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11" l="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28" i="8"/>
  <c r="BO29" i="8" s="1"/>
  <c r="BO45" i="8" s="1"/>
  <c r="BO43" i="8"/>
  <c r="BO51" i="8"/>
  <c r="BO107" i="8" s="1"/>
  <c r="BO53" i="8"/>
  <c r="BO54" i="8"/>
  <c r="BO55" i="8"/>
  <c r="BO56" i="8"/>
  <c r="BO57" i="8"/>
  <c r="BO61" i="8"/>
  <c r="BO62" i="8" s="1"/>
  <c r="BO71" i="8"/>
  <c r="BO72" i="8"/>
  <c r="BO73" i="8"/>
  <c r="BO74" i="8"/>
  <c r="BO75" i="8"/>
  <c r="BO76" i="8"/>
  <c r="BO77" i="8"/>
  <c r="BO81" i="8"/>
  <c r="BO82" i="8" s="1"/>
  <c r="BO91" i="8"/>
  <c r="BO92" i="8"/>
  <c r="BO93" i="8"/>
  <c r="BO94" i="8"/>
  <c r="BO95" i="8"/>
  <c r="BO99" i="8"/>
  <c r="BO100" i="8" s="1"/>
  <c r="BO109" i="8"/>
  <c r="BO110" i="8"/>
  <c r="BO112" i="8" s="1"/>
  <c r="BO113" i="8" s="1"/>
  <c r="BO111" i="8"/>
  <c r="BO115" i="8"/>
  <c r="BO116" i="8" s="1"/>
  <c r="BO28" i="9"/>
  <c r="BO29" i="9" s="1"/>
  <c r="BO43" i="9"/>
  <c r="BO52" i="9"/>
  <c r="BO54" i="9"/>
  <c r="BO55" i="9"/>
  <c r="BO56" i="9"/>
  <c r="BO59" i="9" s="1"/>
  <c r="BO60" i="9" s="1"/>
  <c r="BO57" i="9"/>
  <c r="BO58" i="9"/>
  <c r="BO62" i="9"/>
  <c r="BO63" i="9" s="1"/>
  <c r="BO68" i="9"/>
  <c r="BO70" i="9"/>
  <c r="BO71" i="9"/>
  <c r="BO72" i="9"/>
  <c r="BO73" i="9"/>
  <c r="BO74" i="9"/>
  <c r="BO75" i="9"/>
  <c r="BO76" i="9"/>
  <c r="BO80" i="9"/>
  <c r="BO81" i="9" s="1"/>
  <c r="BO86" i="9"/>
  <c r="BO88" i="9"/>
  <c r="BO89" i="9"/>
  <c r="BO90" i="9"/>
  <c r="BO91" i="9"/>
  <c r="BO92" i="9"/>
  <c r="BO96" i="9"/>
  <c r="BO97" i="9" s="1"/>
  <c r="BO102" i="9"/>
  <c r="BO104" i="9"/>
  <c r="BO105" i="9"/>
  <c r="BO106" i="9"/>
  <c r="BO110" i="9"/>
  <c r="BO111" i="9" s="1"/>
  <c r="H28" i="6"/>
  <c r="A28" i="6"/>
  <c r="D28" i="6"/>
  <c r="H1" i="6"/>
  <c r="A1" i="6"/>
  <c r="V28" i="9"/>
  <c r="V29" i="9" s="1"/>
  <c r="W28" i="9"/>
  <c r="W29" i="9" s="1"/>
  <c r="X28" i="9"/>
  <c r="X29" i="9" s="1"/>
  <c r="V28" i="8"/>
  <c r="V29" i="8" s="1"/>
  <c r="W28" i="8"/>
  <c r="W29" i="8" s="1"/>
  <c r="X28" i="8"/>
  <c r="X29" i="8" s="1"/>
  <c r="BO96" i="8" l="1"/>
  <c r="BO97" i="8" s="1"/>
  <c r="BO107" i="9"/>
  <c r="BO108" i="9" s="1"/>
  <c r="BO113" i="9" s="1"/>
  <c r="BO93" i="9"/>
  <c r="BO94" i="9" s="1"/>
  <c r="BO77" i="9"/>
  <c r="BO78" i="9" s="1"/>
  <c r="BO58" i="8"/>
  <c r="BO59" i="8" s="1"/>
  <c r="BO64" i="8" s="1"/>
  <c r="BO78" i="8"/>
  <c r="BO79" i="8" s="1"/>
  <c r="BO84" i="8" s="1"/>
  <c r="BO102" i="8"/>
  <c r="BO101" i="8"/>
  <c r="BO118" i="8"/>
  <c r="BO117" i="8"/>
  <c r="BO89" i="8"/>
  <c r="BO69" i="8"/>
  <c r="BO44" i="8"/>
  <c r="BO64" i="9"/>
  <c r="BO65" i="9"/>
  <c r="BO83" i="9"/>
  <c r="BO82" i="9"/>
  <c r="BO30" i="9"/>
  <c r="BO45" i="9"/>
  <c r="BO44" i="9"/>
  <c r="BO98" i="9"/>
  <c r="BO99" i="9"/>
  <c r="V30" i="9"/>
  <c r="W30" i="9"/>
  <c r="X30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4" i="8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106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105" i="9"/>
  <c r="BN104" i="9"/>
  <c r="BN107" i="9" s="1"/>
  <c r="BN108" i="9" s="1"/>
  <c r="BM104" i="9"/>
  <c r="BM107" i="9" s="1"/>
  <c r="BM108" i="9" s="1"/>
  <c r="BL104" i="9"/>
  <c r="BL107" i="9" s="1"/>
  <c r="BL108" i="9" s="1"/>
  <c r="BK104" i="9"/>
  <c r="BK107" i="9" s="1"/>
  <c r="BK108" i="9" s="1"/>
  <c r="BJ104" i="9"/>
  <c r="BJ107" i="9" s="1"/>
  <c r="BJ108" i="9" s="1"/>
  <c r="BI104" i="9"/>
  <c r="BI107" i="9" s="1"/>
  <c r="BI108" i="9" s="1"/>
  <c r="BH104" i="9"/>
  <c r="BH107" i="9" s="1"/>
  <c r="BH108" i="9" s="1"/>
  <c r="BG104" i="9"/>
  <c r="BG107" i="9" s="1"/>
  <c r="BG108" i="9" s="1"/>
  <c r="BF104" i="9"/>
  <c r="BF107" i="9" s="1"/>
  <c r="BF108" i="9" s="1"/>
  <c r="BE104" i="9"/>
  <c r="BE107" i="9" s="1"/>
  <c r="BE108" i="9" s="1"/>
  <c r="BD104" i="9"/>
  <c r="BD107" i="9" s="1"/>
  <c r="BD108" i="9" s="1"/>
  <c r="BC104" i="9"/>
  <c r="BC107" i="9" s="1"/>
  <c r="BC108" i="9" s="1"/>
  <c r="BB104" i="9"/>
  <c r="BB107" i="9" s="1"/>
  <c r="BB108" i="9" s="1"/>
  <c r="BA104" i="9"/>
  <c r="BA107" i="9" s="1"/>
  <c r="BA108" i="9" s="1"/>
  <c r="AZ104" i="9"/>
  <c r="AZ107" i="9" s="1"/>
  <c r="AZ108" i="9" s="1"/>
  <c r="AY104" i="9"/>
  <c r="AY107" i="9" s="1"/>
  <c r="AY108" i="9" s="1"/>
  <c r="AX104" i="9"/>
  <c r="AX107" i="9" s="1"/>
  <c r="AX108" i="9" s="1"/>
  <c r="AW104" i="9"/>
  <c r="AW107" i="9" s="1"/>
  <c r="AW108" i="9" s="1"/>
  <c r="AV104" i="9"/>
  <c r="AV107" i="9" s="1"/>
  <c r="AV108" i="9" s="1"/>
  <c r="AU104" i="9"/>
  <c r="AU107" i="9" s="1"/>
  <c r="AU108" i="9" s="1"/>
  <c r="AT104" i="9"/>
  <c r="AT107" i="9" s="1"/>
  <c r="AT108" i="9" s="1"/>
  <c r="AS104" i="9"/>
  <c r="AS107" i="9" s="1"/>
  <c r="AS108" i="9" s="1"/>
  <c r="AR104" i="9"/>
  <c r="AR107" i="9" s="1"/>
  <c r="AR108" i="9" s="1"/>
  <c r="AQ104" i="9"/>
  <c r="AQ107" i="9" s="1"/>
  <c r="AQ108" i="9" s="1"/>
  <c r="AP104" i="9"/>
  <c r="AP107" i="9" s="1"/>
  <c r="AP108" i="9" s="1"/>
  <c r="AO104" i="9"/>
  <c r="AO107" i="9" s="1"/>
  <c r="AO108" i="9" s="1"/>
  <c r="AN104" i="9"/>
  <c r="AN107" i="9" s="1"/>
  <c r="AN108" i="9" s="1"/>
  <c r="AM104" i="9"/>
  <c r="AM107" i="9" s="1"/>
  <c r="AM108" i="9" s="1"/>
  <c r="AL104" i="9"/>
  <c r="AL107" i="9" s="1"/>
  <c r="AL108" i="9" s="1"/>
  <c r="AK104" i="9"/>
  <c r="AK107" i="9" s="1"/>
  <c r="AK108" i="9" s="1"/>
  <c r="AJ104" i="9"/>
  <c r="AJ107" i="9" s="1"/>
  <c r="AJ108" i="9" s="1"/>
  <c r="AI104" i="9"/>
  <c r="AI107" i="9" s="1"/>
  <c r="AI108" i="9" s="1"/>
  <c r="AH104" i="9"/>
  <c r="AH107" i="9" s="1"/>
  <c r="AH108" i="9" s="1"/>
  <c r="AG104" i="9"/>
  <c r="AG107" i="9" s="1"/>
  <c r="AG108" i="9" s="1"/>
  <c r="AF104" i="9"/>
  <c r="AF107" i="9" s="1"/>
  <c r="AF108" i="9" s="1"/>
  <c r="AE104" i="9"/>
  <c r="AE107" i="9" s="1"/>
  <c r="AE108" i="9" s="1"/>
  <c r="AD104" i="9"/>
  <c r="AD107" i="9" s="1"/>
  <c r="AD108" i="9" s="1"/>
  <c r="AC104" i="9"/>
  <c r="AC107" i="9" s="1"/>
  <c r="AC108" i="9" s="1"/>
  <c r="AB104" i="9"/>
  <c r="AB107" i="9" s="1"/>
  <c r="AB108" i="9" s="1"/>
  <c r="AA104" i="9"/>
  <c r="AA107" i="9" s="1"/>
  <c r="AA108" i="9" s="1"/>
  <c r="Z104" i="9"/>
  <c r="Z107" i="9" s="1"/>
  <c r="Z108" i="9" s="1"/>
  <c r="Y104" i="9"/>
  <c r="Y107" i="9" s="1"/>
  <c r="Y108" i="9" s="1"/>
  <c r="X104" i="9"/>
  <c r="X107" i="9" s="1"/>
  <c r="X108" i="9" s="1"/>
  <c r="W104" i="9"/>
  <c r="W107" i="9" s="1"/>
  <c r="W108" i="9" s="1"/>
  <c r="V104" i="9"/>
  <c r="V107" i="9" s="1"/>
  <c r="V108" i="9" s="1"/>
  <c r="U104" i="9"/>
  <c r="U107" i="9" s="1"/>
  <c r="U108" i="9" s="1"/>
  <c r="T104" i="9"/>
  <c r="T107" i="9" s="1"/>
  <c r="T108" i="9" s="1"/>
  <c r="S104" i="9"/>
  <c r="S107" i="9" s="1"/>
  <c r="S108" i="9" s="1"/>
  <c r="R104" i="9"/>
  <c r="R107" i="9" s="1"/>
  <c r="R108" i="9" s="1"/>
  <c r="Q104" i="9"/>
  <c r="Q107" i="9" s="1"/>
  <c r="Q108" i="9" s="1"/>
  <c r="P104" i="9"/>
  <c r="P107" i="9" s="1"/>
  <c r="P108" i="9" s="1"/>
  <c r="O104" i="9"/>
  <c r="O107" i="9" s="1"/>
  <c r="O108" i="9" s="1"/>
  <c r="N104" i="9"/>
  <c r="N107" i="9" s="1"/>
  <c r="N108" i="9" s="1"/>
  <c r="M104" i="9"/>
  <c r="M107" i="9" s="1"/>
  <c r="M108" i="9" s="1"/>
  <c r="L104" i="9"/>
  <c r="L107" i="9" s="1"/>
  <c r="L108" i="9" s="1"/>
  <c r="K104" i="9"/>
  <c r="K107" i="9" s="1"/>
  <c r="K108" i="9" s="1"/>
  <c r="J104" i="9"/>
  <c r="J107" i="9" s="1"/>
  <c r="J108" i="9" s="1"/>
  <c r="I104" i="9"/>
  <c r="I107" i="9" s="1"/>
  <c r="I108" i="9" s="1"/>
  <c r="H104" i="9"/>
  <c r="H107" i="9" s="1"/>
  <c r="H108" i="9" s="1"/>
  <c r="G104" i="9"/>
  <c r="G107" i="9" s="1"/>
  <c r="G108" i="9" s="1"/>
  <c r="F104" i="9"/>
  <c r="F107" i="9" s="1"/>
  <c r="F108" i="9" s="1"/>
  <c r="E104" i="9"/>
  <c r="E107" i="9" s="1"/>
  <c r="E108" i="9" s="1"/>
  <c r="D104" i="9"/>
  <c r="D107" i="9" s="1"/>
  <c r="D108" i="9" s="1"/>
  <c r="C104" i="9"/>
  <c r="B104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B90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B89" i="9"/>
  <c r="BN88" i="9"/>
  <c r="BN93" i="9" s="1"/>
  <c r="BN94" i="9" s="1"/>
  <c r="BM88" i="9"/>
  <c r="BM93" i="9" s="1"/>
  <c r="BM94" i="9" s="1"/>
  <c r="BL88" i="9"/>
  <c r="BK88" i="9"/>
  <c r="BK93" i="9" s="1"/>
  <c r="BK94" i="9" s="1"/>
  <c r="BJ88" i="9"/>
  <c r="BJ93" i="9" s="1"/>
  <c r="BJ94" i="9" s="1"/>
  <c r="BI88" i="9"/>
  <c r="BI93" i="9" s="1"/>
  <c r="BI94" i="9" s="1"/>
  <c r="BH88" i="9"/>
  <c r="BH93" i="9" s="1"/>
  <c r="BH94" i="9" s="1"/>
  <c r="BG88" i="9"/>
  <c r="BG93" i="9" s="1"/>
  <c r="BG94" i="9" s="1"/>
  <c r="BF88" i="9"/>
  <c r="BF93" i="9" s="1"/>
  <c r="BF94" i="9" s="1"/>
  <c r="BE88" i="9"/>
  <c r="BD88" i="9"/>
  <c r="BD93" i="9" s="1"/>
  <c r="BD94" i="9" s="1"/>
  <c r="BC88" i="9"/>
  <c r="BC93" i="9" s="1"/>
  <c r="BC94" i="9" s="1"/>
  <c r="BB88" i="9"/>
  <c r="BB93" i="9" s="1"/>
  <c r="BB94" i="9" s="1"/>
  <c r="BA88" i="9"/>
  <c r="BA93" i="9" s="1"/>
  <c r="BA94" i="9" s="1"/>
  <c r="AZ88" i="9"/>
  <c r="AZ93" i="9" s="1"/>
  <c r="AZ94" i="9" s="1"/>
  <c r="AY88" i="9"/>
  <c r="AY93" i="9" s="1"/>
  <c r="AY94" i="9" s="1"/>
  <c r="AX88" i="9"/>
  <c r="AX93" i="9" s="1"/>
  <c r="AX94" i="9" s="1"/>
  <c r="AW88" i="9"/>
  <c r="AW93" i="9" s="1"/>
  <c r="AW94" i="9" s="1"/>
  <c r="AV88" i="9"/>
  <c r="AV93" i="9" s="1"/>
  <c r="AV94" i="9" s="1"/>
  <c r="AU88" i="9"/>
  <c r="AU93" i="9" s="1"/>
  <c r="AU94" i="9" s="1"/>
  <c r="AT88" i="9"/>
  <c r="AT93" i="9" s="1"/>
  <c r="AT94" i="9" s="1"/>
  <c r="AS88" i="9"/>
  <c r="AS93" i="9" s="1"/>
  <c r="AS94" i="9" s="1"/>
  <c r="AR88" i="9"/>
  <c r="AR93" i="9" s="1"/>
  <c r="AR94" i="9" s="1"/>
  <c r="AQ88" i="9"/>
  <c r="AQ93" i="9" s="1"/>
  <c r="AQ94" i="9" s="1"/>
  <c r="AP88" i="9"/>
  <c r="AP93" i="9" s="1"/>
  <c r="AP94" i="9" s="1"/>
  <c r="AO88" i="9"/>
  <c r="AO93" i="9" s="1"/>
  <c r="AO94" i="9" s="1"/>
  <c r="AN88" i="9"/>
  <c r="AN93" i="9" s="1"/>
  <c r="AN94" i="9" s="1"/>
  <c r="AM88" i="9"/>
  <c r="AM93" i="9" s="1"/>
  <c r="AM94" i="9" s="1"/>
  <c r="AL88" i="9"/>
  <c r="AL93" i="9" s="1"/>
  <c r="AL94" i="9" s="1"/>
  <c r="AK88" i="9"/>
  <c r="AK93" i="9" s="1"/>
  <c r="AK94" i="9" s="1"/>
  <c r="AJ88" i="9"/>
  <c r="AJ93" i="9" s="1"/>
  <c r="AJ94" i="9" s="1"/>
  <c r="AI88" i="9"/>
  <c r="AI93" i="9" s="1"/>
  <c r="AI94" i="9" s="1"/>
  <c r="AH88" i="9"/>
  <c r="AH93" i="9" s="1"/>
  <c r="AH94" i="9" s="1"/>
  <c r="AG88" i="9"/>
  <c r="AG93" i="9" s="1"/>
  <c r="AG94" i="9" s="1"/>
  <c r="AF88" i="9"/>
  <c r="AF93" i="9" s="1"/>
  <c r="AF94" i="9" s="1"/>
  <c r="AE88" i="9"/>
  <c r="AE93" i="9" s="1"/>
  <c r="AE94" i="9" s="1"/>
  <c r="AD88" i="9"/>
  <c r="AD93" i="9" s="1"/>
  <c r="AD94" i="9" s="1"/>
  <c r="AC88" i="9"/>
  <c r="AC93" i="9" s="1"/>
  <c r="AC94" i="9" s="1"/>
  <c r="AB88" i="9"/>
  <c r="AB93" i="9" s="1"/>
  <c r="AB94" i="9" s="1"/>
  <c r="AA88" i="9"/>
  <c r="AA93" i="9" s="1"/>
  <c r="AA94" i="9" s="1"/>
  <c r="Z88" i="9"/>
  <c r="Z93" i="9" s="1"/>
  <c r="Z94" i="9" s="1"/>
  <c r="Y88" i="9"/>
  <c r="Y93" i="9" s="1"/>
  <c r="Y94" i="9" s="1"/>
  <c r="X88" i="9"/>
  <c r="X93" i="9" s="1"/>
  <c r="X94" i="9" s="1"/>
  <c r="W88" i="9"/>
  <c r="W93" i="9" s="1"/>
  <c r="W94" i="9" s="1"/>
  <c r="V88" i="9"/>
  <c r="V93" i="9" s="1"/>
  <c r="V94" i="9" s="1"/>
  <c r="U88" i="9"/>
  <c r="U93" i="9" s="1"/>
  <c r="U94" i="9" s="1"/>
  <c r="T88" i="9"/>
  <c r="T93" i="9" s="1"/>
  <c r="T94" i="9" s="1"/>
  <c r="S88" i="9"/>
  <c r="S93" i="9" s="1"/>
  <c r="S94" i="9" s="1"/>
  <c r="R88" i="9"/>
  <c r="R93" i="9" s="1"/>
  <c r="R94" i="9" s="1"/>
  <c r="Q88" i="9"/>
  <c r="Q93" i="9" s="1"/>
  <c r="Q94" i="9" s="1"/>
  <c r="P88" i="9"/>
  <c r="P93" i="9" s="1"/>
  <c r="P94" i="9" s="1"/>
  <c r="O88" i="9"/>
  <c r="O93" i="9" s="1"/>
  <c r="O94" i="9" s="1"/>
  <c r="N88" i="9"/>
  <c r="N93" i="9" s="1"/>
  <c r="N94" i="9" s="1"/>
  <c r="M88" i="9"/>
  <c r="M93" i="9" s="1"/>
  <c r="M94" i="9" s="1"/>
  <c r="L88" i="9"/>
  <c r="L93" i="9" s="1"/>
  <c r="L94" i="9" s="1"/>
  <c r="K88" i="9"/>
  <c r="K93" i="9" s="1"/>
  <c r="K94" i="9" s="1"/>
  <c r="J88" i="9"/>
  <c r="J93" i="9" s="1"/>
  <c r="J94" i="9" s="1"/>
  <c r="I88" i="9"/>
  <c r="I93" i="9" s="1"/>
  <c r="I94" i="9" s="1"/>
  <c r="H88" i="9"/>
  <c r="H93" i="9" s="1"/>
  <c r="H94" i="9" s="1"/>
  <c r="G88" i="9"/>
  <c r="G93" i="9" s="1"/>
  <c r="G94" i="9" s="1"/>
  <c r="F88" i="9"/>
  <c r="F93" i="9" s="1"/>
  <c r="F94" i="9" s="1"/>
  <c r="E88" i="9"/>
  <c r="E93" i="9" s="1"/>
  <c r="E94" i="9" s="1"/>
  <c r="D88" i="9"/>
  <c r="D93" i="9" s="1"/>
  <c r="D94" i="9" s="1"/>
  <c r="C88" i="9"/>
  <c r="B88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B72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B71" i="9"/>
  <c r="BN70" i="9"/>
  <c r="BN77" i="9" s="1"/>
  <c r="BN78" i="9" s="1"/>
  <c r="BM70" i="9"/>
  <c r="BM77" i="9" s="1"/>
  <c r="BM78" i="9" s="1"/>
  <c r="BL70" i="9"/>
  <c r="BL77" i="9" s="1"/>
  <c r="BL78" i="9" s="1"/>
  <c r="BK70" i="9"/>
  <c r="BK77" i="9" s="1"/>
  <c r="BK78" i="9" s="1"/>
  <c r="BJ70" i="9"/>
  <c r="BJ77" i="9" s="1"/>
  <c r="BJ78" i="9" s="1"/>
  <c r="BI70" i="9"/>
  <c r="BI77" i="9" s="1"/>
  <c r="BI78" i="9" s="1"/>
  <c r="BH70" i="9"/>
  <c r="BH77" i="9" s="1"/>
  <c r="BH78" i="9" s="1"/>
  <c r="BG70" i="9"/>
  <c r="BG77" i="9" s="1"/>
  <c r="BG78" i="9" s="1"/>
  <c r="BF70" i="9"/>
  <c r="BF77" i="9" s="1"/>
  <c r="BF78" i="9" s="1"/>
  <c r="BE70" i="9"/>
  <c r="BE77" i="9" s="1"/>
  <c r="BE78" i="9" s="1"/>
  <c r="BD70" i="9"/>
  <c r="BD77" i="9" s="1"/>
  <c r="BD78" i="9" s="1"/>
  <c r="BC70" i="9"/>
  <c r="BC77" i="9" s="1"/>
  <c r="BC78" i="9" s="1"/>
  <c r="BB70" i="9"/>
  <c r="BB77" i="9" s="1"/>
  <c r="BB78" i="9" s="1"/>
  <c r="BA70" i="9"/>
  <c r="BA77" i="9" s="1"/>
  <c r="BA78" i="9" s="1"/>
  <c r="AZ70" i="9"/>
  <c r="AZ77" i="9" s="1"/>
  <c r="AZ78" i="9" s="1"/>
  <c r="AY70" i="9"/>
  <c r="AY77" i="9" s="1"/>
  <c r="AY78" i="9" s="1"/>
  <c r="AX70" i="9"/>
  <c r="AX77" i="9" s="1"/>
  <c r="AX78" i="9" s="1"/>
  <c r="AW70" i="9"/>
  <c r="AV70" i="9"/>
  <c r="AV77" i="9" s="1"/>
  <c r="AV78" i="9" s="1"/>
  <c r="AU70" i="9"/>
  <c r="AU77" i="9" s="1"/>
  <c r="AU78" i="9" s="1"/>
  <c r="AT70" i="9"/>
  <c r="AT77" i="9" s="1"/>
  <c r="AT78" i="9" s="1"/>
  <c r="AS70" i="9"/>
  <c r="AS77" i="9" s="1"/>
  <c r="AS78" i="9" s="1"/>
  <c r="AR70" i="9"/>
  <c r="AR77" i="9" s="1"/>
  <c r="AR78" i="9" s="1"/>
  <c r="AQ70" i="9"/>
  <c r="AQ77" i="9" s="1"/>
  <c r="AQ78" i="9" s="1"/>
  <c r="AP70" i="9"/>
  <c r="AP77" i="9" s="1"/>
  <c r="AP78" i="9" s="1"/>
  <c r="AO70" i="9"/>
  <c r="AO77" i="9" s="1"/>
  <c r="AO78" i="9" s="1"/>
  <c r="AN70" i="9"/>
  <c r="AN77" i="9" s="1"/>
  <c r="AN78" i="9" s="1"/>
  <c r="AM70" i="9"/>
  <c r="AM77" i="9" s="1"/>
  <c r="AM78" i="9" s="1"/>
  <c r="AL70" i="9"/>
  <c r="AL77" i="9" s="1"/>
  <c r="AL78" i="9" s="1"/>
  <c r="AK70" i="9"/>
  <c r="AK77" i="9" s="1"/>
  <c r="AK78" i="9" s="1"/>
  <c r="AJ70" i="9"/>
  <c r="AJ77" i="9" s="1"/>
  <c r="AJ78" i="9" s="1"/>
  <c r="AI70" i="9"/>
  <c r="AI77" i="9" s="1"/>
  <c r="AI78" i="9" s="1"/>
  <c r="AH70" i="9"/>
  <c r="AG70" i="9"/>
  <c r="AG77" i="9" s="1"/>
  <c r="AG78" i="9" s="1"/>
  <c r="AF70" i="9"/>
  <c r="AF77" i="9" s="1"/>
  <c r="AF78" i="9" s="1"/>
  <c r="AE70" i="9"/>
  <c r="AE77" i="9" s="1"/>
  <c r="AE78" i="9" s="1"/>
  <c r="AD70" i="9"/>
  <c r="AD77" i="9" s="1"/>
  <c r="AD78" i="9" s="1"/>
  <c r="AC70" i="9"/>
  <c r="AC77" i="9" s="1"/>
  <c r="AC78" i="9" s="1"/>
  <c r="AB70" i="9"/>
  <c r="AB77" i="9" s="1"/>
  <c r="AB78" i="9" s="1"/>
  <c r="AA70" i="9"/>
  <c r="AA77" i="9" s="1"/>
  <c r="AA78" i="9" s="1"/>
  <c r="Z70" i="9"/>
  <c r="Z77" i="9" s="1"/>
  <c r="Z78" i="9" s="1"/>
  <c r="Y70" i="9"/>
  <c r="Y77" i="9" s="1"/>
  <c r="Y78" i="9" s="1"/>
  <c r="X70" i="9"/>
  <c r="X77" i="9" s="1"/>
  <c r="X78" i="9" s="1"/>
  <c r="W70" i="9"/>
  <c r="W77" i="9" s="1"/>
  <c r="W78" i="9" s="1"/>
  <c r="V70" i="9"/>
  <c r="V77" i="9" s="1"/>
  <c r="V78" i="9" s="1"/>
  <c r="U70" i="9"/>
  <c r="U77" i="9" s="1"/>
  <c r="U78" i="9" s="1"/>
  <c r="T70" i="9"/>
  <c r="T77" i="9" s="1"/>
  <c r="T78" i="9" s="1"/>
  <c r="S70" i="9"/>
  <c r="S77" i="9" s="1"/>
  <c r="S78" i="9" s="1"/>
  <c r="R70" i="9"/>
  <c r="R77" i="9" s="1"/>
  <c r="R78" i="9" s="1"/>
  <c r="Q70" i="9"/>
  <c r="Q77" i="9" s="1"/>
  <c r="Q78" i="9" s="1"/>
  <c r="P70" i="9"/>
  <c r="P77" i="9" s="1"/>
  <c r="P78" i="9" s="1"/>
  <c r="O70" i="9"/>
  <c r="O77" i="9" s="1"/>
  <c r="O78" i="9" s="1"/>
  <c r="N70" i="9"/>
  <c r="N77" i="9" s="1"/>
  <c r="N78" i="9" s="1"/>
  <c r="M70" i="9"/>
  <c r="M77" i="9" s="1"/>
  <c r="M78" i="9" s="1"/>
  <c r="L70" i="9"/>
  <c r="L77" i="9" s="1"/>
  <c r="L78" i="9" s="1"/>
  <c r="K70" i="9"/>
  <c r="K77" i="9" s="1"/>
  <c r="K78" i="9" s="1"/>
  <c r="J70" i="9"/>
  <c r="J77" i="9" s="1"/>
  <c r="J78" i="9" s="1"/>
  <c r="I70" i="9"/>
  <c r="I77" i="9" s="1"/>
  <c r="I78" i="9" s="1"/>
  <c r="H70" i="9"/>
  <c r="H77" i="9" s="1"/>
  <c r="H78" i="9" s="1"/>
  <c r="G70" i="9"/>
  <c r="G77" i="9" s="1"/>
  <c r="G78" i="9" s="1"/>
  <c r="F70" i="9"/>
  <c r="F77" i="9" s="1"/>
  <c r="F78" i="9" s="1"/>
  <c r="E70" i="9"/>
  <c r="E77" i="9" s="1"/>
  <c r="E78" i="9" s="1"/>
  <c r="D70" i="9"/>
  <c r="D77" i="9" s="1"/>
  <c r="D78" i="9" s="1"/>
  <c r="C70" i="9"/>
  <c r="B70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55" i="9"/>
  <c r="BN54" i="9"/>
  <c r="BN59" i="9" s="1"/>
  <c r="BN60" i="9" s="1"/>
  <c r="BM54" i="9"/>
  <c r="BM59" i="9" s="1"/>
  <c r="BM60" i="9" s="1"/>
  <c r="BL54" i="9"/>
  <c r="BL59" i="9" s="1"/>
  <c r="BL60" i="9" s="1"/>
  <c r="BK54" i="9"/>
  <c r="BK59" i="9" s="1"/>
  <c r="BK60" i="9" s="1"/>
  <c r="BJ54" i="9"/>
  <c r="BJ59" i="9" s="1"/>
  <c r="BJ60" i="9" s="1"/>
  <c r="BI54" i="9"/>
  <c r="BI59" i="9" s="1"/>
  <c r="BI60" i="9" s="1"/>
  <c r="BH54" i="9"/>
  <c r="BH59" i="9" s="1"/>
  <c r="BH60" i="9" s="1"/>
  <c r="BG54" i="9"/>
  <c r="BG59" i="9" s="1"/>
  <c r="BG60" i="9" s="1"/>
  <c r="BF54" i="9"/>
  <c r="BF59" i="9" s="1"/>
  <c r="BF60" i="9" s="1"/>
  <c r="BE54" i="9"/>
  <c r="BE59" i="9" s="1"/>
  <c r="BE60" i="9" s="1"/>
  <c r="BD54" i="9"/>
  <c r="BD59" i="9" s="1"/>
  <c r="BD60" i="9" s="1"/>
  <c r="BC54" i="9"/>
  <c r="BC59" i="9" s="1"/>
  <c r="BC60" i="9" s="1"/>
  <c r="BB54" i="9"/>
  <c r="BB59" i="9" s="1"/>
  <c r="BB60" i="9" s="1"/>
  <c r="BA54" i="9"/>
  <c r="BA59" i="9" s="1"/>
  <c r="BA60" i="9" s="1"/>
  <c r="AZ54" i="9"/>
  <c r="AZ59" i="9" s="1"/>
  <c r="AZ60" i="9" s="1"/>
  <c r="AY54" i="9"/>
  <c r="AY59" i="9" s="1"/>
  <c r="AY60" i="9" s="1"/>
  <c r="AX54" i="9"/>
  <c r="AX59" i="9" s="1"/>
  <c r="AX60" i="9" s="1"/>
  <c r="AW54" i="9"/>
  <c r="AW59" i="9" s="1"/>
  <c r="AW60" i="9" s="1"/>
  <c r="AV54" i="9"/>
  <c r="AV59" i="9" s="1"/>
  <c r="AV60" i="9" s="1"/>
  <c r="AU54" i="9"/>
  <c r="AU59" i="9" s="1"/>
  <c r="AU60" i="9" s="1"/>
  <c r="AT54" i="9"/>
  <c r="AT59" i="9" s="1"/>
  <c r="AT60" i="9" s="1"/>
  <c r="AS54" i="9"/>
  <c r="AS59" i="9" s="1"/>
  <c r="AS60" i="9" s="1"/>
  <c r="AR54" i="9"/>
  <c r="AR59" i="9" s="1"/>
  <c r="AR60" i="9" s="1"/>
  <c r="AQ54" i="9"/>
  <c r="AQ59" i="9" s="1"/>
  <c r="AQ60" i="9" s="1"/>
  <c r="AP54" i="9"/>
  <c r="AP59" i="9" s="1"/>
  <c r="AP60" i="9" s="1"/>
  <c r="AO54" i="9"/>
  <c r="AO59" i="9" s="1"/>
  <c r="AO60" i="9" s="1"/>
  <c r="AN54" i="9"/>
  <c r="AN59" i="9" s="1"/>
  <c r="AN60" i="9" s="1"/>
  <c r="AM54" i="9"/>
  <c r="AM59" i="9" s="1"/>
  <c r="AM60" i="9" s="1"/>
  <c r="AL54" i="9"/>
  <c r="AL59" i="9" s="1"/>
  <c r="AL60" i="9" s="1"/>
  <c r="AK54" i="9"/>
  <c r="AK59" i="9" s="1"/>
  <c r="AK60" i="9" s="1"/>
  <c r="AJ54" i="9"/>
  <c r="AJ59" i="9" s="1"/>
  <c r="AJ60" i="9" s="1"/>
  <c r="AI54" i="9"/>
  <c r="AI59" i="9" s="1"/>
  <c r="AI60" i="9" s="1"/>
  <c r="AH54" i="9"/>
  <c r="AH59" i="9" s="1"/>
  <c r="AH60" i="9" s="1"/>
  <c r="AG54" i="9"/>
  <c r="AG59" i="9" s="1"/>
  <c r="AG60" i="9" s="1"/>
  <c r="AF54" i="9"/>
  <c r="AF59" i="9" s="1"/>
  <c r="AF60" i="9" s="1"/>
  <c r="AE54" i="9"/>
  <c r="AE59" i="9" s="1"/>
  <c r="AE60" i="9" s="1"/>
  <c r="AD54" i="9"/>
  <c r="AD59" i="9" s="1"/>
  <c r="AD60" i="9" s="1"/>
  <c r="AC54" i="9"/>
  <c r="AC59" i="9" s="1"/>
  <c r="AC60" i="9" s="1"/>
  <c r="AB54" i="9"/>
  <c r="AB59" i="9" s="1"/>
  <c r="AB60" i="9" s="1"/>
  <c r="AA54" i="9"/>
  <c r="AA59" i="9" s="1"/>
  <c r="AA60" i="9" s="1"/>
  <c r="Z54" i="9"/>
  <c r="Z59" i="9" s="1"/>
  <c r="Z60" i="9" s="1"/>
  <c r="Y54" i="9"/>
  <c r="Y59" i="9" s="1"/>
  <c r="Y60" i="9" s="1"/>
  <c r="X54" i="9"/>
  <c r="X59" i="9" s="1"/>
  <c r="X60" i="9" s="1"/>
  <c r="W54" i="9"/>
  <c r="W59" i="9" s="1"/>
  <c r="W60" i="9" s="1"/>
  <c r="V54" i="9"/>
  <c r="V59" i="9" s="1"/>
  <c r="V60" i="9" s="1"/>
  <c r="U54" i="9"/>
  <c r="U59" i="9" s="1"/>
  <c r="U60" i="9" s="1"/>
  <c r="T54" i="9"/>
  <c r="T59" i="9" s="1"/>
  <c r="T60" i="9" s="1"/>
  <c r="S54" i="9"/>
  <c r="S59" i="9" s="1"/>
  <c r="S60" i="9" s="1"/>
  <c r="R54" i="9"/>
  <c r="R59" i="9" s="1"/>
  <c r="R60" i="9" s="1"/>
  <c r="Q54" i="9"/>
  <c r="Q59" i="9" s="1"/>
  <c r="Q60" i="9" s="1"/>
  <c r="P54" i="9"/>
  <c r="O54" i="9"/>
  <c r="O59" i="9" s="1"/>
  <c r="O60" i="9" s="1"/>
  <c r="N54" i="9"/>
  <c r="N59" i="9" s="1"/>
  <c r="N60" i="9" s="1"/>
  <c r="M54" i="9"/>
  <c r="M59" i="9" s="1"/>
  <c r="M60" i="9" s="1"/>
  <c r="L54" i="9"/>
  <c r="L59" i="9" s="1"/>
  <c r="L60" i="9" s="1"/>
  <c r="K54" i="9"/>
  <c r="K59" i="9" s="1"/>
  <c r="K60" i="9" s="1"/>
  <c r="J54" i="9"/>
  <c r="I54" i="9"/>
  <c r="I59" i="9" s="1"/>
  <c r="I60" i="9" s="1"/>
  <c r="H54" i="9"/>
  <c r="G54" i="9"/>
  <c r="G59" i="9" s="1"/>
  <c r="G60" i="9" s="1"/>
  <c r="F54" i="9"/>
  <c r="F59" i="9" s="1"/>
  <c r="F60" i="9" s="1"/>
  <c r="E54" i="9"/>
  <c r="E59" i="9" s="1"/>
  <c r="E60" i="9" s="1"/>
  <c r="D54" i="9"/>
  <c r="D59" i="9" s="1"/>
  <c r="D60" i="9" s="1"/>
  <c r="C54" i="9"/>
  <c r="B54" i="9"/>
  <c r="BM43" i="9"/>
  <c r="BK43" i="9"/>
  <c r="BI43" i="9"/>
  <c r="BG43" i="9"/>
  <c r="BE43" i="9"/>
  <c r="BC43" i="9"/>
  <c r="BA43" i="9"/>
  <c r="AY43" i="9"/>
  <c r="AW43" i="9"/>
  <c r="AU43" i="9"/>
  <c r="AS43" i="9"/>
  <c r="AQ43" i="9"/>
  <c r="AO43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BN28" i="9"/>
  <c r="BN29" i="9" s="1"/>
  <c r="BM28" i="9"/>
  <c r="BM29" i="9" s="1"/>
  <c r="BL28" i="9"/>
  <c r="BL29" i="9" s="1"/>
  <c r="BK28" i="9"/>
  <c r="BK29" i="9" s="1"/>
  <c r="BJ28" i="9"/>
  <c r="BJ29" i="9" s="1"/>
  <c r="BI28" i="9"/>
  <c r="BI29" i="9" s="1"/>
  <c r="BH28" i="9"/>
  <c r="BH29" i="9" s="1"/>
  <c r="BG28" i="9"/>
  <c r="BG29" i="9" s="1"/>
  <c r="BF28" i="9"/>
  <c r="BF29" i="9" s="1"/>
  <c r="BE28" i="9"/>
  <c r="BE29" i="9" s="1"/>
  <c r="BD28" i="9"/>
  <c r="BD29" i="9" s="1"/>
  <c r="BC28" i="9"/>
  <c r="BC29" i="9" s="1"/>
  <c r="BB28" i="9"/>
  <c r="BB29" i="9" s="1"/>
  <c r="BA28" i="9"/>
  <c r="BA29" i="9" s="1"/>
  <c r="AZ28" i="9"/>
  <c r="AZ29" i="9" s="1"/>
  <c r="AY28" i="9"/>
  <c r="AY29" i="9" s="1"/>
  <c r="AX28" i="9"/>
  <c r="AX29" i="9" s="1"/>
  <c r="AW28" i="9"/>
  <c r="AW29" i="9" s="1"/>
  <c r="AV28" i="9"/>
  <c r="AV29" i="9" s="1"/>
  <c r="AU28" i="9"/>
  <c r="AU29" i="9" s="1"/>
  <c r="AT28" i="9"/>
  <c r="AT29" i="9" s="1"/>
  <c r="AS28" i="9"/>
  <c r="AS29" i="9" s="1"/>
  <c r="AR28" i="9"/>
  <c r="AR29" i="9" s="1"/>
  <c r="AQ28" i="9"/>
  <c r="AQ29" i="9" s="1"/>
  <c r="AP28" i="9"/>
  <c r="AP29" i="9" s="1"/>
  <c r="AO28" i="9"/>
  <c r="AO29" i="9" s="1"/>
  <c r="AN28" i="9"/>
  <c r="AN29" i="9" s="1"/>
  <c r="AM28" i="9"/>
  <c r="AM29" i="9" s="1"/>
  <c r="AL28" i="9"/>
  <c r="AL29" i="9" s="1"/>
  <c r="AK28" i="9"/>
  <c r="AK29" i="9" s="1"/>
  <c r="AJ28" i="9"/>
  <c r="AJ29" i="9" s="1"/>
  <c r="AI28" i="9"/>
  <c r="AI29" i="9" s="1"/>
  <c r="AH28" i="9"/>
  <c r="AH29" i="9" s="1"/>
  <c r="AG28" i="9"/>
  <c r="AG29" i="9" s="1"/>
  <c r="AF28" i="9"/>
  <c r="AF29" i="9" s="1"/>
  <c r="AE28" i="9"/>
  <c r="AE29" i="9" s="1"/>
  <c r="AD28" i="9"/>
  <c r="AD29" i="9" s="1"/>
  <c r="AC28" i="9"/>
  <c r="AC29" i="9" s="1"/>
  <c r="AB28" i="9"/>
  <c r="AB29" i="9" s="1"/>
  <c r="AA28" i="9"/>
  <c r="AA29" i="9" s="1"/>
  <c r="Z28" i="9"/>
  <c r="Z29" i="9" s="1"/>
  <c r="Y28" i="9"/>
  <c r="Y29" i="9" s="1"/>
  <c r="U28" i="9"/>
  <c r="U29" i="9" s="1"/>
  <c r="T28" i="9"/>
  <c r="T29" i="9" s="1"/>
  <c r="S28" i="9"/>
  <c r="S29" i="9" s="1"/>
  <c r="R28" i="9"/>
  <c r="R29" i="9" s="1"/>
  <c r="Q28" i="9"/>
  <c r="Q29" i="9" s="1"/>
  <c r="P28" i="9"/>
  <c r="P29" i="9" s="1"/>
  <c r="O28" i="9"/>
  <c r="O29" i="9" s="1"/>
  <c r="N28" i="9"/>
  <c r="N29" i="9" s="1"/>
  <c r="M28" i="9"/>
  <c r="M29" i="9" s="1"/>
  <c r="L28" i="9"/>
  <c r="L29" i="9" s="1"/>
  <c r="K28" i="9"/>
  <c r="K29" i="9" s="1"/>
  <c r="J28" i="9"/>
  <c r="J29" i="9" s="1"/>
  <c r="I28" i="9"/>
  <c r="I29" i="9" s="1"/>
  <c r="H28" i="9"/>
  <c r="H29" i="9" s="1"/>
  <c r="G28" i="9"/>
  <c r="G29" i="9" s="1"/>
  <c r="F28" i="9"/>
  <c r="F29" i="9" s="1"/>
  <c r="E28" i="9"/>
  <c r="E29" i="9" s="1"/>
  <c r="D28" i="9"/>
  <c r="D29" i="9" s="1"/>
  <c r="C25" i="9"/>
  <c r="C20" i="9"/>
  <c r="C12" i="9"/>
  <c r="C7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N111" i="8"/>
  <c r="BM111" i="8"/>
  <c r="BL111" i="8"/>
  <c r="BK111" i="8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111" i="8"/>
  <c r="BN110" i="8"/>
  <c r="BM110" i="8"/>
  <c r="BL110" i="8"/>
  <c r="BK110" i="8"/>
  <c r="BJ110" i="8"/>
  <c r="BI110" i="8"/>
  <c r="BH110" i="8"/>
  <c r="BG110" i="8"/>
  <c r="BF110" i="8"/>
  <c r="BE110" i="8"/>
  <c r="BD110" i="8"/>
  <c r="BC110" i="8"/>
  <c r="BB110" i="8"/>
  <c r="BA110" i="8"/>
  <c r="AZ110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B110" i="8"/>
  <c r="BN109" i="8"/>
  <c r="BN112" i="8" s="1"/>
  <c r="BN113" i="8" s="1"/>
  <c r="BM109" i="8"/>
  <c r="BM112" i="8" s="1"/>
  <c r="BM113" i="8" s="1"/>
  <c r="BL109" i="8"/>
  <c r="BL112" i="8" s="1"/>
  <c r="BL113" i="8" s="1"/>
  <c r="BK109" i="8"/>
  <c r="BK112" i="8" s="1"/>
  <c r="BK113" i="8" s="1"/>
  <c r="BJ109" i="8"/>
  <c r="BJ112" i="8" s="1"/>
  <c r="BJ113" i="8" s="1"/>
  <c r="BI109" i="8"/>
  <c r="BI112" i="8" s="1"/>
  <c r="BI113" i="8" s="1"/>
  <c r="BH109" i="8"/>
  <c r="BH112" i="8" s="1"/>
  <c r="BH113" i="8" s="1"/>
  <c r="BG109" i="8"/>
  <c r="BG112" i="8" s="1"/>
  <c r="BG113" i="8" s="1"/>
  <c r="BF109" i="8"/>
  <c r="BF112" i="8" s="1"/>
  <c r="BF113" i="8" s="1"/>
  <c r="BE109" i="8"/>
  <c r="BE112" i="8" s="1"/>
  <c r="BE113" i="8" s="1"/>
  <c r="BD109" i="8"/>
  <c r="BD112" i="8" s="1"/>
  <c r="BD113" i="8" s="1"/>
  <c r="BC109" i="8"/>
  <c r="BC112" i="8" s="1"/>
  <c r="BC113" i="8" s="1"/>
  <c r="BB109" i="8"/>
  <c r="BB112" i="8" s="1"/>
  <c r="BB113" i="8" s="1"/>
  <c r="BA109" i="8"/>
  <c r="BA112" i="8" s="1"/>
  <c r="BA113" i="8" s="1"/>
  <c r="AZ109" i="8"/>
  <c r="AZ112" i="8" s="1"/>
  <c r="AZ113" i="8" s="1"/>
  <c r="AY109" i="8"/>
  <c r="AY112" i="8" s="1"/>
  <c r="AY113" i="8" s="1"/>
  <c r="AX109" i="8"/>
  <c r="AX112" i="8" s="1"/>
  <c r="AX113" i="8" s="1"/>
  <c r="AW109" i="8"/>
  <c r="AW112" i="8" s="1"/>
  <c r="AW113" i="8" s="1"/>
  <c r="AV109" i="8"/>
  <c r="AV112" i="8" s="1"/>
  <c r="AV113" i="8" s="1"/>
  <c r="AU109" i="8"/>
  <c r="AU112" i="8" s="1"/>
  <c r="AU113" i="8" s="1"/>
  <c r="AT109" i="8"/>
  <c r="AT112" i="8" s="1"/>
  <c r="AT113" i="8" s="1"/>
  <c r="AS109" i="8"/>
  <c r="AS112" i="8" s="1"/>
  <c r="AS113" i="8" s="1"/>
  <c r="AR109" i="8"/>
  <c r="AR112" i="8" s="1"/>
  <c r="AR113" i="8" s="1"/>
  <c r="AQ109" i="8"/>
  <c r="AQ112" i="8" s="1"/>
  <c r="AQ113" i="8" s="1"/>
  <c r="AP109" i="8"/>
  <c r="AP112" i="8" s="1"/>
  <c r="AP113" i="8" s="1"/>
  <c r="AO109" i="8"/>
  <c r="AO112" i="8" s="1"/>
  <c r="AO113" i="8" s="1"/>
  <c r="AN109" i="8"/>
  <c r="AN112" i="8" s="1"/>
  <c r="AN113" i="8" s="1"/>
  <c r="AM109" i="8"/>
  <c r="AM112" i="8" s="1"/>
  <c r="AM113" i="8" s="1"/>
  <c r="AL109" i="8"/>
  <c r="AL112" i="8" s="1"/>
  <c r="AL113" i="8" s="1"/>
  <c r="AK109" i="8"/>
  <c r="AK112" i="8" s="1"/>
  <c r="AK113" i="8" s="1"/>
  <c r="AJ109" i="8"/>
  <c r="AJ112" i="8" s="1"/>
  <c r="AJ113" i="8" s="1"/>
  <c r="AI109" i="8"/>
  <c r="AI112" i="8" s="1"/>
  <c r="AI113" i="8" s="1"/>
  <c r="AH109" i="8"/>
  <c r="AH112" i="8" s="1"/>
  <c r="AH113" i="8" s="1"/>
  <c r="AG109" i="8"/>
  <c r="AG112" i="8" s="1"/>
  <c r="AG113" i="8" s="1"/>
  <c r="AF109" i="8"/>
  <c r="AF112" i="8" s="1"/>
  <c r="AF113" i="8" s="1"/>
  <c r="AE109" i="8"/>
  <c r="AE112" i="8" s="1"/>
  <c r="AE113" i="8" s="1"/>
  <c r="AD109" i="8"/>
  <c r="AD112" i="8" s="1"/>
  <c r="AD113" i="8" s="1"/>
  <c r="AC109" i="8"/>
  <c r="AC112" i="8" s="1"/>
  <c r="AC113" i="8" s="1"/>
  <c r="AB109" i="8"/>
  <c r="AB112" i="8" s="1"/>
  <c r="AB113" i="8" s="1"/>
  <c r="AA109" i="8"/>
  <c r="AA112" i="8" s="1"/>
  <c r="AA113" i="8" s="1"/>
  <c r="Z109" i="8"/>
  <c r="Z112" i="8" s="1"/>
  <c r="Z113" i="8" s="1"/>
  <c r="Y109" i="8"/>
  <c r="Y112" i="8" s="1"/>
  <c r="Y113" i="8" s="1"/>
  <c r="X109" i="8"/>
  <c r="X112" i="8" s="1"/>
  <c r="X113" i="8" s="1"/>
  <c r="W109" i="8"/>
  <c r="W112" i="8" s="1"/>
  <c r="W113" i="8" s="1"/>
  <c r="V109" i="8"/>
  <c r="V112" i="8" s="1"/>
  <c r="V113" i="8" s="1"/>
  <c r="U109" i="8"/>
  <c r="U112" i="8" s="1"/>
  <c r="U113" i="8" s="1"/>
  <c r="T109" i="8"/>
  <c r="T112" i="8" s="1"/>
  <c r="T113" i="8" s="1"/>
  <c r="S109" i="8"/>
  <c r="S112" i="8" s="1"/>
  <c r="S113" i="8" s="1"/>
  <c r="R109" i="8"/>
  <c r="R112" i="8" s="1"/>
  <c r="R113" i="8" s="1"/>
  <c r="Q109" i="8"/>
  <c r="P109" i="8"/>
  <c r="P112" i="8" s="1"/>
  <c r="P113" i="8" s="1"/>
  <c r="O109" i="8"/>
  <c r="O112" i="8" s="1"/>
  <c r="O113" i="8" s="1"/>
  <c r="N109" i="8"/>
  <c r="N112" i="8" s="1"/>
  <c r="N113" i="8" s="1"/>
  <c r="M109" i="8"/>
  <c r="M112" i="8" s="1"/>
  <c r="M113" i="8" s="1"/>
  <c r="L109" i="8"/>
  <c r="L112" i="8" s="1"/>
  <c r="L113" i="8" s="1"/>
  <c r="K109" i="8"/>
  <c r="K112" i="8" s="1"/>
  <c r="K113" i="8" s="1"/>
  <c r="J109" i="8"/>
  <c r="J112" i="8" s="1"/>
  <c r="J113" i="8" s="1"/>
  <c r="I109" i="8"/>
  <c r="I112" i="8" s="1"/>
  <c r="I113" i="8" s="1"/>
  <c r="H109" i="8"/>
  <c r="H112" i="8" s="1"/>
  <c r="H113" i="8" s="1"/>
  <c r="G109" i="8"/>
  <c r="G112" i="8" s="1"/>
  <c r="G113" i="8" s="1"/>
  <c r="F109" i="8"/>
  <c r="F112" i="8" s="1"/>
  <c r="F113" i="8" s="1"/>
  <c r="E109" i="8"/>
  <c r="E112" i="8" s="1"/>
  <c r="E113" i="8" s="1"/>
  <c r="D109" i="8"/>
  <c r="D112" i="8" s="1"/>
  <c r="D113" i="8" s="1"/>
  <c r="C109" i="8"/>
  <c r="B109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93" i="8"/>
  <c r="BN92" i="8"/>
  <c r="BM92" i="8"/>
  <c r="BL92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B92" i="8"/>
  <c r="BN91" i="8"/>
  <c r="BN96" i="8" s="1"/>
  <c r="BN97" i="8" s="1"/>
  <c r="BM91" i="8"/>
  <c r="BM96" i="8" s="1"/>
  <c r="BM97" i="8" s="1"/>
  <c r="BL91" i="8"/>
  <c r="BL96" i="8" s="1"/>
  <c r="BL97" i="8" s="1"/>
  <c r="BK91" i="8"/>
  <c r="BK96" i="8" s="1"/>
  <c r="BK97" i="8" s="1"/>
  <c r="BJ91" i="8"/>
  <c r="BJ96" i="8" s="1"/>
  <c r="BJ97" i="8" s="1"/>
  <c r="BI91" i="8"/>
  <c r="BI96" i="8" s="1"/>
  <c r="BI97" i="8" s="1"/>
  <c r="BH91" i="8"/>
  <c r="BH96" i="8" s="1"/>
  <c r="BH97" i="8" s="1"/>
  <c r="BG91" i="8"/>
  <c r="BG96" i="8" s="1"/>
  <c r="BG97" i="8" s="1"/>
  <c r="BF91" i="8"/>
  <c r="BF96" i="8" s="1"/>
  <c r="BF97" i="8" s="1"/>
  <c r="BE91" i="8"/>
  <c r="BE96" i="8" s="1"/>
  <c r="BE97" i="8" s="1"/>
  <c r="BD91" i="8"/>
  <c r="BD96" i="8" s="1"/>
  <c r="BD97" i="8" s="1"/>
  <c r="BC91" i="8"/>
  <c r="BC96" i="8" s="1"/>
  <c r="BC97" i="8" s="1"/>
  <c r="BB91" i="8"/>
  <c r="BB96" i="8" s="1"/>
  <c r="BB97" i="8" s="1"/>
  <c r="BA91" i="8"/>
  <c r="BA96" i="8" s="1"/>
  <c r="BA97" i="8" s="1"/>
  <c r="AZ91" i="8"/>
  <c r="AZ96" i="8" s="1"/>
  <c r="AZ97" i="8" s="1"/>
  <c r="AY91" i="8"/>
  <c r="AY96" i="8" s="1"/>
  <c r="AY97" i="8" s="1"/>
  <c r="AX91" i="8"/>
  <c r="AX96" i="8" s="1"/>
  <c r="AX97" i="8" s="1"/>
  <c r="AW91" i="8"/>
  <c r="AW96" i="8" s="1"/>
  <c r="AW97" i="8" s="1"/>
  <c r="AV91" i="8"/>
  <c r="AV96" i="8" s="1"/>
  <c r="AV97" i="8" s="1"/>
  <c r="AU91" i="8"/>
  <c r="AU96" i="8" s="1"/>
  <c r="AU97" i="8" s="1"/>
  <c r="AT91" i="8"/>
  <c r="AT96" i="8" s="1"/>
  <c r="AT97" i="8" s="1"/>
  <c r="AS91" i="8"/>
  <c r="AS96" i="8" s="1"/>
  <c r="AS97" i="8" s="1"/>
  <c r="AR91" i="8"/>
  <c r="AR96" i="8" s="1"/>
  <c r="AR97" i="8" s="1"/>
  <c r="AQ91" i="8"/>
  <c r="AQ96" i="8" s="1"/>
  <c r="AQ97" i="8" s="1"/>
  <c r="AP91" i="8"/>
  <c r="AO91" i="8"/>
  <c r="AO96" i="8" s="1"/>
  <c r="AO97" i="8" s="1"/>
  <c r="AN91" i="8"/>
  <c r="AN96" i="8" s="1"/>
  <c r="AN97" i="8" s="1"/>
  <c r="AM91" i="8"/>
  <c r="AM96" i="8" s="1"/>
  <c r="AM97" i="8" s="1"/>
  <c r="AL91" i="8"/>
  <c r="AL96" i="8" s="1"/>
  <c r="AL97" i="8" s="1"/>
  <c r="AK91" i="8"/>
  <c r="AK96" i="8" s="1"/>
  <c r="AK97" i="8" s="1"/>
  <c r="AJ91" i="8"/>
  <c r="AJ96" i="8" s="1"/>
  <c r="AJ97" i="8" s="1"/>
  <c r="AI91" i="8"/>
  <c r="AI96" i="8" s="1"/>
  <c r="AI97" i="8" s="1"/>
  <c r="AH91" i="8"/>
  <c r="AH96" i="8" s="1"/>
  <c r="AH97" i="8" s="1"/>
  <c r="AG91" i="8"/>
  <c r="AG96" i="8" s="1"/>
  <c r="AG97" i="8" s="1"/>
  <c r="AF91" i="8"/>
  <c r="AF96" i="8" s="1"/>
  <c r="AF97" i="8" s="1"/>
  <c r="AE91" i="8"/>
  <c r="AE96" i="8" s="1"/>
  <c r="AE97" i="8" s="1"/>
  <c r="AD91" i="8"/>
  <c r="AD96" i="8" s="1"/>
  <c r="AD97" i="8" s="1"/>
  <c r="AC91" i="8"/>
  <c r="AC96" i="8" s="1"/>
  <c r="AC97" i="8" s="1"/>
  <c r="AB91" i="8"/>
  <c r="AB96" i="8" s="1"/>
  <c r="AB97" i="8" s="1"/>
  <c r="AA91" i="8"/>
  <c r="AA96" i="8" s="1"/>
  <c r="AA97" i="8" s="1"/>
  <c r="Z91" i="8"/>
  <c r="Z96" i="8" s="1"/>
  <c r="Z97" i="8" s="1"/>
  <c r="Y91" i="8"/>
  <c r="Y96" i="8" s="1"/>
  <c r="Y97" i="8" s="1"/>
  <c r="X91" i="8"/>
  <c r="X96" i="8" s="1"/>
  <c r="W91" i="8"/>
  <c r="W96" i="8" s="1"/>
  <c r="W97" i="8" s="1"/>
  <c r="V91" i="8"/>
  <c r="V96" i="8" s="1"/>
  <c r="V97" i="8" s="1"/>
  <c r="U91" i="8"/>
  <c r="U96" i="8" s="1"/>
  <c r="U97" i="8" s="1"/>
  <c r="T91" i="8"/>
  <c r="T96" i="8" s="1"/>
  <c r="T97" i="8" s="1"/>
  <c r="S91" i="8"/>
  <c r="S96" i="8" s="1"/>
  <c r="S97" i="8" s="1"/>
  <c r="R91" i="8"/>
  <c r="R96" i="8" s="1"/>
  <c r="R97" i="8" s="1"/>
  <c r="Q91" i="8"/>
  <c r="Q96" i="8" s="1"/>
  <c r="Q97" i="8" s="1"/>
  <c r="P91" i="8"/>
  <c r="P96" i="8" s="1"/>
  <c r="P97" i="8" s="1"/>
  <c r="O91" i="8"/>
  <c r="O96" i="8" s="1"/>
  <c r="O97" i="8" s="1"/>
  <c r="N91" i="8"/>
  <c r="N96" i="8" s="1"/>
  <c r="N97" i="8" s="1"/>
  <c r="M91" i="8"/>
  <c r="M96" i="8" s="1"/>
  <c r="M97" i="8" s="1"/>
  <c r="L91" i="8"/>
  <c r="L96" i="8" s="1"/>
  <c r="L97" i="8" s="1"/>
  <c r="K91" i="8"/>
  <c r="K96" i="8" s="1"/>
  <c r="K97" i="8" s="1"/>
  <c r="J91" i="8"/>
  <c r="I91" i="8"/>
  <c r="I96" i="8" s="1"/>
  <c r="I97" i="8" s="1"/>
  <c r="H91" i="8"/>
  <c r="H96" i="8" s="1"/>
  <c r="H97" i="8" s="1"/>
  <c r="G91" i="8"/>
  <c r="G96" i="8" s="1"/>
  <c r="G97" i="8" s="1"/>
  <c r="F91" i="8"/>
  <c r="F96" i="8" s="1"/>
  <c r="F97" i="8" s="1"/>
  <c r="E91" i="8"/>
  <c r="E96" i="8" s="1"/>
  <c r="E97" i="8" s="1"/>
  <c r="D91" i="8"/>
  <c r="D96" i="8" s="1"/>
  <c r="D97" i="8" s="1"/>
  <c r="C91" i="8"/>
  <c r="B91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M73" i="8"/>
  <c r="BL73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B73" i="8"/>
  <c r="BN72" i="8"/>
  <c r="BM72" i="8"/>
  <c r="BL72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B72" i="8"/>
  <c r="BN71" i="8"/>
  <c r="BN78" i="8" s="1"/>
  <c r="BN79" i="8" s="1"/>
  <c r="BM71" i="8"/>
  <c r="BM78" i="8" s="1"/>
  <c r="BM79" i="8" s="1"/>
  <c r="BL71" i="8"/>
  <c r="BL78" i="8" s="1"/>
  <c r="BL79" i="8" s="1"/>
  <c r="BK71" i="8"/>
  <c r="BK78" i="8" s="1"/>
  <c r="BK79" i="8" s="1"/>
  <c r="BJ71" i="8"/>
  <c r="BJ78" i="8" s="1"/>
  <c r="BJ79" i="8" s="1"/>
  <c r="BI71" i="8"/>
  <c r="BI78" i="8" s="1"/>
  <c r="BI79" i="8" s="1"/>
  <c r="BH71" i="8"/>
  <c r="BH78" i="8" s="1"/>
  <c r="BH79" i="8" s="1"/>
  <c r="BG71" i="8"/>
  <c r="BG78" i="8" s="1"/>
  <c r="BG79" i="8" s="1"/>
  <c r="BF71" i="8"/>
  <c r="BF78" i="8" s="1"/>
  <c r="BF79" i="8" s="1"/>
  <c r="BE71" i="8"/>
  <c r="BE78" i="8" s="1"/>
  <c r="BE79" i="8" s="1"/>
  <c r="BD71" i="8"/>
  <c r="BD78" i="8" s="1"/>
  <c r="BD79" i="8" s="1"/>
  <c r="BC71" i="8"/>
  <c r="BC78" i="8" s="1"/>
  <c r="BC79" i="8" s="1"/>
  <c r="BB71" i="8"/>
  <c r="BB78" i="8" s="1"/>
  <c r="BB79" i="8" s="1"/>
  <c r="BA71" i="8"/>
  <c r="BA78" i="8" s="1"/>
  <c r="BA79" i="8" s="1"/>
  <c r="AZ71" i="8"/>
  <c r="AZ78" i="8" s="1"/>
  <c r="AZ79" i="8" s="1"/>
  <c r="AY71" i="8"/>
  <c r="AY78" i="8" s="1"/>
  <c r="AY79" i="8" s="1"/>
  <c r="AX71" i="8"/>
  <c r="AX78" i="8" s="1"/>
  <c r="AX79" i="8" s="1"/>
  <c r="AW71" i="8"/>
  <c r="AW78" i="8" s="1"/>
  <c r="AW79" i="8" s="1"/>
  <c r="AV71" i="8"/>
  <c r="AV78" i="8" s="1"/>
  <c r="AV79" i="8" s="1"/>
  <c r="AU71" i="8"/>
  <c r="AU78" i="8" s="1"/>
  <c r="AU79" i="8" s="1"/>
  <c r="AT71" i="8"/>
  <c r="AT78" i="8" s="1"/>
  <c r="AT79" i="8" s="1"/>
  <c r="AS71" i="8"/>
  <c r="AS78" i="8" s="1"/>
  <c r="AS79" i="8" s="1"/>
  <c r="AR71" i="8"/>
  <c r="AR78" i="8" s="1"/>
  <c r="AR79" i="8" s="1"/>
  <c r="AQ71" i="8"/>
  <c r="AQ78" i="8" s="1"/>
  <c r="AQ79" i="8" s="1"/>
  <c r="AP71" i="8"/>
  <c r="AP78" i="8" s="1"/>
  <c r="AP79" i="8" s="1"/>
  <c r="AO71" i="8"/>
  <c r="AO78" i="8" s="1"/>
  <c r="AO79" i="8" s="1"/>
  <c r="AN71" i="8"/>
  <c r="AN78" i="8" s="1"/>
  <c r="AN79" i="8" s="1"/>
  <c r="AM71" i="8"/>
  <c r="AM78" i="8" s="1"/>
  <c r="AM79" i="8" s="1"/>
  <c r="AL71" i="8"/>
  <c r="AL78" i="8" s="1"/>
  <c r="AL79" i="8" s="1"/>
  <c r="AK71" i="8"/>
  <c r="AK78" i="8" s="1"/>
  <c r="AK79" i="8" s="1"/>
  <c r="AJ71" i="8"/>
  <c r="AI71" i="8"/>
  <c r="AI78" i="8" s="1"/>
  <c r="AI79" i="8" s="1"/>
  <c r="AH71" i="8"/>
  <c r="AH78" i="8" s="1"/>
  <c r="AH79" i="8" s="1"/>
  <c r="AG71" i="8"/>
  <c r="AG78" i="8" s="1"/>
  <c r="AG79" i="8" s="1"/>
  <c r="AF71" i="8"/>
  <c r="AF78" i="8" s="1"/>
  <c r="AF79" i="8" s="1"/>
  <c r="AE71" i="8"/>
  <c r="AE78" i="8" s="1"/>
  <c r="AE79" i="8" s="1"/>
  <c r="AD71" i="8"/>
  <c r="AD78" i="8" s="1"/>
  <c r="AD79" i="8" s="1"/>
  <c r="AC71" i="8"/>
  <c r="AC78" i="8" s="1"/>
  <c r="AC79" i="8" s="1"/>
  <c r="AB71" i="8"/>
  <c r="AB78" i="8" s="1"/>
  <c r="AB79" i="8" s="1"/>
  <c r="AA71" i="8"/>
  <c r="AA78" i="8" s="1"/>
  <c r="AA79" i="8" s="1"/>
  <c r="Z71" i="8"/>
  <c r="Z78" i="8" s="1"/>
  <c r="Z79" i="8" s="1"/>
  <c r="Y71" i="8"/>
  <c r="Y78" i="8" s="1"/>
  <c r="Y79" i="8" s="1"/>
  <c r="X71" i="8"/>
  <c r="X78" i="8" s="1"/>
  <c r="X79" i="8" s="1"/>
  <c r="W71" i="8"/>
  <c r="W78" i="8" s="1"/>
  <c r="W79" i="8" s="1"/>
  <c r="V71" i="8"/>
  <c r="V78" i="8" s="1"/>
  <c r="V79" i="8" s="1"/>
  <c r="U71" i="8"/>
  <c r="U78" i="8" s="1"/>
  <c r="U79" i="8" s="1"/>
  <c r="T71" i="8"/>
  <c r="S71" i="8"/>
  <c r="S78" i="8" s="1"/>
  <c r="S79" i="8" s="1"/>
  <c r="R71" i="8"/>
  <c r="R78" i="8" s="1"/>
  <c r="R79" i="8" s="1"/>
  <c r="Q71" i="8"/>
  <c r="Q78" i="8" s="1"/>
  <c r="Q79" i="8" s="1"/>
  <c r="P71" i="8"/>
  <c r="P78" i="8" s="1"/>
  <c r="P79" i="8" s="1"/>
  <c r="O71" i="8"/>
  <c r="O78" i="8" s="1"/>
  <c r="O79" i="8" s="1"/>
  <c r="N71" i="8"/>
  <c r="N78" i="8" s="1"/>
  <c r="N79" i="8" s="1"/>
  <c r="M71" i="8"/>
  <c r="M78" i="8" s="1"/>
  <c r="M79" i="8" s="1"/>
  <c r="L71" i="8"/>
  <c r="L78" i="8" s="1"/>
  <c r="L79" i="8" s="1"/>
  <c r="K71" i="8"/>
  <c r="K78" i="8" s="1"/>
  <c r="K79" i="8" s="1"/>
  <c r="J71" i="8"/>
  <c r="J78" i="8" s="1"/>
  <c r="J79" i="8" s="1"/>
  <c r="I71" i="8"/>
  <c r="I78" i="8" s="1"/>
  <c r="I79" i="8" s="1"/>
  <c r="H71" i="8"/>
  <c r="H78" i="8" s="1"/>
  <c r="H79" i="8" s="1"/>
  <c r="G71" i="8"/>
  <c r="G78" i="8" s="1"/>
  <c r="G79" i="8" s="1"/>
  <c r="F71" i="8"/>
  <c r="F78" i="8" s="1"/>
  <c r="F79" i="8" s="1"/>
  <c r="E71" i="8"/>
  <c r="E78" i="8" s="1"/>
  <c r="E79" i="8" s="1"/>
  <c r="D71" i="8"/>
  <c r="D78" i="8" s="1"/>
  <c r="D79" i="8" s="1"/>
  <c r="C71" i="8"/>
  <c r="B71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I55" i="8"/>
  <c r="BH55" i="8"/>
  <c r="BG55" i="8"/>
  <c r="BF55" i="8"/>
  <c r="BE55" i="8"/>
  <c r="BD55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55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54" i="8"/>
  <c r="BN53" i="8"/>
  <c r="BN58" i="8" s="1"/>
  <c r="BN59" i="8" s="1"/>
  <c r="BM53" i="8"/>
  <c r="BM58" i="8" s="1"/>
  <c r="BM59" i="8" s="1"/>
  <c r="BL53" i="8"/>
  <c r="BL58" i="8" s="1"/>
  <c r="BL59" i="8" s="1"/>
  <c r="BK53" i="8"/>
  <c r="BK58" i="8" s="1"/>
  <c r="BK59" i="8" s="1"/>
  <c r="BJ53" i="8"/>
  <c r="BJ58" i="8" s="1"/>
  <c r="BJ59" i="8" s="1"/>
  <c r="BI53" i="8"/>
  <c r="BI58" i="8" s="1"/>
  <c r="BI59" i="8" s="1"/>
  <c r="BH53" i="8"/>
  <c r="BH58" i="8" s="1"/>
  <c r="BH59" i="8" s="1"/>
  <c r="BG53" i="8"/>
  <c r="BG58" i="8" s="1"/>
  <c r="BG59" i="8" s="1"/>
  <c r="BF53" i="8"/>
  <c r="BF58" i="8" s="1"/>
  <c r="BF59" i="8" s="1"/>
  <c r="BE53" i="8"/>
  <c r="BE58" i="8" s="1"/>
  <c r="BE59" i="8" s="1"/>
  <c r="BD53" i="8"/>
  <c r="BD58" i="8" s="1"/>
  <c r="BD59" i="8" s="1"/>
  <c r="BC53" i="8"/>
  <c r="BC58" i="8" s="1"/>
  <c r="BC59" i="8" s="1"/>
  <c r="BB53" i="8"/>
  <c r="BB58" i="8" s="1"/>
  <c r="BB59" i="8" s="1"/>
  <c r="BA53" i="8"/>
  <c r="AZ53" i="8"/>
  <c r="AZ58" i="8" s="1"/>
  <c r="AZ59" i="8" s="1"/>
  <c r="AY53" i="8"/>
  <c r="AY58" i="8" s="1"/>
  <c r="AY59" i="8" s="1"/>
  <c r="AX53" i="8"/>
  <c r="AX58" i="8" s="1"/>
  <c r="AX59" i="8" s="1"/>
  <c r="AW53" i="8"/>
  <c r="AW58" i="8" s="1"/>
  <c r="AW59" i="8" s="1"/>
  <c r="AV53" i="8"/>
  <c r="AV58" i="8" s="1"/>
  <c r="AV59" i="8" s="1"/>
  <c r="AU53" i="8"/>
  <c r="AU58" i="8" s="1"/>
  <c r="AU59" i="8" s="1"/>
  <c r="AT53" i="8"/>
  <c r="AT58" i="8" s="1"/>
  <c r="AT59" i="8" s="1"/>
  <c r="AS53" i="8"/>
  <c r="AS58" i="8" s="1"/>
  <c r="AS59" i="8" s="1"/>
  <c r="AR53" i="8"/>
  <c r="AR58" i="8" s="1"/>
  <c r="AR59" i="8" s="1"/>
  <c r="AQ53" i="8"/>
  <c r="AQ58" i="8" s="1"/>
  <c r="AQ59" i="8" s="1"/>
  <c r="AP53" i="8"/>
  <c r="AP58" i="8" s="1"/>
  <c r="AP59" i="8" s="1"/>
  <c r="AO53" i="8"/>
  <c r="AO58" i="8" s="1"/>
  <c r="AO59" i="8" s="1"/>
  <c r="AN53" i="8"/>
  <c r="AN58" i="8" s="1"/>
  <c r="AN59" i="8" s="1"/>
  <c r="AM53" i="8"/>
  <c r="AM58" i="8" s="1"/>
  <c r="AM59" i="8" s="1"/>
  <c r="AL53" i="8"/>
  <c r="AL58" i="8" s="1"/>
  <c r="AL59" i="8" s="1"/>
  <c r="AK53" i="8"/>
  <c r="AK58" i="8" s="1"/>
  <c r="AK59" i="8" s="1"/>
  <c r="AJ53" i="8"/>
  <c r="AJ58" i="8" s="1"/>
  <c r="AJ59" i="8" s="1"/>
  <c r="AI53" i="8"/>
  <c r="AI58" i="8" s="1"/>
  <c r="AI59" i="8" s="1"/>
  <c r="AH53" i="8"/>
  <c r="AH58" i="8" s="1"/>
  <c r="AH59" i="8" s="1"/>
  <c r="AG53" i="8"/>
  <c r="AG58" i="8" s="1"/>
  <c r="AG59" i="8" s="1"/>
  <c r="AF53" i="8"/>
  <c r="AF58" i="8" s="1"/>
  <c r="AF59" i="8" s="1"/>
  <c r="AE53" i="8"/>
  <c r="AE58" i="8" s="1"/>
  <c r="AE59" i="8" s="1"/>
  <c r="AD53" i="8"/>
  <c r="AD58" i="8" s="1"/>
  <c r="AD59" i="8" s="1"/>
  <c r="AC53" i="8"/>
  <c r="AC58" i="8" s="1"/>
  <c r="AC59" i="8" s="1"/>
  <c r="AB53" i="8"/>
  <c r="AB58" i="8" s="1"/>
  <c r="AB59" i="8" s="1"/>
  <c r="AA53" i="8"/>
  <c r="AA58" i="8" s="1"/>
  <c r="AA59" i="8" s="1"/>
  <c r="Z53" i="8"/>
  <c r="Z58" i="8" s="1"/>
  <c r="Z59" i="8" s="1"/>
  <c r="Y53" i="8"/>
  <c r="Y58" i="8" s="1"/>
  <c r="Y59" i="8" s="1"/>
  <c r="X53" i="8"/>
  <c r="X58" i="8" s="1"/>
  <c r="X59" i="8" s="1"/>
  <c r="W53" i="8"/>
  <c r="W58" i="8" s="1"/>
  <c r="W59" i="8" s="1"/>
  <c r="V53" i="8"/>
  <c r="V58" i="8" s="1"/>
  <c r="V59" i="8" s="1"/>
  <c r="U53" i="8"/>
  <c r="U58" i="8" s="1"/>
  <c r="U59" i="8" s="1"/>
  <c r="T53" i="8"/>
  <c r="T58" i="8" s="1"/>
  <c r="T59" i="8" s="1"/>
  <c r="S53" i="8"/>
  <c r="S58" i="8" s="1"/>
  <c r="S59" i="8" s="1"/>
  <c r="R53" i="8"/>
  <c r="R58" i="8" s="1"/>
  <c r="R59" i="8" s="1"/>
  <c r="Q53" i="8"/>
  <c r="Q58" i="8" s="1"/>
  <c r="Q59" i="8" s="1"/>
  <c r="P53" i="8"/>
  <c r="P58" i="8" s="1"/>
  <c r="P59" i="8" s="1"/>
  <c r="O53" i="8"/>
  <c r="O58" i="8" s="1"/>
  <c r="O59" i="8" s="1"/>
  <c r="N53" i="8"/>
  <c r="N58" i="8" s="1"/>
  <c r="N59" i="8" s="1"/>
  <c r="M53" i="8"/>
  <c r="M58" i="8" s="1"/>
  <c r="M59" i="8" s="1"/>
  <c r="L53" i="8"/>
  <c r="K53" i="8"/>
  <c r="K58" i="8" s="1"/>
  <c r="K59" i="8" s="1"/>
  <c r="J53" i="8"/>
  <c r="J58" i="8" s="1"/>
  <c r="J59" i="8" s="1"/>
  <c r="I53" i="8"/>
  <c r="I58" i="8" s="1"/>
  <c r="I59" i="8" s="1"/>
  <c r="H53" i="8"/>
  <c r="G53" i="8"/>
  <c r="G58" i="8" s="1"/>
  <c r="G59" i="8" s="1"/>
  <c r="F53" i="8"/>
  <c r="F58" i="8" s="1"/>
  <c r="F59" i="8" s="1"/>
  <c r="E53" i="8"/>
  <c r="E58" i="8" s="1"/>
  <c r="E59" i="8" s="1"/>
  <c r="D53" i="8"/>
  <c r="D58" i="8" s="1"/>
  <c r="D59" i="8" s="1"/>
  <c r="C53" i="8"/>
  <c r="B53" i="8"/>
  <c r="BN81" i="8"/>
  <c r="BN82" i="8" s="1"/>
  <c r="BM43" i="8"/>
  <c r="BL81" i="8"/>
  <c r="BL82" i="8" s="1"/>
  <c r="BK43" i="8"/>
  <c r="BJ81" i="8"/>
  <c r="BJ82" i="8" s="1"/>
  <c r="BI43" i="8"/>
  <c r="BH81" i="8"/>
  <c r="BH82" i="8" s="1"/>
  <c r="BG43" i="8"/>
  <c r="BF81" i="8"/>
  <c r="BF82" i="8" s="1"/>
  <c r="BE43" i="8"/>
  <c r="BD81" i="8"/>
  <c r="BD82" i="8" s="1"/>
  <c r="BC43" i="8"/>
  <c r="BB81" i="8"/>
  <c r="BB82" i="8" s="1"/>
  <c r="BA43" i="8"/>
  <c r="AZ81" i="8"/>
  <c r="AZ82" i="8" s="1"/>
  <c r="AY43" i="8"/>
  <c r="AX81" i="8"/>
  <c r="AX82" i="8" s="1"/>
  <c r="AW43" i="8"/>
  <c r="AV81" i="8"/>
  <c r="AV82" i="8" s="1"/>
  <c r="AU43" i="8"/>
  <c r="AT81" i="8"/>
  <c r="AT82" i="8" s="1"/>
  <c r="AS43" i="8"/>
  <c r="AR81" i="8"/>
  <c r="AR82" i="8" s="1"/>
  <c r="AQ43" i="8"/>
  <c r="AP81" i="8"/>
  <c r="AP82" i="8" s="1"/>
  <c r="AO43" i="8"/>
  <c r="AN81" i="8"/>
  <c r="AN82" i="8" s="1"/>
  <c r="AM43" i="8"/>
  <c r="AL81" i="8"/>
  <c r="AL82" i="8" s="1"/>
  <c r="AK43" i="8"/>
  <c r="AJ81" i="8"/>
  <c r="AJ82" i="8" s="1"/>
  <c r="AI43" i="8"/>
  <c r="AH81" i="8"/>
  <c r="AH82" i="8" s="1"/>
  <c r="AG43" i="8"/>
  <c r="AF81" i="8"/>
  <c r="AF82" i="8" s="1"/>
  <c r="AE43" i="8"/>
  <c r="AD81" i="8"/>
  <c r="AD82" i="8" s="1"/>
  <c r="AC43" i="8"/>
  <c r="AB81" i="8"/>
  <c r="AB82" i="8" s="1"/>
  <c r="AA43" i="8"/>
  <c r="Z81" i="8"/>
  <c r="Z82" i="8" s="1"/>
  <c r="Y43" i="8"/>
  <c r="X81" i="8"/>
  <c r="X82" i="8" s="1"/>
  <c r="W43" i="8"/>
  <c r="V81" i="8"/>
  <c r="V82" i="8" s="1"/>
  <c r="U43" i="8"/>
  <c r="T81" i="8"/>
  <c r="T82" i="8" s="1"/>
  <c r="S43" i="8"/>
  <c r="R81" i="8"/>
  <c r="R82" i="8" s="1"/>
  <c r="Q43" i="8"/>
  <c r="P81" i="8"/>
  <c r="P82" i="8" s="1"/>
  <c r="O43" i="8"/>
  <c r="N81" i="8"/>
  <c r="N82" i="8" s="1"/>
  <c r="M43" i="8"/>
  <c r="L81" i="8"/>
  <c r="L82" i="8" s="1"/>
  <c r="K43" i="8"/>
  <c r="J81" i="8"/>
  <c r="J82" i="8" s="1"/>
  <c r="I43" i="8"/>
  <c r="H81" i="8"/>
  <c r="H82" i="8" s="1"/>
  <c r="G43" i="8"/>
  <c r="F81" i="8"/>
  <c r="F82" i="8" s="1"/>
  <c r="E43" i="8"/>
  <c r="D81" i="8"/>
  <c r="D82" i="8" s="1"/>
  <c r="W45" i="8"/>
  <c r="BN28" i="8"/>
  <c r="BN29" i="8" s="1"/>
  <c r="BM28" i="8"/>
  <c r="BM29" i="8" s="1"/>
  <c r="BM45" i="8" s="1"/>
  <c r="BL28" i="8"/>
  <c r="BL29" i="8" s="1"/>
  <c r="BK28" i="8"/>
  <c r="BK29" i="8" s="1"/>
  <c r="BK45" i="8" s="1"/>
  <c r="BJ28" i="8"/>
  <c r="BJ29" i="8" s="1"/>
  <c r="BI28" i="8"/>
  <c r="BI29" i="8" s="1"/>
  <c r="BI45" i="8" s="1"/>
  <c r="BH28" i="8"/>
  <c r="BH29" i="8" s="1"/>
  <c r="BG28" i="8"/>
  <c r="BG29" i="8" s="1"/>
  <c r="BG45" i="8" s="1"/>
  <c r="BF28" i="8"/>
  <c r="BF29" i="8" s="1"/>
  <c r="BE28" i="8"/>
  <c r="BE29" i="8" s="1"/>
  <c r="BE45" i="8" s="1"/>
  <c r="BD28" i="8"/>
  <c r="BD29" i="8" s="1"/>
  <c r="BC28" i="8"/>
  <c r="BC29" i="8" s="1"/>
  <c r="BC45" i="8" s="1"/>
  <c r="BB28" i="8"/>
  <c r="BB29" i="8" s="1"/>
  <c r="BA28" i="8"/>
  <c r="BA29" i="8" s="1"/>
  <c r="BA45" i="8" s="1"/>
  <c r="AZ28" i="8"/>
  <c r="AZ29" i="8" s="1"/>
  <c r="AY28" i="8"/>
  <c r="AY29" i="8" s="1"/>
  <c r="AY45" i="8" s="1"/>
  <c r="AX28" i="8"/>
  <c r="AX29" i="8" s="1"/>
  <c r="AW28" i="8"/>
  <c r="AW29" i="8" s="1"/>
  <c r="AW45" i="8" s="1"/>
  <c r="AV28" i="8"/>
  <c r="AV29" i="8" s="1"/>
  <c r="AU28" i="8"/>
  <c r="AU29" i="8" s="1"/>
  <c r="AU45" i="8" s="1"/>
  <c r="AT28" i="8"/>
  <c r="AT29" i="8" s="1"/>
  <c r="AS28" i="8"/>
  <c r="AS29" i="8" s="1"/>
  <c r="AS45" i="8" s="1"/>
  <c r="AR28" i="8"/>
  <c r="AR29" i="8" s="1"/>
  <c r="AQ28" i="8"/>
  <c r="AQ29" i="8" s="1"/>
  <c r="AQ45" i="8" s="1"/>
  <c r="AP28" i="8"/>
  <c r="AP29" i="8" s="1"/>
  <c r="AO28" i="8"/>
  <c r="AO29" i="8" s="1"/>
  <c r="AO45" i="8" s="1"/>
  <c r="AN28" i="8"/>
  <c r="AN29" i="8" s="1"/>
  <c r="AM28" i="8"/>
  <c r="AM29" i="8" s="1"/>
  <c r="AM45" i="8" s="1"/>
  <c r="AL28" i="8"/>
  <c r="AL29" i="8" s="1"/>
  <c r="AK28" i="8"/>
  <c r="AK29" i="8" s="1"/>
  <c r="AK45" i="8" s="1"/>
  <c r="AJ28" i="8"/>
  <c r="AJ29" i="8" s="1"/>
  <c r="AI28" i="8"/>
  <c r="AI29" i="8" s="1"/>
  <c r="AI45" i="8" s="1"/>
  <c r="AH28" i="8"/>
  <c r="AH29" i="8" s="1"/>
  <c r="AG28" i="8"/>
  <c r="AG29" i="8" s="1"/>
  <c r="AG45" i="8" s="1"/>
  <c r="AF28" i="8"/>
  <c r="AF29" i="8" s="1"/>
  <c r="AE28" i="8"/>
  <c r="AE29" i="8" s="1"/>
  <c r="AE45" i="8" s="1"/>
  <c r="AD28" i="8"/>
  <c r="AD29" i="8" s="1"/>
  <c r="AC28" i="8"/>
  <c r="AC29" i="8" s="1"/>
  <c r="AC45" i="8" s="1"/>
  <c r="AB28" i="8"/>
  <c r="AB29" i="8" s="1"/>
  <c r="AA28" i="8"/>
  <c r="AA29" i="8" s="1"/>
  <c r="AA45" i="8" s="1"/>
  <c r="Z28" i="8"/>
  <c r="Z29" i="8" s="1"/>
  <c r="Y28" i="8"/>
  <c r="Y29" i="8" s="1"/>
  <c r="Y45" i="8" s="1"/>
  <c r="U28" i="8"/>
  <c r="U29" i="8" s="1"/>
  <c r="U45" i="8" s="1"/>
  <c r="T28" i="8"/>
  <c r="T29" i="8" s="1"/>
  <c r="S28" i="8"/>
  <c r="S29" i="8" s="1"/>
  <c r="S45" i="8" s="1"/>
  <c r="R28" i="8"/>
  <c r="R29" i="8" s="1"/>
  <c r="Q28" i="8"/>
  <c r="Q29" i="8" s="1"/>
  <c r="Q45" i="8" s="1"/>
  <c r="P28" i="8"/>
  <c r="P29" i="8" s="1"/>
  <c r="O28" i="8"/>
  <c r="O29" i="8" s="1"/>
  <c r="O45" i="8" s="1"/>
  <c r="N28" i="8"/>
  <c r="N29" i="8" s="1"/>
  <c r="N30" i="9" s="1"/>
  <c r="M28" i="8"/>
  <c r="M29" i="8" s="1"/>
  <c r="M45" i="8" s="1"/>
  <c r="L28" i="8"/>
  <c r="L29" i="8" s="1"/>
  <c r="K28" i="8"/>
  <c r="K29" i="8" s="1"/>
  <c r="K45" i="8" s="1"/>
  <c r="J28" i="8"/>
  <c r="J29" i="8" s="1"/>
  <c r="I28" i="8"/>
  <c r="I29" i="8" s="1"/>
  <c r="I45" i="8" s="1"/>
  <c r="H28" i="8"/>
  <c r="H29" i="8" s="1"/>
  <c r="G28" i="8"/>
  <c r="G29" i="8" s="1"/>
  <c r="G45" i="8" s="1"/>
  <c r="F28" i="8"/>
  <c r="F29" i="8" s="1"/>
  <c r="E28" i="8"/>
  <c r="E29" i="8" s="1"/>
  <c r="E45" i="8" s="1"/>
  <c r="D28" i="8"/>
  <c r="D29" i="8" s="1"/>
  <c r="C25" i="8"/>
  <c r="C20" i="8"/>
  <c r="C12" i="8"/>
  <c r="C7" i="8"/>
  <c r="BN5" i="8"/>
  <c r="BN51" i="8" s="1"/>
  <c r="BM5" i="8"/>
  <c r="BM51" i="8" s="1"/>
  <c r="BL5" i="8"/>
  <c r="BL51" i="8" s="1"/>
  <c r="BK5" i="8"/>
  <c r="BK51" i="8" s="1"/>
  <c r="BJ5" i="8"/>
  <c r="BJ51" i="8" s="1"/>
  <c r="BI5" i="8"/>
  <c r="BI51" i="8" s="1"/>
  <c r="BH5" i="8"/>
  <c r="BH51" i="8" s="1"/>
  <c r="BG5" i="8"/>
  <c r="BG51" i="8" s="1"/>
  <c r="BF5" i="8"/>
  <c r="BF51" i="8" s="1"/>
  <c r="BE5" i="8"/>
  <c r="BE51" i="8" s="1"/>
  <c r="BD5" i="8"/>
  <c r="BD51" i="8" s="1"/>
  <c r="BC5" i="8"/>
  <c r="BC51" i="8" s="1"/>
  <c r="BB5" i="8"/>
  <c r="BB51" i="8" s="1"/>
  <c r="BA5" i="8"/>
  <c r="BA51" i="8" s="1"/>
  <c r="AZ5" i="8"/>
  <c r="AZ51" i="8" s="1"/>
  <c r="AY5" i="8"/>
  <c r="AY51" i="8" s="1"/>
  <c r="AX5" i="8"/>
  <c r="AX51" i="8" s="1"/>
  <c r="AW5" i="8"/>
  <c r="AW51" i="8" s="1"/>
  <c r="AV5" i="8"/>
  <c r="AV51" i="8" s="1"/>
  <c r="AU5" i="8"/>
  <c r="AU51" i="8" s="1"/>
  <c r="AT5" i="8"/>
  <c r="AT51" i="8" s="1"/>
  <c r="AS5" i="8"/>
  <c r="AS51" i="8" s="1"/>
  <c r="AR5" i="8"/>
  <c r="AR51" i="8" s="1"/>
  <c r="AQ5" i="8"/>
  <c r="AQ51" i="8" s="1"/>
  <c r="AP5" i="8"/>
  <c r="AP51" i="8" s="1"/>
  <c r="AO5" i="8"/>
  <c r="AO51" i="8" s="1"/>
  <c r="AN5" i="8"/>
  <c r="AN51" i="8" s="1"/>
  <c r="AM5" i="8"/>
  <c r="AM51" i="8" s="1"/>
  <c r="AL5" i="8"/>
  <c r="AL51" i="8" s="1"/>
  <c r="AK5" i="8"/>
  <c r="AK51" i="8" s="1"/>
  <c r="AJ5" i="8"/>
  <c r="AJ51" i="8" s="1"/>
  <c r="AI5" i="8"/>
  <c r="AI51" i="8" s="1"/>
  <c r="AH5" i="8"/>
  <c r="AH51" i="8" s="1"/>
  <c r="AG5" i="8"/>
  <c r="AG51" i="8" s="1"/>
  <c r="AF5" i="8"/>
  <c r="AF51" i="8" s="1"/>
  <c r="AE5" i="8"/>
  <c r="AE51" i="8" s="1"/>
  <c r="AD5" i="8"/>
  <c r="AD51" i="8" s="1"/>
  <c r="AC5" i="8"/>
  <c r="AC51" i="8" s="1"/>
  <c r="AB5" i="8"/>
  <c r="AB51" i="8" s="1"/>
  <c r="AA5" i="8"/>
  <c r="AA51" i="8" s="1"/>
  <c r="Z5" i="8"/>
  <c r="Z51" i="8" s="1"/>
  <c r="Y5" i="8"/>
  <c r="Y51" i="8" s="1"/>
  <c r="X5" i="8"/>
  <c r="X51" i="8" s="1"/>
  <c r="W5" i="8"/>
  <c r="V5" i="8"/>
  <c r="V51" i="8" s="1"/>
  <c r="U5" i="8"/>
  <c r="U51" i="8" s="1"/>
  <c r="T5" i="8"/>
  <c r="T51" i="8" s="1"/>
  <c r="S5" i="8"/>
  <c r="S51" i="8" s="1"/>
  <c r="R5" i="8"/>
  <c r="R51" i="8" s="1"/>
  <c r="Q5" i="8"/>
  <c r="Q51" i="8" s="1"/>
  <c r="P5" i="8"/>
  <c r="P51" i="8" s="1"/>
  <c r="O5" i="8"/>
  <c r="O51" i="8" s="1"/>
  <c r="N5" i="8"/>
  <c r="N51" i="8" s="1"/>
  <c r="M5" i="8"/>
  <c r="M51" i="8" s="1"/>
  <c r="L5" i="8"/>
  <c r="L51" i="8" s="1"/>
  <c r="K5" i="8"/>
  <c r="K51" i="8" s="1"/>
  <c r="J5" i="8"/>
  <c r="J51" i="8" s="1"/>
  <c r="I5" i="8"/>
  <c r="I51" i="8" s="1"/>
  <c r="H5" i="8"/>
  <c r="H51" i="8" s="1"/>
  <c r="G5" i="8"/>
  <c r="G51" i="8" s="1"/>
  <c r="F5" i="8"/>
  <c r="F51" i="8" s="1"/>
  <c r="E5" i="8"/>
  <c r="E51" i="8" s="1"/>
  <c r="D5" i="8"/>
  <c r="D51" i="8" s="1"/>
  <c r="J96" i="8" l="1"/>
  <c r="J97" i="8" s="1"/>
  <c r="J59" i="9"/>
  <c r="J60" i="9" s="1"/>
  <c r="F30" i="9"/>
  <c r="Z30" i="9"/>
  <c r="BN30" i="9"/>
  <c r="BL93" i="9"/>
  <c r="BL94" i="9" s="1"/>
  <c r="T78" i="8"/>
  <c r="T79" i="8" s="1"/>
  <c r="M30" i="9"/>
  <c r="AF30" i="9"/>
  <c r="AN30" i="9"/>
  <c r="AV30" i="9"/>
  <c r="BD30" i="9"/>
  <c r="BL30" i="9"/>
  <c r="BO112" i="9"/>
  <c r="L58" i="8"/>
  <c r="L59" i="8" s="1"/>
  <c r="Q112" i="8"/>
  <c r="Q113" i="8" s="1"/>
  <c r="AJ78" i="8"/>
  <c r="AJ79" i="8" s="1"/>
  <c r="H30" i="9"/>
  <c r="AH77" i="9"/>
  <c r="AH78" i="9" s="1"/>
  <c r="Q30" i="9"/>
  <c r="AB30" i="9"/>
  <c r="AJ30" i="9"/>
  <c r="AR30" i="9"/>
  <c r="AZ30" i="9"/>
  <c r="BH30" i="9"/>
  <c r="BO83" i="8"/>
  <c r="AX30" i="9"/>
  <c r="J30" i="9"/>
  <c r="R30" i="9"/>
  <c r="AC30" i="9"/>
  <c r="AS30" i="9"/>
  <c r="BI30" i="9"/>
  <c r="BO63" i="8"/>
  <c r="AH30" i="9"/>
  <c r="BF30" i="9"/>
  <c r="AW77" i="9"/>
  <c r="AW78" i="9" s="1"/>
  <c r="BA58" i="8"/>
  <c r="BA59" i="8" s="1"/>
  <c r="P30" i="9"/>
  <c r="AD30" i="9"/>
  <c r="AL30" i="9"/>
  <c r="AT30" i="9"/>
  <c r="BB30" i="9"/>
  <c r="BJ30" i="9"/>
  <c r="AP96" i="8"/>
  <c r="AP97" i="8" s="1"/>
  <c r="AP30" i="9"/>
  <c r="BE93" i="9"/>
  <c r="BE94" i="9" s="1"/>
  <c r="D30" i="9"/>
  <c r="L30" i="9"/>
  <c r="T30" i="9"/>
  <c r="BO46" i="9"/>
  <c r="AK30" i="9"/>
  <c r="BA30" i="9"/>
  <c r="I30" i="9"/>
  <c r="AA30" i="9"/>
  <c r="AI30" i="9"/>
  <c r="AQ30" i="9"/>
  <c r="AY30" i="9"/>
  <c r="BG30" i="9"/>
  <c r="G30" i="9"/>
  <c r="O30" i="9"/>
  <c r="Y30" i="9"/>
  <c r="AG30" i="9"/>
  <c r="AO30" i="9"/>
  <c r="AW30" i="9"/>
  <c r="BE30" i="9"/>
  <c r="BM30" i="9"/>
  <c r="E30" i="9"/>
  <c r="U30" i="9"/>
  <c r="AE30" i="9"/>
  <c r="AM30" i="9"/>
  <c r="AU30" i="9"/>
  <c r="BC30" i="9"/>
  <c r="BK30" i="9"/>
  <c r="K30" i="9"/>
  <c r="S30" i="9"/>
  <c r="H58" i="8"/>
  <c r="H59" i="8" s="1"/>
  <c r="H59" i="9"/>
  <c r="H60" i="9" s="1"/>
  <c r="P59" i="9"/>
  <c r="P60" i="9" s="1"/>
  <c r="E44" i="9"/>
  <c r="E45" i="9"/>
  <c r="G45" i="9"/>
  <c r="G44" i="9"/>
  <c r="I44" i="9"/>
  <c r="I45" i="9"/>
  <c r="K45" i="9"/>
  <c r="K44" i="9"/>
  <c r="M44" i="9"/>
  <c r="M45" i="9"/>
  <c r="O45" i="9"/>
  <c r="O44" i="9"/>
  <c r="Q44" i="9"/>
  <c r="Q45" i="9"/>
  <c r="S45" i="9"/>
  <c r="S44" i="9"/>
  <c r="U44" i="9"/>
  <c r="U45" i="9"/>
  <c r="W45" i="9"/>
  <c r="W44" i="9"/>
  <c r="Y44" i="9"/>
  <c r="Y45" i="9"/>
  <c r="AA45" i="9"/>
  <c r="AA44" i="9"/>
  <c r="AC44" i="9"/>
  <c r="AC45" i="9"/>
  <c r="AE44" i="9"/>
  <c r="AE45" i="9"/>
  <c r="AG44" i="9"/>
  <c r="AG45" i="9"/>
  <c r="AI44" i="9"/>
  <c r="AI45" i="9"/>
  <c r="AK44" i="9"/>
  <c r="AK45" i="9"/>
  <c r="AM44" i="9"/>
  <c r="AM45" i="9"/>
  <c r="AO44" i="9"/>
  <c r="AO45" i="9"/>
  <c r="AQ44" i="9"/>
  <c r="AQ45" i="9"/>
  <c r="AS44" i="9"/>
  <c r="AS45" i="9"/>
  <c r="AU44" i="9"/>
  <c r="AU45" i="9"/>
  <c r="AW44" i="9"/>
  <c r="AW45" i="9"/>
  <c r="AY44" i="9"/>
  <c r="AY45" i="9"/>
  <c r="BA44" i="9"/>
  <c r="BA45" i="9"/>
  <c r="BC44" i="9"/>
  <c r="BC45" i="9"/>
  <c r="BE44" i="9"/>
  <c r="BE45" i="9"/>
  <c r="BG44" i="9"/>
  <c r="BG45" i="9"/>
  <c r="BI44" i="9"/>
  <c r="BI45" i="9"/>
  <c r="BK44" i="9"/>
  <c r="BK45" i="9"/>
  <c r="BM44" i="9"/>
  <c r="BM45" i="9"/>
  <c r="D45" i="9"/>
  <c r="D44" i="9"/>
  <c r="F45" i="9"/>
  <c r="F44" i="9"/>
  <c r="H45" i="9"/>
  <c r="H44" i="9"/>
  <c r="J45" i="9"/>
  <c r="J44" i="9"/>
  <c r="L45" i="9"/>
  <c r="L44" i="9"/>
  <c r="N45" i="9"/>
  <c r="N44" i="9"/>
  <c r="P45" i="9"/>
  <c r="P44" i="9"/>
  <c r="R45" i="9"/>
  <c r="R44" i="9"/>
  <c r="T45" i="9"/>
  <c r="T44" i="9"/>
  <c r="V45" i="9"/>
  <c r="V44" i="9"/>
  <c r="X45" i="9"/>
  <c r="X44" i="9"/>
  <c r="Z45" i="9"/>
  <c r="Z44" i="9"/>
  <c r="AB45" i="9"/>
  <c r="AB44" i="9"/>
  <c r="AD45" i="9"/>
  <c r="AD44" i="9"/>
  <c r="AF45" i="9"/>
  <c r="AF44" i="9"/>
  <c r="AH45" i="9"/>
  <c r="AH44" i="9"/>
  <c r="AJ45" i="9"/>
  <c r="AJ44" i="9"/>
  <c r="AL45" i="9"/>
  <c r="AL44" i="9"/>
  <c r="AN45" i="9"/>
  <c r="AN44" i="9"/>
  <c r="AP45" i="9"/>
  <c r="AP44" i="9"/>
  <c r="AR45" i="9"/>
  <c r="AR44" i="9"/>
  <c r="AT45" i="9"/>
  <c r="AT44" i="9"/>
  <c r="AV45" i="9"/>
  <c r="AV44" i="9"/>
  <c r="AX45" i="9"/>
  <c r="AX44" i="9"/>
  <c r="AZ45" i="9"/>
  <c r="AZ44" i="9"/>
  <c r="BB45" i="9"/>
  <c r="BB44" i="9"/>
  <c r="BD45" i="9"/>
  <c r="BD44" i="9"/>
  <c r="BF45" i="9"/>
  <c r="BF44" i="9"/>
  <c r="BH45" i="9"/>
  <c r="BH44" i="9"/>
  <c r="BJ45" i="9"/>
  <c r="BJ44" i="9"/>
  <c r="BL45" i="9"/>
  <c r="BL44" i="9"/>
  <c r="BN45" i="9"/>
  <c r="BN44" i="9"/>
  <c r="E102" i="9"/>
  <c r="E86" i="9"/>
  <c r="E52" i="9"/>
  <c r="E68" i="9"/>
  <c r="G102" i="9"/>
  <c r="G52" i="9"/>
  <c r="G86" i="9"/>
  <c r="G68" i="9"/>
  <c r="I102" i="9"/>
  <c r="I86" i="9"/>
  <c r="I52" i="9"/>
  <c r="I68" i="9"/>
  <c r="K102" i="9"/>
  <c r="K52" i="9"/>
  <c r="K86" i="9"/>
  <c r="K68" i="9"/>
  <c r="M102" i="9"/>
  <c r="M86" i="9"/>
  <c r="M52" i="9"/>
  <c r="M68" i="9"/>
  <c r="O102" i="9"/>
  <c r="O52" i="9"/>
  <c r="O86" i="9"/>
  <c r="O68" i="9"/>
  <c r="Q102" i="9"/>
  <c r="Q86" i="9"/>
  <c r="Q52" i="9"/>
  <c r="Q68" i="9"/>
  <c r="S102" i="9"/>
  <c r="S52" i="9"/>
  <c r="S86" i="9"/>
  <c r="S68" i="9"/>
  <c r="U102" i="9"/>
  <c r="U86" i="9"/>
  <c r="U52" i="9"/>
  <c r="U68" i="9"/>
  <c r="Y102" i="9"/>
  <c r="Y86" i="9"/>
  <c r="Y68" i="9"/>
  <c r="Y52" i="9"/>
  <c r="AA102" i="9"/>
  <c r="AA86" i="9"/>
  <c r="AA68" i="9"/>
  <c r="AA52" i="9"/>
  <c r="AC102" i="9"/>
  <c r="AC86" i="9"/>
  <c r="AC68" i="9"/>
  <c r="AC52" i="9"/>
  <c r="AE102" i="9"/>
  <c r="AE86" i="9"/>
  <c r="AE68" i="9"/>
  <c r="AE52" i="9"/>
  <c r="AG102" i="9"/>
  <c r="AG86" i="9"/>
  <c r="AG68" i="9"/>
  <c r="AG52" i="9"/>
  <c r="AI102" i="9"/>
  <c r="AI86" i="9"/>
  <c r="AI68" i="9"/>
  <c r="AI52" i="9"/>
  <c r="AK102" i="9"/>
  <c r="AK86" i="9"/>
  <c r="AK68" i="9"/>
  <c r="AK52" i="9"/>
  <c r="AM102" i="9"/>
  <c r="AM86" i="9"/>
  <c r="AM68" i="9"/>
  <c r="AM52" i="9"/>
  <c r="AO102" i="9"/>
  <c r="AO86" i="9"/>
  <c r="AO68" i="9"/>
  <c r="AO52" i="9"/>
  <c r="AQ102" i="9"/>
  <c r="AQ86" i="9"/>
  <c r="AQ68" i="9"/>
  <c r="AQ52" i="9"/>
  <c r="AS102" i="9"/>
  <c r="AS86" i="9"/>
  <c r="AS68" i="9"/>
  <c r="AS52" i="9"/>
  <c r="AU102" i="9"/>
  <c r="AU86" i="9"/>
  <c r="AU68" i="9"/>
  <c r="AU52" i="9"/>
  <c r="AW102" i="9"/>
  <c r="AW86" i="9"/>
  <c r="AW68" i="9"/>
  <c r="AW52" i="9"/>
  <c r="AY102" i="9"/>
  <c r="AY86" i="9"/>
  <c r="AY68" i="9"/>
  <c r="AY52" i="9"/>
  <c r="BA102" i="9"/>
  <c r="BA86" i="9"/>
  <c r="BA68" i="9"/>
  <c r="BA52" i="9"/>
  <c r="BC102" i="9"/>
  <c r="BC86" i="9"/>
  <c r="BC68" i="9"/>
  <c r="BC52" i="9"/>
  <c r="BE102" i="9"/>
  <c r="BE86" i="9"/>
  <c r="BE68" i="9"/>
  <c r="BE52" i="9"/>
  <c r="BG102" i="9"/>
  <c r="BG86" i="9"/>
  <c r="BG68" i="9"/>
  <c r="BG52" i="9"/>
  <c r="BI102" i="9"/>
  <c r="BI86" i="9"/>
  <c r="BI68" i="9"/>
  <c r="BI52" i="9"/>
  <c r="BK102" i="9"/>
  <c r="BK86" i="9"/>
  <c r="BK68" i="9"/>
  <c r="BK52" i="9"/>
  <c r="BM102" i="9"/>
  <c r="BM86" i="9"/>
  <c r="BM68" i="9"/>
  <c r="BM52" i="9"/>
  <c r="D110" i="9"/>
  <c r="D111" i="9" s="1"/>
  <c r="D96" i="9"/>
  <c r="D97" i="9" s="1"/>
  <c r="D62" i="9"/>
  <c r="D63" i="9" s="1"/>
  <c r="D80" i="9"/>
  <c r="D81" i="9" s="1"/>
  <c r="F110" i="9"/>
  <c r="F111" i="9" s="1"/>
  <c r="F96" i="9"/>
  <c r="F97" i="9" s="1"/>
  <c r="F62" i="9"/>
  <c r="F63" i="9" s="1"/>
  <c r="F80" i="9"/>
  <c r="F81" i="9" s="1"/>
  <c r="H110" i="9"/>
  <c r="H111" i="9" s="1"/>
  <c r="H96" i="9"/>
  <c r="H97" i="9" s="1"/>
  <c r="H62" i="9"/>
  <c r="H63" i="9" s="1"/>
  <c r="H80" i="9"/>
  <c r="H81" i="9" s="1"/>
  <c r="J110" i="9"/>
  <c r="J111" i="9" s="1"/>
  <c r="J96" i="9"/>
  <c r="J97" i="9" s="1"/>
  <c r="J62" i="9"/>
  <c r="J63" i="9" s="1"/>
  <c r="J80" i="9"/>
  <c r="J81" i="9" s="1"/>
  <c r="L110" i="9"/>
  <c r="L111" i="9" s="1"/>
  <c r="L96" i="9"/>
  <c r="L97" i="9" s="1"/>
  <c r="L62" i="9"/>
  <c r="L63" i="9" s="1"/>
  <c r="L80" i="9"/>
  <c r="L81" i="9" s="1"/>
  <c r="N110" i="9"/>
  <c r="N111" i="9" s="1"/>
  <c r="N96" i="9"/>
  <c r="N97" i="9" s="1"/>
  <c r="N62" i="9"/>
  <c r="N63" i="9" s="1"/>
  <c r="N80" i="9"/>
  <c r="N81" i="9" s="1"/>
  <c r="P110" i="9"/>
  <c r="P111" i="9" s="1"/>
  <c r="P96" i="9"/>
  <c r="P97" i="9" s="1"/>
  <c r="P62" i="9"/>
  <c r="P63" i="9" s="1"/>
  <c r="P80" i="9"/>
  <c r="P81" i="9" s="1"/>
  <c r="R110" i="9"/>
  <c r="R111" i="9" s="1"/>
  <c r="R96" i="9"/>
  <c r="R97" i="9" s="1"/>
  <c r="R62" i="9"/>
  <c r="R63" i="9" s="1"/>
  <c r="R80" i="9"/>
  <c r="R81" i="9" s="1"/>
  <c r="T110" i="9"/>
  <c r="T111" i="9" s="1"/>
  <c r="T96" i="9"/>
  <c r="T97" i="9" s="1"/>
  <c r="T62" i="9"/>
  <c r="T63" i="9" s="1"/>
  <c r="T80" i="9"/>
  <c r="T81" i="9" s="1"/>
  <c r="V110" i="9"/>
  <c r="V111" i="9" s="1"/>
  <c r="V96" i="9"/>
  <c r="V97" i="9" s="1"/>
  <c r="V62" i="9"/>
  <c r="V63" i="9" s="1"/>
  <c r="V80" i="9"/>
  <c r="V81" i="9" s="1"/>
  <c r="X110" i="9"/>
  <c r="X111" i="9" s="1"/>
  <c r="X96" i="9"/>
  <c r="X97" i="9" s="1"/>
  <c r="X62" i="9"/>
  <c r="X63" i="9" s="1"/>
  <c r="X80" i="9"/>
  <c r="X81" i="9" s="1"/>
  <c r="Z110" i="9"/>
  <c r="Z111" i="9" s="1"/>
  <c r="Z96" i="9"/>
  <c r="Z97" i="9" s="1"/>
  <c r="Z62" i="9"/>
  <c r="Z63" i="9" s="1"/>
  <c r="Z80" i="9"/>
  <c r="Z81" i="9" s="1"/>
  <c r="AB110" i="9"/>
  <c r="AB111" i="9" s="1"/>
  <c r="AB96" i="9"/>
  <c r="AB97" i="9" s="1"/>
  <c r="AB62" i="9"/>
  <c r="AB63" i="9" s="1"/>
  <c r="AB80" i="9"/>
  <c r="AB81" i="9" s="1"/>
  <c r="AD110" i="9"/>
  <c r="AD111" i="9" s="1"/>
  <c r="AD96" i="9"/>
  <c r="AD97" i="9" s="1"/>
  <c r="AD62" i="9"/>
  <c r="AD63" i="9" s="1"/>
  <c r="AD80" i="9"/>
  <c r="AD81" i="9" s="1"/>
  <c r="AF110" i="9"/>
  <c r="AF111" i="9" s="1"/>
  <c r="AF96" i="9"/>
  <c r="AF97" i="9" s="1"/>
  <c r="AF62" i="9"/>
  <c r="AF63" i="9" s="1"/>
  <c r="AF80" i="9"/>
  <c r="AF81" i="9" s="1"/>
  <c r="AH110" i="9"/>
  <c r="AH111" i="9" s="1"/>
  <c r="AH96" i="9"/>
  <c r="AH97" i="9" s="1"/>
  <c r="AH62" i="9"/>
  <c r="AH63" i="9" s="1"/>
  <c r="AH80" i="9"/>
  <c r="AH81" i="9" s="1"/>
  <c r="AJ110" i="9"/>
  <c r="AJ111" i="9" s="1"/>
  <c r="AJ96" i="9"/>
  <c r="AJ97" i="9" s="1"/>
  <c r="AJ62" i="9"/>
  <c r="AJ63" i="9" s="1"/>
  <c r="AJ80" i="9"/>
  <c r="AJ81" i="9" s="1"/>
  <c r="AL110" i="9"/>
  <c r="AL111" i="9" s="1"/>
  <c r="AL96" i="9"/>
  <c r="AL97" i="9" s="1"/>
  <c r="AL62" i="9"/>
  <c r="AL63" i="9" s="1"/>
  <c r="AL80" i="9"/>
  <c r="AL81" i="9" s="1"/>
  <c r="AN110" i="9"/>
  <c r="AN111" i="9" s="1"/>
  <c r="AN96" i="9"/>
  <c r="AN97" i="9" s="1"/>
  <c r="AN62" i="9"/>
  <c r="AN63" i="9" s="1"/>
  <c r="AN80" i="9"/>
  <c r="AN81" i="9" s="1"/>
  <c r="AP110" i="9"/>
  <c r="AP111" i="9" s="1"/>
  <c r="AP96" i="9"/>
  <c r="AP97" i="9" s="1"/>
  <c r="AP62" i="9"/>
  <c r="AP63" i="9" s="1"/>
  <c r="AP80" i="9"/>
  <c r="AP81" i="9" s="1"/>
  <c r="AR110" i="9"/>
  <c r="AR111" i="9" s="1"/>
  <c r="AR96" i="9"/>
  <c r="AR97" i="9" s="1"/>
  <c r="AR62" i="9"/>
  <c r="AR63" i="9" s="1"/>
  <c r="AR80" i="9"/>
  <c r="AR81" i="9" s="1"/>
  <c r="AT110" i="9"/>
  <c r="AT111" i="9" s="1"/>
  <c r="AT96" i="9"/>
  <c r="AT97" i="9" s="1"/>
  <c r="AT62" i="9"/>
  <c r="AT63" i="9" s="1"/>
  <c r="AT80" i="9"/>
  <c r="AT81" i="9" s="1"/>
  <c r="AV110" i="9"/>
  <c r="AV111" i="9" s="1"/>
  <c r="AV96" i="9"/>
  <c r="AV97" i="9" s="1"/>
  <c r="AV62" i="9"/>
  <c r="AV63" i="9" s="1"/>
  <c r="AV80" i="9"/>
  <c r="AV81" i="9" s="1"/>
  <c r="AX110" i="9"/>
  <c r="AX111" i="9" s="1"/>
  <c r="AX96" i="9"/>
  <c r="AX97" i="9" s="1"/>
  <c r="AX62" i="9"/>
  <c r="AX63" i="9" s="1"/>
  <c r="AX80" i="9"/>
  <c r="AX81" i="9" s="1"/>
  <c r="AZ110" i="9"/>
  <c r="AZ111" i="9" s="1"/>
  <c r="AZ96" i="9"/>
  <c r="AZ97" i="9" s="1"/>
  <c r="AZ62" i="9"/>
  <c r="AZ63" i="9" s="1"/>
  <c r="AZ80" i="9"/>
  <c r="AZ81" i="9" s="1"/>
  <c r="BB110" i="9"/>
  <c r="BB111" i="9" s="1"/>
  <c r="BB96" i="9"/>
  <c r="BB97" i="9" s="1"/>
  <c r="BB62" i="9"/>
  <c r="BB63" i="9" s="1"/>
  <c r="BB80" i="9"/>
  <c r="BB81" i="9" s="1"/>
  <c r="BD110" i="9"/>
  <c r="BD111" i="9" s="1"/>
  <c r="BD96" i="9"/>
  <c r="BD97" i="9" s="1"/>
  <c r="BD62" i="9"/>
  <c r="BD63" i="9" s="1"/>
  <c r="BD80" i="9"/>
  <c r="BD81" i="9" s="1"/>
  <c r="BF110" i="9"/>
  <c r="BF111" i="9" s="1"/>
  <c r="BF96" i="9"/>
  <c r="BF97" i="9" s="1"/>
  <c r="BF62" i="9"/>
  <c r="BF63" i="9" s="1"/>
  <c r="BF80" i="9"/>
  <c r="BF81" i="9" s="1"/>
  <c r="BH110" i="9"/>
  <c r="BH111" i="9" s="1"/>
  <c r="BH96" i="9"/>
  <c r="BH97" i="9" s="1"/>
  <c r="BH62" i="9"/>
  <c r="BH63" i="9" s="1"/>
  <c r="BH80" i="9"/>
  <c r="BH81" i="9" s="1"/>
  <c r="BJ110" i="9"/>
  <c r="BJ111" i="9" s="1"/>
  <c r="BJ96" i="9"/>
  <c r="BJ97" i="9" s="1"/>
  <c r="BJ62" i="9"/>
  <c r="BJ63" i="9" s="1"/>
  <c r="BJ80" i="9"/>
  <c r="BJ81" i="9" s="1"/>
  <c r="BL110" i="9"/>
  <c r="BL111" i="9" s="1"/>
  <c r="BL96" i="9"/>
  <c r="BL97" i="9" s="1"/>
  <c r="BL62" i="9"/>
  <c r="BL63" i="9" s="1"/>
  <c r="BL80" i="9"/>
  <c r="BL81" i="9" s="1"/>
  <c r="BN110" i="9"/>
  <c r="BN111" i="9" s="1"/>
  <c r="BN96" i="9"/>
  <c r="BN97" i="9" s="1"/>
  <c r="BN62" i="9"/>
  <c r="BN63" i="9" s="1"/>
  <c r="BN80" i="9"/>
  <c r="BN81" i="9" s="1"/>
  <c r="AF82" i="9"/>
  <c r="D102" i="9"/>
  <c r="D86" i="9"/>
  <c r="D68" i="9"/>
  <c r="D52" i="9"/>
  <c r="F102" i="9"/>
  <c r="F86" i="9"/>
  <c r="F68" i="9"/>
  <c r="F52" i="9"/>
  <c r="H102" i="9"/>
  <c r="H86" i="9"/>
  <c r="H68" i="9"/>
  <c r="H52" i="9"/>
  <c r="J102" i="9"/>
  <c r="J86" i="9"/>
  <c r="J68" i="9"/>
  <c r="J52" i="9"/>
  <c r="L102" i="9"/>
  <c r="L86" i="9"/>
  <c r="L68" i="9"/>
  <c r="L52" i="9"/>
  <c r="N102" i="9"/>
  <c r="N86" i="9"/>
  <c r="N68" i="9"/>
  <c r="N52" i="9"/>
  <c r="P102" i="9"/>
  <c r="P86" i="9"/>
  <c r="P68" i="9"/>
  <c r="P52" i="9"/>
  <c r="R102" i="9"/>
  <c r="R86" i="9"/>
  <c r="R68" i="9"/>
  <c r="R52" i="9"/>
  <c r="T102" i="9"/>
  <c r="T86" i="9"/>
  <c r="T68" i="9"/>
  <c r="T52" i="9"/>
  <c r="V102" i="9"/>
  <c r="V86" i="9"/>
  <c r="V68" i="9"/>
  <c r="V52" i="9"/>
  <c r="X102" i="9"/>
  <c r="X52" i="9"/>
  <c r="X86" i="9"/>
  <c r="X68" i="9"/>
  <c r="Z102" i="9"/>
  <c r="Z86" i="9"/>
  <c r="Z52" i="9"/>
  <c r="Z68" i="9"/>
  <c r="AB102" i="9"/>
  <c r="AB52" i="9"/>
  <c r="AB86" i="9"/>
  <c r="AB68" i="9"/>
  <c r="AD102" i="9"/>
  <c r="AD86" i="9"/>
  <c r="AD52" i="9"/>
  <c r="AD68" i="9"/>
  <c r="AF102" i="9"/>
  <c r="AF52" i="9"/>
  <c r="AF86" i="9"/>
  <c r="AF68" i="9"/>
  <c r="AH102" i="9"/>
  <c r="AH86" i="9"/>
  <c r="AH52" i="9"/>
  <c r="AH68" i="9"/>
  <c r="AJ102" i="9"/>
  <c r="AJ52" i="9"/>
  <c r="AJ86" i="9"/>
  <c r="AJ68" i="9"/>
  <c r="AL102" i="9"/>
  <c r="AL86" i="9"/>
  <c r="AL52" i="9"/>
  <c r="AL68" i="9"/>
  <c r="AN102" i="9"/>
  <c r="AN52" i="9"/>
  <c r="AN86" i="9"/>
  <c r="AN68" i="9"/>
  <c r="AP102" i="9"/>
  <c r="AP86" i="9"/>
  <c r="AP52" i="9"/>
  <c r="AP68" i="9"/>
  <c r="AR102" i="9"/>
  <c r="AR52" i="9"/>
  <c r="AR86" i="9"/>
  <c r="AR68" i="9"/>
  <c r="AT102" i="9"/>
  <c r="AT86" i="9"/>
  <c r="AT52" i="9"/>
  <c r="AT68" i="9"/>
  <c r="AV102" i="9"/>
  <c r="AV86" i="9"/>
  <c r="AV52" i="9"/>
  <c r="AV68" i="9"/>
  <c r="AX102" i="9"/>
  <c r="AX86" i="9"/>
  <c r="AX52" i="9"/>
  <c r="AX68" i="9"/>
  <c r="AZ102" i="9"/>
  <c r="AZ86" i="9"/>
  <c r="AZ52" i="9"/>
  <c r="AZ68" i="9"/>
  <c r="BB102" i="9"/>
  <c r="BB86" i="9"/>
  <c r="BB52" i="9"/>
  <c r="BB68" i="9"/>
  <c r="BD102" i="9"/>
  <c r="BD86" i="9"/>
  <c r="BD52" i="9"/>
  <c r="BD68" i="9"/>
  <c r="BF102" i="9"/>
  <c r="BF86" i="9"/>
  <c r="BF52" i="9"/>
  <c r="BF68" i="9"/>
  <c r="BH102" i="9"/>
  <c r="BH86" i="9"/>
  <c r="BH52" i="9"/>
  <c r="BH68" i="9"/>
  <c r="BJ102" i="9"/>
  <c r="BJ86" i="9"/>
  <c r="BJ52" i="9"/>
  <c r="BJ68" i="9"/>
  <c r="BL102" i="9"/>
  <c r="BL86" i="9"/>
  <c r="BL52" i="9"/>
  <c r="BL68" i="9"/>
  <c r="BN102" i="9"/>
  <c r="BN86" i="9"/>
  <c r="BN52" i="9"/>
  <c r="BN68" i="9"/>
  <c r="E110" i="9"/>
  <c r="E111" i="9" s="1"/>
  <c r="E96" i="9"/>
  <c r="E97" i="9" s="1"/>
  <c r="E80" i="9"/>
  <c r="E81" i="9" s="1"/>
  <c r="E62" i="9"/>
  <c r="E63" i="9" s="1"/>
  <c r="G110" i="9"/>
  <c r="G111" i="9" s="1"/>
  <c r="G96" i="9"/>
  <c r="G97" i="9" s="1"/>
  <c r="G80" i="9"/>
  <c r="G81" i="9" s="1"/>
  <c r="G62" i="9"/>
  <c r="G63" i="9" s="1"/>
  <c r="I110" i="9"/>
  <c r="I111" i="9" s="1"/>
  <c r="I96" i="9"/>
  <c r="I97" i="9" s="1"/>
  <c r="I80" i="9"/>
  <c r="I81" i="9" s="1"/>
  <c r="I62" i="9"/>
  <c r="I63" i="9" s="1"/>
  <c r="K110" i="9"/>
  <c r="K111" i="9" s="1"/>
  <c r="K96" i="9"/>
  <c r="K97" i="9" s="1"/>
  <c r="K80" i="9"/>
  <c r="K81" i="9" s="1"/>
  <c r="K62" i="9"/>
  <c r="K63" i="9" s="1"/>
  <c r="M110" i="9"/>
  <c r="M111" i="9" s="1"/>
  <c r="M96" i="9"/>
  <c r="M97" i="9" s="1"/>
  <c r="M80" i="9"/>
  <c r="M81" i="9" s="1"/>
  <c r="M62" i="9"/>
  <c r="M63" i="9" s="1"/>
  <c r="O110" i="9"/>
  <c r="O111" i="9" s="1"/>
  <c r="O96" i="9"/>
  <c r="O97" i="9" s="1"/>
  <c r="O80" i="9"/>
  <c r="O81" i="9" s="1"/>
  <c r="O62" i="9"/>
  <c r="O63" i="9" s="1"/>
  <c r="Q110" i="9"/>
  <c r="Q111" i="9" s="1"/>
  <c r="Q96" i="9"/>
  <c r="Q97" i="9" s="1"/>
  <c r="Q80" i="9"/>
  <c r="Q81" i="9" s="1"/>
  <c r="Q62" i="9"/>
  <c r="Q63" i="9" s="1"/>
  <c r="S110" i="9"/>
  <c r="S111" i="9" s="1"/>
  <c r="S96" i="9"/>
  <c r="S97" i="9" s="1"/>
  <c r="S80" i="9"/>
  <c r="S81" i="9" s="1"/>
  <c r="S62" i="9"/>
  <c r="S63" i="9" s="1"/>
  <c r="U110" i="9"/>
  <c r="U111" i="9" s="1"/>
  <c r="U96" i="9"/>
  <c r="U97" i="9" s="1"/>
  <c r="U80" i="9"/>
  <c r="U81" i="9" s="1"/>
  <c r="U62" i="9"/>
  <c r="U63" i="9" s="1"/>
  <c r="W110" i="9"/>
  <c r="W111" i="9" s="1"/>
  <c r="W96" i="9"/>
  <c r="W97" i="9" s="1"/>
  <c r="W80" i="9"/>
  <c r="W81" i="9" s="1"/>
  <c r="W62" i="9"/>
  <c r="W63" i="9" s="1"/>
  <c r="Y110" i="9"/>
  <c r="Y111" i="9" s="1"/>
  <c r="Y96" i="9"/>
  <c r="Y97" i="9" s="1"/>
  <c r="Y80" i="9"/>
  <c r="Y81" i="9" s="1"/>
  <c r="Y62" i="9"/>
  <c r="Y63" i="9" s="1"/>
  <c r="AA110" i="9"/>
  <c r="AA111" i="9" s="1"/>
  <c r="AA96" i="9"/>
  <c r="AA97" i="9" s="1"/>
  <c r="AA80" i="9"/>
  <c r="AA81" i="9" s="1"/>
  <c r="AA62" i="9"/>
  <c r="AA63" i="9" s="1"/>
  <c r="AC110" i="9"/>
  <c r="AC111" i="9" s="1"/>
  <c r="AC96" i="9"/>
  <c r="AC97" i="9" s="1"/>
  <c r="AC80" i="9"/>
  <c r="AC81" i="9" s="1"/>
  <c r="AC62" i="9"/>
  <c r="AC63" i="9" s="1"/>
  <c r="AE110" i="9"/>
  <c r="AE111" i="9" s="1"/>
  <c r="AE96" i="9"/>
  <c r="AE97" i="9" s="1"/>
  <c r="AE80" i="9"/>
  <c r="AE81" i="9" s="1"/>
  <c r="AE62" i="9"/>
  <c r="AE63" i="9" s="1"/>
  <c r="AG110" i="9"/>
  <c r="AG111" i="9" s="1"/>
  <c r="AG96" i="9"/>
  <c r="AG97" i="9" s="1"/>
  <c r="AG80" i="9"/>
  <c r="AG81" i="9" s="1"/>
  <c r="AG62" i="9"/>
  <c r="AG63" i="9" s="1"/>
  <c r="AI110" i="9"/>
  <c r="AI111" i="9" s="1"/>
  <c r="AI96" i="9"/>
  <c r="AI97" i="9" s="1"/>
  <c r="AI80" i="9"/>
  <c r="AI81" i="9" s="1"/>
  <c r="AI62" i="9"/>
  <c r="AI63" i="9" s="1"/>
  <c r="AK110" i="9"/>
  <c r="AK111" i="9" s="1"/>
  <c r="AK96" i="9"/>
  <c r="AK97" i="9" s="1"/>
  <c r="AK80" i="9"/>
  <c r="AK81" i="9" s="1"/>
  <c r="AK62" i="9"/>
  <c r="AK63" i="9" s="1"/>
  <c r="AM110" i="9"/>
  <c r="AM111" i="9" s="1"/>
  <c r="AM96" i="9"/>
  <c r="AM97" i="9" s="1"/>
  <c r="AM80" i="9"/>
  <c r="AM81" i="9" s="1"/>
  <c r="AM62" i="9"/>
  <c r="AM63" i="9" s="1"/>
  <c r="AO110" i="9"/>
  <c r="AO111" i="9" s="1"/>
  <c r="AO96" i="9"/>
  <c r="AO97" i="9" s="1"/>
  <c r="AO80" i="9"/>
  <c r="AO81" i="9" s="1"/>
  <c r="AO62" i="9"/>
  <c r="AO63" i="9" s="1"/>
  <c r="AQ110" i="9"/>
  <c r="AQ111" i="9" s="1"/>
  <c r="AQ96" i="9"/>
  <c r="AQ97" i="9" s="1"/>
  <c r="AQ80" i="9"/>
  <c r="AQ81" i="9" s="1"/>
  <c r="AQ62" i="9"/>
  <c r="AQ63" i="9" s="1"/>
  <c r="AS110" i="9"/>
  <c r="AS111" i="9" s="1"/>
  <c r="AS96" i="9"/>
  <c r="AS97" i="9" s="1"/>
  <c r="AS80" i="9"/>
  <c r="AS81" i="9" s="1"/>
  <c r="AS62" i="9"/>
  <c r="AS63" i="9" s="1"/>
  <c r="AU110" i="9"/>
  <c r="AU111" i="9" s="1"/>
  <c r="AU96" i="9"/>
  <c r="AU97" i="9" s="1"/>
  <c r="AU80" i="9"/>
  <c r="AU81" i="9" s="1"/>
  <c r="AU62" i="9"/>
  <c r="AU63" i="9" s="1"/>
  <c r="AW110" i="9"/>
  <c r="AW111" i="9" s="1"/>
  <c r="AW96" i="9"/>
  <c r="AW97" i="9" s="1"/>
  <c r="AW80" i="9"/>
  <c r="AW81" i="9" s="1"/>
  <c r="AW62" i="9"/>
  <c r="AW63" i="9" s="1"/>
  <c r="AY110" i="9"/>
  <c r="AY111" i="9" s="1"/>
  <c r="AY96" i="9"/>
  <c r="AY97" i="9" s="1"/>
  <c r="AY80" i="9"/>
  <c r="AY81" i="9" s="1"/>
  <c r="AY62" i="9"/>
  <c r="AY63" i="9" s="1"/>
  <c r="BA110" i="9"/>
  <c r="BA111" i="9" s="1"/>
  <c r="BA96" i="9"/>
  <c r="BA97" i="9" s="1"/>
  <c r="BA80" i="9"/>
  <c r="BA81" i="9" s="1"/>
  <c r="BA62" i="9"/>
  <c r="BA63" i="9" s="1"/>
  <c r="BC110" i="9"/>
  <c r="BC111" i="9" s="1"/>
  <c r="BC96" i="9"/>
  <c r="BC97" i="9" s="1"/>
  <c r="BC80" i="9"/>
  <c r="BC81" i="9" s="1"/>
  <c r="BC62" i="9"/>
  <c r="BC63" i="9" s="1"/>
  <c r="BE110" i="9"/>
  <c r="BE111" i="9" s="1"/>
  <c r="BE96" i="9"/>
  <c r="BE97" i="9" s="1"/>
  <c r="BE80" i="9"/>
  <c r="BE81" i="9" s="1"/>
  <c r="BE62" i="9"/>
  <c r="BE63" i="9" s="1"/>
  <c r="BG110" i="9"/>
  <c r="BG111" i="9" s="1"/>
  <c r="BG96" i="9"/>
  <c r="BG97" i="9" s="1"/>
  <c r="BG80" i="9"/>
  <c r="BG81" i="9" s="1"/>
  <c r="BG62" i="9"/>
  <c r="BG63" i="9" s="1"/>
  <c r="BI110" i="9"/>
  <c r="BI111" i="9" s="1"/>
  <c r="BI96" i="9"/>
  <c r="BI97" i="9" s="1"/>
  <c r="BI80" i="9"/>
  <c r="BI81" i="9" s="1"/>
  <c r="BI62" i="9"/>
  <c r="BI63" i="9" s="1"/>
  <c r="BK110" i="9"/>
  <c r="BK111" i="9" s="1"/>
  <c r="BK96" i="9"/>
  <c r="BK97" i="9" s="1"/>
  <c r="BK80" i="9"/>
  <c r="BK81" i="9" s="1"/>
  <c r="BK62" i="9"/>
  <c r="BK63" i="9" s="1"/>
  <c r="BM110" i="9"/>
  <c r="BM111" i="9" s="1"/>
  <c r="BM96" i="9"/>
  <c r="BM97" i="9" s="1"/>
  <c r="BM80" i="9"/>
  <c r="BM81" i="9" s="1"/>
  <c r="BM62" i="9"/>
  <c r="BM63" i="9" s="1"/>
  <c r="J64" i="9"/>
  <c r="X64" i="9"/>
  <c r="AD64" i="9"/>
  <c r="AN64" i="9"/>
  <c r="BB64" i="9"/>
  <c r="Q83" i="9"/>
  <c r="S83" i="9"/>
  <c r="D43" i="9"/>
  <c r="F43" i="9"/>
  <c r="H43" i="9"/>
  <c r="J43" i="9"/>
  <c r="L43" i="9"/>
  <c r="N43" i="9"/>
  <c r="P43" i="9"/>
  <c r="R43" i="9"/>
  <c r="T43" i="9"/>
  <c r="V43" i="9"/>
  <c r="X43" i="9"/>
  <c r="Z43" i="9"/>
  <c r="AB43" i="9"/>
  <c r="AD43" i="9"/>
  <c r="AF43" i="9"/>
  <c r="AH43" i="9"/>
  <c r="AJ43" i="9"/>
  <c r="AL43" i="9"/>
  <c r="AN43" i="9"/>
  <c r="AP43" i="9"/>
  <c r="AR43" i="9"/>
  <c r="AT43" i="9"/>
  <c r="AV43" i="9"/>
  <c r="AX43" i="9"/>
  <c r="AZ43" i="9"/>
  <c r="BB43" i="9"/>
  <c r="BD43" i="9"/>
  <c r="BF43" i="9"/>
  <c r="BH43" i="9"/>
  <c r="BJ43" i="9"/>
  <c r="BL43" i="9"/>
  <c r="BN43" i="9"/>
  <c r="K98" i="9"/>
  <c r="O99" i="9"/>
  <c r="Q98" i="9"/>
  <c r="U98" i="9"/>
  <c r="AA98" i="9"/>
  <c r="AC98" i="9"/>
  <c r="AG98" i="9"/>
  <c r="AY99" i="9"/>
  <c r="AY98" i="9"/>
  <c r="BE98" i="9"/>
  <c r="D99" i="9"/>
  <c r="F98" i="9"/>
  <c r="L99" i="9"/>
  <c r="L98" i="9"/>
  <c r="N98" i="9"/>
  <c r="P99" i="9"/>
  <c r="X98" i="9"/>
  <c r="Z98" i="9"/>
  <c r="AD98" i="9"/>
  <c r="AF98" i="9"/>
  <c r="AH98" i="9"/>
  <c r="AJ99" i="9"/>
  <c r="AR99" i="9"/>
  <c r="AR98" i="9"/>
  <c r="AT98" i="9"/>
  <c r="AV99" i="9"/>
  <c r="BD99" i="9"/>
  <c r="BL98" i="9"/>
  <c r="BN98" i="9"/>
  <c r="D112" i="9"/>
  <c r="L112" i="9"/>
  <c r="T112" i="9"/>
  <c r="AB112" i="9"/>
  <c r="AJ112" i="9"/>
  <c r="AR112" i="9"/>
  <c r="AZ112" i="9"/>
  <c r="BH112" i="9"/>
  <c r="E113" i="9"/>
  <c r="AK113" i="9"/>
  <c r="AS113" i="9"/>
  <c r="E107" i="8"/>
  <c r="E89" i="8"/>
  <c r="E69" i="8"/>
  <c r="I107" i="8"/>
  <c r="I89" i="8"/>
  <c r="I69" i="8"/>
  <c r="M107" i="8"/>
  <c r="M89" i="8"/>
  <c r="M69" i="8"/>
  <c r="O107" i="8"/>
  <c r="O89" i="8"/>
  <c r="O69" i="8"/>
  <c r="S107" i="8"/>
  <c r="S89" i="8"/>
  <c r="S69" i="8"/>
  <c r="U107" i="8"/>
  <c r="U89" i="8"/>
  <c r="U69" i="8"/>
  <c r="AA107" i="8"/>
  <c r="AA89" i="8"/>
  <c r="AA69" i="8"/>
  <c r="AE107" i="8"/>
  <c r="AE89" i="8"/>
  <c r="AE69" i="8"/>
  <c r="AI107" i="8"/>
  <c r="AI89" i="8"/>
  <c r="AI69" i="8"/>
  <c r="AM107" i="8"/>
  <c r="AM89" i="8"/>
  <c r="AM69" i="8"/>
  <c r="AQ107" i="8"/>
  <c r="AQ89" i="8"/>
  <c r="AQ69" i="8"/>
  <c r="AS107" i="8"/>
  <c r="AS89" i="8"/>
  <c r="AS69" i="8"/>
  <c r="AW107" i="8"/>
  <c r="AW89" i="8"/>
  <c r="AW69" i="8"/>
  <c r="BA107" i="8"/>
  <c r="BA89" i="8"/>
  <c r="BA69" i="8"/>
  <c r="BE107" i="8"/>
  <c r="BE89" i="8"/>
  <c r="BE69" i="8"/>
  <c r="BI107" i="8"/>
  <c r="BI89" i="8"/>
  <c r="BI69" i="8"/>
  <c r="D107" i="8"/>
  <c r="D89" i="8"/>
  <c r="D69" i="8"/>
  <c r="F107" i="8"/>
  <c r="F89" i="8"/>
  <c r="F69" i="8"/>
  <c r="H107" i="8"/>
  <c r="H89" i="8"/>
  <c r="H69" i="8"/>
  <c r="J107" i="8"/>
  <c r="J89" i="8"/>
  <c r="J69" i="8"/>
  <c r="L107" i="8"/>
  <c r="L89" i="8"/>
  <c r="L69" i="8"/>
  <c r="N107" i="8"/>
  <c r="N89" i="8"/>
  <c r="N69" i="8"/>
  <c r="P107" i="8"/>
  <c r="P89" i="8"/>
  <c r="P69" i="8"/>
  <c r="R107" i="8"/>
  <c r="R89" i="8"/>
  <c r="R69" i="8"/>
  <c r="T107" i="8"/>
  <c r="T89" i="8"/>
  <c r="T69" i="8"/>
  <c r="V107" i="8"/>
  <c r="V89" i="8"/>
  <c r="V69" i="8"/>
  <c r="X107" i="8"/>
  <c r="X89" i="8"/>
  <c r="X69" i="8"/>
  <c r="Z107" i="8"/>
  <c r="Z89" i="8"/>
  <c r="Z69" i="8"/>
  <c r="AB107" i="8"/>
  <c r="AB89" i="8"/>
  <c r="AB69" i="8"/>
  <c r="AD107" i="8"/>
  <c r="AD89" i="8"/>
  <c r="AD69" i="8"/>
  <c r="AF107" i="8"/>
  <c r="AF89" i="8"/>
  <c r="AF69" i="8"/>
  <c r="AH107" i="8"/>
  <c r="AH89" i="8"/>
  <c r="AH69" i="8"/>
  <c r="AJ107" i="8"/>
  <c r="AJ89" i="8"/>
  <c r="AJ69" i="8"/>
  <c r="AL107" i="8"/>
  <c r="AL89" i="8"/>
  <c r="AL69" i="8"/>
  <c r="AN107" i="8"/>
  <c r="AN89" i="8"/>
  <c r="AN69" i="8"/>
  <c r="AP107" i="8"/>
  <c r="AP89" i="8"/>
  <c r="AP69" i="8"/>
  <c r="AR107" i="8"/>
  <c r="AR89" i="8"/>
  <c r="AR69" i="8"/>
  <c r="AT107" i="8"/>
  <c r="AT89" i="8"/>
  <c r="AT69" i="8"/>
  <c r="AV107" i="8"/>
  <c r="AV89" i="8"/>
  <c r="AV69" i="8"/>
  <c r="AX107" i="8"/>
  <c r="AX89" i="8"/>
  <c r="AX69" i="8"/>
  <c r="AZ107" i="8"/>
  <c r="AZ89" i="8"/>
  <c r="AZ69" i="8"/>
  <c r="BB107" i="8"/>
  <c r="BB89" i="8"/>
  <c r="BB69" i="8"/>
  <c r="BD107" i="8"/>
  <c r="BD89" i="8"/>
  <c r="BD69" i="8"/>
  <c r="BF107" i="8"/>
  <c r="BF89" i="8"/>
  <c r="BF69" i="8"/>
  <c r="BH107" i="8"/>
  <c r="BH89" i="8"/>
  <c r="BH69" i="8"/>
  <c r="BJ107" i="8"/>
  <c r="BJ89" i="8"/>
  <c r="BJ69" i="8"/>
  <c r="BL107" i="8"/>
  <c r="BL89" i="8"/>
  <c r="BL69" i="8"/>
  <c r="BN107" i="8"/>
  <c r="BN89" i="8"/>
  <c r="BN69" i="8"/>
  <c r="D84" i="8"/>
  <c r="D83" i="8"/>
  <c r="F84" i="8"/>
  <c r="F83" i="8"/>
  <c r="H84" i="8"/>
  <c r="H83" i="8"/>
  <c r="J84" i="8"/>
  <c r="J83" i="8"/>
  <c r="L84" i="8"/>
  <c r="L83" i="8"/>
  <c r="N84" i="8"/>
  <c r="N83" i="8"/>
  <c r="P84" i="8"/>
  <c r="P83" i="8"/>
  <c r="R84" i="8"/>
  <c r="R83" i="8"/>
  <c r="T84" i="8"/>
  <c r="T83" i="8"/>
  <c r="V84" i="8"/>
  <c r="V83" i="8"/>
  <c r="X84" i="8"/>
  <c r="X83" i="8"/>
  <c r="Z83" i="8"/>
  <c r="Z84" i="8"/>
  <c r="AB83" i="8"/>
  <c r="AB84" i="8"/>
  <c r="AD83" i="8"/>
  <c r="AD84" i="8"/>
  <c r="AF83" i="8"/>
  <c r="AF84" i="8"/>
  <c r="AH83" i="8"/>
  <c r="AH84" i="8"/>
  <c r="AJ83" i="8"/>
  <c r="AJ84" i="8"/>
  <c r="AL83" i="8"/>
  <c r="AL84" i="8"/>
  <c r="AN83" i="8"/>
  <c r="AN84" i="8"/>
  <c r="AP83" i="8"/>
  <c r="AP84" i="8"/>
  <c r="AR83" i="8"/>
  <c r="AR84" i="8"/>
  <c r="AT83" i="8"/>
  <c r="AT84" i="8"/>
  <c r="AV83" i="8"/>
  <c r="AV84" i="8"/>
  <c r="AX83" i="8"/>
  <c r="AX84" i="8"/>
  <c r="AZ83" i="8"/>
  <c r="AZ84" i="8"/>
  <c r="BB83" i="8"/>
  <c r="BB84" i="8"/>
  <c r="BD83" i="8"/>
  <c r="BD84" i="8"/>
  <c r="BF83" i="8"/>
  <c r="BF84" i="8"/>
  <c r="BH83" i="8"/>
  <c r="BH84" i="8"/>
  <c r="BJ83" i="8"/>
  <c r="BJ84" i="8"/>
  <c r="BL83" i="8"/>
  <c r="BL84" i="8"/>
  <c r="BN83" i="8"/>
  <c r="BN84" i="8"/>
  <c r="G107" i="8"/>
  <c r="G89" i="8"/>
  <c r="G69" i="8"/>
  <c r="K107" i="8"/>
  <c r="K89" i="8"/>
  <c r="K69" i="8"/>
  <c r="Q107" i="8"/>
  <c r="Q89" i="8"/>
  <c r="Q69" i="8"/>
  <c r="Y107" i="8"/>
  <c r="Y89" i="8"/>
  <c r="Y69" i="8"/>
  <c r="AC107" i="8"/>
  <c r="AC89" i="8"/>
  <c r="AC69" i="8"/>
  <c r="AG107" i="8"/>
  <c r="AG89" i="8"/>
  <c r="AG69" i="8"/>
  <c r="AK107" i="8"/>
  <c r="AK89" i="8"/>
  <c r="AK69" i="8"/>
  <c r="AO107" i="8"/>
  <c r="AO89" i="8"/>
  <c r="AO69" i="8"/>
  <c r="AU107" i="8"/>
  <c r="AU89" i="8"/>
  <c r="AU69" i="8"/>
  <c r="AY107" i="8"/>
  <c r="AY89" i="8"/>
  <c r="AY69" i="8"/>
  <c r="BC107" i="8"/>
  <c r="BC89" i="8"/>
  <c r="BC69" i="8"/>
  <c r="BG107" i="8"/>
  <c r="BG89" i="8"/>
  <c r="BG69" i="8"/>
  <c r="BK107" i="8"/>
  <c r="BK89" i="8"/>
  <c r="BK69" i="8"/>
  <c r="BM107" i="8"/>
  <c r="BM89" i="8"/>
  <c r="BM69" i="8"/>
  <c r="D44" i="8"/>
  <c r="D45" i="8"/>
  <c r="F44" i="8"/>
  <c r="F45" i="8"/>
  <c r="H44" i="8"/>
  <c r="H45" i="8"/>
  <c r="J44" i="8"/>
  <c r="J45" i="8"/>
  <c r="L44" i="8"/>
  <c r="L45" i="8"/>
  <c r="N44" i="8"/>
  <c r="N45" i="8"/>
  <c r="P44" i="8"/>
  <c r="P45" i="8"/>
  <c r="R44" i="8"/>
  <c r="R45" i="8"/>
  <c r="T44" i="8"/>
  <c r="T45" i="8"/>
  <c r="V44" i="8"/>
  <c r="V45" i="8"/>
  <c r="X44" i="8"/>
  <c r="X45" i="8"/>
  <c r="Z44" i="8"/>
  <c r="Z45" i="8"/>
  <c r="AB44" i="8"/>
  <c r="AB45" i="8"/>
  <c r="AD44" i="8"/>
  <c r="AD45" i="8"/>
  <c r="AF44" i="8"/>
  <c r="AF45" i="8"/>
  <c r="AH44" i="8"/>
  <c r="AH45" i="8"/>
  <c r="AJ44" i="8"/>
  <c r="AJ45" i="8"/>
  <c r="AL44" i="8"/>
  <c r="AL45" i="8"/>
  <c r="AN44" i="8"/>
  <c r="AN45" i="8"/>
  <c r="AP44" i="8"/>
  <c r="AP45" i="8"/>
  <c r="AR44" i="8"/>
  <c r="AR45" i="8"/>
  <c r="AT44" i="8"/>
  <c r="AT45" i="8"/>
  <c r="AV44" i="8"/>
  <c r="AV45" i="8"/>
  <c r="AX44" i="8"/>
  <c r="AX45" i="8"/>
  <c r="AZ44" i="8"/>
  <c r="AZ45" i="8"/>
  <c r="BB44" i="8"/>
  <c r="BB45" i="8"/>
  <c r="BD44" i="8"/>
  <c r="BD45" i="8"/>
  <c r="BF44" i="8"/>
  <c r="BF45" i="8"/>
  <c r="BH44" i="8"/>
  <c r="BH45" i="8"/>
  <c r="BJ44" i="8"/>
  <c r="BJ45" i="8"/>
  <c r="BL44" i="8"/>
  <c r="BL45" i="8"/>
  <c r="BN44" i="8"/>
  <c r="BN45" i="8"/>
  <c r="E115" i="8"/>
  <c r="E116" i="8" s="1"/>
  <c r="E99" i="8"/>
  <c r="E100" i="8" s="1"/>
  <c r="G115" i="8"/>
  <c r="G116" i="8" s="1"/>
  <c r="G99" i="8"/>
  <c r="G100" i="8" s="1"/>
  <c r="I115" i="8"/>
  <c r="I116" i="8" s="1"/>
  <c r="I99" i="8"/>
  <c r="I100" i="8" s="1"/>
  <c r="K115" i="8"/>
  <c r="K116" i="8" s="1"/>
  <c r="K99" i="8"/>
  <c r="K100" i="8" s="1"/>
  <c r="M115" i="8"/>
  <c r="M116" i="8" s="1"/>
  <c r="M99" i="8"/>
  <c r="M100" i="8" s="1"/>
  <c r="O115" i="8"/>
  <c r="O116" i="8" s="1"/>
  <c r="O99" i="8"/>
  <c r="O100" i="8" s="1"/>
  <c r="Q115" i="8"/>
  <c r="Q116" i="8" s="1"/>
  <c r="Q99" i="8"/>
  <c r="Q100" i="8" s="1"/>
  <c r="S115" i="8"/>
  <c r="S116" i="8" s="1"/>
  <c r="S99" i="8"/>
  <c r="S100" i="8" s="1"/>
  <c r="U115" i="8"/>
  <c r="U116" i="8" s="1"/>
  <c r="U99" i="8"/>
  <c r="U100" i="8" s="1"/>
  <c r="W115" i="8"/>
  <c r="W116" i="8" s="1"/>
  <c r="W99" i="8"/>
  <c r="W100" i="8" s="1"/>
  <c r="Y115" i="8"/>
  <c r="Y116" i="8" s="1"/>
  <c r="Y99" i="8"/>
  <c r="Y100" i="8" s="1"/>
  <c r="AA115" i="8"/>
  <c r="AA116" i="8" s="1"/>
  <c r="AA99" i="8"/>
  <c r="AA100" i="8" s="1"/>
  <c r="AC115" i="8"/>
  <c r="AC116" i="8" s="1"/>
  <c r="AC99" i="8"/>
  <c r="AC100" i="8" s="1"/>
  <c r="AE115" i="8"/>
  <c r="AE116" i="8" s="1"/>
  <c r="AE99" i="8"/>
  <c r="AE100" i="8" s="1"/>
  <c r="AG115" i="8"/>
  <c r="AG116" i="8" s="1"/>
  <c r="AG99" i="8"/>
  <c r="AG100" i="8" s="1"/>
  <c r="AI115" i="8"/>
  <c r="AI116" i="8" s="1"/>
  <c r="AI99" i="8"/>
  <c r="AI100" i="8" s="1"/>
  <c r="AK115" i="8"/>
  <c r="AK116" i="8" s="1"/>
  <c r="AK99" i="8"/>
  <c r="AK100" i="8" s="1"/>
  <c r="AM115" i="8"/>
  <c r="AM116" i="8" s="1"/>
  <c r="AM99" i="8"/>
  <c r="AM100" i="8" s="1"/>
  <c r="AO115" i="8"/>
  <c r="AO116" i="8" s="1"/>
  <c r="AO99" i="8"/>
  <c r="AO100" i="8" s="1"/>
  <c r="AQ115" i="8"/>
  <c r="AQ116" i="8" s="1"/>
  <c r="AQ99" i="8"/>
  <c r="AQ100" i="8" s="1"/>
  <c r="AS115" i="8"/>
  <c r="AS116" i="8" s="1"/>
  <c r="AS99" i="8"/>
  <c r="AS100" i="8" s="1"/>
  <c r="AU115" i="8"/>
  <c r="AU116" i="8" s="1"/>
  <c r="AU99" i="8"/>
  <c r="AU100" i="8" s="1"/>
  <c r="AW115" i="8"/>
  <c r="AW116" i="8" s="1"/>
  <c r="AW99" i="8"/>
  <c r="AW100" i="8" s="1"/>
  <c r="AY115" i="8"/>
  <c r="AY116" i="8" s="1"/>
  <c r="AY99" i="8"/>
  <c r="AY100" i="8" s="1"/>
  <c r="BA115" i="8"/>
  <c r="BA116" i="8" s="1"/>
  <c r="BA99" i="8"/>
  <c r="BA100" i="8" s="1"/>
  <c r="BC115" i="8"/>
  <c r="BC116" i="8" s="1"/>
  <c r="BC99" i="8"/>
  <c r="BC100" i="8" s="1"/>
  <c r="BE115" i="8"/>
  <c r="BE116" i="8" s="1"/>
  <c r="BE99" i="8"/>
  <c r="BE100" i="8" s="1"/>
  <c r="BG115" i="8"/>
  <c r="BG116" i="8" s="1"/>
  <c r="BG99" i="8"/>
  <c r="BG100" i="8" s="1"/>
  <c r="BI115" i="8"/>
  <c r="BI116" i="8" s="1"/>
  <c r="BI99" i="8"/>
  <c r="BI100" i="8" s="1"/>
  <c r="BK115" i="8"/>
  <c r="BK116" i="8" s="1"/>
  <c r="BK99" i="8"/>
  <c r="BK100" i="8" s="1"/>
  <c r="BM115" i="8"/>
  <c r="BM116" i="8" s="1"/>
  <c r="BM99" i="8"/>
  <c r="BM100" i="8" s="1"/>
  <c r="AK101" i="8"/>
  <c r="D43" i="8"/>
  <c r="F43" i="8"/>
  <c r="H43" i="8"/>
  <c r="J43" i="8"/>
  <c r="L43" i="8"/>
  <c r="N43" i="8"/>
  <c r="P43" i="8"/>
  <c r="R43" i="8"/>
  <c r="T43" i="8"/>
  <c r="V43" i="8"/>
  <c r="X43" i="8"/>
  <c r="Z43" i="8"/>
  <c r="AB43" i="8"/>
  <c r="AD43" i="8"/>
  <c r="AF43" i="8"/>
  <c r="AH43" i="8"/>
  <c r="AJ43" i="8"/>
  <c r="AL43" i="8"/>
  <c r="AN43" i="8"/>
  <c r="AP43" i="8"/>
  <c r="AR43" i="8"/>
  <c r="AT43" i="8"/>
  <c r="AV43" i="8"/>
  <c r="AX43" i="8"/>
  <c r="AZ43" i="8"/>
  <c r="BB43" i="8"/>
  <c r="BD43" i="8"/>
  <c r="BF43" i="8"/>
  <c r="BH43" i="8"/>
  <c r="BJ43" i="8"/>
  <c r="BL43" i="8"/>
  <c r="BN43" i="8"/>
  <c r="E44" i="8"/>
  <c r="G44" i="8"/>
  <c r="I44" i="8"/>
  <c r="K44" i="8"/>
  <c r="M44" i="8"/>
  <c r="O44" i="8"/>
  <c r="Q44" i="8"/>
  <c r="S44" i="8"/>
  <c r="U44" i="8"/>
  <c r="W44" i="8"/>
  <c r="Y44" i="8"/>
  <c r="AA44" i="8"/>
  <c r="AC44" i="8"/>
  <c r="AE44" i="8"/>
  <c r="AG44" i="8"/>
  <c r="AI44" i="8"/>
  <c r="AK44" i="8"/>
  <c r="AM44" i="8"/>
  <c r="AO44" i="8"/>
  <c r="AQ44" i="8"/>
  <c r="AS44" i="8"/>
  <c r="AU44" i="8"/>
  <c r="AW44" i="8"/>
  <c r="AY44" i="8"/>
  <c r="BA44" i="8"/>
  <c r="BC44" i="8"/>
  <c r="BE44" i="8"/>
  <c r="BG44" i="8"/>
  <c r="BI44" i="8"/>
  <c r="BK44" i="8"/>
  <c r="BM44" i="8"/>
  <c r="E61" i="8"/>
  <c r="E62" i="8" s="1"/>
  <c r="G61" i="8"/>
  <c r="G62" i="8" s="1"/>
  <c r="I61" i="8"/>
  <c r="I62" i="8" s="1"/>
  <c r="K61" i="8"/>
  <c r="K62" i="8" s="1"/>
  <c r="M61" i="8"/>
  <c r="M62" i="8" s="1"/>
  <c r="O61" i="8"/>
  <c r="O62" i="8" s="1"/>
  <c r="Q61" i="8"/>
  <c r="Q62" i="8" s="1"/>
  <c r="S61" i="8"/>
  <c r="S62" i="8" s="1"/>
  <c r="U61" i="8"/>
  <c r="U62" i="8" s="1"/>
  <c r="W61" i="8"/>
  <c r="W62" i="8" s="1"/>
  <c r="Y61" i="8"/>
  <c r="Y62" i="8" s="1"/>
  <c r="AA61" i="8"/>
  <c r="AA62" i="8" s="1"/>
  <c r="AC61" i="8"/>
  <c r="AC62" i="8" s="1"/>
  <c r="AE61" i="8"/>
  <c r="AE62" i="8" s="1"/>
  <c r="AG61" i="8"/>
  <c r="AG62" i="8" s="1"/>
  <c r="AI61" i="8"/>
  <c r="AI62" i="8" s="1"/>
  <c r="AK61" i="8"/>
  <c r="AK62" i="8" s="1"/>
  <c r="AM61" i="8"/>
  <c r="AM62" i="8" s="1"/>
  <c r="AO61" i="8"/>
  <c r="AO62" i="8" s="1"/>
  <c r="AQ61" i="8"/>
  <c r="AQ62" i="8" s="1"/>
  <c r="AS61" i="8"/>
  <c r="AS62" i="8" s="1"/>
  <c r="AU61" i="8"/>
  <c r="AU62" i="8" s="1"/>
  <c r="AW61" i="8"/>
  <c r="AW62" i="8" s="1"/>
  <c r="AY61" i="8"/>
  <c r="AY62" i="8" s="1"/>
  <c r="BA61" i="8"/>
  <c r="BA62" i="8" s="1"/>
  <c r="BC61" i="8"/>
  <c r="BC62" i="8" s="1"/>
  <c r="BE61" i="8"/>
  <c r="BE62" i="8" s="1"/>
  <c r="BG61" i="8"/>
  <c r="BG62" i="8" s="1"/>
  <c r="BI61" i="8"/>
  <c r="BI62" i="8" s="1"/>
  <c r="BK61" i="8"/>
  <c r="BK62" i="8" s="1"/>
  <c r="BM61" i="8"/>
  <c r="BM62" i="8" s="1"/>
  <c r="D115" i="8"/>
  <c r="D116" i="8" s="1"/>
  <c r="D99" i="8"/>
  <c r="D100" i="8" s="1"/>
  <c r="F115" i="8"/>
  <c r="F116" i="8" s="1"/>
  <c r="F99" i="8"/>
  <c r="F100" i="8" s="1"/>
  <c r="H115" i="8"/>
  <c r="H116" i="8" s="1"/>
  <c r="H99" i="8"/>
  <c r="H100" i="8" s="1"/>
  <c r="J115" i="8"/>
  <c r="J116" i="8" s="1"/>
  <c r="J99" i="8"/>
  <c r="J100" i="8" s="1"/>
  <c r="L115" i="8"/>
  <c r="L116" i="8" s="1"/>
  <c r="L99" i="8"/>
  <c r="L100" i="8" s="1"/>
  <c r="N115" i="8"/>
  <c r="N116" i="8" s="1"/>
  <c r="N99" i="8"/>
  <c r="N100" i="8" s="1"/>
  <c r="P115" i="8"/>
  <c r="P116" i="8" s="1"/>
  <c r="P99" i="8"/>
  <c r="P100" i="8" s="1"/>
  <c r="R115" i="8"/>
  <c r="R116" i="8" s="1"/>
  <c r="R99" i="8"/>
  <c r="R100" i="8" s="1"/>
  <c r="T115" i="8"/>
  <c r="T116" i="8" s="1"/>
  <c r="T99" i="8"/>
  <c r="T100" i="8" s="1"/>
  <c r="V115" i="8"/>
  <c r="V116" i="8" s="1"/>
  <c r="V99" i="8"/>
  <c r="V100" i="8" s="1"/>
  <c r="X115" i="8"/>
  <c r="X116" i="8" s="1"/>
  <c r="X99" i="8"/>
  <c r="Z115" i="8"/>
  <c r="Z116" i="8" s="1"/>
  <c r="Z99" i="8"/>
  <c r="Z100" i="8" s="1"/>
  <c r="AB115" i="8"/>
  <c r="AB116" i="8" s="1"/>
  <c r="AB99" i="8"/>
  <c r="AB100" i="8" s="1"/>
  <c r="AD115" i="8"/>
  <c r="AD116" i="8" s="1"/>
  <c r="AD99" i="8"/>
  <c r="AD100" i="8" s="1"/>
  <c r="AF115" i="8"/>
  <c r="AF116" i="8" s="1"/>
  <c r="AF99" i="8"/>
  <c r="AF100" i="8" s="1"/>
  <c r="AH115" i="8"/>
  <c r="AH116" i="8" s="1"/>
  <c r="AH99" i="8"/>
  <c r="AH100" i="8" s="1"/>
  <c r="AJ115" i="8"/>
  <c r="AJ116" i="8" s="1"/>
  <c r="AJ99" i="8"/>
  <c r="AJ100" i="8" s="1"/>
  <c r="AL115" i="8"/>
  <c r="AL116" i="8" s="1"/>
  <c r="AL99" i="8"/>
  <c r="AL100" i="8" s="1"/>
  <c r="AN115" i="8"/>
  <c r="AN116" i="8" s="1"/>
  <c r="AN99" i="8"/>
  <c r="AN100" i="8" s="1"/>
  <c r="AP115" i="8"/>
  <c r="AP116" i="8" s="1"/>
  <c r="AP99" i="8"/>
  <c r="AP100" i="8" s="1"/>
  <c r="AR115" i="8"/>
  <c r="AR116" i="8" s="1"/>
  <c r="AR99" i="8"/>
  <c r="AR100" i="8" s="1"/>
  <c r="AT115" i="8"/>
  <c r="AT116" i="8" s="1"/>
  <c r="AT99" i="8"/>
  <c r="AT100" i="8" s="1"/>
  <c r="AV115" i="8"/>
  <c r="AV116" i="8" s="1"/>
  <c r="AV99" i="8"/>
  <c r="AV100" i="8" s="1"/>
  <c r="AX115" i="8"/>
  <c r="AX116" i="8" s="1"/>
  <c r="AX99" i="8"/>
  <c r="AX100" i="8" s="1"/>
  <c r="AZ115" i="8"/>
  <c r="AZ116" i="8" s="1"/>
  <c r="AZ99" i="8"/>
  <c r="AZ100" i="8" s="1"/>
  <c r="BB115" i="8"/>
  <c r="BB116" i="8" s="1"/>
  <c r="BB99" i="8"/>
  <c r="BB100" i="8" s="1"/>
  <c r="BD115" i="8"/>
  <c r="BD116" i="8" s="1"/>
  <c r="BD99" i="8"/>
  <c r="BD100" i="8" s="1"/>
  <c r="BF115" i="8"/>
  <c r="BF116" i="8" s="1"/>
  <c r="BF99" i="8"/>
  <c r="BF100" i="8" s="1"/>
  <c r="BH115" i="8"/>
  <c r="BH116" i="8" s="1"/>
  <c r="BH99" i="8"/>
  <c r="BH100" i="8" s="1"/>
  <c r="BJ115" i="8"/>
  <c r="BJ116" i="8" s="1"/>
  <c r="BJ99" i="8"/>
  <c r="BJ100" i="8" s="1"/>
  <c r="BL115" i="8"/>
  <c r="BL116" i="8" s="1"/>
  <c r="BL99" i="8"/>
  <c r="BL100" i="8" s="1"/>
  <c r="BN115" i="8"/>
  <c r="BN116" i="8" s="1"/>
  <c r="BN99" i="8"/>
  <c r="BN100" i="8" s="1"/>
  <c r="D61" i="8"/>
  <c r="D62" i="8" s="1"/>
  <c r="F61" i="8"/>
  <c r="F62" i="8" s="1"/>
  <c r="H61" i="8"/>
  <c r="H62" i="8" s="1"/>
  <c r="J61" i="8"/>
  <c r="J62" i="8" s="1"/>
  <c r="L61" i="8"/>
  <c r="L62" i="8" s="1"/>
  <c r="N61" i="8"/>
  <c r="N62" i="8" s="1"/>
  <c r="P61" i="8"/>
  <c r="P62" i="8" s="1"/>
  <c r="R61" i="8"/>
  <c r="R62" i="8" s="1"/>
  <c r="T61" i="8"/>
  <c r="T62" i="8" s="1"/>
  <c r="V61" i="8"/>
  <c r="V62" i="8" s="1"/>
  <c r="X61" i="8"/>
  <c r="X62" i="8" s="1"/>
  <c r="Z61" i="8"/>
  <c r="Z62" i="8" s="1"/>
  <c r="AB61" i="8"/>
  <c r="AB62" i="8" s="1"/>
  <c r="AD61" i="8"/>
  <c r="AD62" i="8" s="1"/>
  <c r="AF61" i="8"/>
  <c r="AF62" i="8" s="1"/>
  <c r="AH61" i="8"/>
  <c r="AH62" i="8" s="1"/>
  <c r="AJ61" i="8"/>
  <c r="AJ62" i="8" s="1"/>
  <c r="AL61" i="8"/>
  <c r="AL62" i="8" s="1"/>
  <c r="AN61" i="8"/>
  <c r="AN62" i="8" s="1"/>
  <c r="AP61" i="8"/>
  <c r="AP62" i="8" s="1"/>
  <c r="AR61" i="8"/>
  <c r="AR62" i="8" s="1"/>
  <c r="AT61" i="8"/>
  <c r="AT62" i="8" s="1"/>
  <c r="AV61" i="8"/>
  <c r="AV62" i="8" s="1"/>
  <c r="AX61" i="8"/>
  <c r="AX62" i="8" s="1"/>
  <c r="AZ61" i="8"/>
  <c r="AZ62" i="8" s="1"/>
  <c r="BB61" i="8"/>
  <c r="BB62" i="8" s="1"/>
  <c r="BD61" i="8"/>
  <c r="BD62" i="8" s="1"/>
  <c r="BF61" i="8"/>
  <c r="BF62" i="8" s="1"/>
  <c r="BH61" i="8"/>
  <c r="BH62" i="8" s="1"/>
  <c r="BJ61" i="8"/>
  <c r="BJ62" i="8" s="1"/>
  <c r="BL61" i="8"/>
  <c r="BL62" i="8" s="1"/>
  <c r="BN61" i="8"/>
  <c r="BN62" i="8" s="1"/>
  <c r="E81" i="8"/>
  <c r="E82" i="8" s="1"/>
  <c r="G81" i="8"/>
  <c r="G82" i="8" s="1"/>
  <c r="I81" i="8"/>
  <c r="I82" i="8" s="1"/>
  <c r="K81" i="8"/>
  <c r="K82" i="8" s="1"/>
  <c r="M81" i="8"/>
  <c r="M82" i="8" s="1"/>
  <c r="O81" i="8"/>
  <c r="O82" i="8" s="1"/>
  <c r="Q81" i="8"/>
  <c r="Q82" i="8" s="1"/>
  <c r="S81" i="8"/>
  <c r="S82" i="8" s="1"/>
  <c r="U81" i="8"/>
  <c r="U82" i="8" s="1"/>
  <c r="W81" i="8"/>
  <c r="W82" i="8" s="1"/>
  <c r="Y81" i="8"/>
  <c r="Y82" i="8" s="1"/>
  <c r="AA81" i="8"/>
  <c r="AA82" i="8" s="1"/>
  <c r="AC81" i="8"/>
  <c r="AC82" i="8" s="1"/>
  <c r="AE81" i="8"/>
  <c r="AE82" i="8" s="1"/>
  <c r="AG81" i="8"/>
  <c r="AG82" i="8" s="1"/>
  <c r="AI81" i="8"/>
  <c r="AI82" i="8" s="1"/>
  <c r="AK81" i="8"/>
  <c r="AK82" i="8" s="1"/>
  <c r="AM81" i="8"/>
  <c r="AM82" i="8" s="1"/>
  <c r="AO81" i="8"/>
  <c r="AO82" i="8" s="1"/>
  <c r="AQ81" i="8"/>
  <c r="AQ82" i="8" s="1"/>
  <c r="AS81" i="8"/>
  <c r="AS82" i="8" s="1"/>
  <c r="AU81" i="8"/>
  <c r="AU82" i="8" s="1"/>
  <c r="AW81" i="8"/>
  <c r="AW82" i="8" s="1"/>
  <c r="AY81" i="8"/>
  <c r="AY82" i="8" s="1"/>
  <c r="BA81" i="8"/>
  <c r="BA82" i="8" s="1"/>
  <c r="BC81" i="8"/>
  <c r="BC82" i="8" s="1"/>
  <c r="BE81" i="8"/>
  <c r="BE82" i="8" s="1"/>
  <c r="BG81" i="8"/>
  <c r="BG82" i="8" s="1"/>
  <c r="BI81" i="8"/>
  <c r="BI82" i="8" s="1"/>
  <c r="BK81" i="8"/>
  <c r="BK82" i="8" s="1"/>
  <c r="BM81" i="8"/>
  <c r="BM82" i="8" s="1"/>
  <c r="F118" i="8"/>
  <c r="F117" i="8"/>
  <c r="L117" i="8"/>
  <c r="T117" i="8"/>
  <c r="V118" i="8"/>
  <c r="AD117" i="8"/>
  <c r="AH117" i="8"/>
  <c r="AL118" i="8"/>
  <c r="AT118" i="8"/>
  <c r="AZ118" i="8"/>
  <c r="AZ117" i="8"/>
  <c r="BB118" i="8"/>
  <c r="BH118" i="8"/>
  <c r="BJ117" i="8"/>
  <c r="O118" i="8"/>
  <c r="AE118" i="8"/>
  <c r="AO118" i="8"/>
  <c r="AY118" i="8"/>
  <c r="BK118" i="8"/>
  <c r="O101" i="8" l="1"/>
  <c r="AJ83" i="9"/>
  <c r="AD82" i="9"/>
  <c r="H64" i="9"/>
  <c r="BD64" i="9"/>
  <c r="BF83" i="9"/>
  <c r="BH64" i="9"/>
  <c r="L64" i="9"/>
  <c r="BJ83" i="9"/>
  <c r="BN83" i="9"/>
  <c r="AB64" i="9"/>
  <c r="F82" i="9"/>
  <c r="U83" i="9"/>
  <c r="V82" i="9"/>
  <c r="AR64" i="9"/>
  <c r="BA118" i="8"/>
  <c r="AK118" i="8"/>
  <c r="BH101" i="8"/>
  <c r="AE101" i="8"/>
  <c r="V112" i="9"/>
  <c r="BJ112" i="9"/>
  <c r="Z112" i="9"/>
  <c r="AH83" i="9"/>
  <c r="BN112" i="9"/>
  <c r="F112" i="9"/>
  <c r="AP112" i="9"/>
  <c r="J112" i="9"/>
  <c r="AX112" i="9"/>
  <c r="N112" i="9"/>
  <c r="AC113" i="9"/>
  <c r="BJ98" i="9"/>
  <c r="AW98" i="9"/>
  <c r="AA99" i="9"/>
  <c r="I98" i="9"/>
  <c r="O83" i="9"/>
  <c r="AT64" i="9"/>
  <c r="Z64" i="9"/>
  <c r="F64" i="9"/>
  <c r="BB83" i="9"/>
  <c r="N82" i="9"/>
  <c r="AX64" i="9"/>
  <c r="S118" i="8"/>
  <c r="U113" i="9"/>
  <c r="AT112" i="9"/>
  <c r="BF98" i="9"/>
  <c r="AL98" i="9"/>
  <c r="X99" i="9"/>
  <c r="D98" i="9"/>
  <c r="AM98" i="9"/>
  <c r="Y98" i="9"/>
  <c r="E98" i="9"/>
  <c r="BN64" i="9"/>
  <c r="AT83" i="9"/>
  <c r="J82" i="9"/>
  <c r="AR117" i="8"/>
  <c r="V101" i="8"/>
  <c r="AM101" i="8"/>
  <c r="G113" i="9"/>
  <c r="BD98" i="9"/>
  <c r="AJ98" i="9"/>
  <c r="V98" i="9"/>
  <c r="BM98" i="9"/>
  <c r="AM99" i="9"/>
  <c r="W98" i="9"/>
  <c r="BG83" i="9"/>
  <c r="BJ64" i="9"/>
  <c r="AP64" i="9"/>
  <c r="V64" i="9"/>
  <c r="AL83" i="9"/>
  <c r="H83" i="9"/>
  <c r="R101" i="8"/>
  <c r="BK98" i="9"/>
  <c r="AI98" i="9"/>
  <c r="BC83" i="9"/>
  <c r="R64" i="9"/>
  <c r="BB98" i="9"/>
  <c r="AI99" i="9"/>
  <c r="AU83" i="9"/>
  <c r="BF64" i="9"/>
  <c r="AL64" i="9"/>
  <c r="N64" i="9"/>
  <c r="D82" i="9"/>
  <c r="BC98" i="9"/>
  <c r="O98" i="9"/>
  <c r="AH64" i="9"/>
  <c r="AP117" i="8"/>
  <c r="I118" i="8"/>
  <c r="N117" i="8"/>
  <c r="J101" i="8"/>
  <c r="BC101" i="8"/>
  <c r="BK101" i="8"/>
  <c r="G101" i="8"/>
  <c r="Y118" i="8"/>
  <c r="Z117" i="8"/>
  <c r="AR101" i="8"/>
  <c r="W101" i="8"/>
  <c r="BN117" i="8"/>
  <c r="N118" i="8"/>
  <c r="AU101" i="8"/>
  <c r="BH99" i="9"/>
  <c r="P98" i="9"/>
  <c r="AQ99" i="9"/>
  <c r="S99" i="9"/>
  <c r="W83" i="9"/>
  <c r="M113" i="9"/>
  <c r="BB112" i="9"/>
  <c r="AH112" i="9"/>
  <c r="BH98" i="9"/>
  <c r="AX98" i="9"/>
  <c r="AN99" i="9"/>
  <c r="AB98" i="9"/>
  <c r="R98" i="9"/>
  <c r="H99" i="9"/>
  <c r="BG99" i="9"/>
  <c r="AQ98" i="9"/>
  <c r="AE99" i="9"/>
  <c r="S98" i="9"/>
  <c r="G98" i="9"/>
  <c r="AA83" i="9"/>
  <c r="BL64" i="9"/>
  <c r="AV64" i="9"/>
  <c r="AF64" i="9"/>
  <c r="P64" i="9"/>
  <c r="AP83" i="9"/>
  <c r="R82" i="9"/>
  <c r="O113" i="9"/>
  <c r="H98" i="9"/>
  <c r="AM83" i="9"/>
  <c r="BF112" i="9"/>
  <c r="AZ99" i="9"/>
  <c r="AN98" i="9"/>
  <c r="T99" i="9"/>
  <c r="BG98" i="9"/>
  <c r="AU99" i="9"/>
  <c r="AE98" i="9"/>
  <c r="S113" i="9"/>
  <c r="AL112" i="9"/>
  <c r="R112" i="9"/>
  <c r="BL99" i="9"/>
  <c r="AZ98" i="9"/>
  <c r="AP98" i="9"/>
  <c r="AF99" i="9"/>
  <c r="T98" i="9"/>
  <c r="J98" i="9"/>
  <c r="BK99" i="9"/>
  <c r="AU98" i="9"/>
  <c r="W99" i="9"/>
  <c r="K99" i="9"/>
  <c r="AQ83" i="9"/>
  <c r="G83" i="9"/>
  <c r="AZ64" i="9"/>
  <c r="AJ64" i="9"/>
  <c r="T64" i="9"/>
  <c r="AX83" i="9"/>
  <c r="Z82" i="9"/>
  <c r="D83" i="9"/>
  <c r="K113" i="9"/>
  <c r="AD112" i="9"/>
  <c r="AV98" i="9"/>
  <c r="AB99" i="9"/>
  <c r="G99" i="9"/>
  <c r="D64" i="9"/>
  <c r="BM113" i="9"/>
  <c r="BH82" i="9"/>
  <c r="AR82" i="9"/>
  <c r="AB82" i="9"/>
  <c r="I83" i="9"/>
  <c r="AR83" i="9"/>
  <c r="P83" i="9"/>
  <c r="AV82" i="9"/>
  <c r="T83" i="9"/>
  <c r="AG113" i="9"/>
  <c r="AJ82" i="9"/>
  <c r="T82" i="9"/>
  <c r="BD82" i="9"/>
  <c r="X83" i="9"/>
  <c r="AW113" i="9"/>
  <c r="E83" i="9"/>
  <c r="L83" i="9"/>
  <c r="BC99" i="9"/>
  <c r="AO98" i="9"/>
  <c r="AE83" i="9"/>
  <c r="K83" i="9"/>
  <c r="AZ82" i="9"/>
  <c r="L82" i="9"/>
  <c r="AI83" i="9"/>
  <c r="M83" i="9"/>
  <c r="AZ83" i="9"/>
  <c r="AN82" i="9"/>
  <c r="AB83" i="9"/>
  <c r="BL82" i="9"/>
  <c r="BA113" i="9"/>
  <c r="X82" i="9"/>
  <c r="BE113" i="9"/>
  <c r="Y113" i="9"/>
  <c r="I113" i="9"/>
  <c r="BD112" i="9"/>
  <c r="AN112" i="9"/>
  <c r="X112" i="9"/>
  <c r="H112" i="9"/>
  <c r="BJ99" i="9"/>
  <c r="BB99" i="9"/>
  <c r="AT99" i="9"/>
  <c r="AL99" i="9"/>
  <c r="AD99" i="9"/>
  <c r="V99" i="9"/>
  <c r="N99" i="9"/>
  <c r="F99" i="9"/>
  <c r="BI99" i="9"/>
  <c r="BA99" i="9"/>
  <c r="AS99" i="9"/>
  <c r="AK99" i="9"/>
  <c r="AC99" i="9"/>
  <c r="U99" i="9"/>
  <c r="M99" i="9"/>
  <c r="E99" i="9"/>
  <c r="BN82" i="9"/>
  <c r="BF82" i="9"/>
  <c r="AX82" i="9"/>
  <c r="AP82" i="9"/>
  <c r="AH82" i="9"/>
  <c r="Z83" i="9"/>
  <c r="R83" i="9"/>
  <c r="J83" i="9"/>
  <c r="BI113" i="9"/>
  <c r="BI98" i="9"/>
  <c r="BA98" i="9"/>
  <c r="AS98" i="9"/>
  <c r="AK98" i="9"/>
  <c r="M98" i="9"/>
  <c r="BH83" i="9"/>
  <c r="AO113" i="9"/>
  <c r="Q113" i="9"/>
  <c r="BL112" i="9"/>
  <c r="AV112" i="9"/>
  <c r="AF112" i="9"/>
  <c r="P112" i="9"/>
  <c r="BN99" i="9"/>
  <c r="BF99" i="9"/>
  <c r="AX99" i="9"/>
  <c r="AP99" i="9"/>
  <c r="AH99" i="9"/>
  <c r="Z99" i="9"/>
  <c r="R99" i="9"/>
  <c r="J99" i="9"/>
  <c r="BM99" i="9"/>
  <c r="BE99" i="9"/>
  <c r="AW99" i="9"/>
  <c r="AO99" i="9"/>
  <c r="AG99" i="9"/>
  <c r="Y99" i="9"/>
  <c r="Q99" i="9"/>
  <c r="I99" i="9"/>
  <c r="BJ82" i="9"/>
  <c r="BB82" i="9"/>
  <c r="AT82" i="9"/>
  <c r="AL82" i="9"/>
  <c r="AD83" i="9"/>
  <c r="V83" i="9"/>
  <c r="N83" i="9"/>
  <c r="F83" i="9"/>
  <c r="W113" i="9"/>
  <c r="BL83" i="9"/>
  <c r="BD83" i="9"/>
  <c r="AV83" i="9"/>
  <c r="AN83" i="9"/>
  <c r="AF83" i="9"/>
  <c r="P82" i="9"/>
  <c r="H82" i="9"/>
  <c r="Y101" i="8"/>
  <c r="BC118" i="8"/>
  <c r="W118" i="8"/>
  <c r="BF117" i="8"/>
  <c r="AL117" i="8"/>
  <c r="T118" i="8"/>
  <c r="AJ101" i="8"/>
  <c r="AM118" i="8"/>
  <c r="E118" i="8"/>
  <c r="AT117" i="8"/>
  <c r="AB118" i="8"/>
  <c r="J117" i="8"/>
  <c r="BA101" i="8"/>
  <c r="I101" i="8"/>
  <c r="BH117" i="8"/>
  <c r="AJ118" i="8"/>
  <c r="AO101" i="8"/>
  <c r="Q101" i="8"/>
  <c r="AU118" i="8"/>
  <c r="U118" i="8"/>
  <c r="BJ118" i="8"/>
  <c r="AX117" i="8"/>
  <c r="AJ117" i="8"/>
  <c r="V117" i="8"/>
  <c r="L118" i="8"/>
  <c r="AB101" i="8"/>
  <c r="U101" i="8"/>
  <c r="AW101" i="8"/>
  <c r="AB117" i="8"/>
  <c r="AZ101" i="8"/>
  <c r="E101" i="8"/>
  <c r="BE118" i="8"/>
  <c r="AI118" i="8"/>
  <c r="G118" i="8"/>
  <c r="BB117" i="8"/>
  <c r="AR118" i="8"/>
  <c r="AD118" i="8"/>
  <c r="R117" i="8"/>
  <c r="BD101" i="8"/>
  <c r="BE101" i="8"/>
  <c r="AG101" i="8"/>
  <c r="BM101" i="8"/>
  <c r="BL101" i="8"/>
  <c r="AA101" i="8"/>
  <c r="BG118" i="8"/>
  <c r="AQ118" i="8"/>
  <c r="AA118" i="8"/>
  <c r="K118" i="8"/>
  <c r="BI101" i="8"/>
  <c r="AS101" i="8"/>
  <c r="AC101" i="8"/>
  <c r="M101" i="8"/>
  <c r="BI118" i="8"/>
  <c r="AS118" i="8"/>
  <c r="AC118" i="8"/>
  <c r="M118" i="8"/>
  <c r="BL118" i="8"/>
  <c r="BD118" i="8"/>
  <c r="AV118" i="8"/>
  <c r="AN118" i="8"/>
  <c r="AF118" i="8"/>
  <c r="X118" i="8"/>
  <c r="P118" i="8"/>
  <c r="H118" i="8"/>
  <c r="AN101" i="8"/>
  <c r="F102" i="8"/>
  <c r="AQ101" i="8"/>
  <c r="AN117" i="8"/>
  <c r="AF101" i="8"/>
  <c r="K101" i="8"/>
  <c r="BL117" i="8"/>
  <c r="BD117" i="8"/>
  <c r="AV117" i="8"/>
  <c r="AF117" i="8"/>
  <c r="X117" i="8"/>
  <c r="P117" i="8"/>
  <c r="H117" i="8"/>
  <c r="BM118" i="8"/>
  <c r="AW118" i="8"/>
  <c r="AG118" i="8"/>
  <c r="Q118" i="8"/>
  <c r="BN118" i="8"/>
  <c r="BF118" i="8"/>
  <c r="AX118" i="8"/>
  <c r="AP118" i="8"/>
  <c r="AH118" i="8"/>
  <c r="Z118" i="8"/>
  <c r="R118" i="8"/>
  <c r="J118" i="8"/>
  <c r="AV101" i="8"/>
  <c r="N101" i="8"/>
  <c r="AY101" i="8"/>
  <c r="AI101" i="8"/>
  <c r="S101" i="8"/>
  <c r="BG101" i="8"/>
  <c r="D118" i="8"/>
  <c r="D117" i="8"/>
  <c r="BK83" i="9"/>
  <c r="AY83" i="9"/>
  <c r="BK113" i="9"/>
  <c r="BG113" i="9"/>
  <c r="BC113" i="9"/>
  <c r="AY113" i="9"/>
  <c r="AU113" i="9"/>
  <c r="AQ113" i="9"/>
  <c r="AM113" i="9"/>
  <c r="AI113" i="9"/>
  <c r="AE113" i="9"/>
  <c r="AA113" i="9"/>
  <c r="W112" i="9"/>
  <c r="U112" i="9"/>
  <c r="S112" i="9"/>
  <c r="Q112" i="9"/>
  <c r="O112" i="9"/>
  <c r="M112" i="9"/>
  <c r="K112" i="9"/>
  <c r="I112" i="9"/>
  <c r="G112" i="9"/>
  <c r="E112" i="9"/>
  <c r="BN113" i="9"/>
  <c r="BL113" i="9"/>
  <c r="BJ113" i="9"/>
  <c r="BH113" i="9"/>
  <c r="BF113" i="9"/>
  <c r="BD113" i="9"/>
  <c r="BB113" i="9"/>
  <c r="AZ113" i="9"/>
  <c r="AX113" i="9"/>
  <c r="AV113" i="9"/>
  <c r="AT113" i="9"/>
  <c r="AR113" i="9"/>
  <c r="AP113" i="9"/>
  <c r="AN113" i="9"/>
  <c r="AL113" i="9"/>
  <c r="AJ113" i="9"/>
  <c r="AH113" i="9"/>
  <c r="AF113" i="9"/>
  <c r="AD113" i="9"/>
  <c r="AB113" i="9"/>
  <c r="Z113" i="9"/>
  <c r="X113" i="9"/>
  <c r="V113" i="9"/>
  <c r="T113" i="9"/>
  <c r="R113" i="9"/>
  <c r="P113" i="9"/>
  <c r="N113" i="9"/>
  <c r="L113" i="9"/>
  <c r="J113" i="9"/>
  <c r="H113" i="9"/>
  <c r="F113" i="9"/>
  <c r="D113" i="9"/>
  <c r="BM83" i="9"/>
  <c r="BI83" i="9"/>
  <c r="BE83" i="9"/>
  <c r="BA83" i="9"/>
  <c r="AW83" i="9"/>
  <c r="AS83" i="9"/>
  <c r="AO83" i="9"/>
  <c r="AK83" i="9"/>
  <c r="AG83" i="9"/>
  <c r="AC83" i="9"/>
  <c r="Y83" i="9"/>
  <c r="U82" i="9"/>
  <c r="S82" i="9"/>
  <c r="Q82" i="9"/>
  <c r="O82" i="9"/>
  <c r="M82" i="9"/>
  <c r="K82" i="9"/>
  <c r="I82" i="9"/>
  <c r="G82" i="9"/>
  <c r="E82" i="9"/>
  <c r="BN65" i="9"/>
  <c r="BL65" i="9"/>
  <c r="BJ65" i="9"/>
  <c r="BH65" i="9"/>
  <c r="BF65" i="9"/>
  <c r="BD65" i="9"/>
  <c r="BB65" i="9"/>
  <c r="AZ65" i="9"/>
  <c r="AX65" i="9"/>
  <c r="AV65" i="9"/>
  <c r="AT65" i="9"/>
  <c r="AR65" i="9"/>
  <c r="AP65" i="9"/>
  <c r="AN65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BM117" i="8"/>
  <c r="BK117" i="8"/>
  <c r="BI117" i="8"/>
  <c r="BG117" i="8"/>
  <c r="BE117" i="8"/>
  <c r="BC117" i="8"/>
  <c r="BA117" i="8"/>
  <c r="AY117" i="8"/>
  <c r="AW117" i="8"/>
  <c r="AU117" i="8"/>
  <c r="AS117" i="8"/>
  <c r="AQ117" i="8"/>
  <c r="AO117" i="8"/>
  <c r="AM117" i="8"/>
  <c r="AK117" i="8"/>
  <c r="AI117" i="8"/>
  <c r="AG117" i="8"/>
  <c r="AE117" i="8"/>
  <c r="AC117" i="8"/>
  <c r="AA117" i="8"/>
  <c r="Y117" i="8"/>
  <c r="W117" i="8"/>
  <c r="U117" i="8"/>
  <c r="S117" i="8"/>
  <c r="Q117" i="8"/>
  <c r="O117" i="8"/>
  <c r="M117" i="8"/>
  <c r="K117" i="8"/>
  <c r="I117" i="8"/>
  <c r="G117" i="8"/>
  <c r="E117" i="8"/>
  <c r="BN101" i="8"/>
  <c r="BJ101" i="8"/>
  <c r="BF101" i="8"/>
  <c r="BB101" i="8"/>
  <c r="AX101" i="8"/>
  <c r="AT101" i="8"/>
  <c r="AP101" i="8"/>
  <c r="AL101" i="8"/>
  <c r="AH101" i="8"/>
  <c r="AD101" i="8"/>
  <c r="Z101" i="8"/>
  <c r="T101" i="8"/>
  <c r="P101" i="8"/>
  <c r="L101" i="8"/>
  <c r="H101" i="8"/>
  <c r="D102" i="8"/>
  <c r="BM112" i="9"/>
  <c r="BK112" i="9"/>
  <c r="BI112" i="9"/>
  <c r="BG112" i="9"/>
  <c r="BE112" i="9"/>
  <c r="BC112" i="9"/>
  <c r="BA112" i="9"/>
  <c r="AY112" i="9"/>
  <c r="AW112" i="9"/>
  <c r="AU112" i="9"/>
  <c r="AS112" i="9"/>
  <c r="AQ112" i="9"/>
  <c r="AO112" i="9"/>
  <c r="AM112" i="9"/>
  <c r="AK112" i="9"/>
  <c r="AI112" i="9"/>
  <c r="AG112" i="9"/>
  <c r="AE112" i="9"/>
  <c r="AC112" i="9"/>
  <c r="AA112" i="9"/>
  <c r="Y112" i="9"/>
  <c r="BM82" i="9"/>
  <c r="BK82" i="9"/>
  <c r="BI82" i="9"/>
  <c r="BG82" i="9"/>
  <c r="BE82" i="9"/>
  <c r="BC82" i="9"/>
  <c r="BA82" i="9"/>
  <c r="AY82" i="9"/>
  <c r="AW82" i="9"/>
  <c r="AU82" i="9"/>
  <c r="AS82" i="9"/>
  <c r="AQ82" i="9"/>
  <c r="AO82" i="9"/>
  <c r="AM82" i="9"/>
  <c r="AK82" i="9"/>
  <c r="AI82" i="9"/>
  <c r="AG82" i="9"/>
  <c r="AE82" i="9"/>
  <c r="AC82" i="9"/>
  <c r="AA82" i="9"/>
  <c r="Y82" i="9"/>
  <c r="W82" i="9"/>
  <c r="BJ46" i="9"/>
  <c r="BB46" i="9"/>
  <c r="BM64" i="9"/>
  <c r="BK64" i="9"/>
  <c r="BI64" i="9"/>
  <c r="BG64" i="9"/>
  <c r="BE64" i="9"/>
  <c r="BC64" i="9"/>
  <c r="BA64" i="9"/>
  <c r="AY64" i="9"/>
  <c r="AW64" i="9"/>
  <c r="AU64" i="9"/>
  <c r="AS64" i="9"/>
  <c r="AQ64" i="9"/>
  <c r="AO64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BP44" i="9"/>
  <c r="BQ44" i="9" s="1"/>
  <c r="BM65" i="9"/>
  <c r="BK65" i="9"/>
  <c r="BK46" i="9" s="1"/>
  <c r="BI65" i="9"/>
  <c r="BG65" i="9"/>
  <c r="BE65" i="9"/>
  <c r="BC65" i="9"/>
  <c r="BA65" i="9"/>
  <c r="AY65" i="9"/>
  <c r="AW65" i="9"/>
  <c r="AU65" i="9"/>
  <c r="AS65" i="9"/>
  <c r="AQ65" i="9"/>
  <c r="AO65" i="9"/>
  <c r="AM65" i="9"/>
  <c r="AM46" i="9" s="1"/>
  <c r="AK65" i="9"/>
  <c r="AI65" i="9"/>
  <c r="AG65" i="9"/>
  <c r="AE65" i="9"/>
  <c r="AC65" i="9"/>
  <c r="AA65" i="9"/>
  <c r="Y65" i="9"/>
  <c r="Y46" i="9" s="1"/>
  <c r="W65" i="9"/>
  <c r="U65" i="9"/>
  <c r="S65" i="9"/>
  <c r="S46" i="9" s="1"/>
  <c r="Q65" i="9"/>
  <c r="O65" i="9"/>
  <c r="M65" i="9"/>
  <c r="M46" i="9" s="1"/>
  <c r="K65" i="9"/>
  <c r="I65" i="9"/>
  <c r="G65" i="9"/>
  <c r="E65" i="9"/>
  <c r="BP30" i="9"/>
  <c r="BP45" i="9"/>
  <c r="BQ45" i="9" s="1"/>
  <c r="BN102" i="8"/>
  <c r="BL102" i="8"/>
  <c r="BJ102" i="8"/>
  <c r="BH102" i="8"/>
  <c r="BF102" i="8"/>
  <c r="BD102" i="8"/>
  <c r="BB102" i="8"/>
  <c r="AZ102" i="8"/>
  <c r="AX102" i="8"/>
  <c r="AV102" i="8"/>
  <c r="AT102" i="8"/>
  <c r="AR102" i="8"/>
  <c r="AP102" i="8"/>
  <c r="AN102" i="8"/>
  <c r="AL102" i="8"/>
  <c r="AJ102" i="8"/>
  <c r="AH102" i="8"/>
  <c r="AF102" i="8"/>
  <c r="AD102" i="8"/>
  <c r="AB102" i="8"/>
  <c r="Z102" i="8"/>
  <c r="V102" i="8"/>
  <c r="T102" i="8"/>
  <c r="R102" i="8"/>
  <c r="P102" i="8"/>
  <c r="N102" i="8"/>
  <c r="L102" i="8"/>
  <c r="J102" i="8"/>
  <c r="H102" i="8"/>
  <c r="F101" i="8"/>
  <c r="D101" i="8"/>
  <c r="BM102" i="8"/>
  <c r="BK102" i="8"/>
  <c r="BI102" i="8"/>
  <c r="BG102" i="8"/>
  <c r="BE102" i="8"/>
  <c r="BC102" i="8"/>
  <c r="BA102" i="8"/>
  <c r="AY102" i="8"/>
  <c r="AW102" i="8"/>
  <c r="AU102" i="8"/>
  <c r="AS102" i="8"/>
  <c r="AQ102" i="8"/>
  <c r="AO102" i="8"/>
  <c r="AM102" i="8"/>
  <c r="AK102" i="8"/>
  <c r="AI102" i="8"/>
  <c r="AG102" i="8"/>
  <c r="AE102" i="8"/>
  <c r="AC102" i="8"/>
  <c r="AA102" i="8"/>
  <c r="Y102" i="8"/>
  <c r="W102" i="8"/>
  <c r="U102" i="8"/>
  <c r="S102" i="8"/>
  <c r="Q102" i="8"/>
  <c r="O102" i="8"/>
  <c r="M102" i="8"/>
  <c r="K102" i="8"/>
  <c r="I102" i="8"/>
  <c r="G102" i="8"/>
  <c r="E102" i="8"/>
  <c r="BM84" i="8"/>
  <c r="BK84" i="8"/>
  <c r="BI84" i="8"/>
  <c r="BG84" i="8"/>
  <c r="BE84" i="8"/>
  <c r="BC84" i="8"/>
  <c r="BA84" i="8"/>
  <c r="AY84" i="8"/>
  <c r="AW84" i="8"/>
  <c r="AU84" i="8"/>
  <c r="AS84" i="8"/>
  <c r="AQ84" i="8"/>
  <c r="AO84" i="8"/>
  <c r="AM84" i="8"/>
  <c r="AK84" i="8"/>
  <c r="AI84" i="8"/>
  <c r="AG84" i="8"/>
  <c r="AE84" i="8"/>
  <c r="AC84" i="8"/>
  <c r="AA84" i="8"/>
  <c r="Y84" i="8"/>
  <c r="W84" i="8"/>
  <c r="U84" i="8"/>
  <c r="S84" i="8"/>
  <c r="Q84" i="8"/>
  <c r="O84" i="8"/>
  <c r="M84" i="8"/>
  <c r="K84" i="8"/>
  <c r="I84" i="8"/>
  <c r="G84" i="8"/>
  <c r="E84" i="8"/>
  <c r="BN63" i="8"/>
  <c r="BL63" i="8"/>
  <c r="BJ63" i="8"/>
  <c r="BH63" i="8"/>
  <c r="BF63" i="8"/>
  <c r="BD63" i="8"/>
  <c r="BB63" i="8"/>
  <c r="AZ63" i="8"/>
  <c r="AX63" i="8"/>
  <c r="AV63" i="8"/>
  <c r="AT63" i="8"/>
  <c r="AR63" i="8"/>
  <c r="AP63" i="8"/>
  <c r="AN63" i="8"/>
  <c r="AL63" i="8"/>
  <c r="AJ63" i="8"/>
  <c r="AH63" i="8"/>
  <c r="AF63" i="8"/>
  <c r="AD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BP44" i="8"/>
  <c r="BQ44" i="8" s="1"/>
  <c r="BM64" i="8"/>
  <c r="BK64" i="8"/>
  <c r="BI64" i="8"/>
  <c r="BG64" i="8"/>
  <c r="BE64" i="8"/>
  <c r="BC64" i="8"/>
  <c r="BA64" i="8"/>
  <c r="AY64" i="8"/>
  <c r="AW64" i="8"/>
  <c r="AU64" i="8"/>
  <c r="AS64" i="8"/>
  <c r="AQ64" i="8"/>
  <c r="AO64" i="8"/>
  <c r="AM64" i="8"/>
  <c r="AK64" i="8"/>
  <c r="AI64" i="8"/>
  <c r="AG64" i="8"/>
  <c r="AE64" i="8"/>
  <c r="AC64" i="8"/>
  <c r="AA64" i="8"/>
  <c r="Y64" i="8"/>
  <c r="W64" i="8"/>
  <c r="U64" i="8"/>
  <c r="S64" i="8"/>
  <c r="Q64" i="8"/>
  <c r="O64" i="8"/>
  <c r="M64" i="8"/>
  <c r="K64" i="8"/>
  <c r="I64" i="8"/>
  <c r="G64" i="8"/>
  <c r="E64" i="8"/>
  <c r="X102" i="8"/>
  <c r="X101" i="8"/>
  <c r="X100" i="8"/>
  <c r="BM83" i="8"/>
  <c r="BK83" i="8"/>
  <c r="BI83" i="8"/>
  <c r="BG83" i="8"/>
  <c r="BE83" i="8"/>
  <c r="BC83" i="8"/>
  <c r="BA83" i="8"/>
  <c r="AY83" i="8"/>
  <c r="AW83" i="8"/>
  <c r="AU83" i="8"/>
  <c r="AS83" i="8"/>
  <c r="AQ83" i="8"/>
  <c r="AO83" i="8"/>
  <c r="AM83" i="8"/>
  <c r="AK83" i="8"/>
  <c r="AI83" i="8"/>
  <c r="AG83" i="8"/>
  <c r="AE83" i="8"/>
  <c r="AC83" i="8"/>
  <c r="AA83" i="8"/>
  <c r="Y83" i="8"/>
  <c r="W83" i="8"/>
  <c r="U83" i="8"/>
  <c r="S83" i="8"/>
  <c r="Q83" i="8"/>
  <c r="O83" i="8"/>
  <c r="M83" i="8"/>
  <c r="K83" i="8"/>
  <c r="I83" i="8"/>
  <c r="G83" i="8"/>
  <c r="E83" i="8"/>
  <c r="BN64" i="8"/>
  <c r="BL64" i="8"/>
  <c r="BJ64" i="8"/>
  <c r="BH64" i="8"/>
  <c r="BF64" i="8"/>
  <c r="BD64" i="8"/>
  <c r="BB64" i="8"/>
  <c r="AZ64" i="8"/>
  <c r="AX64" i="8"/>
  <c r="AV64" i="8"/>
  <c r="AT64" i="8"/>
  <c r="AR64" i="8"/>
  <c r="AP64" i="8"/>
  <c r="AN64" i="8"/>
  <c r="AL64" i="8"/>
  <c r="AJ64" i="8"/>
  <c r="AH64" i="8"/>
  <c r="AF64" i="8"/>
  <c r="AD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BP45" i="8"/>
  <c r="BQ45" i="8" s="1"/>
  <c r="BM63" i="8"/>
  <c r="BK63" i="8"/>
  <c r="BI63" i="8"/>
  <c r="BG63" i="8"/>
  <c r="BE63" i="8"/>
  <c r="BC63" i="8"/>
  <c r="BA63" i="8"/>
  <c r="AY63" i="8"/>
  <c r="AW63" i="8"/>
  <c r="AU63" i="8"/>
  <c r="AS63" i="8"/>
  <c r="AQ63" i="8"/>
  <c r="AO63" i="8"/>
  <c r="AM63" i="8"/>
  <c r="AK63" i="8"/>
  <c r="AI63" i="8"/>
  <c r="AG63" i="8"/>
  <c r="AE63" i="8"/>
  <c r="AC63" i="8"/>
  <c r="AA63" i="8"/>
  <c r="Y63" i="8"/>
  <c r="W63" i="8"/>
  <c r="U63" i="8"/>
  <c r="S63" i="8"/>
  <c r="Q63" i="8"/>
  <c r="O63" i="8"/>
  <c r="M63" i="8"/>
  <c r="K63" i="8"/>
  <c r="I63" i="8"/>
  <c r="G63" i="8"/>
  <c r="E63" i="8"/>
  <c r="N46" i="9" l="1"/>
  <c r="H46" i="9"/>
  <c r="AN46" i="9"/>
  <c r="AS46" i="9"/>
  <c r="AO46" i="9"/>
  <c r="BE46" i="9"/>
  <c r="AD46" i="9"/>
  <c r="AT46" i="9"/>
  <c r="F46" i="9"/>
  <c r="D46" i="9"/>
  <c r="AL46" i="9"/>
  <c r="V46" i="9"/>
  <c r="Q46" i="9"/>
  <c r="G46" i="9"/>
  <c r="BC46" i="9"/>
  <c r="T46" i="9"/>
  <c r="AJ46" i="9"/>
  <c r="AZ46" i="9"/>
  <c r="I46" i="9"/>
  <c r="R46" i="9"/>
  <c r="AX46" i="9"/>
  <c r="BN46" i="9"/>
  <c r="AG46" i="9"/>
  <c r="BM46" i="9"/>
  <c r="K46" i="9"/>
  <c r="O46" i="9"/>
  <c r="AE46" i="9"/>
  <c r="AU46" i="9"/>
  <c r="E46" i="9"/>
  <c r="L46" i="9"/>
  <c r="AR46" i="9"/>
  <c r="BH46" i="9"/>
  <c r="X46" i="9"/>
  <c r="BD46" i="9"/>
  <c r="BP98" i="9"/>
  <c r="BQ98" i="9" s="1"/>
  <c r="AH46" i="9"/>
  <c r="BP113" i="9"/>
  <c r="BQ113" i="9" s="1"/>
  <c r="BQ119" i="9" s="1"/>
  <c r="AB46" i="9"/>
  <c r="BP112" i="9"/>
  <c r="BQ112" i="9" s="1"/>
  <c r="AW46" i="9"/>
  <c r="J46" i="9"/>
  <c r="Z46" i="9"/>
  <c r="AP46" i="9"/>
  <c r="BF46" i="9"/>
  <c r="BP83" i="9"/>
  <c r="BQ83" i="9" s="1"/>
  <c r="G9" i="6" s="1"/>
  <c r="BP99" i="9"/>
  <c r="BQ99" i="9" s="1"/>
  <c r="G17" i="6" s="1"/>
  <c r="BP82" i="9"/>
  <c r="BQ82" i="9" s="1"/>
  <c r="W46" i="9"/>
  <c r="P46" i="9"/>
  <c r="AF46" i="9"/>
  <c r="AV46" i="9"/>
  <c r="BL46" i="9"/>
  <c r="U46" i="9"/>
  <c r="AK46" i="9"/>
  <c r="BA46" i="9"/>
  <c r="AI46" i="9"/>
  <c r="AY46" i="9"/>
  <c r="AC46" i="9"/>
  <c r="BI46" i="9"/>
  <c r="AA46" i="9"/>
  <c r="AQ46" i="9"/>
  <c r="BG46" i="9"/>
  <c r="BP83" i="8"/>
  <c r="BQ83" i="8" s="1"/>
  <c r="BP118" i="8"/>
  <c r="BQ118" i="8" s="1"/>
  <c r="F22" i="6" s="1"/>
  <c r="BP117" i="8"/>
  <c r="BQ117" i="8" s="1"/>
  <c r="BP102" i="8"/>
  <c r="BQ102" i="8" s="1"/>
  <c r="BQ122" i="8" s="1"/>
  <c r="BP84" i="8"/>
  <c r="BQ84" i="8" s="1"/>
  <c r="F9" i="6" s="1"/>
  <c r="BP64" i="9"/>
  <c r="BQ64" i="9" s="1"/>
  <c r="BP64" i="8"/>
  <c r="BQ64" i="8" s="1"/>
  <c r="BQ120" i="8" s="1"/>
  <c r="BP65" i="9"/>
  <c r="BQ65" i="9" s="1"/>
  <c r="BP63" i="8"/>
  <c r="BQ63" i="8" s="1"/>
  <c r="BP101" i="8"/>
  <c r="BQ101" i="8" s="1"/>
  <c r="G22" i="6" l="1"/>
  <c r="BQ117" i="9"/>
  <c r="BQ118" i="9"/>
  <c r="BQ47" i="9"/>
  <c r="BQ123" i="8"/>
  <c r="BQ121" i="8"/>
  <c r="F17" i="6"/>
  <c r="BQ48" i="8"/>
  <c r="F4" i="6"/>
  <c r="BQ116" i="9"/>
  <c r="G4" i="6"/>
  <c r="BQ124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<sst xmlns="http://schemas.openxmlformats.org/spreadsheetml/2006/main" count="361" uniqueCount="96">
  <si>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</si>
  <si>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</si>
  <si>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</si>
  <si>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</si>
  <si>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</si>
  <si>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</si>
  <si>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</si>
  <si>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</si>
  <si>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</si>
  <si>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</si>
  <si>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</si>
  <si>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</si>
  <si>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</si>
  <si>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</si>
  <si>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</si>
  <si>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</si>
  <si>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</si>
  <si>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</si>
  <si>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</si>
  <si>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</si>
  <si>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</si>
  <si>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</si>
  <si>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</si>
  <si>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</si>
  <si>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</si>
  <si>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</si>
  <si>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</si>
  <si>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</si>
  <si>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</si>
  <si>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</si>
  <si>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</si>
  <si>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</si>
  <si>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</si>
  <si>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</si>
  <si>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</si>
  <si>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</si>
  <si>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</si>
  <si>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</si>
  <si>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</si>
  <si>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</si>
  <si>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</si>
  <si>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</si>
  <si>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</si>
  <si>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</si>
  <si>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</si>
  <si>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</si>
  <si>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</si>
  <si>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</si>
  <si>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</si>
  <si>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</si>
  <si>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</si>
  <si>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</si>
  <si>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</si>
  <si>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</si>
  <si>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</si>
  <si>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</si>
  <si>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</si>
  <si>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</si>
  <si>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</si>
  <si>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</si>
  <si>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</si>
  <si>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</si>
  <si>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</si>
  <si>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</si>
  <si>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</si>
  <si>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</si>
  <si>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</si>
  <si>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</si>
  <si>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</si>
  <si>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</si>
  <si>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</si>
  <si>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</si>
  <si>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</si>
  <si>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</si>
  <si>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</si>
  <si>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</si>
  <si>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</si>
  <si>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</si>
  <si>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</si>
  <si>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</si>
  <si>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</si>
  <si>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</si>
  <si>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</si>
  <si>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</si>
  <si>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</si>
  <si>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</si>
  <si>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</si>
  <si>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</si>
  <si>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</si>
  <si>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</si>
  <si>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</si>
  <si>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</si>
  <si>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</si>
  <si>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</si>
  <si>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</si>
  <si>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                                                                             Т.В. Чугуева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</si>
</sst>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76;&#1077;&#1082;&#1072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76;&#1077;&#1082;&#1072;&#1073;&#1088;&#110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4"/>
  <sheetViews>
    <sheetView zoomScale="66" zoomScaleNormal="66" workbookViewId="0">
      <selection activeCell="K37" sqref="K3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42578125" bestFit="1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140625" hidden="1" customWidth="1"/>
    <col min="24" max="24" width="10.7109375" customWidth="1"/>
    <col min="25" max="28" width="10.7109375" hidden="1" customWidth="1"/>
    <col min="29" max="29" width="12.2851562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8554687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95</v>
      </c>
      <c r="B2" s="1"/>
      <c r="C2" s="1"/>
      <c r="D2" s="1"/>
      <c r="E2" s="1"/>
      <c r="F2" s="1"/>
    </row>
    <row r="3" spans="1:69" x14ac:dyDescent="0.25">
      <c r="F3" t="s">
        <v>1</v>
      </c>
    </row>
    <row r="4" spans="1:69" x14ac:dyDescent="0.25">
      <c r="D4" s="86" t="s">
        <v>2</v>
      </c>
      <c r="E4" s="86"/>
      <c r="F4" s="2">
        <v>1</v>
      </c>
      <c r="G4" t="s">
        <v>60</v>
      </c>
      <c r="K4" s="69">
        <f>'07.01.2021 3-7 лет (день 9) '!K4</f>
        <v>44203</v>
      </c>
      <c r="U4" s="3"/>
    </row>
    <row r="5" spans="1:69" ht="15" customHeight="1" x14ac:dyDescent="0.25">
      <c r="A5" s="87"/>
      <c r="B5" s="4" t="s">
        <v>3</v>
      </c>
      <c r="C5" s="83" t="s">
        <v>4</v>
      </c>
      <c r="D5" s="83" t="str">
        <f>[1]Цены!A1</f>
        <v>Хлеб пшеничный</v>
      </c>
      <c r="E5" s="83" t="str">
        <f>[1]Цены!B1</f>
        <v>Хлеб ржано-пшеничный</v>
      </c>
      <c r="F5" s="83" t="str">
        <f>[1]Цены!C1</f>
        <v>Сахар</v>
      </c>
      <c r="G5" s="83" t="str">
        <f>[1]Цены!D1</f>
        <v>Чай</v>
      </c>
      <c r="H5" s="83" t="str">
        <f>[1]Цены!E1</f>
        <v>Какао</v>
      </c>
      <c r="I5" s="83" t="str">
        <f>[1]Цены!F1</f>
        <v>Кофейный напиток</v>
      </c>
      <c r="J5" s="83" t="str">
        <f>[1]Цены!G1</f>
        <v>Молоко 2,5%</v>
      </c>
      <c r="K5" s="83" t="str">
        <f>[1]Цены!H1</f>
        <v>Масло сливочное</v>
      </c>
      <c r="L5" s="83" t="str">
        <f>[1]Цены!I1</f>
        <v>Сметана 15%</v>
      </c>
      <c r="M5" s="83" t="str">
        <f>[1]Цены!J1</f>
        <v>Молоко сухое</v>
      </c>
      <c r="N5" s="83" t="str">
        <f>[1]Цены!K1</f>
        <v>Снежок 2,5 %</v>
      </c>
      <c r="O5" s="83" t="str">
        <f>[1]Цены!L1</f>
        <v>Творог 5%</v>
      </c>
      <c r="P5" s="83" t="str">
        <f>[1]Цены!M1</f>
        <v>Молоко сгущенное</v>
      </c>
      <c r="Q5" s="83" t="str">
        <f>[1]Цены!N1</f>
        <v xml:space="preserve">Джем Сава </v>
      </c>
      <c r="R5" s="83" t="str">
        <f>[1]Цены!O1</f>
        <v>Сыр</v>
      </c>
      <c r="S5" s="83" t="str">
        <f>[1]Цены!P1</f>
        <v>Зеленый горошек</v>
      </c>
      <c r="T5" s="83" t="str">
        <f>[1]Цены!Q1</f>
        <v>Кукуруза консервирован.</v>
      </c>
      <c r="U5" s="83" t="str">
        <f>[1]Цены!R1</f>
        <v>Консервы рыбные</v>
      </c>
      <c r="V5" s="83" t="str">
        <f>[1]Цены!S1</f>
        <v>Огурцы консервирован.</v>
      </c>
      <c r="W5" s="83" t="str">
        <f>[1]Цены!T1</f>
        <v>Огурцы свежие</v>
      </c>
      <c r="X5" s="83" t="str">
        <f>[1]Цены!U1</f>
        <v>Яйцо</v>
      </c>
      <c r="Y5" s="83" t="str">
        <f>[1]Цены!V1</f>
        <v>Икра кабачковая</v>
      </c>
      <c r="Z5" s="83" t="str">
        <f>[1]Цены!W1</f>
        <v>Изюм</v>
      </c>
      <c r="AA5" s="83" t="str">
        <f>[1]Цены!X1</f>
        <v>Курага</v>
      </c>
      <c r="AB5" s="83" t="str">
        <f>[1]Цены!Y1</f>
        <v>Чернослив</v>
      </c>
      <c r="AC5" s="83" t="str">
        <f>[1]Цены!Z1</f>
        <v>Шиповник</v>
      </c>
      <c r="AD5" s="83" t="str">
        <f>[1]Цены!AA1</f>
        <v>Сухофрукты</v>
      </c>
      <c r="AE5" s="83" t="str">
        <f>[1]Цены!AB1</f>
        <v>Ягода свежемороженная</v>
      </c>
      <c r="AF5" s="83" t="str">
        <f>[1]Цены!AC1</f>
        <v>Лимон</v>
      </c>
      <c r="AG5" s="83" t="str">
        <f>[1]Цены!AD1</f>
        <v>Кисель</v>
      </c>
      <c r="AH5" s="83" t="str">
        <f>[1]Цены!AE1</f>
        <v xml:space="preserve">Сок </v>
      </c>
      <c r="AI5" s="83" t="str">
        <f>[1]Цены!AF1</f>
        <v>Макаронные изделия</v>
      </c>
      <c r="AJ5" s="83" t="str">
        <f>[1]Цены!AG1</f>
        <v>Мука</v>
      </c>
      <c r="AK5" s="83" t="str">
        <f>[1]Цены!AH1</f>
        <v>Дрожжи</v>
      </c>
      <c r="AL5" s="83" t="str">
        <f>[1]Цены!AI1</f>
        <v>Печенье</v>
      </c>
      <c r="AM5" s="83" t="str">
        <f>[1]Цены!AJ1</f>
        <v>Пряники</v>
      </c>
      <c r="AN5" s="83" t="str">
        <f>[1]Цены!AK1</f>
        <v>Вафли</v>
      </c>
      <c r="AO5" s="83" t="str">
        <f>[1]Цены!AL1</f>
        <v>Конфеты</v>
      </c>
      <c r="AP5" s="83" t="str">
        <f>[1]Цены!AM1</f>
        <v>Повидло Сава</v>
      </c>
      <c r="AQ5" s="83" t="str">
        <f>[1]Цены!AN1</f>
        <v>Крупа геркулес</v>
      </c>
      <c r="AR5" s="83" t="str">
        <f>[1]Цены!AO1</f>
        <v>Крупа горох</v>
      </c>
      <c r="AS5" s="83" t="str">
        <f>[1]Цены!AP1</f>
        <v>Крупа гречневая</v>
      </c>
      <c r="AT5" s="83" t="str">
        <f>[1]Цены!AQ1</f>
        <v>Крупа кукурузная</v>
      </c>
      <c r="AU5" s="83" t="str">
        <f>[1]Цены!AR1</f>
        <v>Крупа манная</v>
      </c>
      <c r="AV5" s="83" t="str">
        <f>[1]Цены!AS1</f>
        <v>Крупа перловая</v>
      </c>
      <c r="AW5" s="83" t="str">
        <f>[1]Цены!AT1</f>
        <v>Крупа пшеничная</v>
      </c>
      <c r="AX5" s="83" t="str">
        <f>[1]Цены!AU1</f>
        <v>Крупа пшено</v>
      </c>
      <c r="AY5" s="83" t="str">
        <f>[1]Цены!AV1</f>
        <v>Крупа ячневая</v>
      </c>
      <c r="AZ5" s="83" t="str">
        <f>[1]Цены!AW1</f>
        <v>Рис</v>
      </c>
      <c r="BA5" s="83" t="str">
        <f>[1]Цены!AX1</f>
        <v>Цыпленок бройлер</v>
      </c>
      <c r="BB5" s="83" t="str">
        <f>[1]Цены!AY1</f>
        <v>Филе куриное</v>
      </c>
      <c r="BC5" s="83" t="str">
        <f>[1]Цены!AZ1</f>
        <v>Фарш говяжий</v>
      </c>
      <c r="BD5" s="83" t="str">
        <f>[1]Цены!BA1</f>
        <v>Печень куриная</v>
      </c>
      <c r="BE5" s="83" t="str">
        <f>[1]Цены!BB1</f>
        <v>Филе минтая</v>
      </c>
      <c r="BF5" s="83" t="str">
        <f>[1]Цены!BC1</f>
        <v>Филе сельди слабосол.</v>
      </c>
      <c r="BG5" s="83" t="str">
        <f>[1]Цены!BD1</f>
        <v>Картофель</v>
      </c>
      <c r="BH5" s="83" t="str">
        <f>[1]Цены!BE1</f>
        <v>Морковь</v>
      </c>
      <c r="BI5" s="83" t="str">
        <f>[1]Цены!BF1</f>
        <v>Лук</v>
      </c>
      <c r="BJ5" s="83" t="str">
        <f>[1]Цены!BG1</f>
        <v>Капуста</v>
      </c>
      <c r="BK5" s="83" t="str">
        <f>[1]Цены!BH1</f>
        <v>Свекла</v>
      </c>
      <c r="BL5" s="83" t="str">
        <f>[1]Цены!BI1</f>
        <v>Томатная паста</v>
      </c>
      <c r="BM5" s="83" t="str">
        <f>[1]Цены!BJ1</f>
        <v>Масло растительное</v>
      </c>
      <c r="BN5" s="83" t="str">
        <f>[1]Цены!BK1</f>
        <v>Соль</v>
      </c>
      <c r="BO5" s="83" t="s">
        <v>62</v>
      </c>
      <c r="BP5" s="94" t="s">
        <v>5</v>
      </c>
      <c r="BQ5" s="94" t="s">
        <v>6</v>
      </c>
    </row>
    <row r="6" spans="1:69" ht="28.5" customHeight="1" x14ac:dyDescent="0.25">
      <c r="A6" s="88"/>
      <c r="B6" s="5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94"/>
      <c r="BQ6" s="94"/>
    </row>
    <row r="7" spans="1:69" x14ac:dyDescent="0.25">
      <c r="A7" s="89" t="s">
        <v>8</v>
      </c>
      <c r="B7" s="6" t="s">
        <v>9</v>
      </c>
      <c r="C7" s="90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8"/>
      <c r="Y7" s="8"/>
      <c r="Z7" s="8"/>
      <c r="AA7" s="8"/>
      <c r="AB7" s="8"/>
      <c r="AC7" s="8"/>
      <c r="AD7" s="6"/>
      <c r="AE7" s="6"/>
      <c r="AF7" s="7"/>
      <c r="AG7" s="7"/>
      <c r="AH7" s="7"/>
      <c r="AI7" s="7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1.4999999999999999E-2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7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6"/>
      <c r="W8" s="6"/>
      <c r="X8" s="8"/>
      <c r="Y8" s="8"/>
      <c r="Z8" s="8"/>
      <c r="AA8" s="8"/>
      <c r="AB8" s="8"/>
      <c r="AC8" s="8"/>
      <c r="AD8" s="6"/>
      <c r="AE8" s="6"/>
      <c r="AF8" s="7"/>
      <c r="AG8" s="7"/>
      <c r="AH8" s="7"/>
      <c r="AI8" s="7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7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7.0000000000000001E-3</v>
      </c>
      <c r="G9" s="6"/>
      <c r="H9" s="6">
        <v>8.0000000000000004E-4</v>
      </c>
      <c r="I9" s="6"/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$F$4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6.0000000000000001E-3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>
        <v>6.0000000000000001E-3</v>
      </c>
      <c r="AT12" s="7"/>
      <c r="AU12" s="7"/>
      <c r="AV12" s="7"/>
      <c r="AW12" s="7"/>
      <c r="AX12" s="7"/>
      <c r="AY12" s="7"/>
      <c r="AZ12" s="7"/>
      <c r="BA12" s="6">
        <v>0.02</v>
      </c>
      <c r="BB12" s="6"/>
      <c r="BC12" s="6"/>
      <c r="BD12" s="6"/>
      <c r="BE12" s="6"/>
      <c r="BF12" s="7"/>
      <c r="BG12" s="6">
        <v>0.09</v>
      </c>
      <c r="BH12" s="6">
        <v>0.01</v>
      </c>
      <c r="BI12" s="6">
        <v>0.01</v>
      </c>
      <c r="BJ12" s="7"/>
      <c r="BK12" s="7"/>
      <c r="BL12" s="6"/>
      <c r="BM12" s="6">
        <v>2E-3</v>
      </c>
      <c r="BN12" s="6">
        <v>1E-3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5.0000000000000001E-3</v>
      </c>
      <c r="BD13" s="6"/>
      <c r="BE13" s="6"/>
      <c r="BF13" s="7"/>
      <c r="BG13" s="6"/>
      <c r="BH13" s="6">
        <v>8.0000000000000002E-3</v>
      </c>
      <c r="BI13" s="6">
        <v>0.01</v>
      </c>
      <c r="BJ13" s="7">
        <v>0.16</v>
      </c>
      <c r="BK13" s="7"/>
      <c r="BL13" s="6">
        <v>2E-3</v>
      </c>
      <c r="BM13" s="6">
        <v>5.0000000000000001E-3</v>
      </c>
      <c r="BN13" s="6">
        <v>1E-3</v>
      </c>
      <c r="BO13" s="6"/>
    </row>
    <row r="14" spans="1:69" x14ac:dyDescent="0.25">
      <c r="A14" s="89"/>
      <c r="B14" s="6" t="s">
        <v>15</v>
      </c>
      <c r="C14" s="91"/>
      <c r="D14" s="6">
        <v>0.02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7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7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0.01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>
        <v>1.7999999999999999E-2</v>
      </c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>
        <v>3.5000000000000003E-2</v>
      </c>
    </row>
    <row r="17" spans="1:67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/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/>
    </row>
    <row r="19" spans="1:67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25">
      <c r="A20" s="89" t="s">
        <v>18</v>
      </c>
      <c r="B20" s="6" t="s">
        <v>19</v>
      </c>
      <c r="C20" s="90">
        <f>$F$4</f>
        <v>1</v>
      </c>
      <c r="D20" s="6"/>
      <c r="E20" s="6"/>
      <c r="F20" s="6">
        <v>0.01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7"/>
      <c r="AD20" s="6"/>
      <c r="AE20" s="6">
        <v>1.7999999999999999E-2</v>
      </c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25">
      <c r="A21" s="89"/>
      <c r="B21" s="6" t="s">
        <v>20</v>
      </c>
      <c r="C21" s="91"/>
      <c r="D21" s="6"/>
      <c r="E21" s="6"/>
      <c r="F21" s="6">
        <v>1.5E-3</v>
      </c>
      <c r="G21" s="6"/>
      <c r="H21" s="6"/>
      <c r="I21" s="6"/>
      <c r="J21" s="6">
        <v>5.0000000000000001E-3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7">
        <v>1.4E-2</v>
      </c>
      <c r="V21" s="6"/>
      <c r="W21" s="6"/>
      <c r="X21" s="8">
        <v>9.0909090909090912E-2</v>
      </c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>
        <v>2.9000000000000001E-2</v>
      </c>
      <c r="AK21" s="6">
        <v>1.1999999999999999E-3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3.0000000000000001E-3</v>
      </c>
      <c r="BA21" s="6"/>
      <c r="BB21" s="6"/>
      <c r="BC21" s="6"/>
      <c r="BD21" s="6"/>
      <c r="BE21" s="6"/>
      <c r="BF21" s="7"/>
      <c r="BG21" s="6"/>
      <c r="BH21" s="6"/>
      <c r="BI21" s="6">
        <v>2E-3</v>
      </c>
      <c r="BJ21" s="7"/>
      <c r="BK21" s="7"/>
      <c r="BL21" s="6"/>
      <c r="BM21" s="6">
        <v>8.0000000000000004E-4</v>
      </c>
      <c r="BN21" s="6"/>
      <c r="BO21" s="6"/>
    </row>
    <row r="22" spans="1:67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8"/>
      <c r="AD22" s="6"/>
      <c r="AE22" s="6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6"/>
      <c r="W23" s="6"/>
      <c r="X23" s="8"/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7"/>
      <c r="BG23" s="6"/>
      <c r="BH23" s="6"/>
      <c r="BI23" s="6"/>
      <c r="BJ23" s="7"/>
      <c r="BK23" s="7"/>
      <c r="BL23" s="6"/>
      <c r="BM23" s="6"/>
      <c r="BN23" s="6"/>
      <c r="BO23" s="6"/>
    </row>
    <row r="24" spans="1:67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s="16" customFormat="1" x14ac:dyDescent="0.25">
      <c r="A25" s="89" t="s">
        <v>21</v>
      </c>
      <c r="B25" s="13" t="s">
        <v>22</v>
      </c>
      <c r="C25" s="90">
        <f>$F$4</f>
        <v>1</v>
      </c>
      <c r="D25" s="12"/>
      <c r="E25" s="12"/>
      <c r="F25" s="12"/>
      <c r="G25" s="12"/>
      <c r="H25" s="12"/>
      <c r="I25" s="12"/>
      <c r="J25" s="12">
        <v>0.03</v>
      </c>
      <c r="K25" s="12">
        <v>3.0000000000000001E-3</v>
      </c>
      <c r="L25" s="12"/>
      <c r="M25" s="12"/>
      <c r="N25" s="12"/>
      <c r="O25" s="12"/>
      <c r="P25" s="12"/>
      <c r="Q25" s="12"/>
      <c r="R25" s="12"/>
      <c r="S25" s="12"/>
      <c r="T25" s="12"/>
      <c r="U25" s="14"/>
      <c r="V25" s="12"/>
      <c r="W25" s="12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S25" s="14"/>
      <c r="AT25" s="14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7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12"/>
      <c r="W26" s="12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x14ac:dyDescent="0.25">
      <c r="A27" s="89"/>
      <c r="B27" s="11" t="s">
        <v>23</v>
      </c>
      <c r="C27" s="92"/>
      <c r="D27" s="6"/>
      <c r="E27" s="6"/>
      <c r="F27" s="6">
        <v>8.0000000000000002E-3</v>
      </c>
      <c r="G27" s="6">
        <v>4.0000000000000002E-4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7" ht="17.25" x14ac:dyDescent="0.3">
      <c r="B28" s="17" t="s">
        <v>24</v>
      </c>
      <c r="C28" s="18"/>
      <c r="D28" s="19">
        <f t="shared" ref="D28:BN28" si="0">SUM(D7:D27)</f>
        <v>0.06</v>
      </c>
      <c r="E28" s="19">
        <f t="shared" si="0"/>
        <v>0.04</v>
      </c>
      <c r="F28" s="19">
        <f t="shared" si="0"/>
        <v>3.95E-2</v>
      </c>
      <c r="G28" s="19">
        <f t="shared" si="0"/>
        <v>4.0000000000000002E-4</v>
      </c>
      <c r="H28" s="19">
        <f t="shared" si="0"/>
        <v>8.0000000000000004E-4</v>
      </c>
      <c r="I28" s="19">
        <f t="shared" si="0"/>
        <v>0</v>
      </c>
      <c r="J28" s="19">
        <f t="shared" si="0"/>
        <v>0.20500000000000002</v>
      </c>
      <c r="K28" s="19">
        <f t="shared" si="0"/>
        <v>1.6E-2</v>
      </c>
      <c r="L28" s="19">
        <f t="shared" si="0"/>
        <v>6.0000000000000001E-3</v>
      </c>
      <c r="M28" s="19">
        <f t="shared" si="0"/>
        <v>0</v>
      </c>
      <c r="N28" s="19">
        <f t="shared" si="0"/>
        <v>0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1.4E-2</v>
      </c>
      <c r="V28" s="19">
        <f t="shared" ref="V28:X28" si="1">SUM(V7:V27)</f>
        <v>0</v>
      </c>
      <c r="W28" s="19">
        <f t="shared" si="1"/>
        <v>0</v>
      </c>
      <c r="X28" s="19">
        <f t="shared" si="1"/>
        <v>1.0909090909090908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1.7999999999999999E-2</v>
      </c>
      <c r="AE28" s="19">
        <f t="shared" si="0"/>
        <v>1.7999999999999999E-2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2.9000000000000001E-2</v>
      </c>
      <c r="AK28" s="19">
        <f t="shared" si="0"/>
        <v>1.1999999999999999E-3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6.0000000000000001E-3</v>
      </c>
      <c r="AT28" s="19">
        <f t="shared" si="0"/>
        <v>0</v>
      </c>
      <c r="AU28" s="19">
        <f t="shared" si="0"/>
        <v>1.4999999999999999E-2</v>
      </c>
      <c r="AV28" s="19">
        <f t="shared" si="0"/>
        <v>0</v>
      </c>
      <c r="AW28" s="19">
        <f t="shared" si="0"/>
        <v>0</v>
      </c>
      <c r="AX28" s="19">
        <f t="shared" si="0"/>
        <v>0</v>
      </c>
      <c r="AY28" s="19">
        <f t="shared" si="0"/>
        <v>0</v>
      </c>
      <c r="AZ28" s="19">
        <f t="shared" si="0"/>
        <v>3.0000000000000001E-3</v>
      </c>
      <c r="BA28" s="19">
        <f t="shared" si="0"/>
        <v>0.05</v>
      </c>
      <c r="BB28" s="19">
        <f t="shared" si="0"/>
        <v>0</v>
      </c>
      <c r="BC28" s="19">
        <f t="shared" si="0"/>
        <v>5.0000000000000001E-3</v>
      </c>
      <c r="BD28" s="19">
        <f t="shared" si="0"/>
        <v>0</v>
      </c>
      <c r="BE28" s="19">
        <f t="shared" si="0"/>
        <v>0</v>
      </c>
      <c r="BF28" s="19">
        <f t="shared" si="0"/>
        <v>0</v>
      </c>
      <c r="BG28" s="19">
        <f t="shared" si="0"/>
        <v>0.09</v>
      </c>
      <c r="BH28" s="19">
        <f t="shared" si="0"/>
        <v>1.8000000000000002E-2</v>
      </c>
      <c r="BI28" s="19">
        <f t="shared" si="0"/>
        <v>2.1999999999999999E-2</v>
      </c>
      <c r="BJ28" s="19">
        <f t="shared" si="0"/>
        <v>0.16</v>
      </c>
      <c r="BK28" s="19">
        <f t="shared" si="0"/>
        <v>0</v>
      </c>
      <c r="BL28" s="19">
        <f t="shared" si="0"/>
        <v>2E-3</v>
      </c>
      <c r="BM28" s="19">
        <f t="shared" si="0"/>
        <v>7.8000000000000005E-3</v>
      </c>
      <c r="BN28" s="19">
        <f t="shared" si="0"/>
        <v>4.0000000000000001E-3</v>
      </c>
      <c r="BO28" s="19">
        <f t="shared" ref="BO28" si="2">SUM(BO7:BO27)</f>
        <v>3.5000000000000003E-2</v>
      </c>
    </row>
    <row r="29" spans="1:67" ht="17.25" x14ac:dyDescent="0.3">
      <c r="B29" s="20" t="s">
        <v>25</v>
      </c>
      <c r="C29" s="18"/>
      <c r="D29" s="21">
        <f t="shared" ref="D29:BN29" si="3">PRODUCT(D28,$F$4)</f>
        <v>0.06</v>
      </c>
      <c r="E29" s="21">
        <f t="shared" si="3"/>
        <v>0.04</v>
      </c>
      <c r="F29" s="21">
        <f t="shared" si="3"/>
        <v>3.95E-2</v>
      </c>
      <c r="G29" s="21">
        <f t="shared" si="3"/>
        <v>4.0000000000000002E-4</v>
      </c>
      <c r="H29" s="21">
        <f t="shared" si="3"/>
        <v>8.0000000000000004E-4</v>
      </c>
      <c r="I29" s="21">
        <f t="shared" si="3"/>
        <v>0</v>
      </c>
      <c r="J29" s="21">
        <f t="shared" si="3"/>
        <v>0.20500000000000002</v>
      </c>
      <c r="K29" s="21">
        <f t="shared" si="3"/>
        <v>1.6E-2</v>
      </c>
      <c r="L29" s="21">
        <f t="shared" si="3"/>
        <v>6.0000000000000001E-3</v>
      </c>
      <c r="M29" s="21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1.4E-2</v>
      </c>
      <c r="V29" s="21">
        <f t="shared" ref="V29:X29" si="4">PRODUCT(V28,$F$4)</f>
        <v>0</v>
      </c>
      <c r="W29" s="21">
        <f t="shared" si="4"/>
        <v>0</v>
      </c>
      <c r="X29" s="21">
        <f t="shared" si="4"/>
        <v>1.0909090909090908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1">
        <f t="shared" si="3"/>
        <v>0</v>
      </c>
      <c r="AC29" s="21">
        <f t="shared" si="3"/>
        <v>0</v>
      </c>
      <c r="AD29" s="21">
        <f t="shared" si="3"/>
        <v>1.7999999999999999E-2</v>
      </c>
      <c r="AE29" s="21">
        <f t="shared" si="3"/>
        <v>1.7999999999999999E-2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2.9000000000000001E-2</v>
      </c>
      <c r="AK29" s="21">
        <f t="shared" si="3"/>
        <v>1.1999999999999999E-3</v>
      </c>
      <c r="AL29" s="21">
        <f t="shared" si="3"/>
        <v>0</v>
      </c>
      <c r="AM29" s="21">
        <f t="shared" si="3"/>
        <v>0</v>
      </c>
      <c r="AN29" s="21">
        <f t="shared" si="3"/>
        <v>0</v>
      </c>
      <c r="AO29" s="21">
        <f t="shared" si="3"/>
        <v>0</v>
      </c>
      <c r="AP29" s="21">
        <f t="shared" si="3"/>
        <v>0</v>
      </c>
      <c r="AQ29" s="21">
        <f t="shared" si="3"/>
        <v>0</v>
      </c>
      <c r="AR29" s="21">
        <f t="shared" si="3"/>
        <v>0</v>
      </c>
      <c r="AS29" s="21">
        <f t="shared" si="3"/>
        <v>6.0000000000000001E-3</v>
      </c>
      <c r="AT29" s="21">
        <f t="shared" si="3"/>
        <v>0</v>
      </c>
      <c r="AU29" s="21">
        <f t="shared" si="3"/>
        <v>1.4999999999999999E-2</v>
      </c>
      <c r="AV29" s="21">
        <f t="shared" si="3"/>
        <v>0</v>
      </c>
      <c r="AW29" s="21">
        <f t="shared" si="3"/>
        <v>0</v>
      </c>
      <c r="AX29" s="21">
        <f t="shared" si="3"/>
        <v>0</v>
      </c>
      <c r="AY29" s="21">
        <f t="shared" si="3"/>
        <v>0</v>
      </c>
      <c r="AZ29" s="21">
        <f t="shared" si="3"/>
        <v>3.0000000000000001E-3</v>
      </c>
      <c r="BA29" s="21">
        <f t="shared" si="3"/>
        <v>0.05</v>
      </c>
      <c r="BB29" s="21">
        <f t="shared" si="3"/>
        <v>0</v>
      </c>
      <c r="BC29" s="21">
        <f t="shared" si="3"/>
        <v>5.0000000000000001E-3</v>
      </c>
      <c r="BD29" s="21">
        <f t="shared" si="3"/>
        <v>0</v>
      </c>
      <c r="BE29" s="21">
        <f t="shared" si="3"/>
        <v>0</v>
      </c>
      <c r="BF29" s="21">
        <f t="shared" si="3"/>
        <v>0</v>
      </c>
      <c r="BG29" s="21">
        <f t="shared" si="3"/>
        <v>0.09</v>
      </c>
      <c r="BH29" s="21">
        <f t="shared" si="3"/>
        <v>1.8000000000000002E-2</v>
      </c>
      <c r="BI29" s="21">
        <f t="shared" si="3"/>
        <v>2.1999999999999999E-2</v>
      </c>
      <c r="BJ29" s="21">
        <f t="shared" si="3"/>
        <v>0.16</v>
      </c>
      <c r="BK29" s="21">
        <f t="shared" si="3"/>
        <v>0</v>
      </c>
      <c r="BL29" s="21">
        <f t="shared" si="3"/>
        <v>2E-3</v>
      </c>
      <c r="BM29" s="21">
        <f t="shared" si="3"/>
        <v>7.8000000000000005E-3</v>
      </c>
      <c r="BN29" s="21">
        <f t="shared" si="3"/>
        <v>4.0000000000000001E-3</v>
      </c>
      <c r="BO29" s="21">
        <f t="shared" ref="BO29" si="5">PRODUCT(BO28,$F$4)</f>
        <v>3.5000000000000003E-2</v>
      </c>
    </row>
    <row r="31" spans="1:67" x14ac:dyDescent="0.25">
      <c r="F31" t="s">
        <v>94</v>
      </c>
    </row>
    <row r="33" spans="1:69" x14ac:dyDescent="0.25">
      <c r="F33" t="s">
        <v>64</v>
      </c>
    </row>
    <row r="34" spans="1:69" x14ac:dyDescent="0.25"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90</v>
      </c>
      <c r="G42" s="27">
        <v>500</v>
      </c>
      <c r="H42" s="27">
        <v>925.9</v>
      </c>
      <c r="I42" s="27">
        <v>510</v>
      </c>
      <c r="J42" s="27">
        <v>71.38</v>
      </c>
      <c r="K42" s="27">
        <v>662.44</v>
      </c>
      <c r="L42" s="27">
        <v>200.83</v>
      </c>
      <c r="M42" s="27">
        <v>550</v>
      </c>
      <c r="N42" s="27">
        <v>99.49</v>
      </c>
      <c r="O42" s="27">
        <v>320.32</v>
      </c>
      <c r="P42" s="27">
        <v>368.4</v>
      </c>
      <c r="Q42" s="27">
        <v>416.67</v>
      </c>
      <c r="R42" s="27"/>
      <c r="S42" s="27">
        <v>130</v>
      </c>
      <c r="T42" s="27"/>
      <c r="U42" s="27">
        <v>840</v>
      </c>
      <c r="V42" s="27">
        <v>83.34</v>
      </c>
      <c r="W42" s="27">
        <v>99</v>
      </c>
      <c r="X42" s="27">
        <v>9</v>
      </c>
      <c r="Y42" s="27"/>
      <c r="Z42" s="27">
        <v>225</v>
      </c>
      <c r="AA42" s="27">
        <v>360</v>
      </c>
      <c r="AB42" s="27">
        <v>300</v>
      </c>
      <c r="AC42" s="27">
        <v>350</v>
      </c>
      <c r="AD42" s="27">
        <v>180</v>
      </c>
      <c r="AE42" s="27">
        <v>300</v>
      </c>
      <c r="AF42" s="27">
        <v>169</v>
      </c>
      <c r="AG42" s="27">
        <v>227.27</v>
      </c>
      <c r="AH42" s="27">
        <v>58.38</v>
      </c>
      <c r="AI42" s="27">
        <v>65.75</v>
      </c>
      <c r="AJ42" s="27">
        <v>48</v>
      </c>
      <c r="AK42" s="27">
        <v>200</v>
      </c>
      <c r="AL42" s="27">
        <v>185</v>
      </c>
      <c r="AM42" s="27"/>
      <c r="AN42" s="27">
        <v>286</v>
      </c>
      <c r="AO42" s="27"/>
      <c r="AP42" s="27">
        <v>189.66</v>
      </c>
      <c r="AQ42" s="27">
        <v>75</v>
      </c>
      <c r="AR42" s="27">
        <v>70</v>
      </c>
      <c r="AS42" s="27">
        <v>150</v>
      </c>
      <c r="AT42" s="27">
        <v>85.71</v>
      </c>
      <c r="AU42" s="27">
        <v>64.290000000000006</v>
      </c>
      <c r="AV42" s="27">
        <v>62.5</v>
      </c>
      <c r="AW42" s="27">
        <v>114.28</v>
      </c>
      <c r="AX42" s="27">
        <v>80</v>
      </c>
      <c r="AY42" s="27">
        <v>75</v>
      </c>
      <c r="AZ42" s="27">
        <v>110</v>
      </c>
      <c r="BA42" s="27">
        <v>225</v>
      </c>
      <c r="BB42" s="27">
        <v>360</v>
      </c>
      <c r="BC42" s="27">
        <v>550</v>
      </c>
      <c r="BD42" s="27">
        <v>205</v>
      </c>
      <c r="BE42" s="27">
        <v>330</v>
      </c>
      <c r="BF42" s="27"/>
      <c r="BG42" s="27">
        <v>40</v>
      </c>
      <c r="BH42" s="27">
        <v>59</v>
      </c>
      <c r="BI42" s="27">
        <v>30</v>
      </c>
      <c r="BJ42" s="27">
        <v>30</v>
      </c>
      <c r="BK42" s="27">
        <v>35</v>
      </c>
      <c r="BL42" s="27">
        <v>312</v>
      </c>
      <c r="BM42" s="27">
        <v>154.44999999999999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0.09</v>
      </c>
      <c r="G43" s="19">
        <f t="shared" si="6"/>
        <v>0.5</v>
      </c>
      <c r="H43" s="19">
        <f t="shared" si="6"/>
        <v>0.92589999999999995</v>
      </c>
      <c r="I43" s="19">
        <f t="shared" si="6"/>
        <v>0.51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0.55000000000000004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0.36839999999999995</v>
      </c>
      <c r="Q43" s="19">
        <f t="shared" si="6"/>
        <v>0.41667000000000004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0.84</v>
      </c>
      <c r="V43" s="19">
        <f t="shared" si="6"/>
        <v>8.3339999999999997E-2</v>
      </c>
      <c r="W43" s="19">
        <f>W42/1000</f>
        <v>9.9000000000000005E-2</v>
      </c>
      <c r="X43" s="19">
        <f t="shared" si="6"/>
        <v>8.9999999999999993E-3</v>
      </c>
      <c r="Y43" s="19">
        <f t="shared" si="6"/>
        <v>0</v>
      </c>
      <c r="Z43" s="19">
        <f t="shared" si="6"/>
        <v>0.22500000000000001</v>
      </c>
      <c r="AA43" s="19">
        <f t="shared" si="6"/>
        <v>0.36</v>
      </c>
      <c r="AB43" s="19">
        <f t="shared" si="6"/>
        <v>0.3</v>
      </c>
      <c r="AC43" s="19">
        <f t="shared" si="6"/>
        <v>0.35</v>
      </c>
      <c r="AD43" s="19">
        <f t="shared" si="6"/>
        <v>0.18</v>
      </c>
      <c r="AE43" s="19">
        <f t="shared" si="6"/>
        <v>0.3</v>
      </c>
      <c r="AF43" s="19">
        <f t="shared" si="6"/>
        <v>0.16900000000000001</v>
      </c>
      <c r="AG43" s="19">
        <f t="shared" si="6"/>
        <v>0.22727</v>
      </c>
      <c r="AH43" s="19">
        <f t="shared" si="6"/>
        <v>5.8380000000000001E-2</v>
      </c>
      <c r="AI43" s="19">
        <f t="shared" si="6"/>
        <v>6.5750000000000003E-2</v>
      </c>
      <c r="AJ43" s="19">
        <f t="shared" si="6"/>
        <v>4.8000000000000001E-2</v>
      </c>
      <c r="AK43" s="19">
        <f t="shared" si="6"/>
        <v>0.2</v>
      </c>
      <c r="AL43" s="19">
        <f t="shared" si="6"/>
        <v>0.185</v>
      </c>
      <c r="AM43" s="19">
        <f t="shared" si="6"/>
        <v>0</v>
      </c>
      <c r="AN43" s="19">
        <f t="shared" si="6"/>
        <v>0.28599999999999998</v>
      </c>
      <c r="AO43" s="19">
        <f t="shared" si="6"/>
        <v>0</v>
      </c>
      <c r="AP43" s="19">
        <f t="shared" si="6"/>
        <v>0.18966</v>
      </c>
      <c r="AQ43" s="19">
        <f t="shared" si="6"/>
        <v>7.4999999999999997E-2</v>
      </c>
      <c r="AR43" s="19">
        <f t="shared" si="6"/>
        <v>7.0000000000000007E-2</v>
      </c>
      <c r="AS43" s="19">
        <f t="shared" si="6"/>
        <v>0.15</v>
      </c>
      <c r="AT43" s="19">
        <f t="shared" si="6"/>
        <v>8.5709999999999995E-2</v>
      </c>
      <c r="AU43" s="19">
        <f t="shared" si="6"/>
        <v>6.429E-2</v>
      </c>
      <c r="AV43" s="19">
        <f t="shared" si="6"/>
        <v>6.25E-2</v>
      </c>
      <c r="AW43" s="19">
        <f t="shared" si="6"/>
        <v>0.11428000000000001</v>
      </c>
      <c r="AX43" s="19">
        <f t="shared" si="6"/>
        <v>0.08</v>
      </c>
      <c r="AY43" s="19">
        <f t="shared" si="6"/>
        <v>7.4999999999999997E-2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</v>
      </c>
      <c r="BC43" s="19">
        <f t="shared" si="6"/>
        <v>0.55000000000000004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0.04</v>
      </c>
      <c r="BH43" s="19">
        <f t="shared" si="6"/>
        <v>5.8999999999999997E-2</v>
      </c>
      <c r="BI43" s="19">
        <f t="shared" si="6"/>
        <v>0.03</v>
      </c>
      <c r="BJ43" s="19">
        <f t="shared" si="6"/>
        <v>0.03</v>
      </c>
      <c r="BK43" s="19">
        <f t="shared" si="6"/>
        <v>3.5000000000000003E-2</v>
      </c>
      <c r="BL43" s="19">
        <f t="shared" si="6"/>
        <v>0.312</v>
      </c>
      <c r="BM43" s="19">
        <f t="shared" si="6"/>
        <v>0.15444999999999998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93"/>
      <c r="D44" s="30">
        <f>D29*D42</f>
        <v>4.0362</v>
      </c>
      <c r="E44" s="30">
        <f t="shared" ref="E44:BN44" si="8">E29*E42</f>
        <v>2.8000000000000003</v>
      </c>
      <c r="F44" s="30">
        <f t="shared" si="8"/>
        <v>3.5550000000000002</v>
      </c>
      <c r="G44" s="30">
        <f t="shared" si="8"/>
        <v>0.2</v>
      </c>
      <c r="H44" s="30">
        <f t="shared" si="8"/>
        <v>0.74072000000000005</v>
      </c>
      <c r="I44" s="30">
        <f t="shared" si="8"/>
        <v>0</v>
      </c>
      <c r="J44" s="30">
        <f t="shared" si="8"/>
        <v>14.632899999999999</v>
      </c>
      <c r="K44" s="30">
        <f t="shared" si="8"/>
        <v>10.59904</v>
      </c>
      <c r="L44" s="30">
        <f t="shared" si="8"/>
        <v>1.2049800000000002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11.76</v>
      </c>
      <c r="V44" s="30">
        <f t="shared" si="8"/>
        <v>0</v>
      </c>
      <c r="W44" s="30">
        <f>W29*W42</f>
        <v>0</v>
      </c>
      <c r="X44" s="30">
        <f t="shared" si="8"/>
        <v>9.8181818181818166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3.2399999999999998</v>
      </c>
      <c r="AE44" s="30">
        <f t="shared" si="8"/>
        <v>5.3999999999999995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1.3920000000000001</v>
      </c>
      <c r="AK44" s="30">
        <f t="shared" si="8"/>
        <v>0.24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0.9</v>
      </c>
      <c r="AT44" s="30">
        <f t="shared" si="8"/>
        <v>0</v>
      </c>
      <c r="AU44" s="30">
        <f t="shared" si="8"/>
        <v>0.96435000000000004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0.33</v>
      </c>
      <c r="BA44" s="30">
        <f t="shared" si="8"/>
        <v>11.25</v>
      </c>
      <c r="BB44" s="30">
        <f t="shared" si="8"/>
        <v>0</v>
      </c>
      <c r="BC44" s="30">
        <f t="shared" si="8"/>
        <v>2.75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3.5999999999999996</v>
      </c>
      <c r="BH44" s="30">
        <f t="shared" si="8"/>
        <v>1.0620000000000001</v>
      </c>
      <c r="BI44" s="30">
        <f t="shared" si="8"/>
        <v>0.65999999999999992</v>
      </c>
      <c r="BJ44" s="30">
        <f t="shared" si="8"/>
        <v>4.8</v>
      </c>
      <c r="BK44" s="30">
        <f t="shared" si="8"/>
        <v>0</v>
      </c>
      <c r="BL44" s="30">
        <f t="shared" si="8"/>
        <v>0.624</v>
      </c>
      <c r="BM44" s="30">
        <f t="shared" si="8"/>
        <v>1.2047099999999999</v>
      </c>
      <c r="BN44" s="30">
        <f t="shared" si="8"/>
        <v>5.9560000000000002E-2</v>
      </c>
      <c r="BO44" s="30">
        <f t="shared" ref="BO44" si="9">BO29*BO42</f>
        <v>0.35000000000000003</v>
      </c>
      <c r="BP44" s="31">
        <f>SUM(D44:BN44)</f>
        <v>97.823641818181798</v>
      </c>
      <c r="BQ44" s="32">
        <f>BP44/$C$7</f>
        <v>97.823641818181798</v>
      </c>
    </row>
    <row r="45" spans="1:69" ht="17.25" x14ac:dyDescent="0.3">
      <c r="A45" s="28"/>
      <c r="B45" s="29" t="s">
        <v>31</v>
      </c>
      <c r="C45" s="93"/>
      <c r="D45" s="30">
        <f>D29*D42</f>
        <v>4.0362</v>
      </c>
      <c r="E45" s="30">
        <f t="shared" ref="E45:BN45" si="10">E29*E42</f>
        <v>2.8000000000000003</v>
      </c>
      <c r="F45" s="30">
        <f t="shared" si="10"/>
        <v>3.5550000000000002</v>
      </c>
      <c r="G45" s="30">
        <f t="shared" si="10"/>
        <v>0.2</v>
      </c>
      <c r="H45" s="30">
        <f t="shared" si="10"/>
        <v>0.74072000000000005</v>
      </c>
      <c r="I45" s="30">
        <f t="shared" si="10"/>
        <v>0</v>
      </c>
      <c r="J45" s="30">
        <f t="shared" si="10"/>
        <v>14.632899999999999</v>
      </c>
      <c r="K45" s="30">
        <f t="shared" si="10"/>
        <v>10.59904</v>
      </c>
      <c r="L45" s="30">
        <f t="shared" si="10"/>
        <v>1.2049800000000002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11.76</v>
      </c>
      <c r="V45" s="30">
        <f t="shared" si="10"/>
        <v>0</v>
      </c>
      <c r="W45" s="30">
        <f>W29*W42</f>
        <v>0</v>
      </c>
      <c r="X45" s="30">
        <f t="shared" si="10"/>
        <v>9.8181818181818166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3.2399999999999998</v>
      </c>
      <c r="AE45" s="30">
        <f t="shared" si="10"/>
        <v>5.3999999999999995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1.3920000000000001</v>
      </c>
      <c r="AK45" s="30">
        <f t="shared" si="10"/>
        <v>0.24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0.9</v>
      </c>
      <c r="AT45" s="30">
        <f t="shared" si="10"/>
        <v>0</v>
      </c>
      <c r="AU45" s="30">
        <f t="shared" si="10"/>
        <v>0.96435000000000004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0.33</v>
      </c>
      <c r="BA45" s="30">
        <f t="shared" si="10"/>
        <v>11.25</v>
      </c>
      <c r="BB45" s="30">
        <f t="shared" si="10"/>
        <v>0</v>
      </c>
      <c r="BC45" s="30">
        <f t="shared" si="10"/>
        <v>2.75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3.5999999999999996</v>
      </c>
      <c r="BH45" s="30">
        <f t="shared" si="10"/>
        <v>1.0620000000000001</v>
      </c>
      <c r="BI45" s="30">
        <f t="shared" si="10"/>
        <v>0.65999999999999992</v>
      </c>
      <c r="BJ45" s="30">
        <f t="shared" si="10"/>
        <v>4.8</v>
      </c>
      <c r="BK45" s="30">
        <f t="shared" si="10"/>
        <v>0</v>
      </c>
      <c r="BL45" s="30">
        <f t="shared" si="10"/>
        <v>0.624</v>
      </c>
      <c r="BM45" s="30">
        <f t="shared" si="10"/>
        <v>1.2047099999999999</v>
      </c>
      <c r="BN45" s="30">
        <f t="shared" si="10"/>
        <v>5.9560000000000002E-2</v>
      </c>
      <c r="BO45" s="30">
        <f t="shared" ref="BO45" si="11">BO29*BO42</f>
        <v>0.35000000000000003</v>
      </c>
      <c r="BP45" s="31">
        <f>SUM(D45:BN45)</f>
        <v>97.823641818181798</v>
      </c>
      <c r="BQ45" s="32">
        <f>BP45/$C$7</f>
        <v>97.823641818181798</v>
      </c>
    </row>
    <row r="46" spans="1:69" x14ac:dyDescent="0.25">
      <c r="A46" s="33"/>
      <c r="B46" s="33" t="s">
        <v>32</v>
      </c>
    </row>
    <row r="47" spans="1:69" x14ac:dyDescent="0.25">
      <c r="A47" s="33"/>
      <c r="B47" s="33" t="s">
        <v>33</v>
      </c>
    </row>
    <row r="48" spans="1:69" x14ac:dyDescent="0.25">
      <c r="BQ48" s="34">
        <f>BQ63+BQ83+BQ102+BQ118</f>
        <v>106.00546</v>
      </c>
    </row>
    <row r="50" spans="1:69" x14ac:dyDescent="0.25">
      <c r="J50" t="s">
        <v>34</v>
      </c>
      <c r="K50" t="s">
        <v>2</v>
      </c>
      <c r="L50" s="2">
        <v>0</v>
      </c>
      <c r="AD50" t="s">
        <v>35</v>
      </c>
    </row>
    <row r="51" spans="1:69" ht="15" customHeight="1" x14ac:dyDescent="0.25">
      <c r="A51" s="87"/>
      <c r="B51" s="4" t="s">
        <v>3</v>
      </c>
      <c r="C51" s="83" t="s">
        <v>4</v>
      </c>
      <c r="D51" s="85" t="str">
        <f t="shared" ref="D51:T51" si="12">D5</f>
        <v>Хлеб пшеничный</v>
      </c>
      <c r="E51" s="85" t="str">
        <f t="shared" si="12"/>
        <v>Хлеб ржано-пшеничный</v>
      </c>
      <c r="F51" s="85" t="str">
        <f t="shared" si="12"/>
        <v>Сахар</v>
      </c>
      <c r="G51" s="85" t="str">
        <f t="shared" si="12"/>
        <v>Чай</v>
      </c>
      <c r="H51" s="85" t="str">
        <f t="shared" si="12"/>
        <v>Какао</v>
      </c>
      <c r="I51" s="85" t="str">
        <f t="shared" si="12"/>
        <v>Кофейный напиток</v>
      </c>
      <c r="J51" s="85" t="str">
        <f t="shared" si="12"/>
        <v>Молоко 2,5%</v>
      </c>
      <c r="K51" s="85" t="str">
        <f t="shared" si="12"/>
        <v>Масло сливочное</v>
      </c>
      <c r="L51" s="85" t="str">
        <f t="shared" si="12"/>
        <v>Сметана 15%</v>
      </c>
      <c r="M51" s="85" t="str">
        <f t="shared" si="12"/>
        <v>Молоко сухое</v>
      </c>
      <c r="N51" s="85" t="str">
        <f t="shared" si="12"/>
        <v>Снежок 2,5 %</v>
      </c>
      <c r="O51" s="85" t="str">
        <f t="shared" si="12"/>
        <v>Творог 5%</v>
      </c>
      <c r="P51" s="85" t="str">
        <f t="shared" si="12"/>
        <v>Молоко сгущенное</v>
      </c>
      <c r="Q51" s="85" t="str">
        <f t="shared" si="12"/>
        <v xml:space="preserve">Джем Сава </v>
      </c>
      <c r="R51" s="85" t="str">
        <f t="shared" si="12"/>
        <v>Сыр</v>
      </c>
      <c r="S51" s="85" t="str">
        <f t="shared" si="12"/>
        <v>Зеленый горошек</v>
      </c>
      <c r="T51" s="85" t="str">
        <f t="shared" si="12"/>
        <v>Кукуруза консервирован.</v>
      </c>
      <c r="U51" s="85" t="str">
        <f>U5</f>
        <v>Консервы рыбные</v>
      </c>
      <c r="V51" s="85" t="str">
        <f>V5</f>
        <v>Огурцы консервирован.</v>
      </c>
      <c r="W51" s="35"/>
      <c r="X51" s="85" t="str">
        <f>X5</f>
        <v>Яйцо</v>
      </c>
      <c r="Y51" s="85" t="str">
        <f>Y5</f>
        <v>Икра кабачковая</v>
      </c>
      <c r="Z51" s="85" t="str">
        <f t="shared" ref="Z51:AU51" si="13">Z5</f>
        <v>Изюм</v>
      </c>
      <c r="AA51" s="85" t="str">
        <f t="shared" si="13"/>
        <v>Курага</v>
      </c>
      <c r="AB51" s="85" t="str">
        <f t="shared" si="13"/>
        <v>Чернослив</v>
      </c>
      <c r="AC51" s="85" t="str">
        <f t="shared" si="13"/>
        <v>Шиповник</v>
      </c>
      <c r="AD51" s="85" t="str">
        <f t="shared" si="13"/>
        <v>Сухофрукты</v>
      </c>
      <c r="AE51" s="85" t="str">
        <f t="shared" si="13"/>
        <v>Ягода свежемороженная</v>
      </c>
      <c r="AF51" s="85" t="str">
        <f t="shared" si="13"/>
        <v>Лимон</v>
      </c>
      <c r="AG51" s="85" t="str">
        <f t="shared" si="13"/>
        <v>Кисель</v>
      </c>
      <c r="AH51" s="85" t="str">
        <f t="shared" si="13"/>
        <v xml:space="preserve">Сок </v>
      </c>
      <c r="AI51" s="85" t="str">
        <f t="shared" si="13"/>
        <v>Макаронные изделия</v>
      </c>
      <c r="AJ51" s="85" t="str">
        <f t="shared" si="13"/>
        <v>Мука</v>
      </c>
      <c r="AK51" s="85" t="str">
        <f t="shared" si="13"/>
        <v>Дрожжи</v>
      </c>
      <c r="AL51" s="85" t="str">
        <f t="shared" si="13"/>
        <v>Печенье</v>
      </c>
      <c r="AM51" s="85" t="str">
        <f t="shared" si="13"/>
        <v>Пряники</v>
      </c>
      <c r="AN51" s="85" t="str">
        <f t="shared" si="13"/>
        <v>Вафли</v>
      </c>
      <c r="AO51" s="85" t="str">
        <f t="shared" si="13"/>
        <v>Конфеты</v>
      </c>
      <c r="AP51" s="85" t="str">
        <f t="shared" si="13"/>
        <v>Повидло Сава</v>
      </c>
      <c r="AQ51" s="85" t="str">
        <f t="shared" si="13"/>
        <v>Крупа геркулес</v>
      </c>
      <c r="AR51" s="85" t="str">
        <f t="shared" si="13"/>
        <v>Крупа горох</v>
      </c>
      <c r="AS51" s="85" t="str">
        <f t="shared" si="13"/>
        <v>Крупа гречневая</v>
      </c>
      <c r="AT51" s="85" t="str">
        <f t="shared" si="13"/>
        <v>Крупа кукурузная</v>
      </c>
      <c r="AU51" s="85" t="str">
        <f t="shared" si="13"/>
        <v>Крупа манная</v>
      </c>
      <c r="AV51" s="85" t="str">
        <f>AV5</f>
        <v>Крупа перловая</v>
      </c>
      <c r="AW51" s="85" t="str">
        <f>AW5</f>
        <v>Крупа пшеничная</v>
      </c>
      <c r="AX51" s="85" t="str">
        <f>AX5</f>
        <v>Крупа пшено</v>
      </c>
      <c r="AY51" s="85" t="str">
        <f>AY5</f>
        <v>Крупа ячневая</v>
      </c>
      <c r="AZ51" s="85" t="str">
        <f>AZ5</f>
        <v>Рис</v>
      </c>
      <c r="BA51" s="85" t="str">
        <f t="shared" ref="BA51:BJ51" si="14">BA5</f>
        <v>Цыпленок бройлер</v>
      </c>
      <c r="BB51" s="85" t="str">
        <f t="shared" si="14"/>
        <v>Филе куриное</v>
      </c>
      <c r="BC51" s="85" t="str">
        <f t="shared" si="14"/>
        <v>Фарш говяжий</v>
      </c>
      <c r="BD51" s="85" t="str">
        <f t="shared" si="14"/>
        <v>Печень куриная</v>
      </c>
      <c r="BE51" s="85" t="str">
        <f t="shared" si="14"/>
        <v>Филе минтая</v>
      </c>
      <c r="BF51" s="85" t="str">
        <f t="shared" si="14"/>
        <v>Филе сельди слабосол.</v>
      </c>
      <c r="BG51" s="85" t="str">
        <f t="shared" si="14"/>
        <v>Картофель</v>
      </c>
      <c r="BH51" s="85" t="str">
        <f t="shared" si="14"/>
        <v>Морковь</v>
      </c>
      <c r="BI51" s="85" t="str">
        <f t="shared" si="14"/>
        <v>Лук</v>
      </c>
      <c r="BJ51" s="85" t="str">
        <f t="shared" si="14"/>
        <v>Капуста</v>
      </c>
      <c r="BK51" s="85" t="str">
        <f>BK5</f>
        <v>Свекла</v>
      </c>
      <c r="BL51" s="85" t="str">
        <f>BL5</f>
        <v>Томатная паста</v>
      </c>
      <c r="BM51" s="85" t="str">
        <f>BM5</f>
        <v>Масло растительное</v>
      </c>
      <c r="BN51" s="85" t="str">
        <f>BN5</f>
        <v>Соль</v>
      </c>
      <c r="BO51" s="85" t="str">
        <f>BO5</f>
        <v>Аскорбиновая кислота</v>
      </c>
      <c r="BP51" s="94" t="s">
        <v>5</v>
      </c>
      <c r="BQ51" s="94" t="s">
        <v>6</v>
      </c>
    </row>
    <row r="52" spans="1:69" ht="28.5" customHeight="1" x14ac:dyDescent="0.25">
      <c r="A52" s="88"/>
      <c r="B52" s="5" t="s">
        <v>7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3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4"/>
      <c r="BQ52" s="94"/>
    </row>
    <row r="53" spans="1:69" x14ac:dyDescent="0.25">
      <c r="A53" s="89" t="s">
        <v>8</v>
      </c>
      <c r="B53" s="6" t="str">
        <f>B7</f>
        <v>Каша манная молочная</v>
      </c>
      <c r="C53" s="90">
        <f>$F$4</f>
        <v>1</v>
      </c>
      <c r="D53" s="6">
        <f>D7</f>
        <v>0</v>
      </c>
      <c r="E53" s="6">
        <f t="shared" ref="E53:BN57" si="15">E7</f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>W7</f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1.4999999999999999E-2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0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1E-3</v>
      </c>
      <c r="BO53" s="6">
        <f t="shared" ref="BO53:BO56" si="16">BO7</f>
        <v>0</v>
      </c>
    </row>
    <row r="54" spans="1:69" x14ac:dyDescent="0.25">
      <c r="A54" s="89"/>
      <c r="B54" s="6" t="str">
        <f>B8</f>
        <v xml:space="preserve">Бутерброд с маслом </v>
      </c>
      <c r="C54" s="91"/>
      <c r="D54" s="6">
        <f>D8</f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>W8</f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9"/>
      <c r="B55" s="6" t="str">
        <f>B9</f>
        <v>Какао с молоком</v>
      </c>
      <c r="C55" s="91"/>
      <c r="D55" s="6">
        <f>D9</f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8.0000000000000004E-4</v>
      </c>
      <c r="I55" s="6">
        <f t="shared" si="15"/>
        <v>0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>W9</f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9"/>
      <c r="B56" s="6">
        <f>B10</f>
        <v>0</v>
      </c>
      <c r="C56" s="91"/>
      <c r="D56" s="6">
        <f>D10</f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W10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ht="15" customHeight="1" x14ac:dyDescent="0.25">
      <c r="A57" s="89"/>
      <c r="B57" s="6">
        <f>B11</f>
        <v>0</v>
      </c>
      <c r="C57" s="92"/>
      <c r="D57" s="6">
        <f>D11</f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ref="P57:BN57" si="17">P11</f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W11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5" customHeight="1" x14ac:dyDescent="0.3">
      <c r="B58" s="20" t="s">
        <v>24</v>
      </c>
      <c r="C58" s="18"/>
      <c r="D58" s="19">
        <f>SUM(D53:D57)</f>
        <v>0.02</v>
      </c>
      <c r="E58" s="19">
        <f t="shared" ref="E58:BN58" si="19">SUM(E53:E57)</f>
        <v>0</v>
      </c>
      <c r="F58" s="19">
        <f t="shared" si="19"/>
        <v>0.01</v>
      </c>
      <c r="G58" s="19">
        <f t="shared" si="19"/>
        <v>0</v>
      </c>
      <c r="H58" s="19">
        <f t="shared" si="19"/>
        <v>8.0000000000000004E-4</v>
      </c>
      <c r="I58" s="19">
        <f t="shared" si="19"/>
        <v>0</v>
      </c>
      <c r="J58" s="19">
        <f t="shared" si="19"/>
        <v>0.17</v>
      </c>
      <c r="K58" s="19">
        <f t="shared" si="19"/>
        <v>5.0000000000000001E-3</v>
      </c>
      <c r="L58" s="19">
        <f t="shared" si="19"/>
        <v>0</v>
      </c>
      <c r="M58" s="19">
        <f t="shared" si="19"/>
        <v>0</v>
      </c>
      <c r="N58" s="19">
        <f t="shared" si="19"/>
        <v>0</v>
      </c>
      <c r="O58" s="19">
        <f t="shared" si="19"/>
        <v>0</v>
      </c>
      <c r="P58" s="19">
        <f t="shared" si="19"/>
        <v>0</v>
      </c>
      <c r="Q58" s="19">
        <f t="shared" si="19"/>
        <v>0</v>
      </c>
      <c r="R58" s="19">
        <f t="shared" si="19"/>
        <v>0</v>
      </c>
      <c r="S58" s="19">
        <f t="shared" si="19"/>
        <v>0</v>
      </c>
      <c r="T58" s="19">
        <f t="shared" si="19"/>
        <v>0</v>
      </c>
      <c r="U58" s="19">
        <f t="shared" si="19"/>
        <v>0</v>
      </c>
      <c r="V58" s="19">
        <f t="shared" si="19"/>
        <v>0</v>
      </c>
      <c r="W58" s="19">
        <f>SUM(W53:W57)</f>
        <v>0</v>
      </c>
      <c r="X58" s="19">
        <f t="shared" si="19"/>
        <v>0</v>
      </c>
      <c r="Y58" s="19">
        <f t="shared" si="19"/>
        <v>0</v>
      </c>
      <c r="Z58" s="19">
        <f t="shared" si="19"/>
        <v>0</v>
      </c>
      <c r="AA58" s="19">
        <f t="shared" si="19"/>
        <v>0</v>
      </c>
      <c r="AB58" s="19">
        <f t="shared" si="19"/>
        <v>0</v>
      </c>
      <c r="AC58" s="19">
        <f t="shared" si="19"/>
        <v>0</v>
      </c>
      <c r="AD58" s="19">
        <f t="shared" si="19"/>
        <v>0</v>
      </c>
      <c r="AE58" s="19">
        <f t="shared" si="19"/>
        <v>0</v>
      </c>
      <c r="AF58" s="19">
        <f t="shared" si="19"/>
        <v>0</v>
      </c>
      <c r="AG58" s="19">
        <f t="shared" si="19"/>
        <v>0</v>
      </c>
      <c r="AH58" s="19">
        <f t="shared" si="19"/>
        <v>0</v>
      </c>
      <c r="AI58" s="19">
        <f t="shared" si="19"/>
        <v>0</v>
      </c>
      <c r="AJ58" s="19">
        <f t="shared" si="19"/>
        <v>0</v>
      </c>
      <c r="AK58" s="19">
        <f t="shared" si="19"/>
        <v>0</v>
      </c>
      <c r="AL58" s="19">
        <f t="shared" si="19"/>
        <v>0</v>
      </c>
      <c r="AM58" s="19">
        <f t="shared" si="19"/>
        <v>0</v>
      </c>
      <c r="AN58" s="19">
        <f t="shared" si="19"/>
        <v>0</v>
      </c>
      <c r="AO58" s="19">
        <f t="shared" si="19"/>
        <v>0</v>
      </c>
      <c r="AP58" s="19">
        <f t="shared" si="19"/>
        <v>0</v>
      </c>
      <c r="AQ58" s="19">
        <f t="shared" si="19"/>
        <v>0</v>
      </c>
      <c r="AR58" s="19">
        <f t="shared" si="19"/>
        <v>0</v>
      </c>
      <c r="AS58" s="19">
        <f t="shared" si="19"/>
        <v>0</v>
      </c>
      <c r="AT58" s="19">
        <f t="shared" si="19"/>
        <v>0</v>
      </c>
      <c r="AU58" s="19">
        <f t="shared" si="19"/>
        <v>1.4999999999999999E-2</v>
      </c>
      <c r="AV58" s="19">
        <f t="shared" si="19"/>
        <v>0</v>
      </c>
      <c r="AW58" s="19">
        <f t="shared" si="19"/>
        <v>0</v>
      </c>
      <c r="AX58" s="19">
        <f t="shared" si="19"/>
        <v>0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1E-3</v>
      </c>
      <c r="BO58" s="19">
        <f t="shared" ref="BO58" si="20">SUM(BO53:BO57)</f>
        <v>0</v>
      </c>
    </row>
    <row r="59" spans="1:69" ht="15" customHeight="1" x14ac:dyDescent="0.3">
      <c r="B59" s="20" t="s">
        <v>25</v>
      </c>
      <c r="C59" s="18"/>
      <c r="D59" s="21">
        <f t="shared" ref="D59:BN59" si="21">PRODUCT(D58,$F$4)</f>
        <v>0.02</v>
      </c>
      <c r="E59" s="21">
        <f t="shared" si="21"/>
        <v>0</v>
      </c>
      <c r="F59" s="21">
        <f t="shared" si="21"/>
        <v>0.01</v>
      </c>
      <c r="G59" s="21">
        <f t="shared" si="21"/>
        <v>0</v>
      </c>
      <c r="H59" s="21">
        <f t="shared" si="21"/>
        <v>8.0000000000000004E-4</v>
      </c>
      <c r="I59" s="21">
        <f t="shared" si="21"/>
        <v>0</v>
      </c>
      <c r="J59" s="21">
        <f t="shared" si="21"/>
        <v>0.17</v>
      </c>
      <c r="K59" s="21">
        <f t="shared" si="21"/>
        <v>5.0000000000000001E-3</v>
      </c>
      <c r="L59" s="21">
        <f t="shared" si="21"/>
        <v>0</v>
      </c>
      <c r="M59" s="21">
        <f t="shared" si="21"/>
        <v>0</v>
      </c>
      <c r="N59" s="21">
        <f t="shared" si="21"/>
        <v>0</v>
      </c>
      <c r="O59" s="21">
        <f t="shared" si="21"/>
        <v>0</v>
      </c>
      <c r="P59" s="21">
        <f t="shared" si="21"/>
        <v>0</v>
      </c>
      <c r="Q59" s="21">
        <f t="shared" si="21"/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>PRODUCT(W58,$F$4)</f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0</v>
      </c>
      <c r="AT59" s="21">
        <f t="shared" si="21"/>
        <v>0</v>
      </c>
      <c r="AU59" s="21">
        <f t="shared" si="21"/>
        <v>1.4999999999999999E-2</v>
      </c>
      <c r="AV59" s="21">
        <f t="shared" si="21"/>
        <v>0</v>
      </c>
      <c r="AW59" s="21">
        <f t="shared" si="21"/>
        <v>0</v>
      </c>
      <c r="AX59" s="21">
        <f t="shared" si="21"/>
        <v>0</v>
      </c>
      <c r="AY59" s="21">
        <f t="shared" si="21"/>
        <v>0</v>
      </c>
      <c r="AZ59" s="21">
        <f t="shared" si="21"/>
        <v>0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PRODUCT(BO58,$F$4)</f>
        <v>0</v>
      </c>
    </row>
    <row r="61" spans="1:69" ht="17.25" x14ac:dyDescent="0.3">
      <c r="A61" s="24"/>
      <c r="B61" s="25" t="s">
        <v>27</v>
      </c>
      <c r="C61" s="26" t="s">
        <v>28</v>
      </c>
      <c r="D61" s="27">
        <f>D42</f>
        <v>67.27</v>
      </c>
      <c r="E61" s="27">
        <f t="shared" ref="E61:BN61" si="23">E42</f>
        <v>70</v>
      </c>
      <c r="F61" s="27">
        <f t="shared" si="23"/>
        <v>90</v>
      </c>
      <c r="G61" s="27">
        <f t="shared" si="23"/>
        <v>500</v>
      </c>
      <c r="H61" s="27">
        <f t="shared" si="23"/>
        <v>925.9</v>
      </c>
      <c r="I61" s="27">
        <f t="shared" si="23"/>
        <v>510</v>
      </c>
      <c r="J61" s="27">
        <f t="shared" si="23"/>
        <v>71.38</v>
      </c>
      <c r="K61" s="27">
        <f t="shared" si="23"/>
        <v>662.44</v>
      </c>
      <c r="L61" s="27">
        <f t="shared" si="23"/>
        <v>200.83</v>
      </c>
      <c r="M61" s="27">
        <f t="shared" si="23"/>
        <v>550</v>
      </c>
      <c r="N61" s="27">
        <f t="shared" si="23"/>
        <v>99.49</v>
      </c>
      <c r="O61" s="27">
        <f t="shared" si="23"/>
        <v>320.32</v>
      </c>
      <c r="P61" s="27">
        <f t="shared" si="23"/>
        <v>368.4</v>
      </c>
      <c r="Q61" s="27">
        <f t="shared" si="23"/>
        <v>416.67</v>
      </c>
      <c r="R61" s="27">
        <f t="shared" si="23"/>
        <v>0</v>
      </c>
      <c r="S61" s="27">
        <f t="shared" si="23"/>
        <v>130</v>
      </c>
      <c r="T61" s="27">
        <f t="shared" si="23"/>
        <v>0</v>
      </c>
      <c r="U61" s="27">
        <f t="shared" si="23"/>
        <v>840</v>
      </c>
      <c r="V61" s="27">
        <f t="shared" si="23"/>
        <v>83.34</v>
      </c>
      <c r="W61" s="27">
        <f>W42</f>
        <v>99</v>
      </c>
      <c r="X61" s="27">
        <f t="shared" si="23"/>
        <v>9</v>
      </c>
      <c r="Y61" s="27">
        <f t="shared" si="23"/>
        <v>0</v>
      </c>
      <c r="Z61" s="27">
        <f t="shared" si="23"/>
        <v>225</v>
      </c>
      <c r="AA61" s="27">
        <f t="shared" si="23"/>
        <v>360</v>
      </c>
      <c r="AB61" s="27">
        <f t="shared" si="23"/>
        <v>300</v>
      </c>
      <c r="AC61" s="27">
        <f t="shared" si="23"/>
        <v>350</v>
      </c>
      <c r="AD61" s="27">
        <f t="shared" si="23"/>
        <v>180</v>
      </c>
      <c r="AE61" s="27">
        <f t="shared" si="23"/>
        <v>300</v>
      </c>
      <c r="AF61" s="27">
        <f t="shared" si="23"/>
        <v>169</v>
      </c>
      <c r="AG61" s="27">
        <f t="shared" si="23"/>
        <v>227.27</v>
      </c>
      <c r="AH61" s="27">
        <f t="shared" si="23"/>
        <v>58.38</v>
      </c>
      <c r="AI61" s="27">
        <f t="shared" si="23"/>
        <v>65.75</v>
      </c>
      <c r="AJ61" s="27">
        <f t="shared" si="23"/>
        <v>48</v>
      </c>
      <c r="AK61" s="27">
        <f t="shared" si="23"/>
        <v>200</v>
      </c>
      <c r="AL61" s="27">
        <f t="shared" si="23"/>
        <v>185</v>
      </c>
      <c r="AM61" s="27">
        <f t="shared" si="23"/>
        <v>0</v>
      </c>
      <c r="AN61" s="27">
        <f t="shared" si="23"/>
        <v>286</v>
      </c>
      <c r="AO61" s="27">
        <f t="shared" si="23"/>
        <v>0</v>
      </c>
      <c r="AP61" s="27">
        <f t="shared" si="23"/>
        <v>189.66</v>
      </c>
      <c r="AQ61" s="27">
        <f t="shared" si="23"/>
        <v>75</v>
      </c>
      <c r="AR61" s="27">
        <f t="shared" si="23"/>
        <v>70</v>
      </c>
      <c r="AS61" s="27">
        <f t="shared" si="23"/>
        <v>150</v>
      </c>
      <c r="AT61" s="27">
        <f t="shared" si="23"/>
        <v>85.71</v>
      </c>
      <c r="AU61" s="27">
        <f t="shared" si="23"/>
        <v>64.290000000000006</v>
      </c>
      <c r="AV61" s="27">
        <f t="shared" si="23"/>
        <v>62.5</v>
      </c>
      <c r="AW61" s="27">
        <f t="shared" si="23"/>
        <v>114.28</v>
      </c>
      <c r="AX61" s="27">
        <f t="shared" si="23"/>
        <v>80</v>
      </c>
      <c r="AY61" s="27">
        <f t="shared" si="23"/>
        <v>75</v>
      </c>
      <c r="AZ61" s="27">
        <f t="shared" si="23"/>
        <v>110</v>
      </c>
      <c r="BA61" s="27">
        <f t="shared" si="23"/>
        <v>225</v>
      </c>
      <c r="BB61" s="27">
        <f t="shared" si="23"/>
        <v>360</v>
      </c>
      <c r="BC61" s="27">
        <f t="shared" si="23"/>
        <v>550</v>
      </c>
      <c r="BD61" s="27">
        <f t="shared" si="23"/>
        <v>205</v>
      </c>
      <c r="BE61" s="27">
        <f t="shared" si="23"/>
        <v>330</v>
      </c>
      <c r="BF61" s="27">
        <f t="shared" si="23"/>
        <v>0</v>
      </c>
      <c r="BG61" s="27">
        <f t="shared" si="23"/>
        <v>40</v>
      </c>
      <c r="BH61" s="27">
        <f t="shared" si="23"/>
        <v>59</v>
      </c>
      <c r="BI61" s="27">
        <f t="shared" si="23"/>
        <v>30</v>
      </c>
      <c r="BJ61" s="27">
        <f t="shared" si="23"/>
        <v>30</v>
      </c>
      <c r="BK61" s="27">
        <f t="shared" si="23"/>
        <v>35</v>
      </c>
      <c r="BL61" s="27">
        <f t="shared" si="23"/>
        <v>312</v>
      </c>
      <c r="BM61" s="27">
        <f t="shared" si="23"/>
        <v>154.44999999999999</v>
      </c>
      <c r="BN61" s="27">
        <f t="shared" si="23"/>
        <v>14.89</v>
      </c>
      <c r="BO61" s="27">
        <f t="shared" ref="BO61" si="24">BO42</f>
        <v>10</v>
      </c>
    </row>
    <row r="62" spans="1:69" ht="15" customHeight="1" x14ac:dyDescent="0.3">
      <c r="B62" s="20" t="s">
        <v>29</v>
      </c>
      <c r="C62" s="18" t="s">
        <v>28</v>
      </c>
      <c r="D62" s="19">
        <f>D61/1000</f>
        <v>6.7269999999999996E-2</v>
      </c>
      <c r="E62" s="19">
        <f t="shared" ref="E62:BN62" si="25">E61/1000</f>
        <v>7.0000000000000007E-2</v>
      </c>
      <c r="F62" s="19">
        <f t="shared" si="25"/>
        <v>0.09</v>
      </c>
      <c r="G62" s="19">
        <f t="shared" si="25"/>
        <v>0.5</v>
      </c>
      <c r="H62" s="19">
        <f t="shared" si="25"/>
        <v>0.92589999999999995</v>
      </c>
      <c r="I62" s="19">
        <f t="shared" si="25"/>
        <v>0.51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0.55000000000000004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0.36839999999999995</v>
      </c>
      <c r="Q62" s="19">
        <f t="shared" si="25"/>
        <v>0.41667000000000004</v>
      </c>
      <c r="R62" s="19">
        <f t="shared" si="25"/>
        <v>0</v>
      </c>
      <c r="S62" s="19">
        <f t="shared" si="25"/>
        <v>0.13</v>
      </c>
      <c r="T62" s="19">
        <f t="shared" si="25"/>
        <v>0</v>
      </c>
      <c r="U62" s="19">
        <f t="shared" si="25"/>
        <v>0.84</v>
      </c>
      <c r="V62" s="19">
        <f t="shared" si="25"/>
        <v>8.3339999999999997E-2</v>
      </c>
      <c r="W62" s="19">
        <f>W61/1000</f>
        <v>9.9000000000000005E-2</v>
      </c>
      <c r="X62" s="19">
        <f t="shared" si="25"/>
        <v>8.9999999999999993E-3</v>
      </c>
      <c r="Y62" s="19">
        <f t="shared" si="25"/>
        <v>0</v>
      </c>
      <c r="Z62" s="19">
        <f t="shared" si="25"/>
        <v>0.22500000000000001</v>
      </c>
      <c r="AA62" s="19">
        <f t="shared" si="25"/>
        <v>0.36</v>
      </c>
      <c r="AB62" s="19">
        <f t="shared" si="25"/>
        <v>0.3</v>
      </c>
      <c r="AC62" s="19">
        <f t="shared" si="25"/>
        <v>0.35</v>
      </c>
      <c r="AD62" s="19">
        <f t="shared" si="25"/>
        <v>0.18</v>
      </c>
      <c r="AE62" s="19">
        <f t="shared" si="25"/>
        <v>0.3</v>
      </c>
      <c r="AF62" s="19">
        <f t="shared" si="25"/>
        <v>0.16900000000000001</v>
      </c>
      <c r="AG62" s="19">
        <f t="shared" si="25"/>
        <v>0.22727</v>
      </c>
      <c r="AH62" s="19">
        <f t="shared" si="25"/>
        <v>5.8380000000000001E-2</v>
      </c>
      <c r="AI62" s="19">
        <f t="shared" si="25"/>
        <v>6.5750000000000003E-2</v>
      </c>
      <c r="AJ62" s="19">
        <f t="shared" si="25"/>
        <v>4.8000000000000001E-2</v>
      </c>
      <c r="AK62" s="19">
        <f t="shared" si="25"/>
        <v>0.2</v>
      </c>
      <c r="AL62" s="19">
        <f t="shared" si="25"/>
        <v>0.185</v>
      </c>
      <c r="AM62" s="19">
        <f t="shared" si="25"/>
        <v>0</v>
      </c>
      <c r="AN62" s="19">
        <f t="shared" si="25"/>
        <v>0.28599999999999998</v>
      </c>
      <c r="AO62" s="19">
        <f t="shared" si="25"/>
        <v>0</v>
      </c>
      <c r="AP62" s="19">
        <f t="shared" si="25"/>
        <v>0.18966</v>
      </c>
      <c r="AQ62" s="19">
        <f t="shared" si="25"/>
        <v>7.4999999999999997E-2</v>
      </c>
      <c r="AR62" s="19">
        <f t="shared" si="25"/>
        <v>7.0000000000000007E-2</v>
      </c>
      <c r="AS62" s="19">
        <f t="shared" si="25"/>
        <v>0.15</v>
      </c>
      <c r="AT62" s="19">
        <f t="shared" si="25"/>
        <v>8.5709999999999995E-2</v>
      </c>
      <c r="AU62" s="19">
        <f t="shared" si="25"/>
        <v>6.429E-2</v>
      </c>
      <c r="AV62" s="19">
        <f t="shared" si="25"/>
        <v>6.25E-2</v>
      </c>
      <c r="AW62" s="19">
        <f t="shared" si="25"/>
        <v>0.11428000000000001</v>
      </c>
      <c r="AX62" s="19">
        <f t="shared" si="25"/>
        <v>0.08</v>
      </c>
      <c r="AY62" s="19">
        <f t="shared" si="25"/>
        <v>7.4999999999999997E-2</v>
      </c>
      <c r="AZ62" s="19">
        <f t="shared" si="25"/>
        <v>0.11</v>
      </c>
      <c r="BA62" s="19">
        <f t="shared" si="25"/>
        <v>0.22500000000000001</v>
      </c>
      <c r="BB62" s="19">
        <f t="shared" si="25"/>
        <v>0.36</v>
      </c>
      <c r="BC62" s="19">
        <f t="shared" si="25"/>
        <v>0.55000000000000004</v>
      </c>
      <c r="BD62" s="19">
        <f t="shared" si="25"/>
        <v>0.20499999999999999</v>
      </c>
      <c r="BE62" s="19">
        <f t="shared" si="25"/>
        <v>0.33</v>
      </c>
      <c r="BF62" s="19">
        <f t="shared" si="25"/>
        <v>0</v>
      </c>
      <c r="BG62" s="19">
        <f t="shared" si="25"/>
        <v>0.04</v>
      </c>
      <c r="BH62" s="19">
        <f t="shared" si="25"/>
        <v>5.8999999999999997E-2</v>
      </c>
      <c r="BI62" s="19">
        <f t="shared" si="25"/>
        <v>0.03</v>
      </c>
      <c r="BJ62" s="19">
        <f t="shared" si="25"/>
        <v>0.03</v>
      </c>
      <c r="BK62" s="19">
        <f t="shared" si="25"/>
        <v>3.5000000000000003E-2</v>
      </c>
      <c r="BL62" s="19">
        <f t="shared" si="25"/>
        <v>0.312</v>
      </c>
      <c r="BM62" s="19">
        <f t="shared" si="25"/>
        <v>0.15444999999999998</v>
      </c>
      <c r="BN62" s="19">
        <f t="shared" si="25"/>
        <v>1.489E-2</v>
      </c>
      <c r="BO62" s="19">
        <f t="shared" ref="BO62" si="26">BO61/1000</f>
        <v>0.01</v>
      </c>
    </row>
    <row r="63" spans="1:69" ht="17.25" x14ac:dyDescent="0.3">
      <c r="A63" s="28"/>
      <c r="B63" s="29" t="s">
        <v>30</v>
      </c>
      <c r="C63" s="93"/>
      <c r="D63" s="30">
        <f>D59*D61</f>
        <v>1.3453999999999999</v>
      </c>
      <c r="E63" s="30">
        <f t="shared" ref="E63:BN63" si="27">E59*E61</f>
        <v>0</v>
      </c>
      <c r="F63" s="30">
        <f t="shared" si="27"/>
        <v>0.9</v>
      </c>
      <c r="G63" s="30">
        <f t="shared" si="27"/>
        <v>0</v>
      </c>
      <c r="H63" s="30">
        <f t="shared" si="27"/>
        <v>0.74072000000000005</v>
      </c>
      <c r="I63" s="30">
        <f t="shared" si="27"/>
        <v>0</v>
      </c>
      <c r="J63" s="30">
        <f t="shared" si="27"/>
        <v>12.134600000000001</v>
      </c>
      <c r="K63" s="30">
        <f t="shared" si="27"/>
        <v>3.3122000000000003</v>
      </c>
      <c r="L63" s="30">
        <f t="shared" si="27"/>
        <v>0</v>
      </c>
      <c r="M63" s="30">
        <f t="shared" si="27"/>
        <v>0</v>
      </c>
      <c r="N63" s="30">
        <f t="shared" si="27"/>
        <v>0</v>
      </c>
      <c r="O63" s="30">
        <f t="shared" si="27"/>
        <v>0</v>
      </c>
      <c r="P63" s="30">
        <f t="shared" si="27"/>
        <v>0</v>
      </c>
      <c r="Q63" s="30">
        <f t="shared" si="27"/>
        <v>0</v>
      </c>
      <c r="R63" s="30">
        <f t="shared" si="27"/>
        <v>0</v>
      </c>
      <c r="S63" s="30">
        <f t="shared" si="27"/>
        <v>0</v>
      </c>
      <c r="T63" s="30">
        <f t="shared" si="27"/>
        <v>0</v>
      </c>
      <c r="U63" s="30">
        <f t="shared" si="27"/>
        <v>0</v>
      </c>
      <c r="V63" s="30">
        <f t="shared" si="27"/>
        <v>0</v>
      </c>
      <c r="W63" s="30">
        <f>W59*W61</f>
        <v>0</v>
      </c>
      <c r="X63" s="30">
        <f t="shared" si="27"/>
        <v>0</v>
      </c>
      <c r="Y63" s="30">
        <f t="shared" si="27"/>
        <v>0</v>
      </c>
      <c r="Z63" s="30">
        <f t="shared" si="27"/>
        <v>0</v>
      </c>
      <c r="AA63" s="30">
        <f t="shared" si="27"/>
        <v>0</v>
      </c>
      <c r="AB63" s="30">
        <f t="shared" si="27"/>
        <v>0</v>
      </c>
      <c r="AC63" s="30">
        <f t="shared" si="27"/>
        <v>0</v>
      </c>
      <c r="AD63" s="30">
        <f t="shared" si="27"/>
        <v>0</v>
      </c>
      <c r="AE63" s="30">
        <f t="shared" si="27"/>
        <v>0</v>
      </c>
      <c r="AF63" s="30">
        <f t="shared" si="27"/>
        <v>0</v>
      </c>
      <c r="AG63" s="30">
        <f t="shared" si="27"/>
        <v>0</v>
      </c>
      <c r="AH63" s="30">
        <f t="shared" si="27"/>
        <v>0</v>
      </c>
      <c r="AI63" s="30">
        <f t="shared" si="27"/>
        <v>0</v>
      </c>
      <c r="AJ63" s="30">
        <f t="shared" si="27"/>
        <v>0</v>
      </c>
      <c r="AK63" s="30">
        <f t="shared" si="27"/>
        <v>0</v>
      </c>
      <c r="AL63" s="30">
        <f t="shared" si="27"/>
        <v>0</v>
      </c>
      <c r="AM63" s="30">
        <f t="shared" si="27"/>
        <v>0</v>
      </c>
      <c r="AN63" s="30">
        <f t="shared" si="27"/>
        <v>0</v>
      </c>
      <c r="AO63" s="30">
        <f t="shared" si="27"/>
        <v>0</v>
      </c>
      <c r="AP63" s="30">
        <f t="shared" si="27"/>
        <v>0</v>
      </c>
      <c r="AQ63" s="30">
        <f t="shared" si="27"/>
        <v>0</v>
      </c>
      <c r="AR63" s="30">
        <f t="shared" si="27"/>
        <v>0</v>
      </c>
      <c r="AS63" s="30">
        <f t="shared" si="27"/>
        <v>0</v>
      </c>
      <c r="AT63" s="30">
        <f t="shared" si="27"/>
        <v>0</v>
      </c>
      <c r="AU63" s="30">
        <f t="shared" si="27"/>
        <v>0.96435000000000004</v>
      </c>
      <c r="AV63" s="30">
        <f t="shared" si="27"/>
        <v>0</v>
      </c>
      <c r="AW63" s="30">
        <f t="shared" si="27"/>
        <v>0</v>
      </c>
      <c r="AX63" s="30">
        <f t="shared" si="27"/>
        <v>0</v>
      </c>
      <c r="AY63" s="30">
        <f t="shared" si="27"/>
        <v>0</v>
      </c>
      <c r="AZ63" s="30">
        <f t="shared" si="27"/>
        <v>0</v>
      </c>
      <c r="BA63" s="30">
        <f t="shared" si="27"/>
        <v>0</v>
      </c>
      <c r="BB63" s="30">
        <f t="shared" si="27"/>
        <v>0</v>
      </c>
      <c r="BC63" s="30">
        <f t="shared" si="27"/>
        <v>0</v>
      </c>
      <c r="BD63" s="30">
        <f t="shared" si="27"/>
        <v>0</v>
      </c>
      <c r="BE63" s="30">
        <f t="shared" si="27"/>
        <v>0</v>
      </c>
      <c r="BF63" s="30">
        <f t="shared" si="27"/>
        <v>0</v>
      </c>
      <c r="BG63" s="30">
        <f t="shared" si="27"/>
        <v>0</v>
      </c>
      <c r="BH63" s="30">
        <f t="shared" si="27"/>
        <v>0</v>
      </c>
      <c r="BI63" s="30">
        <f t="shared" si="27"/>
        <v>0</v>
      </c>
      <c r="BJ63" s="30">
        <f t="shared" si="27"/>
        <v>0</v>
      </c>
      <c r="BK63" s="30">
        <f t="shared" si="27"/>
        <v>0</v>
      </c>
      <c r="BL63" s="30">
        <f t="shared" si="27"/>
        <v>0</v>
      </c>
      <c r="BM63" s="30">
        <f t="shared" si="27"/>
        <v>0</v>
      </c>
      <c r="BN63" s="30">
        <f t="shared" si="27"/>
        <v>1.489E-2</v>
      </c>
      <c r="BO63" s="30">
        <f t="shared" ref="BO63" si="28">BO59*BO61</f>
        <v>0</v>
      </c>
      <c r="BP63" s="31">
        <f>SUM(D63:BN63)</f>
        <v>19.41216</v>
      </c>
      <c r="BQ63" s="32">
        <f>BP63/$C$7</f>
        <v>19.41216</v>
      </c>
    </row>
    <row r="64" spans="1:69" ht="15" customHeight="1" x14ac:dyDescent="0.3">
      <c r="A64" s="28"/>
      <c r="B64" s="29" t="s">
        <v>31</v>
      </c>
      <c r="C64" s="93"/>
      <c r="D64" s="30">
        <f>D59*D61</f>
        <v>1.3453999999999999</v>
      </c>
      <c r="E64" s="30">
        <f t="shared" ref="E64:BN64" si="29">E59*E61</f>
        <v>0</v>
      </c>
      <c r="F64" s="30">
        <f t="shared" si="29"/>
        <v>0.9</v>
      </c>
      <c r="G64" s="30">
        <f t="shared" si="29"/>
        <v>0</v>
      </c>
      <c r="H64" s="30">
        <f t="shared" si="29"/>
        <v>0.74072000000000005</v>
      </c>
      <c r="I64" s="30">
        <f t="shared" si="29"/>
        <v>0</v>
      </c>
      <c r="J64" s="30">
        <f t="shared" si="29"/>
        <v>12.134600000000001</v>
      </c>
      <c r="K64" s="30">
        <f t="shared" si="29"/>
        <v>3.3122000000000003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W59*W61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0.96435000000000004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BO59*BO61</f>
        <v>0</v>
      </c>
      <c r="BP64" s="31">
        <f>SUM(D64:BN64)</f>
        <v>19.41216</v>
      </c>
      <c r="BQ64" s="32">
        <f>BP64/$C$7</f>
        <v>19.41216</v>
      </c>
    </row>
    <row r="65" spans="1:69" ht="15" customHeight="1" x14ac:dyDescent="0.25">
      <c r="A65" s="33"/>
      <c r="B65" s="33" t="s">
        <v>32</v>
      </c>
    </row>
    <row r="66" spans="1:69" ht="15" customHeight="1" x14ac:dyDescent="0.25">
      <c r="A66" s="33"/>
      <c r="B66" s="33" t="s">
        <v>33</v>
      </c>
    </row>
    <row r="67" spans="1:69" ht="15" customHeight="1" x14ac:dyDescent="0.25"/>
    <row r="68" spans="1:69" x14ac:dyDescent="0.25">
      <c r="J68" t="s">
        <v>34</v>
      </c>
      <c r="K68" t="s">
        <v>2</v>
      </c>
      <c r="L68" s="2">
        <v>0</v>
      </c>
      <c r="AD68" t="s">
        <v>35</v>
      </c>
    </row>
    <row r="69" spans="1:69" ht="15" customHeight="1" x14ac:dyDescent="0.25">
      <c r="A69" s="87"/>
      <c r="B69" s="4" t="s">
        <v>3</v>
      </c>
      <c r="C69" s="83" t="s">
        <v>4</v>
      </c>
      <c r="D69" s="85" t="str">
        <f t="shared" ref="D69:AN69" si="31">D51</f>
        <v>Хлеб пшеничный</v>
      </c>
      <c r="E69" s="85" t="str">
        <f t="shared" si="31"/>
        <v>Хлеб ржано-пшеничный</v>
      </c>
      <c r="F69" s="85" t="str">
        <f t="shared" si="31"/>
        <v>Сахар</v>
      </c>
      <c r="G69" s="85" t="str">
        <f t="shared" si="31"/>
        <v>Чай</v>
      </c>
      <c r="H69" s="85" t="str">
        <f t="shared" si="31"/>
        <v>Какао</v>
      </c>
      <c r="I69" s="85" t="str">
        <f t="shared" si="31"/>
        <v>Кофейный напиток</v>
      </c>
      <c r="J69" s="85" t="str">
        <f t="shared" si="31"/>
        <v>Молоко 2,5%</v>
      </c>
      <c r="K69" s="85" t="str">
        <f t="shared" si="31"/>
        <v>Масло сливочное</v>
      </c>
      <c r="L69" s="85" t="str">
        <f t="shared" si="31"/>
        <v>Сметана 15%</v>
      </c>
      <c r="M69" s="85" t="str">
        <f t="shared" si="31"/>
        <v>Молоко сухое</v>
      </c>
      <c r="N69" s="85" t="str">
        <f t="shared" si="31"/>
        <v>Снежок 2,5 %</v>
      </c>
      <c r="O69" s="85" t="str">
        <f t="shared" si="31"/>
        <v>Творог 5%</v>
      </c>
      <c r="P69" s="85" t="str">
        <f t="shared" si="31"/>
        <v>Молоко сгущенное</v>
      </c>
      <c r="Q69" s="85" t="str">
        <f t="shared" si="31"/>
        <v xml:space="preserve">Джем Сава </v>
      </c>
      <c r="R69" s="85" t="str">
        <f t="shared" si="31"/>
        <v>Сыр</v>
      </c>
      <c r="S69" s="85" t="str">
        <f t="shared" si="31"/>
        <v>Зеленый горошек</v>
      </c>
      <c r="T69" s="85" t="str">
        <f t="shared" si="31"/>
        <v>Кукуруза консервирован.</v>
      </c>
      <c r="U69" s="85" t="str">
        <f t="shared" si="31"/>
        <v>Консервы рыбные</v>
      </c>
      <c r="V69" s="85" t="str">
        <f t="shared" si="31"/>
        <v>Огурцы консервирован.</v>
      </c>
      <c r="W69" s="35"/>
      <c r="X69" s="85" t="str">
        <f t="shared" si="31"/>
        <v>Яйцо</v>
      </c>
      <c r="Y69" s="85" t="str">
        <f t="shared" si="31"/>
        <v>Икра кабачковая</v>
      </c>
      <c r="Z69" s="85" t="str">
        <f t="shared" si="31"/>
        <v>Изюм</v>
      </c>
      <c r="AA69" s="85" t="str">
        <f t="shared" si="31"/>
        <v>Курага</v>
      </c>
      <c r="AB69" s="85" t="str">
        <f t="shared" si="31"/>
        <v>Чернослив</v>
      </c>
      <c r="AC69" s="85" t="str">
        <f t="shared" si="31"/>
        <v>Шиповник</v>
      </c>
      <c r="AD69" s="85" t="str">
        <f t="shared" si="31"/>
        <v>Сухофрукты</v>
      </c>
      <c r="AE69" s="85" t="str">
        <f t="shared" si="31"/>
        <v>Ягода свежемороженная</v>
      </c>
      <c r="AF69" s="85" t="str">
        <f t="shared" si="31"/>
        <v>Лимон</v>
      </c>
      <c r="AG69" s="85" t="str">
        <f t="shared" si="31"/>
        <v>Кисель</v>
      </c>
      <c r="AH69" s="85" t="str">
        <f t="shared" si="31"/>
        <v xml:space="preserve">Сок </v>
      </c>
      <c r="AI69" s="85" t="str">
        <f t="shared" si="31"/>
        <v>Макаронные изделия</v>
      </c>
      <c r="AJ69" s="85" t="str">
        <f t="shared" si="31"/>
        <v>Мука</v>
      </c>
      <c r="AK69" s="85" t="str">
        <f t="shared" si="31"/>
        <v>Дрожжи</v>
      </c>
      <c r="AL69" s="85" t="str">
        <f t="shared" si="31"/>
        <v>Печенье</v>
      </c>
      <c r="AM69" s="85" t="str">
        <f t="shared" si="31"/>
        <v>Пряники</v>
      </c>
      <c r="AN69" s="85" t="str">
        <f t="shared" si="31"/>
        <v>Вафли</v>
      </c>
      <c r="AO69" s="85" t="str">
        <f>AO51</f>
        <v>Конфеты</v>
      </c>
      <c r="AP69" s="85" t="str">
        <f>AP51</f>
        <v>Повидло Сава</v>
      </c>
      <c r="AQ69" s="85" t="str">
        <f>AQ51</f>
        <v>Крупа геркулес</v>
      </c>
      <c r="AR69" s="85" t="str">
        <f>AR51</f>
        <v>Крупа горох</v>
      </c>
      <c r="AS69" s="85" t="str">
        <f t="shared" ref="AS69:AX69" si="32">AS51</f>
        <v>Крупа гречневая</v>
      </c>
      <c r="AT69" s="85" t="str">
        <f t="shared" si="32"/>
        <v>Крупа кукурузная</v>
      </c>
      <c r="AU69" s="85" t="str">
        <f t="shared" si="32"/>
        <v>Крупа манная</v>
      </c>
      <c r="AV69" s="85" t="str">
        <f t="shared" si="32"/>
        <v>Крупа перловая</v>
      </c>
      <c r="AW69" s="85" t="str">
        <f t="shared" si="32"/>
        <v>Крупа пшеничная</v>
      </c>
      <c r="AX69" s="85" t="str">
        <f t="shared" si="32"/>
        <v>Крупа пшено</v>
      </c>
      <c r="AY69" s="85" t="str">
        <f>AY51</f>
        <v>Крупа ячневая</v>
      </c>
      <c r="AZ69" s="85" t="str">
        <f t="shared" ref="AZ69:BN69" si="33">AZ51</f>
        <v>Рис</v>
      </c>
      <c r="BA69" s="85" t="str">
        <f t="shared" si="33"/>
        <v>Цыпленок бройлер</v>
      </c>
      <c r="BB69" s="85" t="str">
        <f t="shared" si="33"/>
        <v>Филе куриное</v>
      </c>
      <c r="BC69" s="85" t="str">
        <f t="shared" si="33"/>
        <v>Фарш говяжий</v>
      </c>
      <c r="BD69" s="85" t="str">
        <f t="shared" si="33"/>
        <v>Печень куриная</v>
      </c>
      <c r="BE69" s="85" t="str">
        <f t="shared" si="33"/>
        <v>Филе минтая</v>
      </c>
      <c r="BF69" s="83" t="str">
        <f t="shared" si="33"/>
        <v>Филе сельди слабосол.</v>
      </c>
      <c r="BG69" s="83" t="str">
        <f t="shared" si="33"/>
        <v>Картофель</v>
      </c>
      <c r="BH69" s="83" t="str">
        <f t="shared" si="33"/>
        <v>Морковь</v>
      </c>
      <c r="BI69" s="83" t="str">
        <f t="shared" si="33"/>
        <v>Лук</v>
      </c>
      <c r="BJ69" s="83" t="str">
        <f t="shared" si="33"/>
        <v>Капуста</v>
      </c>
      <c r="BK69" s="83" t="str">
        <f t="shared" si="33"/>
        <v>Свекла</v>
      </c>
      <c r="BL69" s="83" t="str">
        <f t="shared" si="33"/>
        <v>Томатная паста</v>
      </c>
      <c r="BM69" s="83" t="str">
        <f t="shared" si="33"/>
        <v>Масло растительное</v>
      </c>
      <c r="BN69" s="83" t="str">
        <f t="shared" si="33"/>
        <v>Соль</v>
      </c>
      <c r="BO69" s="83" t="str">
        <f t="shared" ref="BO69" si="34">BO51</f>
        <v>Аскорбиновая кислота</v>
      </c>
      <c r="BP69" s="94" t="s">
        <v>5</v>
      </c>
      <c r="BQ69" s="94" t="s">
        <v>6</v>
      </c>
    </row>
    <row r="70" spans="1:69" ht="28.5" customHeight="1" x14ac:dyDescent="0.25">
      <c r="A70" s="88"/>
      <c r="B70" s="5" t="s">
        <v>7</v>
      </c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3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94"/>
      <c r="BQ70" s="94"/>
    </row>
    <row r="71" spans="1:69" x14ac:dyDescent="0.25">
      <c r="A71" s="89" t="s">
        <v>12</v>
      </c>
      <c r="B71" s="6" t="str">
        <f>B12</f>
        <v>Суп шахтерский</v>
      </c>
      <c r="C71" s="90">
        <f>$F$4</f>
        <v>1</v>
      </c>
      <c r="D71" s="6">
        <f t="shared" ref="D71:BN75" si="35">D12</f>
        <v>0</v>
      </c>
      <c r="E71" s="6">
        <f t="shared" si="35"/>
        <v>0</v>
      </c>
      <c r="F71" s="6">
        <f t="shared" si="35"/>
        <v>0</v>
      </c>
      <c r="G71" s="6">
        <f t="shared" si="35"/>
        <v>0</v>
      </c>
      <c r="H71" s="6">
        <f t="shared" si="35"/>
        <v>0</v>
      </c>
      <c r="I71" s="6">
        <f t="shared" si="35"/>
        <v>0</v>
      </c>
      <c r="J71" s="6">
        <f t="shared" si="35"/>
        <v>0</v>
      </c>
      <c r="K71" s="6">
        <f t="shared" si="35"/>
        <v>3.0000000000000001E-3</v>
      </c>
      <c r="L71" s="6">
        <f t="shared" si="35"/>
        <v>6.0000000000000001E-3</v>
      </c>
      <c r="M71" s="6">
        <f t="shared" si="35"/>
        <v>0</v>
      </c>
      <c r="N71" s="6">
        <f t="shared" si="35"/>
        <v>0</v>
      </c>
      <c r="O71" s="6">
        <f t="shared" si="35"/>
        <v>0</v>
      </c>
      <c r="P71" s="6">
        <f t="shared" si="35"/>
        <v>0</v>
      </c>
      <c r="Q71" s="6">
        <f t="shared" si="35"/>
        <v>0</v>
      </c>
      <c r="R71" s="6">
        <f t="shared" si="35"/>
        <v>0</v>
      </c>
      <c r="S71" s="6">
        <f t="shared" si="35"/>
        <v>0</v>
      </c>
      <c r="T71" s="6">
        <f t="shared" si="35"/>
        <v>0</v>
      </c>
      <c r="U71" s="6">
        <f t="shared" si="35"/>
        <v>0</v>
      </c>
      <c r="V71" s="6">
        <f t="shared" si="35"/>
        <v>0</v>
      </c>
      <c r="W71" s="6">
        <f t="shared" si="35"/>
        <v>0</v>
      </c>
      <c r="X71" s="6">
        <f t="shared" si="35"/>
        <v>0</v>
      </c>
      <c r="Y71" s="6">
        <f t="shared" si="35"/>
        <v>0</v>
      </c>
      <c r="Z71" s="6">
        <f t="shared" si="35"/>
        <v>0</v>
      </c>
      <c r="AA71" s="6">
        <f t="shared" si="35"/>
        <v>0</v>
      </c>
      <c r="AB71" s="6">
        <f t="shared" si="35"/>
        <v>0</v>
      </c>
      <c r="AC71" s="6">
        <f t="shared" si="35"/>
        <v>0</v>
      </c>
      <c r="AD71" s="6">
        <f t="shared" si="35"/>
        <v>0</v>
      </c>
      <c r="AE71" s="6">
        <f t="shared" si="35"/>
        <v>0</v>
      </c>
      <c r="AF71" s="6">
        <f t="shared" si="35"/>
        <v>0</v>
      </c>
      <c r="AG71" s="6">
        <f t="shared" si="35"/>
        <v>0</v>
      </c>
      <c r="AH71" s="6">
        <f t="shared" si="35"/>
        <v>0</v>
      </c>
      <c r="AI71" s="6">
        <f t="shared" si="35"/>
        <v>0</v>
      </c>
      <c r="AJ71" s="6">
        <f t="shared" si="35"/>
        <v>0</v>
      </c>
      <c r="AK71" s="6">
        <f t="shared" si="35"/>
        <v>0</v>
      </c>
      <c r="AL71" s="6">
        <f t="shared" si="35"/>
        <v>0</v>
      </c>
      <c r="AM71" s="6">
        <f t="shared" si="35"/>
        <v>0</v>
      </c>
      <c r="AN71" s="6">
        <f t="shared" si="35"/>
        <v>0</v>
      </c>
      <c r="AO71" s="6">
        <f t="shared" si="35"/>
        <v>0</v>
      </c>
      <c r="AP71" s="6">
        <f t="shared" si="35"/>
        <v>0</v>
      </c>
      <c r="AQ71" s="6">
        <f t="shared" si="35"/>
        <v>0</v>
      </c>
      <c r="AR71" s="6">
        <f t="shared" si="35"/>
        <v>0</v>
      </c>
      <c r="AS71" s="6">
        <f t="shared" si="35"/>
        <v>6.0000000000000001E-3</v>
      </c>
      <c r="AT71" s="6">
        <f t="shared" si="35"/>
        <v>0</v>
      </c>
      <c r="AU71" s="6">
        <f t="shared" si="35"/>
        <v>0</v>
      </c>
      <c r="AV71" s="6">
        <f t="shared" si="35"/>
        <v>0</v>
      </c>
      <c r="AW71" s="6">
        <f t="shared" si="35"/>
        <v>0</v>
      </c>
      <c r="AX71" s="6">
        <f t="shared" si="35"/>
        <v>0</v>
      </c>
      <c r="AY71" s="6">
        <f t="shared" si="35"/>
        <v>0</v>
      </c>
      <c r="AZ71" s="6">
        <f t="shared" si="35"/>
        <v>0</v>
      </c>
      <c r="BA71" s="6">
        <f t="shared" si="35"/>
        <v>0.02</v>
      </c>
      <c r="BB71" s="6">
        <f t="shared" si="35"/>
        <v>0</v>
      </c>
      <c r="BC71" s="6">
        <f t="shared" si="35"/>
        <v>0</v>
      </c>
      <c r="BD71" s="6">
        <f t="shared" si="35"/>
        <v>0</v>
      </c>
      <c r="BE71" s="6">
        <f t="shared" si="35"/>
        <v>0</v>
      </c>
      <c r="BF71" s="6">
        <f t="shared" si="35"/>
        <v>0</v>
      </c>
      <c r="BG71" s="6">
        <f t="shared" si="35"/>
        <v>0.09</v>
      </c>
      <c r="BH71" s="6">
        <f t="shared" si="35"/>
        <v>0.01</v>
      </c>
      <c r="BI71" s="6">
        <f t="shared" si="35"/>
        <v>0.01</v>
      </c>
      <c r="BJ71" s="6">
        <f t="shared" si="35"/>
        <v>0</v>
      </c>
      <c r="BK71" s="6">
        <f t="shared" si="35"/>
        <v>0</v>
      </c>
      <c r="BL71" s="6">
        <f t="shared" si="35"/>
        <v>0</v>
      </c>
      <c r="BM71" s="6">
        <f t="shared" si="35"/>
        <v>2E-3</v>
      </c>
      <c r="BN71" s="6">
        <f t="shared" si="35"/>
        <v>1E-3</v>
      </c>
      <c r="BO71" s="6">
        <f t="shared" ref="BO71:BO74" si="36">BO12</f>
        <v>0</v>
      </c>
    </row>
    <row r="72" spans="1:69" x14ac:dyDescent="0.25">
      <c r="A72" s="89"/>
      <c r="B72" s="6" t="str">
        <f t="shared" ref="B72:B77" si="37">B13</f>
        <v>Капуста, тушеная с мясом</v>
      </c>
      <c r="C72" s="91"/>
      <c r="D72" s="6">
        <f t="shared" si="35"/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0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0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0.03</v>
      </c>
      <c r="BB72" s="6">
        <f t="shared" si="35"/>
        <v>0</v>
      </c>
      <c r="BC72" s="6">
        <f t="shared" si="35"/>
        <v>5.0000000000000001E-3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</v>
      </c>
      <c r="BH72" s="6">
        <f t="shared" si="35"/>
        <v>8.0000000000000002E-3</v>
      </c>
      <c r="BI72" s="6">
        <f t="shared" si="35"/>
        <v>0.01</v>
      </c>
      <c r="BJ72" s="6">
        <f t="shared" si="35"/>
        <v>0.16</v>
      </c>
      <c r="BK72" s="6">
        <f t="shared" si="35"/>
        <v>0</v>
      </c>
      <c r="BL72" s="6">
        <f t="shared" si="35"/>
        <v>2E-3</v>
      </c>
      <c r="BM72" s="6">
        <f t="shared" si="35"/>
        <v>5.0000000000000001E-3</v>
      </c>
      <c r="BN72" s="6">
        <f t="shared" si="35"/>
        <v>1E-3</v>
      </c>
      <c r="BO72" s="6">
        <f t="shared" si="36"/>
        <v>0</v>
      </c>
    </row>
    <row r="73" spans="1:69" x14ac:dyDescent="0.25">
      <c r="A73" s="89"/>
      <c r="B73" s="6" t="str">
        <f t="shared" si="37"/>
        <v>Хлеб пшеничный</v>
      </c>
      <c r="C73" s="91"/>
      <c r="D73" s="6">
        <f t="shared" si="35"/>
        <v>0.02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0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</v>
      </c>
      <c r="BB73" s="6">
        <f t="shared" si="35"/>
        <v>0</v>
      </c>
      <c r="BC73" s="6">
        <f t="shared" si="35"/>
        <v>0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0</v>
      </c>
      <c r="BI73" s="6">
        <f t="shared" si="35"/>
        <v>0</v>
      </c>
      <c r="BJ73" s="6">
        <f t="shared" si="35"/>
        <v>0</v>
      </c>
      <c r="BK73" s="6">
        <f t="shared" si="35"/>
        <v>0</v>
      </c>
      <c r="BL73" s="6">
        <f t="shared" si="35"/>
        <v>0</v>
      </c>
      <c r="BM73" s="6">
        <f t="shared" si="35"/>
        <v>0</v>
      </c>
      <c r="BN73" s="6">
        <f t="shared" si="35"/>
        <v>0</v>
      </c>
      <c r="BO73" s="6">
        <f t="shared" si="36"/>
        <v>0</v>
      </c>
    </row>
    <row r="74" spans="1:69" x14ac:dyDescent="0.25">
      <c r="A74" s="89"/>
      <c r="B74" s="6" t="str">
        <f t="shared" si="37"/>
        <v>Хлеб ржано-пшеничный</v>
      </c>
      <c r="C74" s="91"/>
      <c r="D74" s="6">
        <f t="shared" si="35"/>
        <v>0</v>
      </c>
      <c r="E74" s="6">
        <f t="shared" si="35"/>
        <v>0.04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25">
      <c r="A75" s="89"/>
      <c r="B75" s="6" t="str">
        <f t="shared" si="37"/>
        <v>Компот из сухофруктов</v>
      </c>
      <c r="C75" s="91"/>
      <c r="D75" s="6">
        <f t="shared" si="35"/>
        <v>0</v>
      </c>
      <c r="E75" s="6">
        <f t="shared" si="35"/>
        <v>0</v>
      </c>
      <c r="F75" s="6">
        <f t="shared" si="35"/>
        <v>0.01</v>
      </c>
      <c r="G75" s="6">
        <f t="shared" ref="G75:BN77" si="38">G16</f>
        <v>0</v>
      </c>
      <c r="H75" s="6">
        <f t="shared" si="38"/>
        <v>0</v>
      </c>
      <c r="I75" s="6">
        <f t="shared" si="38"/>
        <v>0</v>
      </c>
      <c r="J75" s="6">
        <f t="shared" si="38"/>
        <v>0</v>
      </c>
      <c r="K75" s="6">
        <f t="shared" si="38"/>
        <v>0</v>
      </c>
      <c r="L75" s="6">
        <f t="shared" si="38"/>
        <v>0</v>
      </c>
      <c r="M75" s="6">
        <f t="shared" si="38"/>
        <v>0</v>
      </c>
      <c r="N75" s="6">
        <f t="shared" si="38"/>
        <v>0</v>
      </c>
      <c r="O75" s="6">
        <f t="shared" si="38"/>
        <v>0</v>
      </c>
      <c r="P75" s="6">
        <f t="shared" si="38"/>
        <v>0</v>
      </c>
      <c r="Q75" s="6">
        <f t="shared" si="38"/>
        <v>0</v>
      </c>
      <c r="R75" s="6">
        <f t="shared" si="38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38"/>
        <v>0</v>
      </c>
      <c r="Y75" s="6">
        <f t="shared" si="38"/>
        <v>0</v>
      </c>
      <c r="Z75" s="6">
        <f t="shared" si="38"/>
        <v>0</v>
      </c>
      <c r="AA75" s="6">
        <f t="shared" si="38"/>
        <v>0</v>
      </c>
      <c r="AB75" s="6">
        <f t="shared" si="38"/>
        <v>0</v>
      </c>
      <c r="AC75" s="6">
        <f t="shared" si="38"/>
        <v>0</v>
      </c>
      <c r="AD75" s="6">
        <f t="shared" si="38"/>
        <v>1.7999999999999999E-2</v>
      </c>
      <c r="AE75" s="6">
        <f t="shared" si="38"/>
        <v>0</v>
      </c>
      <c r="AF75" s="6">
        <f t="shared" si="38"/>
        <v>0</v>
      </c>
      <c r="AG75" s="6">
        <f t="shared" si="38"/>
        <v>0</v>
      </c>
      <c r="AH75" s="6">
        <f t="shared" si="38"/>
        <v>0</v>
      </c>
      <c r="AI75" s="6">
        <f t="shared" si="38"/>
        <v>0</v>
      </c>
      <c r="AJ75" s="6">
        <f t="shared" si="38"/>
        <v>0</v>
      </c>
      <c r="AK75" s="6">
        <f t="shared" si="38"/>
        <v>0</v>
      </c>
      <c r="AL75" s="6">
        <f t="shared" si="38"/>
        <v>0</v>
      </c>
      <c r="AM75" s="6">
        <f t="shared" si="38"/>
        <v>0</v>
      </c>
      <c r="AN75" s="6">
        <f t="shared" si="38"/>
        <v>0</v>
      </c>
      <c r="AO75" s="6">
        <f t="shared" si="38"/>
        <v>0</v>
      </c>
      <c r="AP75" s="6">
        <f t="shared" si="38"/>
        <v>0</v>
      </c>
      <c r="AQ75" s="6">
        <f t="shared" si="38"/>
        <v>0</v>
      </c>
      <c r="AR75" s="6">
        <f t="shared" si="38"/>
        <v>0</v>
      </c>
      <c r="AS75" s="6">
        <f t="shared" si="38"/>
        <v>0</v>
      </c>
      <c r="AT75" s="6">
        <f t="shared" si="38"/>
        <v>0</v>
      </c>
      <c r="AU75" s="6">
        <f t="shared" si="38"/>
        <v>0</v>
      </c>
      <c r="AV75" s="6">
        <f t="shared" si="38"/>
        <v>0</v>
      </c>
      <c r="AW75" s="6">
        <f t="shared" si="38"/>
        <v>0</v>
      </c>
      <c r="AX75" s="6">
        <f t="shared" si="38"/>
        <v>0</v>
      </c>
      <c r="AY75" s="6">
        <f t="shared" si="38"/>
        <v>0</v>
      </c>
      <c r="AZ75" s="6">
        <f t="shared" si="38"/>
        <v>0</v>
      </c>
      <c r="BA75" s="6">
        <f t="shared" si="38"/>
        <v>0</v>
      </c>
      <c r="BB75" s="6">
        <f t="shared" si="38"/>
        <v>0</v>
      </c>
      <c r="BC75" s="6">
        <f t="shared" si="38"/>
        <v>0</v>
      </c>
      <c r="BD75" s="6">
        <f t="shared" si="38"/>
        <v>0</v>
      </c>
      <c r="BE75" s="6">
        <f t="shared" si="38"/>
        <v>0</v>
      </c>
      <c r="BF75" s="6">
        <f t="shared" si="38"/>
        <v>0</v>
      </c>
      <c r="BG75" s="6">
        <f t="shared" si="38"/>
        <v>0</v>
      </c>
      <c r="BH75" s="6">
        <f t="shared" si="38"/>
        <v>0</v>
      </c>
      <c r="BI75" s="6">
        <f t="shared" si="38"/>
        <v>0</v>
      </c>
      <c r="BJ75" s="6">
        <f t="shared" si="38"/>
        <v>0</v>
      </c>
      <c r="BK75" s="6">
        <f t="shared" si="38"/>
        <v>0</v>
      </c>
      <c r="BL75" s="6">
        <f t="shared" si="38"/>
        <v>0</v>
      </c>
      <c r="BM75" s="6">
        <f t="shared" si="38"/>
        <v>0</v>
      </c>
      <c r="BN75" s="6">
        <f t="shared" si="38"/>
        <v>0</v>
      </c>
      <c r="BO75" s="6">
        <f t="shared" ref="BO75" si="39">BO16</f>
        <v>3.5000000000000003E-2</v>
      </c>
    </row>
    <row r="76" spans="1:69" x14ac:dyDescent="0.25">
      <c r="A76" s="89"/>
      <c r="B76" s="6">
        <f t="shared" si="37"/>
        <v>0</v>
      </c>
      <c r="C76" s="91"/>
      <c r="D76" s="6">
        <f t="shared" ref="D76:BN77" si="40">D17</f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</v>
      </c>
      <c r="AI76" s="6">
        <f t="shared" si="40"/>
        <v>0</v>
      </c>
      <c r="AJ76" s="6">
        <f t="shared" si="40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1">BO17</f>
        <v>0</v>
      </c>
    </row>
    <row r="77" spans="1:69" x14ac:dyDescent="0.25">
      <c r="A77" s="89"/>
      <c r="B77" s="6">
        <f t="shared" si="37"/>
        <v>0</v>
      </c>
      <c r="C77" s="92"/>
      <c r="D77" s="6">
        <f t="shared" si="40"/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2">BO18</f>
        <v>0</v>
      </c>
    </row>
    <row r="78" spans="1:69" ht="17.25" x14ac:dyDescent="0.3">
      <c r="B78" s="20" t="s">
        <v>24</v>
      </c>
      <c r="C78" s="18"/>
      <c r="D78" s="19">
        <f>SUM(D71:D77)</f>
        <v>0.02</v>
      </c>
      <c r="E78" s="19">
        <f t="shared" ref="E78:BN78" si="43">SUM(E71:E77)</f>
        <v>0.04</v>
      </c>
      <c r="F78" s="19">
        <f t="shared" si="43"/>
        <v>0.01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5.0000000000000001E-3</v>
      </c>
      <c r="L78" s="19">
        <f t="shared" si="43"/>
        <v>6.0000000000000001E-3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SUM(W71:W77)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0</v>
      </c>
      <c r="AC78" s="19">
        <f t="shared" si="43"/>
        <v>0</v>
      </c>
      <c r="AD78" s="19">
        <f t="shared" si="43"/>
        <v>1.7999999999999999E-2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0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6.0000000000000001E-3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0</v>
      </c>
      <c r="BA78" s="19">
        <f t="shared" si="43"/>
        <v>0.05</v>
      </c>
      <c r="BB78" s="19">
        <f t="shared" si="43"/>
        <v>0</v>
      </c>
      <c r="BC78" s="19">
        <f t="shared" si="43"/>
        <v>5.0000000000000001E-3</v>
      </c>
      <c r="BD78" s="19">
        <f t="shared" si="43"/>
        <v>0</v>
      </c>
      <c r="BE78" s="19">
        <f t="shared" si="43"/>
        <v>0</v>
      </c>
      <c r="BF78" s="19">
        <f t="shared" si="43"/>
        <v>0</v>
      </c>
      <c r="BG78" s="19">
        <f t="shared" si="43"/>
        <v>0.09</v>
      </c>
      <c r="BH78" s="19">
        <f t="shared" si="43"/>
        <v>1.8000000000000002E-2</v>
      </c>
      <c r="BI78" s="19">
        <f t="shared" si="43"/>
        <v>0.02</v>
      </c>
      <c r="BJ78" s="19">
        <f t="shared" si="43"/>
        <v>0.16</v>
      </c>
      <c r="BK78" s="19">
        <f t="shared" si="43"/>
        <v>0</v>
      </c>
      <c r="BL78" s="19">
        <f t="shared" si="43"/>
        <v>2E-3</v>
      </c>
      <c r="BM78" s="19">
        <f t="shared" si="43"/>
        <v>7.0000000000000001E-3</v>
      </c>
      <c r="BN78" s="19">
        <f t="shared" si="43"/>
        <v>2E-3</v>
      </c>
      <c r="BO78" s="19">
        <f t="shared" ref="BO78" si="44">SUM(BO71:BO77)</f>
        <v>3.5000000000000003E-2</v>
      </c>
    </row>
    <row r="79" spans="1:69" ht="17.25" x14ac:dyDescent="0.3">
      <c r="B79" s="20" t="s">
        <v>25</v>
      </c>
      <c r="C79" s="18"/>
      <c r="D79" s="21">
        <f t="shared" ref="D79:BN79" si="45">PRODUCT(D78,$F$4)</f>
        <v>0.02</v>
      </c>
      <c r="E79" s="21">
        <f t="shared" si="45"/>
        <v>0.04</v>
      </c>
      <c r="F79" s="21">
        <f t="shared" si="45"/>
        <v>0.01</v>
      </c>
      <c r="G79" s="21">
        <f t="shared" si="45"/>
        <v>0</v>
      </c>
      <c r="H79" s="21">
        <f t="shared" si="45"/>
        <v>0</v>
      </c>
      <c r="I79" s="21">
        <f t="shared" si="45"/>
        <v>0</v>
      </c>
      <c r="J79" s="21">
        <f t="shared" si="45"/>
        <v>0</v>
      </c>
      <c r="K79" s="21">
        <f t="shared" si="45"/>
        <v>5.0000000000000001E-3</v>
      </c>
      <c r="L79" s="21">
        <f t="shared" si="45"/>
        <v>6.0000000000000001E-3</v>
      </c>
      <c r="M79" s="21">
        <f t="shared" si="45"/>
        <v>0</v>
      </c>
      <c r="N79" s="21">
        <f t="shared" si="45"/>
        <v>0</v>
      </c>
      <c r="O79" s="21">
        <f t="shared" si="45"/>
        <v>0</v>
      </c>
      <c r="P79" s="21">
        <f t="shared" si="45"/>
        <v>0</v>
      </c>
      <c r="Q79" s="21">
        <f t="shared" si="45"/>
        <v>0</v>
      </c>
      <c r="R79" s="21">
        <f t="shared" si="45"/>
        <v>0</v>
      </c>
      <c r="S79" s="21">
        <f t="shared" si="45"/>
        <v>0</v>
      </c>
      <c r="T79" s="21">
        <f t="shared" si="45"/>
        <v>0</v>
      </c>
      <c r="U79" s="21">
        <f t="shared" si="45"/>
        <v>0</v>
      </c>
      <c r="V79" s="21">
        <f t="shared" si="45"/>
        <v>0</v>
      </c>
      <c r="W79" s="21">
        <f>PRODUCT(W78,$F$4)</f>
        <v>0</v>
      </c>
      <c r="X79" s="21">
        <f t="shared" si="45"/>
        <v>0</v>
      </c>
      <c r="Y79" s="21">
        <f t="shared" si="45"/>
        <v>0</v>
      </c>
      <c r="Z79" s="21">
        <f t="shared" si="45"/>
        <v>0</v>
      </c>
      <c r="AA79" s="21">
        <f t="shared" si="45"/>
        <v>0</v>
      </c>
      <c r="AB79" s="21">
        <f t="shared" si="45"/>
        <v>0</v>
      </c>
      <c r="AC79" s="21">
        <f t="shared" si="45"/>
        <v>0</v>
      </c>
      <c r="AD79" s="21">
        <f t="shared" si="45"/>
        <v>1.7999999999999999E-2</v>
      </c>
      <c r="AE79" s="21">
        <f t="shared" si="45"/>
        <v>0</v>
      </c>
      <c r="AF79" s="21">
        <f t="shared" si="45"/>
        <v>0</v>
      </c>
      <c r="AG79" s="21">
        <f t="shared" si="45"/>
        <v>0</v>
      </c>
      <c r="AH79" s="21">
        <f t="shared" si="45"/>
        <v>0</v>
      </c>
      <c r="AI79" s="21">
        <f t="shared" si="45"/>
        <v>0</v>
      </c>
      <c r="AJ79" s="21">
        <f t="shared" si="45"/>
        <v>0</v>
      </c>
      <c r="AK79" s="21">
        <f t="shared" si="45"/>
        <v>0</v>
      </c>
      <c r="AL79" s="21">
        <f t="shared" si="45"/>
        <v>0</v>
      </c>
      <c r="AM79" s="21">
        <f t="shared" si="45"/>
        <v>0</v>
      </c>
      <c r="AN79" s="21">
        <f t="shared" si="45"/>
        <v>0</v>
      </c>
      <c r="AO79" s="21">
        <f t="shared" si="45"/>
        <v>0</v>
      </c>
      <c r="AP79" s="21">
        <f t="shared" si="45"/>
        <v>0</v>
      </c>
      <c r="AQ79" s="21">
        <f t="shared" si="45"/>
        <v>0</v>
      </c>
      <c r="AR79" s="21">
        <f t="shared" si="45"/>
        <v>0</v>
      </c>
      <c r="AS79" s="21">
        <f t="shared" si="45"/>
        <v>6.0000000000000001E-3</v>
      </c>
      <c r="AT79" s="21">
        <f t="shared" si="45"/>
        <v>0</v>
      </c>
      <c r="AU79" s="21">
        <f t="shared" si="45"/>
        <v>0</v>
      </c>
      <c r="AV79" s="21">
        <f t="shared" si="45"/>
        <v>0</v>
      </c>
      <c r="AW79" s="21">
        <f t="shared" si="45"/>
        <v>0</v>
      </c>
      <c r="AX79" s="21">
        <f t="shared" si="45"/>
        <v>0</v>
      </c>
      <c r="AY79" s="21">
        <f t="shared" si="45"/>
        <v>0</v>
      </c>
      <c r="AZ79" s="21">
        <f t="shared" si="45"/>
        <v>0</v>
      </c>
      <c r="BA79" s="21">
        <f t="shared" si="45"/>
        <v>0.05</v>
      </c>
      <c r="BB79" s="21">
        <f t="shared" si="45"/>
        <v>0</v>
      </c>
      <c r="BC79" s="21">
        <f t="shared" si="45"/>
        <v>5.0000000000000001E-3</v>
      </c>
      <c r="BD79" s="21">
        <f t="shared" si="45"/>
        <v>0</v>
      </c>
      <c r="BE79" s="21">
        <f t="shared" si="45"/>
        <v>0</v>
      </c>
      <c r="BF79" s="21">
        <f t="shared" si="45"/>
        <v>0</v>
      </c>
      <c r="BG79" s="21">
        <f t="shared" si="45"/>
        <v>0.09</v>
      </c>
      <c r="BH79" s="21">
        <f t="shared" si="45"/>
        <v>1.8000000000000002E-2</v>
      </c>
      <c r="BI79" s="21">
        <f t="shared" si="45"/>
        <v>0.02</v>
      </c>
      <c r="BJ79" s="21">
        <f t="shared" si="45"/>
        <v>0.16</v>
      </c>
      <c r="BK79" s="21">
        <f t="shared" si="45"/>
        <v>0</v>
      </c>
      <c r="BL79" s="21">
        <f t="shared" si="45"/>
        <v>2E-3</v>
      </c>
      <c r="BM79" s="21">
        <f t="shared" si="45"/>
        <v>7.0000000000000001E-3</v>
      </c>
      <c r="BN79" s="21">
        <f t="shared" si="45"/>
        <v>2E-3</v>
      </c>
      <c r="BO79" s="21">
        <f t="shared" ref="BO79" si="46">PRODUCT(BO78,$F$4)</f>
        <v>3.5000000000000003E-2</v>
      </c>
    </row>
    <row r="81" spans="1:69" ht="17.25" x14ac:dyDescent="0.3">
      <c r="A81" s="24"/>
      <c r="B81" s="25" t="s">
        <v>27</v>
      </c>
      <c r="C81" s="26" t="s">
        <v>28</v>
      </c>
      <c r="D81" s="27">
        <f>D42</f>
        <v>67.27</v>
      </c>
      <c r="E81" s="27">
        <f t="shared" ref="E81:BN81" si="47">E42</f>
        <v>70</v>
      </c>
      <c r="F81" s="27">
        <f t="shared" si="47"/>
        <v>90</v>
      </c>
      <c r="G81" s="27">
        <f t="shared" si="47"/>
        <v>500</v>
      </c>
      <c r="H81" s="27">
        <f t="shared" si="47"/>
        <v>925.9</v>
      </c>
      <c r="I81" s="27">
        <f t="shared" si="47"/>
        <v>510</v>
      </c>
      <c r="J81" s="27">
        <f t="shared" si="47"/>
        <v>71.38</v>
      </c>
      <c r="K81" s="27">
        <f t="shared" si="47"/>
        <v>662.44</v>
      </c>
      <c r="L81" s="27">
        <f t="shared" si="47"/>
        <v>200.83</v>
      </c>
      <c r="M81" s="27">
        <f t="shared" si="47"/>
        <v>550</v>
      </c>
      <c r="N81" s="27">
        <f t="shared" si="47"/>
        <v>99.49</v>
      </c>
      <c r="O81" s="27">
        <f t="shared" si="47"/>
        <v>320.32</v>
      </c>
      <c r="P81" s="27">
        <f t="shared" si="47"/>
        <v>368.4</v>
      </c>
      <c r="Q81" s="27">
        <f t="shared" si="47"/>
        <v>416.67</v>
      </c>
      <c r="R81" s="27">
        <f t="shared" si="47"/>
        <v>0</v>
      </c>
      <c r="S81" s="27">
        <f t="shared" si="47"/>
        <v>130</v>
      </c>
      <c r="T81" s="27">
        <f t="shared" si="47"/>
        <v>0</v>
      </c>
      <c r="U81" s="27">
        <f t="shared" si="47"/>
        <v>840</v>
      </c>
      <c r="V81" s="27">
        <f t="shared" si="47"/>
        <v>83.34</v>
      </c>
      <c r="W81" s="27">
        <f>W42</f>
        <v>99</v>
      </c>
      <c r="X81" s="27">
        <f t="shared" si="47"/>
        <v>9</v>
      </c>
      <c r="Y81" s="27">
        <f t="shared" si="47"/>
        <v>0</v>
      </c>
      <c r="Z81" s="27">
        <f t="shared" si="47"/>
        <v>225</v>
      </c>
      <c r="AA81" s="27">
        <f t="shared" si="47"/>
        <v>360</v>
      </c>
      <c r="AB81" s="27">
        <f t="shared" si="47"/>
        <v>300</v>
      </c>
      <c r="AC81" s="27">
        <f t="shared" si="47"/>
        <v>350</v>
      </c>
      <c r="AD81" s="27">
        <f t="shared" si="47"/>
        <v>180</v>
      </c>
      <c r="AE81" s="27">
        <f t="shared" si="47"/>
        <v>300</v>
      </c>
      <c r="AF81" s="27">
        <f t="shared" si="47"/>
        <v>169</v>
      </c>
      <c r="AG81" s="27">
        <f t="shared" si="47"/>
        <v>227.27</v>
      </c>
      <c r="AH81" s="27">
        <f t="shared" si="47"/>
        <v>58.38</v>
      </c>
      <c r="AI81" s="27">
        <f t="shared" si="47"/>
        <v>65.75</v>
      </c>
      <c r="AJ81" s="27">
        <f t="shared" si="47"/>
        <v>48</v>
      </c>
      <c r="AK81" s="27">
        <f t="shared" si="47"/>
        <v>200</v>
      </c>
      <c r="AL81" s="27">
        <f t="shared" si="47"/>
        <v>185</v>
      </c>
      <c r="AM81" s="27">
        <f t="shared" si="47"/>
        <v>0</v>
      </c>
      <c r="AN81" s="27">
        <f t="shared" si="47"/>
        <v>286</v>
      </c>
      <c r="AO81" s="27">
        <f t="shared" si="47"/>
        <v>0</v>
      </c>
      <c r="AP81" s="27">
        <f t="shared" si="47"/>
        <v>189.66</v>
      </c>
      <c r="AQ81" s="27">
        <f t="shared" si="47"/>
        <v>75</v>
      </c>
      <c r="AR81" s="27">
        <f t="shared" si="47"/>
        <v>70</v>
      </c>
      <c r="AS81" s="27">
        <f t="shared" si="47"/>
        <v>150</v>
      </c>
      <c r="AT81" s="27">
        <f t="shared" si="47"/>
        <v>85.71</v>
      </c>
      <c r="AU81" s="27">
        <f t="shared" si="47"/>
        <v>64.290000000000006</v>
      </c>
      <c r="AV81" s="27">
        <f t="shared" si="47"/>
        <v>62.5</v>
      </c>
      <c r="AW81" s="27">
        <f t="shared" si="47"/>
        <v>114.28</v>
      </c>
      <c r="AX81" s="27">
        <f t="shared" si="47"/>
        <v>80</v>
      </c>
      <c r="AY81" s="27">
        <f t="shared" si="47"/>
        <v>75</v>
      </c>
      <c r="AZ81" s="27">
        <f t="shared" si="47"/>
        <v>110</v>
      </c>
      <c r="BA81" s="27">
        <f t="shared" si="47"/>
        <v>225</v>
      </c>
      <c r="BB81" s="27">
        <f t="shared" si="47"/>
        <v>360</v>
      </c>
      <c r="BC81" s="27">
        <f t="shared" si="47"/>
        <v>550</v>
      </c>
      <c r="BD81" s="27">
        <f t="shared" si="47"/>
        <v>205</v>
      </c>
      <c r="BE81" s="27">
        <f t="shared" si="47"/>
        <v>330</v>
      </c>
      <c r="BF81" s="27">
        <f t="shared" si="47"/>
        <v>0</v>
      </c>
      <c r="BG81" s="27">
        <f t="shared" si="47"/>
        <v>40</v>
      </c>
      <c r="BH81" s="27">
        <f t="shared" si="47"/>
        <v>59</v>
      </c>
      <c r="BI81" s="27">
        <f t="shared" si="47"/>
        <v>30</v>
      </c>
      <c r="BJ81" s="27">
        <f t="shared" si="47"/>
        <v>30</v>
      </c>
      <c r="BK81" s="27">
        <f t="shared" si="47"/>
        <v>35</v>
      </c>
      <c r="BL81" s="27">
        <f t="shared" si="47"/>
        <v>312</v>
      </c>
      <c r="BM81" s="27">
        <f t="shared" si="47"/>
        <v>154.44999999999999</v>
      </c>
      <c r="BN81" s="27">
        <f t="shared" si="47"/>
        <v>14.89</v>
      </c>
      <c r="BO81" s="27">
        <f t="shared" ref="BO81" si="48">BO42</f>
        <v>10</v>
      </c>
    </row>
    <row r="82" spans="1:69" ht="17.25" x14ac:dyDescent="0.3">
      <c r="B82" s="20" t="s">
        <v>29</v>
      </c>
      <c r="C82" s="18" t="s">
        <v>28</v>
      </c>
      <c r="D82" s="19">
        <f>D81/1000</f>
        <v>6.7269999999999996E-2</v>
      </c>
      <c r="E82" s="19">
        <f t="shared" ref="E82:BN82" si="49">E81/1000</f>
        <v>7.0000000000000007E-2</v>
      </c>
      <c r="F82" s="19">
        <f t="shared" si="49"/>
        <v>0.09</v>
      </c>
      <c r="G82" s="19">
        <f t="shared" si="49"/>
        <v>0.5</v>
      </c>
      <c r="H82" s="19">
        <f t="shared" si="49"/>
        <v>0.92589999999999995</v>
      </c>
      <c r="I82" s="19">
        <f t="shared" si="49"/>
        <v>0.51</v>
      </c>
      <c r="J82" s="19">
        <f t="shared" si="49"/>
        <v>7.1379999999999999E-2</v>
      </c>
      <c r="K82" s="19">
        <f t="shared" si="49"/>
        <v>0.66244000000000003</v>
      </c>
      <c r="L82" s="19">
        <f t="shared" si="49"/>
        <v>0.20083000000000001</v>
      </c>
      <c r="M82" s="19">
        <f t="shared" si="49"/>
        <v>0.55000000000000004</v>
      </c>
      <c r="N82" s="19">
        <f t="shared" si="49"/>
        <v>9.9489999999999995E-2</v>
      </c>
      <c r="O82" s="19">
        <f t="shared" si="49"/>
        <v>0.32031999999999999</v>
      </c>
      <c r="P82" s="19">
        <f t="shared" si="49"/>
        <v>0.36839999999999995</v>
      </c>
      <c r="Q82" s="19">
        <f t="shared" si="49"/>
        <v>0.41667000000000004</v>
      </c>
      <c r="R82" s="19">
        <f t="shared" si="49"/>
        <v>0</v>
      </c>
      <c r="S82" s="19">
        <f t="shared" si="49"/>
        <v>0.13</v>
      </c>
      <c r="T82" s="19">
        <f t="shared" si="49"/>
        <v>0</v>
      </c>
      <c r="U82" s="19">
        <f t="shared" si="49"/>
        <v>0.84</v>
      </c>
      <c r="V82" s="19">
        <f t="shared" si="49"/>
        <v>8.3339999999999997E-2</v>
      </c>
      <c r="W82" s="19">
        <f>W81/1000</f>
        <v>9.9000000000000005E-2</v>
      </c>
      <c r="X82" s="19">
        <f t="shared" si="49"/>
        <v>8.9999999999999993E-3</v>
      </c>
      <c r="Y82" s="19">
        <f t="shared" si="49"/>
        <v>0</v>
      </c>
      <c r="Z82" s="19">
        <f t="shared" si="49"/>
        <v>0.22500000000000001</v>
      </c>
      <c r="AA82" s="19">
        <f t="shared" si="49"/>
        <v>0.36</v>
      </c>
      <c r="AB82" s="19">
        <f t="shared" si="49"/>
        <v>0.3</v>
      </c>
      <c r="AC82" s="19">
        <f t="shared" si="49"/>
        <v>0.35</v>
      </c>
      <c r="AD82" s="19">
        <f t="shared" si="49"/>
        <v>0.18</v>
      </c>
      <c r="AE82" s="19">
        <f t="shared" si="49"/>
        <v>0.3</v>
      </c>
      <c r="AF82" s="19">
        <f t="shared" si="49"/>
        <v>0.16900000000000001</v>
      </c>
      <c r="AG82" s="19">
        <f t="shared" si="49"/>
        <v>0.22727</v>
      </c>
      <c r="AH82" s="19">
        <f t="shared" si="49"/>
        <v>5.8380000000000001E-2</v>
      </c>
      <c r="AI82" s="19">
        <f t="shared" si="49"/>
        <v>6.5750000000000003E-2</v>
      </c>
      <c r="AJ82" s="19">
        <f t="shared" si="49"/>
        <v>4.8000000000000001E-2</v>
      </c>
      <c r="AK82" s="19">
        <f t="shared" si="49"/>
        <v>0.2</v>
      </c>
      <c r="AL82" s="19">
        <f t="shared" si="49"/>
        <v>0.185</v>
      </c>
      <c r="AM82" s="19">
        <f t="shared" si="49"/>
        <v>0</v>
      </c>
      <c r="AN82" s="19">
        <f t="shared" si="49"/>
        <v>0.28599999999999998</v>
      </c>
      <c r="AO82" s="19">
        <f t="shared" si="49"/>
        <v>0</v>
      </c>
      <c r="AP82" s="19">
        <f t="shared" si="49"/>
        <v>0.18966</v>
      </c>
      <c r="AQ82" s="19">
        <f t="shared" si="49"/>
        <v>7.4999999999999997E-2</v>
      </c>
      <c r="AR82" s="19">
        <f t="shared" si="49"/>
        <v>7.0000000000000007E-2</v>
      </c>
      <c r="AS82" s="19">
        <f t="shared" si="49"/>
        <v>0.15</v>
      </c>
      <c r="AT82" s="19">
        <f t="shared" si="49"/>
        <v>8.5709999999999995E-2</v>
      </c>
      <c r="AU82" s="19">
        <f t="shared" si="49"/>
        <v>6.429E-2</v>
      </c>
      <c r="AV82" s="19">
        <f t="shared" si="49"/>
        <v>6.25E-2</v>
      </c>
      <c r="AW82" s="19">
        <f t="shared" si="49"/>
        <v>0.11428000000000001</v>
      </c>
      <c r="AX82" s="19">
        <f t="shared" si="49"/>
        <v>0.08</v>
      </c>
      <c r="AY82" s="19">
        <f t="shared" si="49"/>
        <v>7.4999999999999997E-2</v>
      </c>
      <c r="AZ82" s="19">
        <f t="shared" si="49"/>
        <v>0.11</v>
      </c>
      <c r="BA82" s="19">
        <f t="shared" si="49"/>
        <v>0.22500000000000001</v>
      </c>
      <c r="BB82" s="19">
        <f t="shared" si="49"/>
        <v>0.36</v>
      </c>
      <c r="BC82" s="19">
        <f t="shared" si="49"/>
        <v>0.55000000000000004</v>
      </c>
      <c r="BD82" s="19">
        <f t="shared" si="49"/>
        <v>0.20499999999999999</v>
      </c>
      <c r="BE82" s="19">
        <f t="shared" si="49"/>
        <v>0.33</v>
      </c>
      <c r="BF82" s="19">
        <f t="shared" si="49"/>
        <v>0</v>
      </c>
      <c r="BG82" s="19">
        <f t="shared" si="49"/>
        <v>0.04</v>
      </c>
      <c r="BH82" s="19">
        <f t="shared" si="49"/>
        <v>5.8999999999999997E-2</v>
      </c>
      <c r="BI82" s="19">
        <f t="shared" si="49"/>
        <v>0.03</v>
      </c>
      <c r="BJ82" s="19">
        <f t="shared" si="49"/>
        <v>0.03</v>
      </c>
      <c r="BK82" s="19">
        <f t="shared" si="49"/>
        <v>3.5000000000000003E-2</v>
      </c>
      <c r="BL82" s="19">
        <f t="shared" si="49"/>
        <v>0.312</v>
      </c>
      <c r="BM82" s="19">
        <f t="shared" si="49"/>
        <v>0.15444999999999998</v>
      </c>
      <c r="BN82" s="19">
        <f t="shared" si="49"/>
        <v>1.489E-2</v>
      </c>
      <c r="BO82" s="19">
        <f t="shared" ref="BO82" si="50">BO81/1000</f>
        <v>0.01</v>
      </c>
    </row>
    <row r="83" spans="1:69" ht="17.25" x14ac:dyDescent="0.3">
      <c r="A83" s="28"/>
      <c r="B83" s="29" t="s">
        <v>30</v>
      </c>
      <c r="C83" s="93"/>
      <c r="D83" s="30">
        <f>D79*D81</f>
        <v>1.3453999999999999</v>
      </c>
      <c r="E83" s="30">
        <f t="shared" ref="E83:BN83" si="51">E79*E81</f>
        <v>2.8000000000000003</v>
      </c>
      <c r="F83" s="30">
        <f t="shared" si="51"/>
        <v>0.9</v>
      </c>
      <c r="G83" s="30">
        <f t="shared" si="51"/>
        <v>0</v>
      </c>
      <c r="H83" s="30">
        <f t="shared" si="51"/>
        <v>0</v>
      </c>
      <c r="I83" s="30">
        <f t="shared" si="51"/>
        <v>0</v>
      </c>
      <c r="J83" s="30">
        <f t="shared" si="51"/>
        <v>0</v>
      </c>
      <c r="K83" s="30">
        <f t="shared" si="51"/>
        <v>3.3122000000000003</v>
      </c>
      <c r="L83" s="30">
        <f t="shared" si="51"/>
        <v>1.2049800000000002</v>
      </c>
      <c r="M83" s="30">
        <f t="shared" si="51"/>
        <v>0</v>
      </c>
      <c r="N83" s="30">
        <f t="shared" si="51"/>
        <v>0</v>
      </c>
      <c r="O83" s="30">
        <f t="shared" si="51"/>
        <v>0</v>
      </c>
      <c r="P83" s="30">
        <f t="shared" si="51"/>
        <v>0</v>
      </c>
      <c r="Q83" s="30">
        <f t="shared" si="51"/>
        <v>0</v>
      </c>
      <c r="R83" s="30">
        <f t="shared" si="51"/>
        <v>0</v>
      </c>
      <c r="S83" s="30">
        <f t="shared" si="51"/>
        <v>0</v>
      </c>
      <c r="T83" s="30">
        <f t="shared" si="51"/>
        <v>0</v>
      </c>
      <c r="U83" s="30">
        <f t="shared" si="51"/>
        <v>0</v>
      </c>
      <c r="V83" s="30">
        <f t="shared" si="51"/>
        <v>0</v>
      </c>
      <c r="W83" s="30">
        <f>W79*W81</f>
        <v>0</v>
      </c>
      <c r="X83" s="30">
        <f t="shared" si="51"/>
        <v>0</v>
      </c>
      <c r="Y83" s="30">
        <f t="shared" si="51"/>
        <v>0</v>
      </c>
      <c r="Z83" s="30">
        <f t="shared" si="51"/>
        <v>0</v>
      </c>
      <c r="AA83" s="30">
        <f t="shared" si="51"/>
        <v>0</v>
      </c>
      <c r="AB83" s="30">
        <f t="shared" si="51"/>
        <v>0</v>
      </c>
      <c r="AC83" s="30">
        <f t="shared" si="51"/>
        <v>0</v>
      </c>
      <c r="AD83" s="30">
        <f t="shared" si="51"/>
        <v>3.2399999999999998</v>
      </c>
      <c r="AE83" s="30">
        <f t="shared" si="51"/>
        <v>0</v>
      </c>
      <c r="AF83" s="30">
        <f t="shared" si="51"/>
        <v>0</v>
      </c>
      <c r="AG83" s="30">
        <f t="shared" si="51"/>
        <v>0</v>
      </c>
      <c r="AH83" s="30">
        <f t="shared" si="51"/>
        <v>0</v>
      </c>
      <c r="AI83" s="30">
        <f t="shared" si="51"/>
        <v>0</v>
      </c>
      <c r="AJ83" s="30">
        <f t="shared" si="51"/>
        <v>0</v>
      </c>
      <c r="AK83" s="30">
        <f t="shared" si="51"/>
        <v>0</v>
      </c>
      <c r="AL83" s="30">
        <f t="shared" si="51"/>
        <v>0</v>
      </c>
      <c r="AM83" s="30">
        <f t="shared" si="51"/>
        <v>0</v>
      </c>
      <c r="AN83" s="30">
        <f t="shared" si="51"/>
        <v>0</v>
      </c>
      <c r="AO83" s="30">
        <f t="shared" si="51"/>
        <v>0</v>
      </c>
      <c r="AP83" s="30">
        <f t="shared" si="51"/>
        <v>0</v>
      </c>
      <c r="AQ83" s="30">
        <f t="shared" si="51"/>
        <v>0</v>
      </c>
      <c r="AR83" s="30">
        <f t="shared" si="51"/>
        <v>0</v>
      </c>
      <c r="AS83" s="30">
        <f t="shared" si="51"/>
        <v>0.9</v>
      </c>
      <c r="AT83" s="30">
        <f t="shared" si="51"/>
        <v>0</v>
      </c>
      <c r="AU83" s="30">
        <f t="shared" si="51"/>
        <v>0</v>
      </c>
      <c r="AV83" s="30">
        <f t="shared" si="51"/>
        <v>0</v>
      </c>
      <c r="AW83" s="30">
        <f t="shared" si="51"/>
        <v>0</v>
      </c>
      <c r="AX83" s="30">
        <f t="shared" si="51"/>
        <v>0</v>
      </c>
      <c r="AY83" s="30">
        <f t="shared" si="51"/>
        <v>0</v>
      </c>
      <c r="AZ83" s="30">
        <f t="shared" si="51"/>
        <v>0</v>
      </c>
      <c r="BA83" s="30">
        <f t="shared" si="51"/>
        <v>11.25</v>
      </c>
      <c r="BB83" s="30">
        <f t="shared" si="51"/>
        <v>0</v>
      </c>
      <c r="BC83" s="30">
        <f t="shared" si="51"/>
        <v>2.75</v>
      </c>
      <c r="BD83" s="30">
        <f t="shared" si="51"/>
        <v>0</v>
      </c>
      <c r="BE83" s="30">
        <f t="shared" si="51"/>
        <v>0</v>
      </c>
      <c r="BF83" s="30">
        <f t="shared" si="51"/>
        <v>0</v>
      </c>
      <c r="BG83" s="30">
        <f t="shared" si="51"/>
        <v>3.5999999999999996</v>
      </c>
      <c r="BH83" s="30">
        <f t="shared" si="51"/>
        <v>1.0620000000000001</v>
      </c>
      <c r="BI83" s="30">
        <f t="shared" si="51"/>
        <v>0.6</v>
      </c>
      <c r="BJ83" s="30">
        <f t="shared" si="51"/>
        <v>4.8</v>
      </c>
      <c r="BK83" s="30">
        <f t="shared" si="51"/>
        <v>0</v>
      </c>
      <c r="BL83" s="30">
        <f t="shared" si="51"/>
        <v>0.624</v>
      </c>
      <c r="BM83" s="30">
        <f t="shared" si="51"/>
        <v>1.0811499999999998</v>
      </c>
      <c r="BN83" s="30">
        <f t="shared" si="51"/>
        <v>2.9780000000000001E-2</v>
      </c>
      <c r="BO83" s="30">
        <f t="shared" ref="BO83" si="52">BO79*BO81</f>
        <v>0.35000000000000003</v>
      </c>
      <c r="BP83" s="31">
        <f>SUM(D83:BN83)</f>
        <v>39.499510000000008</v>
      </c>
      <c r="BQ83" s="32">
        <f>BP83/$C$7</f>
        <v>39.499510000000008</v>
      </c>
    </row>
    <row r="84" spans="1:69" ht="17.25" x14ac:dyDescent="0.3">
      <c r="A84" s="28"/>
      <c r="B84" s="29" t="s">
        <v>31</v>
      </c>
      <c r="C84" s="93"/>
      <c r="D84" s="30">
        <f>D79*D81</f>
        <v>1.3453999999999999</v>
      </c>
      <c r="E84" s="30">
        <f t="shared" ref="E84:BN84" si="53">E79*E81</f>
        <v>2.8000000000000003</v>
      </c>
      <c r="F84" s="30">
        <f t="shared" si="53"/>
        <v>0.9</v>
      </c>
      <c r="G84" s="30">
        <f t="shared" si="53"/>
        <v>0</v>
      </c>
      <c r="H84" s="30">
        <f t="shared" si="53"/>
        <v>0</v>
      </c>
      <c r="I84" s="30">
        <f t="shared" si="53"/>
        <v>0</v>
      </c>
      <c r="J84" s="30">
        <f t="shared" si="53"/>
        <v>0</v>
      </c>
      <c r="K84" s="30">
        <f t="shared" si="53"/>
        <v>3.3122000000000003</v>
      </c>
      <c r="L84" s="30">
        <f t="shared" si="53"/>
        <v>1.2049800000000002</v>
      </c>
      <c r="M84" s="30">
        <f t="shared" si="53"/>
        <v>0</v>
      </c>
      <c r="N84" s="30">
        <f t="shared" si="53"/>
        <v>0</v>
      </c>
      <c r="O84" s="30">
        <f t="shared" si="53"/>
        <v>0</v>
      </c>
      <c r="P84" s="30">
        <f t="shared" si="53"/>
        <v>0</v>
      </c>
      <c r="Q84" s="30">
        <f t="shared" si="53"/>
        <v>0</v>
      </c>
      <c r="R84" s="30">
        <f t="shared" si="53"/>
        <v>0</v>
      </c>
      <c r="S84" s="30">
        <f t="shared" si="53"/>
        <v>0</v>
      </c>
      <c r="T84" s="30">
        <f t="shared" si="53"/>
        <v>0</v>
      </c>
      <c r="U84" s="30">
        <f t="shared" si="53"/>
        <v>0</v>
      </c>
      <c r="V84" s="30">
        <f t="shared" si="53"/>
        <v>0</v>
      </c>
      <c r="W84" s="30">
        <f>W79*W81</f>
        <v>0</v>
      </c>
      <c r="X84" s="30">
        <f t="shared" si="53"/>
        <v>0</v>
      </c>
      <c r="Y84" s="30">
        <f t="shared" si="53"/>
        <v>0</v>
      </c>
      <c r="Z84" s="30">
        <f t="shared" si="53"/>
        <v>0</v>
      </c>
      <c r="AA84" s="30">
        <f t="shared" si="53"/>
        <v>0</v>
      </c>
      <c r="AB84" s="30">
        <f t="shared" si="53"/>
        <v>0</v>
      </c>
      <c r="AC84" s="30">
        <f t="shared" si="53"/>
        <v>0</v>
      </c>
      <c r="AD84" s="30">
        <f t="shared" si="53"/>
        <v>3.2399999999999998</v>
      </c>
      <c r="AE84" s="30">
        <f t="shared" si="53"/>
        <v>0</v>
      </c>
      <c r="AF84" s="30">
        <f t="shared" si="53"/>
        <v>0</v>
      </c>
      <c r="AG84" s="30">
        <f t="shared" si="53"/>
        <v>0</v>
      </c>
      <c r="AH84" s="30">
        <f t="shared" si="53"/>
        <v>0</v>
      </c>
      <c r="AI84" s="30">
        <f t="shared" si="53"/>
        <v>0</v>
      </c>
      <c r="AJ84" s="30">
        <f t="shared" si="53"/>
        <v>0</v>
      </c>
      <c r="AK84" s="30">
        <f t="shared" si="53"/>
        <v>0</v>
      </c>
      <c r="AL84" s="30">
        <f t="shared" si="53"/>
        <v>0</v>
      </c>
      <c r="AM84" s="30">
        <f t="shared" si="53"/>
        <v>0</v>
      </c>
      <c r="AN84" s="30">
        <f t="shared" si="53"/>
        <v>0</v>
      </c>
      <c r="AO84" s="30">
        <f t="shared" si="53"/>
        <v>0</v>
      </c>
      <c r="AP84" s="30">
        <f t="shared" si="53"/>
        <v>0</v>
      </c>
      <c r="AQ84" s="30">
        <f t="shared" si="53"/>
        <v>0</v>
      </c>
      <c r="AR84" s="30">
        <f t="shared" si="53"/>
        <v>0</v>
      </c>
      <c r="AS84" s="30">
        <f t="shared" si="53"/>
        <v>0.9</v>
      </c>
      <c r="AT84" s="30">
        <f t="shared" si="53"/>
        <v>0</v>
      </c>
      <c r="AU84" s="30">
        <f t="shared" si="53"/>
        <v>0</v>
      </c>
      <c r="AV84" s="30">
        <f t="shared" si="53"/>
        <v>0</v>
      </c>
      <c r="AW84" s="30">
        <f t="shared" si="53"/>
        <v>0</v>
      </c>
      <c r="AX84" s="30">
        <f t="shared" si="53"/>
        <v>0</v>
      </c>
      <c r="AY84" s="30">
        <f t="shared" si="53"/>
        <v>0</v>
      </c>
      <c r="AZ84" s="30">
        <f t="shared" si="53"/>
        <v>0</v>
      </c>
      <c r="BA84" s="30">
        <f t="shared" si="53"/>
        <v>11.25</v>
      </c>
      <c r="BB84" s="30">
        <f t="shared" si="53"/>
        <v>0</v>
      </c>
      <c r="BC84" s="30">
        <f t="shared" si="53"/>
        <v>2.75</v>
      </c>
      <c r="BD84" s="30">
        <f t="shared" si="53"/>
        <v>0</v>
      </c>
      <c r="BE84" s="30">
        <f t="shared" si="53"/>
        <v>0</v>
      </c>
      <c r="BF84" s="30">
        <f t="shared" si="53"/>
        <v>0</v>
      </c>
      <c r="BG84" s="30">
        <f t="shared" si="53"/>
        <v>3.5999999999999996</v>
      </c>
      <c r="BH84" s="30">
        <f t="shared" si="53"/>
        <v>1.0620000000000001</v>
      </c>
      <c r="BI84" s="30">
        <f t="shared" si="53"/>
        <v>0.6</v>
      </c>
      <c r="BJ84" s="30">
        <f t="shared" si="53"/>
        <v>4.8</v>
      </c>
      <c r="BK84" s="30">
        <f t="shared" si="53"/>
        <v>0</v>
      </c>
      <c r="BL84" s="30">
        <f t="shared" si="53"/>
        <v>0.624</v>
      </c>
      <c r="BM84" s="30">
        <f t="shared" si="53"/>
        <v>1.0811499999999998</v>
      </c>
      <c r="BN84" s="30">
        <f t="shared" si="53"/>
        <v>2.9780000000000001E-2</v>
      </c>
      <c r="BO84" s="30">
        <f t="shared" ref="BO84" si="54">BO79*BO81</f>
        <v>0.35000000000000003</v>
      </c>
      <c r="BP84" s="31">
        <f>SUM(D84:BN84)</f>
        <v>39.499510000000008</v>
      </c>
      <c r="BQ84" s="32">
        <f>BP84/$C$7</f>
        <v>39.499510000000008</v>
      </c>
    </row>
    <row r="85" spans="1:69" x14ac:dyDescent="0.25">
      <c r="A85" s="33"/>
      <c r="B85" s="33" t="s">
        <v>32</v>
      </c>
    </row>
    <row r="86" spans="1:69" x14ac:dyDescent="0.25">
      <c r="A86" s="33"/>
      <c r="B86" s="33" t="s">
        <v>33</v>
      </c>
    </row>
    <row r="88" spans="1:69" x14ac:dyDescent="0.25">
      <c r="J88" t="s">
        <v>34</v>
      </c>
      <c r="K88" t="s">
        <v>2</v>
      </c>
      <c r="L88" s="2">
        <v>0</v>
      </c>
      <c r="AD88" t="s">
        <v>35</v>
      </c>
    </row>
    <row r="89" spans="1:69" ht="15" customHeight="1" x14ac:dyDescent="0.25">
      <c r="A89" s="87"/>
      <c r="B89" s="4" t="s">
        <v>3</v>
      </c>
      <c r="C89" s="83" t="s">
        <v>4</v>
      </c>
      <c r="D89" s="85" t="str">
        <f t="shared" ref="D89:BN89" si="55">D51</f>
        <v>Хлеб пшеничный</v>
      </c>
      <c r="E89" s="85" t="str">
        <f t="shared" si="55"/>
        <v>Хлеб ржано-пшеничный</v>
      </c>
      <c r="F89" s="85" t="str">
        <f t="shared" si="55"/>
        <v>Сахар</v>
      </c>
      <c r="G89" s="85" t="str">
        <f t="shared" si="55"/>
        <v>Чай</v>
      </c>
      <c r="H89" s="85" t="str">
        <f t="shared" si="55"/>
        <v>Какао</v>
      </c>
      <c r="I89" s="85" t="str">
        <f t="shared" si="55"/>
        <v>Кофейный напиток</v>
      </c>
      <c r="J89" s="85" t="str">
        <f t="shared" si="55"/>
        <v>Молоко 2,5%</v>
      </c>
      <c r="K89" s="85" t="str">
        <f t="shared" si="55"/>
        <v>Масло сливочное</v>
      </c>
      <c r="L89" s="85" t="str">
        <f t="shared" si="55"/>
        <v>Сметана 15%</v>
      </c>
      <c r="M89" s="85" t="str">
        <f t="shared" si="55"/>
        <v>Молоко сухое</v>
      </c>
      <c r="N89" s="85" t="str">
        <f t="shared" si="55"/>
        <v>Снежок 2,5 %</v>
      </c>
      <c r="O89" s="85" t="str">
        <f t="shared" si="55"/>
        <v>Творог 5%</v>
      </c>
      <c r="P89" s="85" t="str">
        <f t="shared" si="55"/>
        <v>Молоко сгущенное</v>
      </c>
      <c r="Q89" s="85" t="str">
        <f t="shared" si="55"/>
        <v xml:space="preserve">Джем Сава </v>
      </c>
      <c r="R89" s="85" t="str">
        <f t="shared" si="55"/>
        <v>Сыр</v>
      </c>
      <c r="S89" s="85" t="str">
        <f t="shared" si="55"/>
        <v>Зеленый горошек</v>
      </c>
      <c r="T89" s="85" t="str">
        <f t="shared" si="55"/>
        <v>Кукуруза консервирован.</v>
      </c>
      <c r="U89" s="85" t="str">
        <f t="shared" si="55"/>
        <v>Консервы рыбные</v>
      </c>
      <c r="V89" s="85" t="str">
        <f t="shared" si="55"/>
        <v>Огурцы консервирован.</v>
      </c>
      <c r="W89" s="35"/>
      <c r="X89" s="85" t="str">
        <f t="shared" si="55"/>
        <v>Яйцо</v>
      </c>
      <c r="Y89" s="85" t="str">
        <f t="shared" si="55"/>
        <v>Икра кабачковая</v>
      </c>
      <c r="Z89" s="85" t="str">
        <f t="shared" si="55"/>
        <v>Изюм</v>
      </c>
      <c r="AA89" s="85" t="str">
        <f t="shared" si="55"/>
        <v>Курага</v>
      </c>
      <c r="AB89" s="85" t="str">
        <f t="shared" si="55"/>
        <v>Чернослив</v>
      </c>
      <c r="AC89" s="85" t="str">
        <f t="shared" si="55"/>
        <v>Шиповник</v>
      </c>
      <c r="AD89" s="85" t="str">
        <f t="shared" si="55"/>
        <v>Сухофрукты</v>
      </c>
      <c r="AE89" s="85" t="str">
        <f t="shared" si="55"/>
        <v>Ягода свежемороженная</v>
      </c>
      <c r="AF89" s="85" t="str">
        <f t="shared" si="55"/>
        <v>Лимон</v>
      </c>
      <c r="AG89" s="85" t="str">
        <f t="shared" si="55"/>
        <v>Кисель</v>
      </c>
      <c r="AH89" s="85" t="str">
        <f t="shared" si="55"/>
        <v xml:space="preserve">Сок </v>
      </c>
      <c r="AI89" s="85" t="str">
        <f t="shared" si="55"/>
        <v>Макаронные изделия</v>
      </c>
      <c r="AJ89" s="85" t="str">
        <f t="shared" si="55"/>
        <v>Мука</v>
      </c>
      <c r="AK89" s="85" t="str">
        <f t="shared" si="55"/>
        <v>Дрожжи</v>
      </c>
      <c r="AL89" s="85" t="str">
        <f t="shared" si="55"/>
        <v>Печенье</v>
      </c>
      <c r="AM89" s="85" t="str">
        <f t="shared" si="55"/>
        <v>Пряники</v>
      </c>
      <c r="AN89" s="85" t="str">
        <f t="shared" si="55"/>
        <v>Вафли</v>
      </c>
      <c r="AO89" s="85" t="str">
        <f t="shared" si="55"/>
        <v>Конфеты</v>
      </c>
      <c r="AP89" s="85" t="str">
        <f t="shared" si="55"/>
        <v>Повидло Сава</v>
      </c>
      <c r="AQ89" s="85" t="str">
        <f t="shared" si="55"/>
        <v>Крупа геркулес</v>
      </c>
      <c r="AR89" s="85" t="str">
        <f t="shared" si="55"/>
        <v>Крупа горох</v>
      </c>
      <c r="AS89" s="85" t="str">
        <f t="shared" si="55"/>
        <v>Крупа гречневая</v>
      </c>
      <c r="AT89" s="85" t="str">
        <f t="shared" si="55"/>
        <v>Крупа кукурузная</v>
      </c>
      <c r="AU89" s="85" t="str">
        <f t="shared" si="55"/>
        <v>Крупа манная</v>
      </c>
      <c r="AV89" s="85" t="str">
        <f t="shared" si="55"/>
        <v>Крупа перловая</v>
      </c>
      <c r="AW89" s="85" t="str">
        <f t="shared" si="55"/>
        <v>Крупа пшеничная</v>
      </c>
      <c r="AX89" s="85" t="str">
        <f t="shared" si="55"/>
        <v>Крупа пшено</v>
      </c>
      <c r="AY89" s="85" t="str">
        <f t="shared" si="55"/>
        <v>Крупа ячневая</v>
      </c>
      <c r="AZ89" s="85" t="str">
        <f t="shared" si="55"/>
        <v>Рис</v>
      </c>
      <c r="BA89" s="85" t="str">
        <f t="shared" si="55"/>
        <v>Цыпленок бройлер</v>
      </c>
      <c r="BB89" s="85" t="str">
        <f t="shared" si="55"/>
        <v>Филе куриное</v>
      </c>
      <c r="BC89" s="85" t="str">
        <f t="shared" si="55"/>
        <v>Фарш говяжий</v>
      </c>
      <c r="BD89" s="85" t="str">
        <f t="shared" si="55"/>
        <v>Печень куриная</v>
      </c>
      <c r="BE89" s="85" t="str">
        <f t="shared" si="55"/>
        <v>Филе минтая</v>
      </c>
      <c r="BF89" s="85" t="str">
        <f t="shared" si="55"/>
        <v>Филе сельди слабосол.</v>
      </c>
      <c r="BG89" s="85" t="str">
        <f t="shared" si="55"/>
        <v>Картофель</v>
      </c>
      <c r="BH89" s="85" t="str">
        <f t="shared" si="55"/>
        <v>Морковь</v>
      </c>
      <c r="BI89" s="85" t="str">
        <f t="shared" si="55"/>
        <v>Лук</v>
      </c>
      <c r="BJ89" s="85" t="str">
        <f t="shared" si="55"/>
        <v>Капуста</v>
      </c>
      <c r="BK89" s="85" t="str">
        <f t="shared" si="55"/>
        <v>Свекла</v>
      </c>
      <c r="BL89" s="85" t="str">
        <f t="shared" si="55"/>
        <v>Томатная паста</v>
      </c>
      <c r="BM89" s="85" t="str">
        <f t="shared" si="55"/>
        <v>Масло растительное</v>
      </c>
      <c r="BN89" s="85" t="str">
        <f t="shared" si="55"/>
        <v>Соль</v>
      </c>
      <c r="BO89" s="85" t="str">
        <f t="shared" ref="BO89" si="56">BO51</f>
        <v>Аскорбиновая кислота</v>
      </c>
      <c r="BP89" s="94" t="s">
        <v>5</v>
      </c>
      <c r="BQ89" s="94" t="s">
        <v>6</v>
      </c>
    </row>
    <row r="90" spans="1:69" ht="28.5" customHeight="1" x14ac:dyDescent="0.25">
      <c r="A90" s="88"/>
      <c r="B90" s="5" t="s">
        <v>7</v>
      </c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3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94"/>
      <c r="BQ90" s="94"/>
    </row>
    <row r="91" spans="1:69" x14ac:dyDescent="0.25">
      <c r="A91" s="89" t="s">
        <v>18</v>
      </c>
      <c r="B91" s="6" t="str">
        <f>B20</f>
        <v>Компот из свеж. морож. ягод</v>
      </c>
      <c r="C91" s="90">
        <f>$F$4</f>
        <v>1</v>
      </c>
      <c r="D91" s="6">
        <f>D20</f>
        <v>0</v>
      </c>
      <c r="E91" s="6">
        <f t="shared" ref="E91:BN95" si="57">E20</f>
        <v>0</v>
      </c>
      <c r="F91" s="6">
        <f t="shared" si="57"/>
        <v>0.01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>W20</f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1.7999999999999999E-2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ref="BO91:BO94" si="58">BO20</f>
        <v>0</v>
      </c>
    </row>
    <row r="92" spans="1:69" x14ac:dyDescent="0.25">
      <c r="A92" s="89"/>
      <c r="B92" s="6" t="str">
        <f>B21</f>
        <v>Пирог рыбный</v>
      </c>
      <c r="C92" s="91"/>
      <c r="D92" s="6">
        <f>D21</f>
        <v>0</v>
      </c>
      <c r="E92" s="6">
        <f t="shared" si="57"/>
        <v>0</v>
      </c>
      <c r="F92" s="6">
        <f t="shared" si="57"/>
        <v>1.5E-3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5.0000000000000001E-3</v>
      </c>
      <c r="K92" s="6">
        <f t="shared" si="57"/>
        <v>3.0000000000000001E-3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1.4E-2</v>
      </c>
      <c r="V92" s="6">
        <f t="shared" si="57"/>
        <v>0</v>
      </c>
      <c r="W92" s="6">
        <f>W21</f>
        <v>0</v>
      </c>
      <c r="X92" s="6">
        <f t="shared" si="57"/>
        <v>9.0909090909090912E-2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2.9000000000000001E-2</v>
      </c>
      <c r="AK92" s="6">
        <f t="shared" si="57"/>
        <v>1.1999999999999999E-3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3.0000000000000001E-3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2E-3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8.0000000000000004E-4</v>
      </c>
      <c r="BN92" s="6">
        <f t="shared" si="57"/>
        <v>0</v>
      </c>
      <c r="BO92" s="6">
        <f t="shared" si="58"/>
        <v>0</v>
      </c>
    </row>
    <row r="93" spans="1:69" x14ac:dyDescent="0.25">
      <c r="A93" s="89"/>
      <c r="B93" s="6">
        <f>B22</f>
        <v>0</v>
      </c>
      <c r="C93" s="91"/>
      <c r="D93" s="6">
        <f>D22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W22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x14ac:dyDescent="0.25">
      <c r="A94" s="89"/>
      <c r="B94" s="6">
        <f>B23</f>
        <v>0</v>
      </c>
      <c r="C94" s="91"/>
      <c r="D94" s="6">
        <f>D23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si="57"/>
        <v>0</v>
      </c>
      <c r="Q94" s="6">
        <f t="shared" si="57"/>
        <v>0</v>
      </c>
      <c r="R94" s="6">
        <f t="shared" si="57"/>
        <v>0</v>
      </c>
      <c r="S94" s="6">
        <f t="shared" si="57"/>
        <v>0</v>
      </c>
      <c r="T94" s="6">
        <f t="shared" si="57"/>
        <v>0</v>
      </c>
      <c r="U94" s="6">
        <f t="shared" si="57"/>
        <v>0</v>
      </c>
      <c r="V94" s="6">
        <f t="shared" si="57"/>
        <v>0</v>
      </c>
      <c r="W94" s="6">
        <f>W23</f>
        <v>0</v>
      </c>
      <c r="X94" s="6">
        <f t="shared" si="57"/>
        <v>0</v>
      </c>
      <c r="Y94" s="6">
        <f t="shared" si="57"/>
        <v>0</v>
      </c>
      <c r="Z94" s="6">
        <f t="shared" si="57"/>
        <v>0</v>
      </c>
      <c r="AA94" s="6">
        <f t="shared" si="57"/>
        <v>0</v>
      </c>
      <c r="AB94" s="6">
        <f t="shared" si="57"/>
        <v>0</v>
      </c>
      <c r="AC94" s="6">
        <f t="shared" si="57"/>
        <v>0</v>
      </c>
      <c r="AD94" s="6">
        <f t="shared" si="57"/>
        <v>0</v>
      </c>
      <c r="AE94" s="6">
        <f t="shared" si="57"/>
        <v>0</v>
      </c>
      <c r="AF94" s="6">
        <f t="shared" si="57"/>
        <v>0</v>
      </c>
      <c r="AG94" s="6">
        <f t="shared" si="57"/>
        <v>0</v>
      </c>
      <c r="AH94" s="6">
        <f t="shared" si="57"/>
        <v>0</v>
      </c>
      <c r="AI94" s="6">
        <f t="shared" si="57"/>
        <v>0</v>
      </c>
      <c r="AJ94" s="6">
        <f t="shared" si="57"/>
        <v>0</v>
      </c>
      <c r="AK94" s="6">
        <f t="shared" si="57"/>
        <v>0</v>
      </c>
      <c r="AL94" s="6">
        <f t="shared" si="57"/>
        <v>0</v>
      </c>
      <c r="AM94" s="6">
        <f t="shared" si="57"/>
        <v>0</v>
      </c>
      <c r="AN94" s="6">
        <f t="shared" si="57"/>
        <v>0</v>
      </c>
      <c r="AO94" s="6">
        <f t="shared" si="57"/>
        <v>0</v>
      </c>
      <c r="AP94" s="6">
        <f t="shared" si="57"/>
        <v>0</v>
      </c>
      <c r="AQ94" s="6">
        <f t="shared" si="57"/>
        <v>0</v>
      </c>
      <c r="AR94" s="6">
        <f t="shared" si="57"/>
        <v>0</v>
      </c>
      <c r="AS94" s="6">
        <f t="shared" si="57"/>
        <v>0</v>
      </c>
      <c r="AT94" s="6">
        <f t="shared" si="57"/>
        <v>0</v>
      </c>
      <c r="AU94" s="6">
        <f t="shared" si="57"/>
        <v>0</v>
      </c>
      <c r="AV94" s="6">
        <f t="shared" si="57"/>
        <v>0</v>
      </c>
      <c r="AW94" s="6">
        <f t="shared" si="57"/>
        <v>0</v>
      </c>
      <c r="AX94" s="6">
        <f t="shared" si="57"/>
        <v>0</v>
      </c>
      <c r="AY94" s="6">
        <f t="shared" si="57"/>
        <v>0</v>
      </c>
      <c r="AZ94" s="6">
        <f t="shared" si="57"/>
        <v>0</v>
      </c>
      <c r="BA94" s="6">
        <f t="shared" si="57"/>
        <v>0</v>
      </c>
      <c r="BB94" s="6">
        <f t="shared" si="57"/>
        <v>0</v>
      </c>
      <c r="BC94" s="6">
        <f t="shared" si="57"/>
        <v>0</v>
      </c>
      <c r="BD94" s="6">
        <f t="shared" si="57"/>
        <v>0</v>
      </c>
      <c r="BE94" s="6">
        <f t="shared" si="57"/>
        <v>0</v>
      </c>
      <c r="BF94" s="6">
        <f t="shared" si="57"/>
        <v>0</v>
      </c>
      <c r="BG94" s="6">
        <f t="shared" si="57"/>
        <v>0</v>
      </c>
      <c r="BH94" s="6">
        <f t="shared" si="57"/>
        <v>0</v>
      </c>
      <c r="BI94" s="6">
        <f t="shared" si="57"/>
        <v>0</v>
      </c>
      <c r="BJ94" s="6">
        <f t="shared" si="57"/>
        <v>0</v>
      </c>
      <c r="BK94" s="6">
        <f t="shared" si="57"/>
        <v>0</v>
      </c>
      <c r="BL94" s="6">
        <f t="shared" si="57"/>
        <v>0</v>
      </c>
      <c r="BM94" s="6">
        <f t="shared" si="57"/>
        <v>0</v>
      </c>
      <c r="BN94" s="6">
        <f t="shared" si="57"/>
        <v>0</v>
      </c>
      <c r="BO94" s="6">
        <f t="shared" si="58"/>
        <v>0</v>
      </c>
    </row>
    <row r="95" spans="1:69" x14ac:dyDescent="0.25">
      <c r="A95" s="89"/>
      <c r="B95" s="6">
        <f>B24</f>
        <v>0</v>
      </c>
      <c r="C95" s="92"/>
      <c r="D95" s="6">
        <f>D24</f>
        <v>0</v>
      </c>
      <c r="E95" s="6">
        <f t="shared" si="57"/>
        <v>0</v>
      </c>
      <c r="F95" s="6">
        <f t="shared" si="57"/>
        <v>0</v>
      </c>
      <c r="G95" s="6">
        <f t="shared" si="57"/>
        <v>0</v>
      </c>
      <c r="H95" s="6">
        <f t="shared" si="57"/>
        <v>0</v>
      </c>
      <c r="I95" s="6">
        <f t="shared" si="57"/>
        <v>0</v>
      </c>
      <c r="J95" s="6">
        <f t="shared" si="57"/>
        <v>0</v>
      </c>
      <c r="K95" s="6">
        <f t="shared" si="57"/>
        <v>0</v>
      </c>
      <c r="L95" s="6">
        <f t="shared" si="57"/>
        <v>0</v>
      </c>
      <c r="M95" s="6">
        <f t="shared" si="57"/>
        <v>0</v>
      </c>
      <c r="N95" s="6">
        <f t="shared" si="57"/>
        <v>0</v>
      </c>
      <c r="O95" s="6">
        <f t="shared" si="57"/>
        <v>0</v>
      </c>
      <c r="P95" s="6">
        <f t="shared" ref="P95:BN95" si="59">P24</f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>W24</f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0">BO24</f>
        <v>0</v>
      </c>
    </row>
    <row r="96" spans="1:69" ht="17.25" x14ac:dyDescent="0.3">
      <c r="B96" s="20" t="s">
        <v>24</v>
      </c>
      <c r="C96" s="18"/>
      <c r="D96" s="19">
        <f>SUM(D91:D95)</f>
        <v>0</v>
      </c>
      <c r="E96" s="19">
        <f t="shared" ref="E96:BN96" si="61">SUM(E91:E95)</f>
        <v>0</v>
      </c>
      <c r="F96" s="19">
        <f t="shared" si="61"/>
        <v>1.15E-2</v>
      </c>
      <c r="G96" s="19">
        <f t="shared" si="61"/>
        <v>0</v>
      </c>
      <c r="H96" s="19">
        <f t="shared" si="61"/>
        <v>0</v>
      </c>
      <c r="I96" s="19">
        <f t="shared" si="61"/>
        <v>0</v>
      </c>
      <c r="J96" s="19">
        <f t="shared" si="61"/>
        <v>5.0000000000000001E-3</v>
      </c>
      <c r="K96" s="19">
        <f t="shared" si="61"/>
        <v>3.0000000000000001E-3</v>
      </c>
      <c r="L96" s="19">
        <f t="shared" si="61"/>
        <v>0</v>
      </c>
      <c r="M96" s="19">
        <f t="shared" si="61"/>
        <v>0</v>
      </c>
      <c r="N96" s="19">
        <f t="shared" si="61"/>
        <v>0</v>
      </c>
      <c r="O96" s="19">
        <f t="shared" si="61"/>
        <v>0</v>
      </c>
      <c r="P96" s="19">
        <f t="shared" si="61"/>
        <v>0</v>
      </c>
      <c r="Q96" s="19">
        <f t="shared" si="61"/>
        <v>0</v>
      </c>
      <c r="R96" s="19">
        <f t="shared" si="61"/>
        <v>0</v>
      </c>
      <c r="S96" s="19">
        <f t="shared" si="61"/>
        <v>0</v>
      </c>
      <c r="T96" s="19">
        <f t="shared" si="61"/>
        <v>0</v>
      </c>
      <c r="U96" s="19">
        <f t="shared" si="61"/>
        <v>1.4E-2</v>
      </c>
      <c r="V96" s="19">
        <f t="shared" si="61"/>
        <v>0</v>
      </c>
      <c r="W96" s="19">
        <f>SUM(W91:W95)</f>
        <v>0</v>
      </c>
      <c r="X96" s="19">
        <f t="shared" si="61"/>
        <v>9.0909090909090912E-2</v>
      </c>
      <c r="Y96" s="19">
        <f t="shared" si="61"/>
        <v>0</v>
      </c>
      <c r="Z96" s="19">
        <f t="shared" si="61"/>
        <v>0</v>
      </c>
      <c r="AA96" s="19">
        <f t="shared" si="61"/>
        <v>0</v>
      </c>
      <c r="AB96" s="19">
        <f t="shared" si="61"/>
        <v>0</v>
      </c>
      <c r="AC96" s="19">
        <f t="shared" si="61"/>
        <v>0</v>
      </c>
      <c r="AD96" s="19">
        <f t="shared" si="61"/>
        <v>0</v>
      </c>
      <c r="AE96" s="19">
        <f t="shared" si="61"/>
        <v>1.7999999999999999E-2</v>
      </c>
      <c r="AF96" s="19">
        <f t="shared" si="61"/>
        <v>0</v>
      </c>
      <c r="AG96" s="19">
        <f t="shared" si="61"/>
        <v>0</v>
      </c>
      <c r="AH96" s="19">
        <f t="shared" si="61"/>
        <v>0</v>
      </c>
      <c r="AI96" s="19">
        <f t="shared" si="61"/>
        <v>0</v>
      </c>
      <c r="AJ96" s="19">
        <f t="shared" si="61"/>
        <v>2.9000000000000001E-2</v>
      </c>
      <c r="AK96" s="19">
        <f t="shared" si="61"/>
        <v>1.1999999999999999E-3</v>
      </c>
      <c r="AL96" s="19">
        <f t="shared" si="61"/>
        <v>0</v>
      </c>
      <c r="AM96" s="19">
        <f t="shared" si="61"/>
        <v>0</v>
      </c>
      <c r="AN96" s="19">
        <f t="shared" si="61"/>
        <v>0</v>
      </c>
      <c r="AO96" s="19">
        <f t="shared" si="61"/>
        <v>0</v>
      </c>
      <c r="AP96" s="19">
        <f t="shared" si="61"/>
        <v>0</v>
      </c>
      <c r="AQ96" s="19">
        <f t="shared" si="61"/>
        <v>0</v>
      </c>
      <c r="AR96" s="19">
        <f t="shared" si="61"/>
        <v>0</v>
      </c>
      <c r="AS96" s="19">
        <f t="shared" si="61"/>
        <v>0</v>
      </c>
      <c r="AT96" s="19">
        <f t="shared" si="61"/>
        <v>0</v>
      </c>
      <c r="AU96" s="19">
        <f t="shared" si="61"/>
        <v>0</v>
      </c>
      <c r="AV96" s="19">
        <f t="shared" si="61"/>
        <v>0</v>
      </c>
      <c r="AW96" s="19">
        <f t="shared" si="61"/>
        <v>0</v>
      </c>
      <c r="AX96" s="19">
        <f t="shared" si="61"/>
        <v>0</v>
      </c>
      <c r="AY96" s="19">
        <f t="shared" si="61"/>
        <v>0</v>
      </c>
      <c r="AZ96" s="19">
        <f t="shared" si="61"/>
        <v>3.0000000000000001E-3</v>
      </c>
      <c r="BA96" s="19">
        <f t="shared" si="61"/>
        <v>0</v>
      </c>
      <c r="BB96" s="19">
        <f t="shared" si="61"/>
        <v>0</v>
      </c>
      <c r="BC96" s="19">
        <f t="shared" si="61"/>
        <v>0</v>
      </c>
      <c r="BD96" s="19">
        <f t="shared" si="61"/>
        <v>0</v>
      </c>
      <c r="BE96" s="19">
        <f t="shared" si="61"/>
        <v>0</v>
      </c>
      <c r="BF96" s="19">
        <f t="shared" si="61"/>
        <v>0</v>
      </c>
      <c r="BG96" s="19">
        <f t="shared" si="61"/>
        <v>0</v>
      </c>
      <c r="BH96" s="19">
        <f t="shared" si="61"/>
        <v>0</v>
      </c>
      <c r="BI96" s="19">
        <f t="shared" si="61"/>
        <v>2E-3</v>
      </c>
      <c r="BJ96" s="19">
        <f t="shared" si="61"/>
        <v>0</v>
      </c>
      <c r="BK96" s="19">
        <f t="shared" si="61"/>
        <v>0</v>
      </c>
      <c r="BL96" s="19">
        <f t="shared" si="61"/>
        <v>0</v>
      </c>
      <c r="BM96" s="19">
        <f t="shared" si="61"/>
        <v>8.0000000000000004E-4</v>
      </c>
      <c r="BN96" s="19">
        <f t="shared" si="61"/>
        <v>0</v>
      </c>
      <c r="BO96" s="19">
        <f t="shared" ref="BO96" si="62">SUM(BO91:BO95)</f>
        <v>0</v>
      </c>
    </row>
    <row r="97" spans="1:69" ht="17.25" x14ac:dyDescent="0.3">
      <c r="B97" s="20" t="s">
        <v>25</v>
      </c>
      <c r="C97" s="18"/>
      <c r="D97" s="21">
        <f t="shared" ref="D97:V97" si="63">PRODUCT(D96,$F$4)</f>
        <v>0</v>
      </c>
      <c r="E97" s="21">
        <f t="shared" si="63"/>
        <v>0</v>
      </c>
      <c r="F97" s="21">
        <f t="shared" si="63"/>
        <v>1.15E-2</v>
      </c>
      <c r="G97" s="21">
        <f t="shared" si="63"/>
        <v>0</v>
      </c>
      <c r="H97" s="21">
        <f t="shared" si="63"/>
        <v>0</v>
      </c>
      <c r="I97" s="21">
        <f t="shared" si="63"/>
        <v>0</v>
      </c>
      <c r="J97" s="21">
        <f t="shared" si="63"/>
        <v>5.0000000000000001E-3</v>
      </c>
      <c r="K97" s="21">
        <f t="shared" si="63"/>
        <v>3.0000000000000001E-3</v>
      </c>
      <c r="L97" s="21">
        <f t="shared" si="63"/>
        <v>0</v>
      </c>
      <c r="M97" s="21">
        <f t="shared" si="63"/>
        <v>0</v>
      </c>
      <c r="N97" s="21">
        <f t="shared" si="63"/>
        <v>0</v>
      </c>
      <c r="O97" s="21">
        <f t="shared" si="63"/>
        <v>0</v>
      </c>
      <c r="P97" s="21">
        <f t="shared" si="63"/>
        <v>0</v>
      </c>
      <c r="Q97" s="21">
        <f t="shared" si="63"/>
        <v>0</v>
      </c>
      <c r="R97" s="21">
        <f t="shared" si="63"/>
        <v>0</v>
      </c>
      <c r="S97" s="21">
        <f t="shared" si="63"/>
        <v>0</v>
      </c>
      <c r="T97" s="21">
        <f t="shared" si="63"/>
        <v>0</v>
      </c>
      <c r="U97" s="21">
        <f t="shared" si="63"/>
        <v>1.4E-2</v>
      </c>
      <c r="V97" s="21">
        <f t="shared" si="63"/>
        <v>0</v>
      </c>
      <c r="W97" s="21">
        <f>PRODUCT(W96,$F$4)</f>
        <v>0</v>
      </c>
      <c r="X97" s="21">
        <v>1</v>
      </c>
      <c r="Y97" s="21">
        <f t="shared" ref="Y97:BN97" si="64">PRODUCT(Y96,$F$4)</f>
        <v>0</v>
      </c>
      <c r="Z97" s="21">
        <f t="shared" si="64"/>
        <v>0</v>
      </c>
      <c r="AA97" s="21">
        <f t="shared" si="64"/>
        <v>0</v>
      </c>
      <c r="AB97" s="21">
        <f t="shared" si="64"/>
        <v>0</v>
      </c>
      <c r="AC97" s="21">
        <f t="shared" si="64"/>
        <v>0</v>
      </c>
      <c r="AD97" s="21">
        <f t="shared" si="64"/>
        <v>0</v>
      </c>
      <c r="AE97" s="21">
        <f t="shared" si="64"/>
        <v>1.7999999999999999E-2</v>
      </c>
      <c r="AF97" s="21">
        <f t="shared" si="64"/>
        <v>0</v>
      </c>
      <c r="AG97" s="21">
        <f t="shared" si="64"/>
        <v>0</v>
      </c>
      <c r="AH97" s="21">
        <f t="shared" si="64"/>
        <v>0</v>
      </c>
      <c r="AI97" s="21">
        <f t="shared" si="64"/>
        <v>0</v>
      </c>
      <c r="AJ97" s="21">
        <f t="shared" si="64"/>
        <v>2.9000000000000001E-2</v>
      </c>
      <c r="AK97" s="21">
        <f t="shared" si="64"/>
        <v>1.1999999999999999E-3</v>
      </c>
      <c r="AL97" s="21">
        <f t="shared" si="64"/>
        <v>0</v>
      </c>
      <c r="AM97" s="21">
        <f t="shared" si="64"/>
        <v>0</v>
      </c>
      <c r="AN97" s="21">
        <f t="shared" si="64"/>
        <v>0</v>
      </c>
      <c r="AO97" s="21">
        <f t="shared" si="64"/>
        <v>0</v>
      </c>
      <c r="AP97" s="21">
        <f t="shared" si="64"/>
        <v>0</v>
      </c>
      <c r="AQ97" s="21">
        <f t="shared" si="64"/>
        <v>0</v>
      </c>
      <c r="AR97" s="21">
        <f t="shared" si="64"/>
        <v>0</v>
      </c>
      <c r="AS97" s="21">
        <f t="shared" si="64"/>
        <v>0</v>
      </c>
      <c r="AT97" s="21">
        <f t="shared" si="64"/>
        <v>0</v>
      </c>
      <c r="AU97" s="21">
        <f t="shared" si="64"/>
        <v>0</v>
      </c>
      <c r="AV97" s="21">
        <f t="shared" si="64"/>
        <v>0</v>
      </c>
      <c r="AW97" s="21">
        <f t="shared" si="64"/>
        <v>0</v>
      </c>
      <c r="AX97" s="21">
        <f t="shared" si="64"/>
        <v>0</v>
      </c>
      <c r="AY97" s="21">
        <f t="shared" si="64"/>
        <v>0</v>
      </c>
      <c r="AZ97" s="21">
        <f t="shared" si="64"/>
        <v>3.0000000000000001E-3</v>
      </c>
      <c r="BA97" s="21">
        <f t="shared" si="64"/>
        <v>0</v>
      </c>
      <c r="BB97" s="21">
        <f t="shared" si="64"/>
        <v>0</v>
      </c>
      <c r="BC97" s="21">
        <f t="shared" si="64"/>
        <v>0</v>
      </c>
      <c r="BD97" s="21">
        <f t="shared" si="64"/>
        <v>0</v>
      </c>
      <c r="BE97" s="21">
        <f t="shared" si="64"/>
        <v>0</v>
      </c>
      <c r="BF97" s="21">
        <f t="shared" si="64"/>
        <v>0</v>
      </c>
      <c r="BG97" s="21">
        <f t="shared" si="64"/>
        <v>0</v>
      </c>
      <c r="BH97" s="21">
        <f t="shared" si="64"/>
        <v>0</v>
      </c>
      <c r="BI97" s="21">
        <f t="shared" si="64"/>
        <v>2E-3</v>
      </c>
      <c r="BJ97" s="21">
        <f t="shared" si="64"/>
        <v>0</v>
      </c>
      <c r="BK97" s="21">
        <f t="shared" si="64"/>
        <v>0</v>
      </c>
      <c r="BL97" s="21">
        <f t="shared" si="64"/>
        <v>0</v>
      </c>
      <c r="BM97" s="21">
        <f t="shared" si="64"/>
        <v>8.0000000000000004E-4</v>
      </c>
      <c r="BN97" s="21">
        <f t="shared" si="64"/>
        <v>0</v>
      </c>
      <c r="BO97" s="21">
        <f t="shared" ref="BO97" si="65">PRODUCT(BO96,$F$4)</f>
        <v>0</v>
      </c>
    </row>
    <row r="99" spans="1:69" ht="17.25" x14ac:dyDescent="0.3">
      <c r="A99" s="24"/>
      <c r="B99" s="25" t="s">
        <v>27</v>
      </c>
      <c r="C99" s="26" t="s">
        <v>28</v>
      </c>
      <c r="D99" s="27">
        <f>D42</f>
        <v>67.27</v>
      </c>
      <c r="E99" s="27">
        <f t="shared" ref="E99:BN99" si="66">E42</f>
        <v>70</v>
      </c>
      <c r="F99" s="27">
        <f t="shared" si="66"/>
        <v>90</v>
      </c>
      <c r="G99" s="27">
        <f t="shared" si="66"/>
        <v>500</v>
      </c>
      <c r="H99" s="27">
        <f t="shared" si="66"/>
        <v>925.9</v>
      </c>
      <c r="I99" s="27">
        <f t="shared" si="66"/>
        <v>510</v>
      </c>
      <c r="J99" s="27">
        <f t="shared" si="66"/>
        <v>71.38</v>
      </c>
      <c r="K99" s="27">
        <f t="shared" si="66"/>
        <v>662.44</v>
      </c>
      <c r="L99" s="27">
        <f t="shared" si="66"/>
        <v>200.83</v>
      </c>
      <c r="M99" s="27">
        <f t="shared" si="66"/>
        <v>550</v>
      </c>
      <c r="N99" s="27">
        <f t="shared" si="66"/>
        <v>99.49</v>
      </c>
      <c r="O99" s="27">
        <f t="shared" si="66"/>
        <v>320.32</v>
      </c>
      <c r="P99" s="27">
        <f t="shared" si="66"/>
        <v>368.4</v>
      </c>
      <c r="Q99" s="27">
        <f t="shared" si="66"/>
        <v>416.67</v>
      </c>
      <c r="R99" s="27">
        <f t="shared" si="66"/>
        <v>0</v>
      </c>
      <c r="S99" s="27">
        <f t="shared" si="66"/>
        <v>130</v>
      </c>
      <c r="T99" s="27">
        <f t="shared" si="66"/>
        <v>0</v>
      </c>
      <c r="U99" s="27">
        <f t="shared" si="66"/>
        <v>840</v>
      </c>
      <c r="V99" s="27">
        <f t="shared" si="66"/>
        <v>83.34</v>
      </c>
      <c r="W99" s="27">
        <f>W42</f>
        <v>99</v>
      </c>
      <c r="X99" s="27">
        <f t="shared" si="66"/>
        <v>9</v>
      </c>
      <c r="Y99" s="27">
        <f t="shared" si="66"/>
        <v>0</v>
      </c>
      <c r="Z99" s="27">
        <f t="shared" si="66"/>
        <v>225</v>
      </c>
      <c r="AA99" s="27">
        <f t="shared" si="66"/>
        <v>360</v>
      </c>
      <c r="AB99" s="27">
        <f t="shared" si="66"/>
        <v>300</v>
      </c>
      <c r="AC99" s="27">
        <f t="shared" si="66"/>
        <v>350</v>
      </c>
      <c r="AD99" s="27">
        <f t="shared" si="66"/>
        <v>180</v>
      </c>
      <c r="AE99" s="27">
        <f t="shared" si="66"/>
        <v>300</v>
      </c>
      <c r="AF99" s="27">
        <f t="shared" si="66"/>
        <v>169</v>
      </c>
      <c r="AG99" s="27">
        <f t="shared" si="66"/>
        <v>227.27</v>
      </c>
      <c r="AH99" s="27">
        <f t="shared" si="66"/>
        <v>58.38</v>
      </c>
      <c r="AI99" s="27">
        <f t="shared" si="66"/>
        <v>65.75</v>
      </c>
      <c r="AJ99" s="27">
        <f t="shared" si="66"/>
        <v>48</v>
      </c>
      <c r="AK99" s="27">
        <f t="shared" si="66"/>
        <v>200</v>
      </c>
      <c r="AL99" s="27">
        <f t="shared" si="66"/>
        <v>185</v>
      </c>
      <c r="AM99" s="27">
        <f t="shared" si="66"/>
        <v>0</v>
      </c>
      <c r="AN99" s="27">
        <f t="shared" si="66"/>
        <v>286</v>
      </c>
      <c r="AO99" s="27">
        <f t="shared" si="66"/>
        <v>0</v>
      </c>
      <c r="AP99" s="27">
        <f t="shared" si="66"/>
        <v>189.66</v>
      </c>
      <c r="AQ99" s="27">
        <f t="shared" si="66"/>
        <v>75</v>
      </c>
      <c r="AR99" s="27">
        <f t="shared" si="66"/>
        <v>70</v>
      </c>
      <c r="AS99" s="27">
        <f t="shared" si="66"/>
        <v>150</v>
      </c>
      <c r="AT99" s="27">
        <f t="shared" si="66"/>
        <v>85.71</v>
      </c>
      <c r="AU99" s="27">
        <f t="shared" si="66"/>
        <v>64.290000000000006</v>
      </c>
      <c r="AV99" s="27">
        <f t="shared" si="66"/>
        <v>62.5</v>
      </c>
      <c r="AW99" s="27">
        <f t="shared" si="66"/>
        <v>114.28</v>
      </c>
      <c r="AX99" s="27">
        <f t="shared" si="66"/>
        <v>80</v>
      </c>
      <c r="AY99" s="27">
        <f t="shared" si="66"/>
        <v>75</v>
      </c>
      <c r="AZ99" s="27">
        <f t="shared" si="66"/>
        <v>110</v>
      </c>
      <c r="BA99" s="27">
        <f t="shared" si="66"/>
        <v>225</v>
      </c>
      <c r="BB99" s="27">
        <f t="shared" si="66"/>
        <v>360</v>
      </c>
      <c r="BC99" s="27">
        <f t="shared" si="66"/>
        <v>550</v>
      </c>
      <c r="BD99" s="27">
        <f t="shared" si="66"/>
        <v>205</v>
      </c>
      <c r="BE99" s="27">
        <f t="shared" si="66"/>
        <v>330</v>
      </c>
      <c r="BF99" s="27">
        <f t="shared" si="66"/>
        <v>0</v>
      </c>
      <c r="BG99" s="27">
        <f t="shared" si="66"/>
        <v>40</v>
      </c>
      <c r="BH99" s="27">
        <f t="shared" si="66"/>
        <v>59</v>
      </c>
      <c r="BI99" s="27">
        <f t="shared" si="66"/>
        <v>30</v>
      </c>
      <c r="BJ99" s="27">
        <f t="shared" si="66"/>
        <v>30</v>
      </c>
      <c r="BK99" s="27">
        <f t="shared" si="66"/>
        <v>35</v>
      </c>
      <c r="BL99" s="27">
        <f t="shared" si="66"/>
        <v>312</v>
      </c>
      <c r="BM99" s="27">
        <f t="shared" si="66"/>
        <v>154.44999999999999</v>
      </c>
      <c r="BN99" s="27">
        <f t="shared" si="66"/>
        <v>14.89</v>
      </c>
      <c r="BO99" s="27">
        <f t="shared" ref="BO99" si="67">BO42</f>
        <v>10</v>
      </c>
    </row>
    <row r="100" spans="1:69" ht="17.25" x14ac:dyDescent="0.3">
      <c r="B100" s="20" t="s">
        <v>29</v>
      </c>
      <c r="C100" s="18" t="s">
        <v>28</v>
      </c>
      <c r="D100" s="19">
        <f>D99/1000</f>
        <v>6.7269999999999996E-2</v>
      </c>
      <c r="E100" s="19">
        <f t="shared" ref="E100:BN100" si="68">E99/1000</f>
        <v>7.0000000000000007E-2</v>
      </c>
      <c r="F100" s="19">
        <f t="shared" si="68"/>
        <v>0.09</v>
      </c>
      <c r="G100" s="19">
        <f t="shared" si="68"/>
        <v>0.5</v>
      </c>
      <c r="H100" s="19">
        <f t="shared" si="68"/>
        <v>0.92589999999999995</v>
      </c>
      <c r="I100" s="19">
        <f t="shared" si="68"/>
        <v>0.51</v>
      </c>
      <c r="J100" s="19">
        <f t="shared" si="68"/>
        <v>7.1379999999999999E-2</v>
      </c>
      <c r="K100" s="19">
        <f t="shared" si="68"/>
        <v>0.66244000000000003</v>
      </c>
      <c r="L100" s="19">
        <f t="shared" si="68"/>
        <v>0.20083000000000001</v>
      </c>
      <c r="M100" s="19">
        <f t="shared" si="68"/>
        <v>0.55000000000000004</v>
      </c>
      <c r="N100" s="19">
        <f t="shared" si="68"/>
        <v>9.9489999999999995E-2</v>
      </c>
      <c r="O100" s="19">
        <f t="shared" si="68"/>
        <v>0.32031999999999999</v>
      </c>
      <c r="P100" s="19">
        <f t="shared" si="68"/>
        <v>0.36839999999999995</v>
      </c>
      <c r="Q100" s="19">
        <f t="shared" si="68"/>
        <v>0.41667000000000004</v>
      </c>
      <c r="R100" s="19">
        <f t="shared" si="68"/>
        <v>0</v>
      </c>
      <c r="S100" s="19">
        <f t="shared" si="68"/>
        <v>0.13</v>
      </c>
      <c r="T100" s="19">
        <f t="shared" si="68"/>
        <v>0</v>
      </c>
      <c r="U100" s="19">
        <f t="shared" si="68"/>
        <v>0.84</v>
      </c>
      <c r="V100" s="19">
        <f t="shared" si="68"/>
        <v>8.3339999999999997E-2</v>
      </c>
      <c r="W100" s="19">
        <f>W99/1000</f>
        <v>9.9000000000000005E-2</v>
      </c>
      <c r="X100" s="19">
        <f t="shared" si="68"/>
        <v>8.9999999999999993E-3</v>
      </c>
      <c r="Y100" s="19">
        <f t="shared" si="68"/>
        <v>0</v>
      </c>
      <c r="Z100" s="19">
        <f t="shared" si="68"/>
        <v>0.22500000000000001</v>
      </c>
      <c r="AA100" s="19">
        <f t="shared" si="68"/>
        <v>0.36</v>
      </c>
      <c r="AB100" s="19">
        <f t="shared" si="68"/>
        <v>0.3</v>
      </c>
      <c r="AC100" s="19">
        <f t="shared" si="68"/>
        <v>0.35</v>
      </c>
      <c r="AD100" s="19">
        <f t="shared" si="68"/>
        <v>0.18</v>
      </c>
      <c r="AE100" s="19">
        <f t="shared" si="68"/>
        <v>0.3</v>
      </c>
      <c r="AF100" s="19">
        <f t="shared" si="68"/>
        <v>0.16900000000000001</v>
      </c>
      <c r="AG100" s="19">
        <f t="shared" si="68"/>
        <v>0.22727</v>
      </c>
      <c r="AH100" s="19">
        <f t="shared" si="68"/>
        <v>5.8380000000000001E-2</v>
      </c>
      <c r="AI100" s="19">
        <f t="shared" si="68"/>
        <v>6.5750000000000003E-2</v>
      </c>
      <c r="AJ100" s="19">
        <f t="shared" si="68"/>
        <v>4.8000000000000001E-2</v>
      </c>
      <c r="AK100" s="19">
        <f t="shared" si="68"/>
        <v>0.2</v>
      </c>
      <c r="AL100" s="19">
        <f t="shared" si="68"/>
        <v>0.185</v>
      </c>
      <c r="AM100" s="19">
        <f t="shared" si="68"/>
        <v>0</v>
      </c>
      <c r="AN100" s="19">
        <f t="shared" si="68"/>
        <v>0.28599999999999998</v>
      </c>
      <c r="AO100" s="19">
        <f t="shared" si="68"/>
        <v>0</v>
      </c>
      <c r="AP100" s="19">
        <f t="shared" si="68"/>
        <v>0.18966</v>
      </c>
      <c r="AQ100" s="19">
        <f t="shared" si="68"/>
        <v>7.4999999999999997E-2</v>
      </c>
      <c r="AR100" s="19">
        <f t="shared" si="68"/>
        <v>7.0000000000000007E-2</v>
      </c>
      <c r="AS100" s="19">
        <f t="shared" si="68"/>
        <v>0.15</v>
      </c>
      <c r="AT100" s="19">
        <f t="shared" si="68"/>
        <v>8.5709999999999995E-2</v>
      </c>
      <c r="AU100" s="19">
        <f t="shared" si="68"/>
        <v>6.429E-2</v>
      </c>
      <c r="AV100" s="19">
        <f t="shared" si="68"/>
        <v>6.25E-2</v>
      </c>
      <c r="AW100" s="19">
        <f t="shared" si="68"/>
        <v>0.11428000000000001</v>
      </c>
      <c r="AX100" s="19">
        <f t="shared" si="68"/>
        <v>0.08</v>
      </c>
      <c r="AY100" s="19">
        <f t="shared" si="68"/>
        <v>7.4999999999999997E-2</v>
      </c>
      <c r="AZ100" s="19">
        <f t="shared" si="68"/>
        <v>0.11</v>
      </c>
      <c r="BA100" s="19">
        <f t="shared" si="68"/>
        <v>0.22500000000000001</v>
      </c>
      <c r="BB100" s="19">
        <f t="shared" si="68"/>
        <v>0.36</v>
      </c>
      <c r="BC100" s="19">
        <f t="shared" si="68"/>
        <v>0.55000000000000004</v>
      </c>
      <c r="BD100" s="19">
        <f t="shared" si="68"/>
        <v>0.20499999999999999</v>
      </c>
      <c r="BE100" s="19">
        <f t="shared" si="68"/>
        <v>0.33</v>
      </c>
      <c r="BF100" s="19">
        <f t="shared" si="68"/>
        <v>0</v>
      </c>
      <c r="BG100" s="19">
        <f t="shared" si="68"/>
        <v>0.04</v>
      </c>
      <c r="BH100" s="19">
        <f t="shared" si="68"/>
        <v>5.8999999999999997E-2</v>
      </c>
      <c r="BI100" s="19">
        <f t="shared" si="68"/>
        <v>0.03</v>
      </c>
      <c r="BJ100" s="19">
        <f t="shared" si="68"/>
        <v>0.03</v>
      </c>
      <c r="BK100" s="19">
        <f t="shared" si="68"/>
        <v>3.5000000000000003E-2</v>
      </c>
      <c r="BL100" s="19">
        <f t="shared" si="68"/>
        <v>0.312</v>
      </c>
      <c r="BM100" s="19">
        <f t="shared" si="68"/>
        <v>0.15444999999999998</v>
      </c>
      <c r="BN100" s="19">
        <f t="shared" si="68"/>
        <v>1.489E-2</v>
      </c>
      <c r="BO100" s="19">
        <f t="shared" ref="BO100" si="69">BO99/1000</f>
        <v>0.01</v>
      </c>
    </row>
    <row r="101" spans="1:69" ht="17.25" x14ac:dyDescent="0.3">
      <c r="A101" s="28"/>
      <c r="B101" s="29" t="s">
        <v>30</v>
      </c>
      <c r="C101" s="93"/>
      <c r="D101" s="30">
        <f>D97*D99</f>
        <v>0</v>
      </c>
      <c r="E101" s="30">
        <f t="shared" ref="E101:BN101" si="70">E97*E99</f>
        <v>0</v>
      </c>
      <c r="F101" s="30">
        <f t="shared" si="70"/>
        <v>1.0349999999999999</v>
      </c>
      <c r="G101" s="30">
        <f t="shared" si="70"/>
        <v>0</v>
      </c>
      <c r="H101" s="30">
        <f t="shared" si="70"/>
        <v>0</v>
      </c>
      <c r="I101" s="30">
        <f t="shared" si="70"/>
        <v>0</v>
      </c>
      <c r="J101" s="30">
        <f t="shared" si="70"/>
        <v>0.3569</v>
      </c>
      <c r="K101" s="30">
        <f t="shared" si="70"/>
        <v>1.9873200000000002</v>
      </c>
      <c r="L101" s="30">
        <f t="shared" si="70"/>
        <v>0</v>
      </c>
      <c r="M101" s="30">
        <f t="shared" si="70"/>
        <v>0</v>
      </c>
      <c r="N101" s="30">
        <f t="shared" si="70"/>
        <v>0</v>
      </c>
      <c r="O101" s="30">
        <f t="shared" si="70"/>
        <v>0</v>
      </c>
      <c r="P101" s="30">
        <f t="shared" si="70"/>
        <v>0</v>
      </c>
      <c r="Q101" s="30">
        <f t="shared" si="70"/>
        <v>0</v>
      </c>
      <c r="R101" s="30">
        <f t="shared" si="70"/>
        <v>0</v>
      </c>
      <c r="S101" s="30">
        <f t="shared" si="70"/>
        <v>0</v>
      </c>
      <c r="T101" s="30">
        <f t="shared" si="70"/>
        <v>0</v>
      </c>
      <c r="U101" s="30">
        <f t="shared" si="70"/>
        <v>11.76</v>
      </c>
      <c r="V101" s="30">
        <f t="shared" si="70"/>
        <v>0</v>
      </c>
      <c r="W101" s="30">
        <f>W97*W99</f>
        <v>0</v>
      </c>
      <c r="X101" s="30">
        <f t="shared" si="70"/>
        <v>9</v>
      </c>
      <c r="Y101" s="30">
        <f t="shared" si="70"/>
        <v>0</v>
      </c>
      <c r="Z101" s="30">
        <f t="shared" si="70"/>
        <v>0</v>
      </c>
      <c r="AA101" s="30">
        <f t="shared" si="70"/>
        <v>0</v>
      </c>
      <c r="AB101" s="30">
        <f t="shared" si="70"/>
        <v>0</v>
      </c>
      <c r="AC101" s="30">
        <f t="shared" si="70"/>
        <v>0</v>
      </c>
      <c r="AD101" s="30">
        <f t="shared" si="70"/>
        <v>0</v>
      </c>
      <c r="AE101" s="30">
        <f t="shared" si="70"/>
        <v>5.3999999999999995</v>
      </c>
      <c r="AF101" s="30">
        <f t="shared" si="70"/>
        <v>0</v>
      </c>
      <c r="AG101" s="30">
        <f t="shared" si="70"/>
        <v>0</v>
      </c>
      <c r="AH101" s="30">
        <f t="shared" si="70"/>
        <v>0</v>
      </c>
      <c r="AI101" s="30">
        <f t="shared" si="70"/>
        <v>0</v>
      </c>
      <c r="AJ101" s="30">
        <f t="shared" si="70"/>
        <v>1.3920000000000001</v>
      </c>
      <c r="AK101" s="30">
        <f t="shared" si="70"/>
        <v>0.24</v>
      </c>
      <c r="AL101" s="30">
        <f t="shared" si="70"/>
        <v>0</v>
      </c>
      <c r="AM101" s="30">
        <f t="shared" si="70"/>
        <v>0</v>
      </c>
      <c r="AN101" s="30">
        <f t="shared" si="70"/>
        <v>0</v>
      </c>
      <c r="AO101" s="30">
        <f t="shared" si="70"/>
        <v>0</v>
      </c>
      <c r="AP101" s="30">
        <f t="shared" si="70"/>
        <v>0</v>
      </c>
      <c r="AQ101" s="30">
        <f t="shared" si="70"/>
        <v>0</v>
      </c>
      <c r="AR101" s="30">
        <f t="shared" si="70"/>
        <v>0</v>
      </c>
      <c r="AS101" s="30">
        <f t="shared" si="70"/>
        <v>0</v>
      </c>
      <c r="AT101" s="30">
        <f t="shared" si="70"/>
        <v>0</v>
      </c>
      <c r="AU101" s="30">
        <f t="shared" si="70"/>
        <v>0</v>
      </c>
      <c r="AV101" s="30">
        <f t="shared" si="70"/>
        <v>0</v>
      </c>
      <c r="AW101" s="30">
        <f t="shared" si="70"/>
        <v>0</v>
      </c>
      <c r="AX101" s="30">
        <f t="shared" si="70"/>
        <v>0</v>
      </c>
      <c r="AY101" s="30">
        <f t="shared" si="70"/>
        <v>0</v>
      </c>
      <c r="AZ101" s="30">
        <f t="shared" si="70"/>
        <v>0.33</v>
      </c>
      <c r="BA101" s="30">
        <f t="shared" si="70"/>
        <v>0</v>
      </c>
      <c r="BB101" s="30">
        <f t="shared" si="70"/>
        <v>0</v>
      </c>
      <c r="BC101" s="30">
        <f t="shared" si="70"/>
        <v>0</v>
      </c>
      <c r="BD101" s="30">
        <f t="shared" si="70"/>
        <v>0</v>
      </c>
      <c r="BE101" s="30">
        <f t="shared" si="70"/>
        <v>0</v>
      </c>
      <c r="BF101" s="30">
        <f t="shared" si="70"/>
        <v>0</v>
      </c>
      <c r="BG101" s="30">
        <f t="shared" si="70"/>
        <v>0</v>
      </c>
      <c r="BH101" s="30">
        <f t="shared" si="70"/>
        <v>0</v>
      </c>
      <c r="BI101" s="30">
        <f t="shared" si="70"/>
        <v>0.06</v>
      </c>
      <c r="BJ101" s="30">
        <f t="shared" si="70"/>
        <v>0</v>
      </c>
      <c r="BK101" s="30">
        <f t="shared" si="70"/>
        <v>0</v>
      </c>
      <c r="BL101" s="30">
        <f t="shared" si="70"/>
        <v>0</v>
      </c>
      <c r="BM101" s="30">
        <f t="shared" si="70"/>
        <v>0.12356</v>
      </c>
      <c r="BN101" s="30">
        <f t="shared" si="70"/>
        <v>0</v>
      </c>
      <c r="BO101" s="30">
        <f t="shared" ref="BO101" si="71">BO97*BO99</f>
        <v>0</v>
      </c>
      <c r="BP101" s="31">
        <f>SUM(D101:BN101)</f>
        <v>31.684779999999996</v>
      </c>
      <c r="BQ101" s="32">
        <f>BP101/$C$7</f>
        <v>31.684779999999996</v>
      </c>
    </row>
    <row r="102" spans="1:69" ht="17.25" x14ac:dyDescent="0.3">
      <c r="A102" s="28"/>
      <c r="B102" s="29" t="s">
        <v>31</v>
      </c>
      <c r="C102" s="93"/>
      <c r="D102" s="30">
        <f>D97*D99</f>
        <v>0</v>
      </c>
      <c r="E102" s="30">
        <f t="shared" ref="E102:BN102" si="72">E97*E99</f>
        <v>0</v>
      </c>
      <c r="F102" s="30">
        <f t="shared" si="72"/>
        <v>1.0349999999999999</v>
      </c>
      <c r="G102" s="30">
        <f t="shared" si="72"/>
        <v>0</v>
      </c>
      <c r="H102" s="30">
        <f t="shared" si="72"/>
        <v>0</v>
      </c>
      <c r="I102" s="30">
        <f t="shared" si="72"/>
        <v>0</v>
      </c>
      <c r="J102" s="30">
        <f t="shared" si="72"/>
        <v>0.3569</v>
      </c>
      <c r="K102" s="30">
        <f t="shared" si="72"/>
        <v>1.9873200000000002</v>
      </c>
      <c r="L102" s="30">
        <f t="shared" si="72"/>
        <v>0</v>
      </c>
      <c r="M102" s="30">
        <f t="shared" si="72"/>
        <v>0</v>
      </c>
      <c r="N102" s="30">
        <f t="shared" si="72"/>
        <v>0</v>
      </c>
      <c r="O102" s="30">
        <f t="shared" si="72"/>
        <v>0</v>
      </c>
      <c r="P102" s="30">
        <f t="shared" si="72"/>
        <v>0</v>
      </c>
      <c r="Q102" s="30">
        <f t="shared" si="72"/>
        <v>0</v>
      </c>
      <c r="R102" s="30">
        <f t="shared" si="72"/>
        <v>0</v>
      </c>
      <c r="S102" s="30">
        <f t="shared" si="72"/>
        <v>0</v>
      </c>
      <c r="T102" s="30">
        <f t="shared" si="72"/>
        <v>0</v>
      </c>
      <c r="U102" s="30">
        <f t="shared" si="72"/>
        <v>11.76</v>
      </c>
      <c r="V102" s="30">
        <f t="shared" si="72"/>
        <v>0</v>
      </c>
      <c r="W102" s="30">
        <f>W97*W99</f>
        <v>0</v>
      </c>
      <c r="X102" s="30">
        <f t="shared" si="72"/>
        <v>9</v>
      </c>
      <c r="Y102" s="30">
        <f t="shared" si="72"/>
        <v>0</v>
      </c>
      <c r="Z102" s="30">
        <f t="shared" si="72"/>
        <v>0</v>
      </c>
      <c r="AA102" s="30">
        <f t="shared" si="72"/>
        <v>0</v>
      </c>
      <c r="AB102" s="30">
        <f t="shared" si="72"/>
        <v>0</v>
      </c>
      <c r="AC102" s="30">
        <f t="shared" si="72"/>
        <v>0</v>
      </c>
      <c r="AD102" s="30">
        <f t="shared" si="72"/>
        <v>0</v>
      </c>
      <c r="AE102" s="30">
        <f t="shared" si="72"/>
        <v>5.3999999999999995</v>
      </c>
      <c r="AF102" s="30">
        <f t="shared" si="72"/>
        <v>0</v>
      </c>
      <c r="AG102" s="30">
        <f t="shared" si="72"/>
        <v>0</v>
      </c>
      <c r="AH102" s="30">
        <f t="shared" si="72"/>
        <v>0</v>
      </c>
      <c r="AI102" s="30">
        <f t="shared" si="72"/>
        <v>0</v>
      </c>
      <c r="AJ102" s="30">
        <f t="shared" si="72"/>
        <v>1.3920000000000001</v>
      </c>
      <c r="AK102" s="30">
        <f t="shared" si="72"/>
        <v>0.24</v>
      </c>
      <c r="AL102" s="30">
        <f t="shared" si="72"/>
        <v>0</v>
      </c>
      <c r="AM102" s="30">
        <f t="shared" si="72"/>
        <v>0</v>
      </c>
      <c r="AN102" s="30">
        <f t="shared" si="72"/>
        <v>0</v>
      </c>
      <c r="AO102" s="30">
        <f t="shared" si="72"/>
        <v>0</v>
      </c>
      <c r="AP102" s="30">
        <f t="shared" si="72"/>
        <v>0</v>
      </c>
      <c r="AQ102" s="30">
        <f t="shared" si="72"/>
        <v>0</v>
      </c>
      <c r="AR102" s="30">
        <f t="shared" si="72"/>
        <v>0</v>
      </c>
      <c r="AS102" s="30">
        <f t="shared" si="72"/>
        <v>0</v>
      </c>
      <c r="AT102" s="30">
        <f t="shared" si="72"/>
        <v>0</v>
      </c>
      <c r="AU102" s="30">
        <f t="shared" si="72"/>
        <v>0</v>
      </c>
      <c r="AV102" s="30">
        <f t="shared" si="72"/>
        <v>0</v>
      </c>
      <c r="AW102" s="30">
        <f t="shared" si="72"/>
        <v>0</v>
      </c>
      <c r="AX102" s="30">
        <f t="shared" si="72"/>
        <v>0</v>
      </c>
      <c r="AY102" s="30">
        <f t="shared" si="72"/>
        <v>0</v>
      </c>
      <c r="AZ102" s="30">
        <f t="shared" si="72"/>
        <v>0.33</v>
      </c>
      <c r="BA102" s="30">
        <f t="shared" si="72"/>
        <v>0</v>
      </c>
      <c r="BB102" s="30">
        <f t="shared" si="72"/>
        <v>0</v>
      </c>
      <c r="BC102" s="30">
        <f t="shared" si="72"/>
        <v>0</v>
      </c>
      <c r="BD102" s="30">
        <f t="shared" si="72"/>
        <v>0</v>
      </c>
      <c r="BE102" s="30">
        <f t="shared" si="72"/>
        <v>0</v>
      </c>
      <c r="BF102" s="30">
        <f t="shared" si="72"/>
        <v>0</v>
      </c>
      <c r="BG102" s="30">
        <f t="shared" si="72"/>
        <v>0</v>
      </c>
      <c r="BH102" s="30">
        <f t="shared" si="72"/>
        <v>0</v>
      </c>
      <c r="BI102" s="30">
        <f t="shared" si="72"/>
        <v>0.06</v>
      </c>
      <c r="BJ102" s="30">
        <f t="shared" si="72"/>
        <v>0</v>
      </c>
      <c r="BK102" s="30">
        <f t="shared" si="72"/>
        <v>0</v>
      </c>
      <c r="BL102" s="30">
        <f t="shared" si="72"/>
        <v>0</v>
      </c>
      <c r="BM102" s="30">
        <f t="shared" si="72"/>
        <v>0.12356</v>
      </c>
      <c r="BN102" s="30">
        <f t="shared" si="72"/>
        <v>0</v>
      </c>
      <c r="BO102" s="30">
        <f t="shared" ref="BO102" si="73">BO97*BO99</f>
        <v>0</v>
      </c>
      <c r="BP102" s="31">
        <f>SUM(D102:BN102)</f>
        <v>31.684779999999996</v>
      </c>
      <c r="BQ102" s="32">
        <f>BP102/$C$7</f>
        <v>31.684779999999996</v>
      </c>
    </row>
    <row r="103" spans="1:69" x14ac:dyDescent="0.25">
      <c r="A103" s="33"/>
      <c r="B103" s="33" t="s">
        <v>32</v>
      </c>
    </row>
    <row r="104" spans="1:69" x14ac:dyDescent="0.25">
      <c r="A104" s="33"/>
      <c r="B104" s="33" t="s">
        <v>33</v>
      </c>
    </row>
    <row r="106" spans="1:69" x14ac:dyDescent="0.25">
      <c r="J106" t="s">
        <v>34</v>
      </c>
      <c r="K106" t="s">
        <v>2</v>
      </c>
      <c r="L106" s="2">
        <v>0</v>
      </c>
      <c r="AD106" t="s">
        <v>35</v>
      </c>
    </row>
    <row r="107" spans="1:69" ht="15" customHeight="1" x14ac:dyDescent="0.25">
      <c r="A107" s="87"/>
      <c r="B107" s="4" t="s">
        <v>3</v>
      </c>
      <c r="C107" s="83" t="s">
        <v>4</v>
      </c>
      <c r="D107" s="85" t="str">
        <f t="shared" ref="D107:BN107" si="74">D51</f>
        <v>Хлеб пшеничный</v>
      </c>
      <c r="E107" s="85" t="str">
        <f t="shared" si="74"/>
        <v>Хлеб ржано-пшеничный</v>
      </c>
      <c r="F107" s="85" t="str">
        <f t="shared" si="74"/>
        <v>Сахар</v>
      </c>
      <c r="G107" s="85" t="str">
        <f t="shared" si="74"/>
        <v>Чай</v>
      </c>
      <c r="H107" s="85" t="str">
        <f t="shared" si="74"/>
        <v>Какао</v>
      </c>
      <c r="I107" s="85" t="str">
        <f t="shared" si="74"/>
        <v>Кофейный напиток</v>
      </c>
      <c r="J107" s="85" t="str">
        <f t="shared" si="74"/>
        <v>Молоко 2,5%</v>
      </c>
      <c r="K107" s="85" t="str">
        <f t="shared" si="74"/>
        <v>Масло сливочное</v>
      </c>
      <c r="L107" s="85" t="str">
        <f t="shared" si="74"/>
        <v>Сметана 15%</v>
      </c>
      <c r="M107" s="85" t="str">
        <f t="shared" si="74"/>
        <v>Молоко сухое</v>
      </c>
      <c r="N107" s="85" t="str">
        <f t="shared" si="74"/>
        <v>Снежок 2,5 %</v>
      </c>
      <c r="O107" s="85" t="str">
        <f t="shared" si="74"/>
        <v>Творог 5%</v>
      </c>
      <c r="P107" s="85" t="str">
        <f t="shared" si="74"/>
        <v>Молоко сгущенное</v>
      </c>
      <c r="Q107" s="85" t="str">
        <f t="shared" si="74"/>
        <v xml:space="preserve">Джем Сава </v>
      </c>
      <c r="R107" s="85" t="str">
        <f t="shared" si="74"/>
        <v>Сыр</v>
      </c>
      <c r="S107" s="85" t="str">
        <f t="shared" si="74"/>
        <v>Зеленый горошек</v>
      </c>
      <c r="T107" s="85" t="str">
        <f t="shared" si="74"/>
        <v>Кукуруза консервирован.</v>
      </c>
      <c r="U107" s="85" t="str">
        <f t="shared" si="74"/>
        <v>Консервы рыбные</v>
      </c>
      <c r="V107" s="85" t="str">
        <f t="shared" si="74"/>
        <v>Огурцы консервирован.</v>
      </c>
      <c r="W107" s="35"/>
      <c r="X107" s="85" t="str">
        <f t="shared" si="74"/>
        <v>Яйцо</v>
      </c>
      <c r="Y107" s="85" t="str">
        <f t="shared" si="74"/>
        <v>Икра кабачковая</v>
      </c>
      <c r="Z107" s="85" t="str">
        <f t="shared" si="74"/>
        <v>Изюм</v>
      </c>
      <c r="AA107" s="85" t="str">
        <f t="shared" si="74"/>
        <v>Курага</v>
      </c>
      <c r="AB107" s="85" t="str">
        <f t="shared" si="74"/>
        <v>Чернослив</v>
      </c>
      <c r="AC107" s="85" t="str">
        <f t="shared" si="74"/>
        <v>Шиповник</v>
      </c>
      <c r="AD107" s="85" t="str">
        <f t="shared" si="74"/>
        <v>Сухофрукты</v>
      </c>
      <c r="AE107" s="85" t="str">
        <f t="shared" si="74"/>
        <v>Ягода свежемороженная</v>
      </c>
      <c r="AF107" s="85" t="str">
        <f t="shared" si="74"/>
        <v>Лимон</v>
      </c>
      <c r="AG107" s="85" t="str">
        <f t="shared" si="74"/>
        <v>Кисель</v>
      </c>
      <c r="AH107" s="85" t="str">
        <f t="shared" si="74"/>
        <v xml:space="preserve">Сок </v>
      </c>
      <c r="AI107" s="85" t="str">
        <f t="shared" si="74"/>
        <v>Макаронные изделия</v>
      </c>
      <c r="AJ107" s="85" t="str">
        <f t="shared" si="74"/>
        <v>Мука</v>
      </c>
      <c r="AK107" s="85" t="str">
        <f t="shared" si="74"/>
        <v>Дрожжи</v>
      </c>
      <c r="AL107" s="85" t="str">
        <f t="shared" si="74"/>
        <v>Печенье</v>
      </c>
      <c r="AM107" s="85" t="str">
        <f t="shared" si="74"/>
        <v>Пряники</v>
      </c>
      <c r="AN107" s="85" t="str">
        <f t="shared" si="74"/>
        <v>Вафли</v>
      </c>
      <c r="AO107" s="85" t="str">
        <f t="shared" si="74"/>
        <v>Конфеты</v>
      </c>
      <c r="AP107" s="85" t="str">
        <f t="shared" si="74"/>
        <v>Повидло Сава</v>
      </c>
      <c r="AQ107" s="85" t="str">
        <f t="shared" si="74"/>
        <v>Крупа геркулес</v>
      </c>
      <c r="AR107" s="85" t="str">
        <f t="shared" si="74"/>
        <v>Крупа горох</v>
      </c>
      <c r="AS107" s="85" t="str">
        <f t="shared" si="74"/>
        <v>Крупа гречневая</v>
      </c>
      <c r="AT107" s="85" t="str">
        <f t="shared" si="74"/>
        <v>Крупа кукурузная</v>
      </c>
      <c r="AU107" s="85" t="str">
        <f t="shared" si="74"/>
        <v>Крупа манная</v>
      </c>
      <c r="AV107" s="85" t="str">
        <f t="shared" si="74"/>
        <v>Крупа перловая</v>
      </c>
      <c r="AW107" s="85" t="str">
        <f t="shared" si="74"/>
        <v>Крупа пшеничная</v>
      </c>
      <c r="AX107" s="85" t="str">
        <f t="shared" si="74"/>
        <v>Крупа пшено</v>
      </c>
      <c r="AY107" s="85" t="str">
        <f t="shared" si="74"/>
        <v>Крупа ячневая</v>
      </c>
      <c r="AZ107" s="85" t="str">
        <f t="shared" si="74"/>
        <v>Рис</v>
      </c>
      <c r="BA107" s="85" t="str">
        <f t="shared" si="74"/>
        <v>Цыпленок бройлер</v>
      </c>
      <c r="BB107" s="85" t="str">
        <f t="shared" si="74"/>
        <v>Филе куриное</v>
      </c>
      <c r="BC107" s="85" t="str">
        <f t="shared" si="74"/>
        <v>Фарш говяжий</v>
      </c>
      <c r="BD107" s="85" t="str">
        <f t="shared" si="74"/>
        <v>Печень куриная</v>
      </c>
      <c r="BE107" s="85" t="str">
        <f t="shared" si="74"/>
        <v>Филе минтая</v>
      </c>
      <c r="BF107" s="85" t="str">
        <f t="shared" si="74"/>
        <v>Филе сельди слабосол.</v>
      </c>
      <c r="BG107" s="85" t="str">
        <f t="shared" si="74"/>
        <v>Картофель</v>
      </c>
      <c r="BH107" s="85" t="str">
        <f t="shared" si="74"/>
        <v>Морковь</v>
      </c>
      <c r="BI107" s="85" t="str">
        <f t="shared" si="74"/>
        <v>Лук</v>
      </c>
      <c r="BJ107" s="85" t="str">
        <f t="shared" si="74"/>
        <v>Капуста</v>
      </c>
      <c r="BK107" s="85" t="str">
        <f t="shared" si="74"/>
        <v>Свекла</v>
      </c>
      <c r="BL107" s="85" t="str">
        <f t="shared" si="74"/>
        <v>Томатная паста</v>
      </c>
      <c r="BM107" s="85" t="str">
        <f t="shared" si="74"/>
        <v>Масло растительное</v>
      </c>
      <c r="BN107" s="85" t="str">
        <f t="shared" si="74"/>
        <v>Соль</v>
      </c>
      <c r="BO107" s="85" t="str">
        <f t="shared" ref="BO107" si="75">BO51</f>
        <v>Аскорбиновая кислота</v>
      </c>
      <c r="BP107" s="94" t="s">
        <v>5</v>
      </c>
      <c r="BQ107" s="94" t="s">
        <v>6</v>
      </c>
    </row>
    <row r="108" spans="1:69" ht="28.5" customHeight="1" x14ac:dyDescent="0.25">
      <c r="A108" s="88"/>
      <c r="B108" s="5" t="s">
        <v>7</v>
      </c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3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94"/>
      <c r="BQ108" s="94"/>
    </row>
    <row r="109" spans="1:69" x14ac:dyDescent="0.25">
      <c r="A109" s="89" t="s">
        <v>21</v>
      </c>
      <c r="B109" s="36" t="str">
        <f>B25</f>
        <v xml:space="preserve">Омлет </v>
      </c>
      <c r="C109" s="90">
        <f>$F$4</f>
        <v>1</v>
      </c>
      <c r="D109" s="6">
        <f t="shared" ref="D109:BN111" si="76">D25</f>
        <v>0</v>
      </c>
      <c r="E109" s="6">
        <f t="shared" si="76"/>
        <v>0</v>
      </c>
      <c r="F109" s="6">
        <f t="shared" si="76"/>
        <v>0</v>
      </c>
      <c r="G109" s="6">
        <f t="shared" si="76"/>
        <v>0</v>
      </c>
      <c r="H109" s="6">
        <f t="shared" si="76"/>
        <v>0</v>
      </c>
      <c r="I109" s="6">
        <f t="shared" si="76"/>
        <v>0</v>
      </c>
      <c r="J109" s="6">
        <f t="shared" si="76"/>
        <v>0.03</v>
      </c>
      <c r="K109" s="6">
        <f t="shared" si="76"/>
        <v>3.0000000000000001E-3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6">
        <f t="shared" si="76"/>
        <v>0</v>
      </c>
      <c r="Q109" s="6">
        <f t="shared" si="76"/>
        <v>0</v>
      </c>
      <c r="R109" s="6">
        <f t="shared" si="76"/>
        <v>0</v>
      </c>
      <c r="S109" s="6">
        <f t="shared" si="76"/>
        <v>0</v>
      </c>
      <c r="T109" s="6">
        <f t="shared" si="76"/>
        <v>0</v>
      </c>
      <c r="U109" s="6">
        <f t="shared" si="76"/>
        <v>0</v>
      </c>
      <c r="V109" s="6">
        <f t="shared" si="76"/>
        <v>0</v>
      </c>
      <c r="W109" s="6">
        <f>W25</f>
        <v>0</v>
      </c>
      <c r="X109" s="6">
        <f t="shared" si="76"/>
        <v>1</v>
      </c>
      <c r="Y109" s="6">
        <f t="shared" si="76"/>
        <v>0</v>
      </c>
      <c r="Z109" s="6">
        <f t="shared" si="76"/>
        <v>0</v>
      </c>
      <c r="AA109" s="6">
        <f t="shared" si="76"/>
        <v>0</v>
      </c>
      <c r="AB109" s="6">
        <f t="shared" si="76"/>
        <v>0</v>
      </c>
      <c r="AC109" s="6">
        <f t="shared" si="76"/>
        <v>0</v>
      </c>
      <c r="AD109" s="6">
        <f t="shared" si="76"/>
        <v>0</v>
      </c>
      <c r="AE109" s="6">
        <f t="shared" si="76"/>
        <v>0</v>
      </c>
      <c r="AF109" s="6">
        <f t="shared" si="76"/>
        <v>0</v>
      </c>
      <c r="AG109" s="6">
        <f t="shared" si="76"/>
        <v>0</v>
      </c>
      <c r="AH109" s="6">
        <f t="shared" si="76"/>
        <v>0</v>
      </c>
      <c r="AI109" s="6">
        <f t="shared" si="76"/>
        <v>0</v>
      </c>
      <c r="AJ109" s="6">
        <f t="shared" si="76"/>
        <v>0</v>
      </c>
      <c r="AK109" s="6">
        <f t="shared" si="76"/>
        <v>0</v>
      </c>
      <c r="AL109" s="6">
        <f t="shared" si="76"/>
        <v>0</v>
      </c>
      <c r="AM109" s="6">
        <f t="shared" si="76"/>
        <v>0</v>
      </c>
      <c r="AN109" s="6">
        <f t="shared" si="76"/>
        <v>0</v>
      </c>
      <c r="AO109" s="6">
        <f t="shared" si="76"/>
        <v>0</v>
      </c>
      <c r="AP109" s="6">
        <f t="shared" si="76"/>
        <v>0</v>
      </c>
      <c r="AQ109" s="6">
        <f t="shared" si="76"/>
        <v>0</v>
      </c>
      <c r="AR109" s="6">
        <f t="shared" si="76"/>
        <v>0</v>
      </c>
      <c r="AS109" s="6">
        <f t="shared" si="76"/>
        <v>0</v>
      </c>
      <c r="AT109" s="6">
        <f t="shared" si="76"/>
        <v>0</v>
      </c>
      <c r="AU109" s="6">
        <f t="shared" si="76"/>
        <v>0</v>
      </c>
      <c r="AV109" s="6">
        <f t="shared" si="76"/>
        <v>0</v>
      </c>
      <c r="AW109" s="6">
        <f t="shared" si="76"/>
        <v>0</v>
      </c>
      <c r="AX109" s="6">
        <f t="shared" si="76"/>
        <v>0</v>
      </c>
      <c r="AY109" s="6">
        <f t="shared" si="76"/>
        <v>0</v>
      </c>
      <c r="AZ109" s="6">
        <f t="shared" si="76"/>
        <v>0</v>
      </c>
      <c r="BA109" s="6">
        <f t="shared" si="76"/>
        <v>0</v>
      </c>
      <c r="BB109" s="6">
        <f t="shared" si="76"/>
        <v>0</v>
      </c>
      <c r="BC109" s="6">
        <f t="shared" si="76"/>
        <v>0</v>
      </c>
      <c r="BD109" s="6">
        <f t="shared" si="76"/>
        <v>0</v>
      </c>
      <c r="BE109" s="6">
        <f t="shared" si="76"/>
        <v>0</v>
      </c>
      <c r="BF109" s="6">
        <f t="shared" si="76"/>
        <v>0</v>
      </c>
      <c r="BG109" s="6">
        <f t="shared" si="76"/>
        <v>0</v>
      </c>
      <c r="BH109" s="6">
        <f t="shared" si="76"/>
        <v>0</v>
      </c>
      <c r="BI109" s="6">
        <f t="shared" si="76"/>
        <v>0</v>
      </c>
      <c r="BJ109" s="6">
        <f t="shared" si="76"/>
        <v>0</v>
      </c>
      <c r="BK109" s="6">
        <f t="shared" si="76"/>
        <v>0</v>
      </c>
      <c r="BL109" s="6">
        <f t="shared" si="76"/>
        <v>0</v>
      </c>
      <c r="BM109" s="6">
        <f t="shared" si="76"/>
        <v>0</v>
      </c>
      <c r="BN109" s="6">
        <f t="shared" si="76"/>
        <v>1E-3</v>
      </c>
      <c r="BO109" s="6">
        <f t="shared" ref="BO109" si="77">BO25</f>
        <v>0</v>
      </c>
    </row>
    <row r="110" spans="1:69" x14ac:dyDescent="0.25">
      <c r="A110" s="89"/>
      <c r="B110" s="36" t="str">
        <f>B26</f>
        <v>Хлеб пшеничный</v>
      </c>
      <c r="C110" s="91"/>
      <c r="D110" s="6">
        <f t="shared" si="76"/>
        <v>0.02</v>
      </c>
      <c r="E110" s="6">
        <f t="shared" si="76"/>
        <v>0</v>
      </c>
      <c r="F110" s="6">
        <f t="shared" si="76"/>
        <v>0</v>
      </c>
      <c r="G110" s="6">
        <f t="shared" si="76"/>
        <v>0</v>
      </c>
      <c r="H110" s="6">
        <f t="shared" si="76"/>
        <v>0</v>
      </c>
      <c r="I110" s="6">
        <f t="shared" si="76"/>
        <v>0</v>
      </c>
      <c r="J110" s="6">
        <f t="shared" si="76"/>
        <v>0</v>
      </c>
      <c r="K110" s="6">
        <f t="shared" si="76"/>
        <v>0</v>
      </c>
      <c r="L110" s="6">
        <f t="shared" si="76"/>
        <v>0</v>
      </c>
      <c r="M110" s="6">
        <f t="shared" si="76"/>
        <v>0</v>
      </c>
      <c r="N110" s="6">
        <f t="shared" si="76"/>
        <v>0</v>
      </c>
      <c r="O110" s="6">
        <f t="shared" si="76"/>
        <v>0</v>
      </c>
      <c r="P110" s="6">
        <f t="shared" si="76"/>
        <v>0</v>
      </c>
      <c r="Q110" s="6">
        <f t="shared" si="76"/>
        <v>0</v>
      </c>
      <c r="R110" s="6">
        <f t="shared" si="76"/>
        <v>0</v>
      </c>
      <c r="S110" s="6">
        <f t="shared" si="76"/>
        <v>0</v>
      </c>
      <c r="T110" s="6">
        <f t="shared" si="76"/>
        <v>0</v>
      </c>
      <c r="U110" s="6">
        <f t="shared" si="76"/>
        <v>0</v>
      </c>
      <c r="V110" s="6">
        <f t="shared" si="76"/>
        <v>0</v>
      </c>
      <c r="W110" s="6">
        <f>W26</f>
        <v>0</v>
      </c>
      <c r="X110" s="6">
        <f t="shared" si="76"/>
        <v>0</v>
      </c>
      <c r="Y110" s="6">
        <f t="shared" si="76"/>
        <v>0</v>
      </c>
      <c r="Z110" s="6">
        <f t="shared" si="76"/>
        <v>0</v>
      </c>
      <c r="AA110" s="6">
        <f t="shared" si="76"/>
        <v>0</v>
      </c>
      <c r="AB110" s="6">
        <f t="shared" si="76"/>
        <v>0</v>
      </c>
      <c r="AC110" s="6">
        <f t="shared" si="76"/>
        <v>0</v>
      </c>
      <c r="AD110" s="6">
        <f t="shared" si="76"/>
        <v>0</v>
      </c>
      <c r="AE110" s="6">
        <f t="shared" si="76"/>
        <v>0</v>
      </c>
      <c r="AF110" s="6">
        <f t="shared" si="76"/>
        <v>0</v>
      </c>
      <c r="AG110" s="6">
        <f t="shared" si="76"/>
        <v>0</v>
      </c>
      <c r="AH110" s="6">
        <f t="shared" si="76"/>
        <v>0</v>
      </c>
      <c r="AI110" s="6">
        <f t="shared" si="76"/>
        <v>0</v>
      </c>
      <c r="AJ110" s="6">
        <f t="shared" si="76"/>
        <v>0</v>
      </c>
      <c r="AK110" s="6">
        <f t="shared" si="76"/>
        <v>0</v>
      </c>
      <c r="AL110" s="6">
        <f t="shared" si="76"/>
        <v>0</v>
      </c>
      <c r="AM110" s="6">
        <f t="shared" si="76"/>
        <v>0</v>
      </c>
      <c r="AN110" s="6">
        <f t="shared" si="76"/>
        <v>0</v>
      </c>
      <c r="AO110" s="6">
        <f t="shared" si="76"/>
        <v>0</v>
      </c>
      <c r="AP110" s="6">
        <f t="shared" si="76"/>
        <v>0</v>
      </c>
      <c r="AQ110" s="6">
        <f t="shared" si="76"/>
        <v>0</v>
      </c>
      <c r="AR110" s="6">
        <f t="shared" si="76"/>
        <v>0</v>
      </c>
      <c r="AS110" s="6">
        <f t="shared" si="76"/>
        <v>0</v>
      </c>
      <c r="AT110" s="6">
        <f t="shared" si="76"/>
        <v>0</v>
      </c>
      <c r="AU110" s="6">
        <f t="shared" si="76"/>
        <v>0</v>
      </c>
      <c r="AV110" s="6">
        <f t="shared" si="76"/>
        <v>0</v>
      </c>
      <c r="AW110" s="6">
        <f t="shared" si="76"/>
        <v>0</v>
      </c>
      <c r="AX110" s="6">
        <f t="shared" si="76"/>
        <v>0</v>
      </c>
      <c r="AY110" s="6">
        <f t="shared" si="76"/>
        <v>0</v>
      </c>
      <c r="AZ110" s="6">
        <f t="shared" si="76"/>
        <v>0</v>
      </c>
      <c r="BA110" s="6">
        <f t="shared" si="76"/>
        <v>0</v>
      </c>
      <c r="BB110" s="6">
        <f t="shared" si="76"/>
        <v>0</v>
      </c>
      <c r="BC110" s="6">
        <f t="shared" si="76"/>
        <v>0</v>
      </c>
      <c r="BD110" s="6">
        <f t="shared" si="76"/>
        <v>0</v>
      </c>
      <c r="BE110" s="6">
        <f t="shared" si="76"/>
        <v>0</v>
      </c>
      <c r="BF110" s="6">
        <f t="shared" si="76"/>
        <v>0</v>
      </c>
      <c r="BG110" s="6">
        <f t="shared" si="76"/>
        <v>0</v>
      </c>
      <c r="BH110" s="6">
        <f t="shared" si="76"/>
        <v>0</v>
      </c>
      <c r="BI110" s="6">
        <f t="shared" si="76"/>
        <v>0</v>
      </c>
      <c r="BJ110" s="6">
        <f t="shared" si="76"/>
        <v>0</v>
      </c>
      <c r="BK110" s="6">
        <f t="shared" si="76"/>
        <v>0</v>
      </c>
      <c r="BL110" s="6">
        <f t="shared" si="76"/>
        <v>0</v>
      </c>
      <c r="BM110" s="6">
        <f t="shared" si="76"/>
        <v>0</v>
      </c>
      <c r="BN110" s="6">
        <f t="shared" si="76"/>
        <v>0</v>
      </c>
      <c r="BO110" s="6">
        <f t="shared" ref="BO110" si="78">BO26</f>
        <v>0</v>
      </c>
    </row>
    <row r="111" spans="1:69" x14ac:dyDescent="0.25">
      <c r="A111" s="89"/>
      <c r="B111" s="36" t="str">
        <f>B27</f>
        <v>Чай с сахаром</v>
      </c>
      <c r="C111" s="92"/>
      <c r="D111" s="6">
        <f>D27</f>
        <v>0</v>
      </c>
      <c r="E111" s="6">
        <f t="shared" si="76"/>
        <v>0</v>
      </c>
      <c r="F111" s="6">
        <f t="shared" si="76"/>
        <v>8.0000000000000002E-3</v>
      </c>
      <c r="G111" s="6">
        <f t="shared" si="76"/>
        <v>4.0000000000000002E-4</v>
      </c>
      <c r="H111" s="6">
        <f t="shared" si="76"/>
        <v>0</v>
      </c>
      <c r="I111" s="6">
        <f t="shared" si="76"/>
        <v>0</v>
      </c>
      <c r="J111" s="6">
        <f t="shared" si="76"/>
        <v>0</v>
      </c>
      <c r="K111" s="6">
        <f t="shared" si="76"/>
        <v>0</v>
      </c>
      <c r="L111" s="6">
        <f t="shared" si="76"/>
        <v>0</v>
      </c>
      <c r="M111" s="6">
        <f t="shared" si="76"/>
        <v>0</v>
      </c>
      <c r="N111" s="6">
        <f t="shared" si="76"/>
        <v>0</v>
      </c>
      <c r="O111" s="6">
        <f t="shared" si="76"/>
        <v>0</v>
      </c>
      <c r="P111" s="6">
        <f t="shared" si="76"/>
        <v>0</v>
      </c>
      <c r="Q111" s="6">
        <f t="shared" si="76"/>
        <v>0</v>
      </c>
      <c r="R111" s="6">
        <f t="shared" si="76"/>
        <v>0</v>
      </c>
      <c r="S111" s="6">
        <f t="shared" si="76"/>
        <v>0</v>
      </c>
      <c r="T111" s="6">
        <f t="shared" si="76"/>
        <v>0</v>
      </c>
      <c r="U111" s="6">
        <f t="shared" si="76"/>
        <v>0</v>
      </c>
      <c r="V111" s="6">
        <f t="shared" si="76"/>
        <v>0</v>
      </c>
      <c r="W111" s="6">
        <f>W27</f>
        <v>0</v>
      </c>
      <c r="X111" s="6">
        <f t="shared" si="76"/>
        <v>0</v>
      </c>
      <c r="Y111" s="6">
        <f t="shared" si="76"/>
        <v>0</v>
      </c>
      <c r="Z111" s="6">
        <f t="shared" si="76"/>
        <v>0</v>
      </c>
      <c r="AA111" s="6">
        <f t="shared" si="76"/>
        <v>0</v>
      </c>
      <c r="AB111" s="6">
        <f t="shared" si="76"/>
        <v>0</v>
      </c>
      <c r="AC111" s="6">
        <f t="shared" si="76"/>
        <v>0</v>
      </c>
      <c r="AD111" s="6">
        <f t="shared" si="76"/>
        <v>0</v>
      </c>
      <c r="AE111" s="6">
        <f t="shared" si="76"/>
        <v>0</v>
      </c>
      <c r="AF111" s="6">
        <f t="shared" si="76"/>
        <v>0</v>
      </c>
      <c r="AG111" s="6">
        <f t="shared" si="76"/>
        <v>0</v>
      </c>
      <c r="AH111" s="6">
        <f t="shared" si="76"/>
        <v>0</v>
      </c>
      <c r="AI111" s="6">
        <f t="shared" si="76"/>
        <v>0</v>
      </c>
      <c r="AJ111" s="6">
        <f t="shared" si="76"/>
        <v>0</v>
      </c>
      <c r="AK111" s="6">
        <f t="shared" si="76"/>
        <v>0</v>
      </c>
      <c r="AL111" s="6">
        <f t="shared" si="76"/>
        <v>0</v>
      </c>
      <c r="AM111" s="6">
        <f t="shared" si="76"/>
        <v>0</v>
      </c>
      <c r="AN111" s="6">
        <f t="shared" si="76"/>
        <v>0</v>
      </c>
      <c r="AO111" s="6">
        <f t="shared" si="76"/>
        <v>0</v>
      </c>
      <c r="AP111" s="6">
        <f t="shared" si="76"/>
        <v>0</v>
      </c>
      <c r="AQ111" s="6">
        <f t="shared" si="76"/>
        <v>0</v>
      </c>
      <c r="AR111" s="6">
        <f t="shared" si="76"/>
        <v>0</v>
      </c>
      <c r="AS111" s="6">
        <f t="shared" si="76"/>
        <v>0</v>
      </c>
      <c r="AT111" s="6">
        <f t="shared" si="76"/>
        <v>0</v>
      </c>
      <c r="AU111" s="6">
        <f t="shared" si="76"/>
        <v>0</v>
      </c>
      <c r="AV111" s="6">
        <f t="shared" si="76"/>
        <v>0</v>
      </c>
      <c r="AW111" s="6">
        <f t="shared" si="76"/>
        <v>0</v>
      </c>
      <c r="AX111" s="6">
        <f t="shared" si="76"/>
        <v>0</v>
      </c>
      <c r="AY111" s="6">
        <f t="shared" si="76"/>
        <v>0</v>
      </c>
      <c r="AZ111" s="6">
        <f t="shared" si="76"/>
        <v>0</v>
      </c>
      <c r="BA111" s="6">
        <f t="shared" si="76"/>
        <v>0</v>
      </c>
      <c r="BB111" s="6">
        <f t="shared" si="76"/>
        <v>0</v>
      </c>
      <c r="BC111" s="6">
        <f t="shared" si="76"/>
        <v>0</v>
      </c>
      <c r="BD111" s="6">
        <f t="shared" si="76"/>
        <v>0</v>
      </c>
      <c r="BE111" s="6">
        <f t="shared" si="76"/>
        <v>0</v>
      </c>
      <c r="BF111" s="6">
        <f t="shared" si="76"/>
        <v>0</v>
      </c>
      <c r="BG111" s="6">
        <f t="shared" si="76"/>
        <v>0</v>
      </c>
      <c r="BH111" s="6">
        <f t="shared" si="76"/>
        <v>0</v>
      </c>
      <c r="BI111" s="6">
        <f t="shared" si="76"/>
        <v>0</v>
      </c>
      <c r="BJ111" s="6">
        <f t="shared" si="76"/>
        <v>0</v>
      </c>
      <c r="BK111" s="6">
        <f t="shared" si="76"/>
        <v>0</v>
      </c>
      <c r="BL111" s="6">
        <f t="shared" si="76"/>
        <v>0</v>
      </c>
      <c r="BM111" s="6">
        <f t="shared" si="76"/>
        <v>0</v>
      </c>
      <c r="BN111" s="6">
        <f t="shared" si="76"/>
        <v>0</v>
      </c>
      <c r="BO111" s="6">
        <f t="shared" ref="BO111" si="79">BO27</f>
        <v>0</v>
      </c>
    </row>
    <row r="112" spans="1:69" ht="17.25" x14ac:dyDescent="0.3">
      <c r="B112" s="20" t="s">
        <v>24</v>
      </c>
      <c r="C112" s="18"/>
      <c r="D112" s="19">
        <f t="shared" ref="D112:BN112" si="80">SUM(D109:D111)</f>
        <v>0.02</v>
      </c>
      <c r="E112" s="19">
        <f t="shared" si="80"/>
        <v>0</v>
      </c>
      <c r="F112" s="19">
        <f t="shared" si="80"/>
        <v>8.0000000000000002E-3</v>
      </c>
      <c r="G112" s="19">
        <f t="shared" si="80"/>
        <v>4.0000000000000002E-4</v>
      </c>
      <c r="H112" s="19">
        <f t="shared" si="80"/>
        <v>0</v>
      </c>
      <c r="I112" s="19">
        <f t="shared" si="80"/>
        <v>0</v>
      </c>
      <c r="J112" s="19">
        <f t="shared" si="80"/>
        <v>0.03</v>
      </c>
      <c r="K112" s="19">
        <f t="shared" si="80"/>
        <v>3.0000000000000001E-3</v>
      </c>
      <c r="L112" s="19">
        <f t="shared" si="80"/>
        <v>0</v>
      </c>
      <c r="M112" s="19">
        <f t="shared" si="80"/>
        <v>0</v>
      </c>
      <c r="N112" s="19">
        <f t="shared" si="80"/>
        <v>0</v>
      </c>
      <c r="O112" s="19">
        <f t="shared" si="80"/>
        <v>0</v>
      </c>
      <c r="P112" s="19">
        <f t="shared" si="80"/>
        <v>0</v>
      </c>
      <c r="Q112" s="19">
        <f t="shared" si="80"/>
        <v>0</v>
      </c>
      <c r="R112" s="19">
        <f t="shared" si="80"/>
        <v>0</v>
      </c>
      <c r="S112" s="19">
        <f t="shared" si="80"/>
        <v>0</v>
      </c>
      <c r="T112" s="19">
        <f t="shared" si="80"/>
        <v>0</v>
      </c>
      <c r="U112" s="19">
        <f t="shared" si="80"/>
        <v>0</v>
      </c>
      <c r="V112" s="19">
        <f t="shared" si="80"/>
        <v>0</v>
      </c>
      <c r="W112" s="19">
        <f>SUM(W109:W111)</f>
        <v>0</v>
      </c>
      <c r="X112" s="19">
        <f t="shared" si="80"/>
        <v>1</v>
      </c>
      <c r="Y112" s="19">
        <f t="shared" si="80"/>
        <v>0</v>
      </c>
      <c r="Z112" s="19">
        <f t="shared" si="80"/>
        <v>0</v>
      </c>
      <c r="AA112" s="19">
        <f t="shared" si="80"/>
        <v>0</v>
      </c>
      <c r="AB112" s="19">
        <f t="shared" si="80"/>
        <v>0</v>
      </c>
      <c r="AC112" s="19">
        <f t="shared" si="80"/>
        <v>0</v>
      </c>
      <c r="AD112" s="19">
        <f t="shared" si="80"/>
        <v>0</v>
      </c>
      <c r="AE112" s="19">
        <f t="shared" si="80"/>
        <v>0</v>
      </c>
      <c r="AF112" s="19">
        <f t="shared" si="80"/>
        <v>0</v>
      </c>
      <c r="AG112" s="19">
        <f t="shared" si="80"/>
        <v>0</v>
      </c>
      <c r="AH112" s="19">
        <f t="shared" si="80"/>
        <v>0</v>
      </c>
      <c r="AI112" s="19">
        <f t="shared" si="80"/>
        <v>0</v>
      </c>
      <c r="AJ112" s="19">
        <f t="shared" si="80"/>
        <v>0</v>
      </c>
      <c r="AK112" s="19">
        <f t="shared" si="80"/>
        <v>0</v>
      </c>
      <c r="AL112" s="19">
        <f t="shared" si="80"/>
        <v>0</v>
      </c>
      <c r="AM112" s="19">
        <f t="shared" si="80"/>
        <v>0</v>
      </c>
      <c r="AN112" s="19">
        <f t="shared" si="80"/>
        <v>0</v>
      </c>
      <c r="AO112" s="19">
        <f t="shared" si="80"/>
        <v>0</v>
      </c>
      <c r="AP112" s="19">
        <f t="shared" si="80"/>
        <v>0</v>
      </c>
      <c r="AQ112" s="19">
        <f t="shared" si="80"/>
        <v>0</v>
      </c>
      <c r="AR112" s="19">
        <f t="shared" si="80"/>
        <v>0</v>
      </c>
      <c r="AS112" s="19">
        <f t="shared" si="80"/>
        <v>0</v>
      </c>
      <c r="AT112" s="19">
        <f t="shared" si="80"/>
        <v>0</v>
      </c>
      <c r="AU112" s="19">
        <f t="shared" si="80"/>
        <v>0</v>
      </c>
      <c r="AV112" s="19">
        <f t="shared" si="80"/>
        <v>0</v>
      </c>
      <c r="AW112" s="19">
        <f t="shared" si="80"/>
        <v>0</v>
      </c>
      <c r="AX112" s="19">
        <f t="shared" si="80"/>
        <v>0</v>
      </c>
      <c r="AY112" s="19">
        <f t="shared" si="80"/>
        <v>0</v>
      </c>
      <c r="AZ112" s="19">
        <f t="shared" si="80"/>
        <v>0</v>
      </c>
      <c r="BA112" s="19">
        <f t="shared" si="80"/>
        <v>0</v>
      </c>
      <c r="BB112" s="19">
        <f t="shared" si="80"/>
        <v>0</v>
      </c>
      <c r="BC112" s="19">
        <f t="shared" si="80"/>
        <v>0</v>
      </c>
      <c r="BD112" s="19">
        <f t="shared" si="80"/>
        <v>0</v>
      </c>
      <c r="BE112" s="19">
        <f t="shared" si="80"/>
        <v>0</v>
      </c>
      <c r="BF112" s="19">
        <f t="shared" si="80"/>
        <v>0</v>
      </c>
      <c r="BG112" s="19">
        <f t="shared" si="80"/>
        <v>0</v>
      </c>
      <c r="BH112" s="19">
        <f t="shared" si="80"/>
        <v>0</v>
      </c>
      <c r="BI112" s="19">
        <f t="shared" si="80"/>
        <v>0</v>
      </c>
      <c r="BJ112" s="19">
        <f t="shared" si="80"/>
        <v>0</v>
      </c>
      <c r="BK112" s="19">
        <f t="shared" si="80"/>
        <v>0</v>
      </c>
      <c r="BL112" s="19">
        <f t="shared" si="80"/>
        <v>0</v>
      </c>
      <c r="BM112" s="19">
        <f t="shared" si="80"/>
        <v>0</v>
      </c>
      <c r="BN112" s="19">
        <f t="shared" si="80"/>
        <v>1E-3</v>
      </c>
      <c r="BO112" s="19">
        <f t="shared" ref="BO112" si="81">SUM(BO109:BO111)</f>
        <v>0</v>
      </c>
    </row>
    <row r="113" spans="1:69" ht="17.25" x14ac:dyDescent="0.3">
      <c r="B113" s="20" t="s">
        <v>25</v>
      </c>
      <c r="C113" s="18"/>
      <c r="D113" s="21">
        <f t="shared" ref="D113:BN113" si="82">PRODUCT(D112,$F$4)</f>
        <v>0.02</v>
      </c>
      <c r="E113" s="21">
        <f t="shared" si="82"/>
        <v>0</v>
      </c>
      <c r="F113" s="21">
        <f t="shared" si="82"/>
        <v>8.0000000000000002E-3</v>
      </c>
      <c r="G113" s="21">
        <f t="shared" si="82"/>
        <v>4.0000000000000002E-4</v>
      </c>
      <c r="H113" s="21">
        <f t="shared" si="82"/>
        <v>0</v>
      </c>
      <c r="I113" s="21">
        <f t="shared" si="82"/>
        <v>0</v>
      </c>
      <c r="J113" s="21">
        <f t="shared" si="82"/>
        <v>0.03</v>
      </c>
      <c r="K113" s="21">
        <f t="shared" si="82"/>
        <v>3.0000000000000001E-3</v>
      </c>
      <c r="L113" s="21">
        <f t="shared" si="82"/>
        <v>0</v>
      </c>
      <c r="M113" s="21">
        <f t="shared" si="82"/>
        <v>0</v>
      </c>
      <c r="N113" s="21">
        <f t="shared" si="82"/>
        <v>0</v>
      </c>
      <c r="O113" s="21">
        <f t="shared" si="82"/>
        <v>0</v>
      </c>
      <c r="P113" s="21">
        <f t="shared" si="82"/>
        <v>0</v>
      </c>
      <c r="Q113" s="21">
        <f t="shared" si="82"/>
        <v>0</v>
      </c>
      <c r="R113" s="21">
        <f t="shared" si="82"/>
        <v>0</v>
      </c>
      <c r="S113" s="21">
        <f t="shared" si="82"/>
        <v>0</v>
      </c>
      <c r="T113" s="21">
        <f t="shared" si="82"/>
        <v>0</v>
      </c>
      <c r="U113" s="21">
        <f t="shared" si="82"/>
        <v>0</v>
      </c>
      <c r="V113" s="21">
        <f t="shared" si="82"/>
        <v>0</v>
      </c>
      <c r="W113" s="21">
        <f>PRODUCT(W112,$F$4)</f>
        <v>0</v>
      </c>
      <c r="X113" s="21">
        <f>PRODUCT(X112,$F$4)</f>
        <v>1</v>
      </c>
      <c r="Y113" s="21">
        <f t="shared" si="82"/>
        <v>0</v>
      </c>
      <c r="Z113" s="21">
        <f t="shared" si="82"/>
        <v>0</v>
      </c>
      <c r="AA113" s="21">
        <f t="shared" si="82"/>
        <v>0</v>
      </c>
      <c r="AB113" s="21">
        <f t="shared" si="82"/>
        <v>0</v>
      </c>
      <c r="AC113" s="21">
        <f t="shared" si="82"/>
        <v>0</v>
      </c>
      <c r="AD113" s="21">
        <f t="shared" si="82"/>
        <v>0</v>
      </c>
      <c r="AE113" s="21">
        <f t="shared" si="82"/>
        <v>0</v>
      </c>
      <c r="AF113" s="21">
        <f t="shared" si="82"/>
        <v>0</v>
      </c>
      <c r="AG113" s="21">
        <f t="shared" si="82"/>
        <v>0</v>
      </c>
      <c r="AH113" s="21">
        <f t="shared" si="82"/>
        <v>0</v>
      </c>
      <c r="AI113" s="21">
        <f t="shared" si="82"/>
        <v>0</v>
      </c>
      <c r="AJ113" s="21">
        <f t="shared" si="82"/>
        <v>0</v>
      </c>
      <c r="AK113" s="21">
        <f t="shared" si="82"/>
        <v>0</v>
      </c>
      <c r="AL113" s="21">
        <f t="shared" si="82"/>
        <v>0</v>
      </c>
      <c r="AM113" s="21">
        <f t="shared" si="82"/>
        <v>0</v>
      </c>
      <c r="AN113" s="21">
        <f t="shared" si="82"/>
        <v>0</v>
      </c>
      <c r="AO113" s="21">
        <f t="shared" si="82"/>
        <v>0</v>
      </c>
      <c r="AP113" s="21">
        <f t="shared" si="82"/>
        <v>0</v>
      </c>
      <c r="AQ113" s="21">
        <f t="shared" si="82"/>
        <v>0</v>
      </c>
      <c r="AR113" s="21">
        <f t="shared" si="82"/>
        <v>0</v>
      </c>
      <c r="AS113" s="21">
        <f t="shared" si="82"/>
        <v>0</v>
      </c>
      <c r="AT113" s="21">
        <f t="shared" si="82"/>
        <v>0</v>
      </c>
      <c r="AU113" s="21">
        <f t="shared" si="82"/>
        <v>0</v>
      </c>
      <c r="AV113" s="21">
        <f t="shared" si="82"/>
        <v>0</v>
      </c>
      <c r="AW113" s="21">
        <f t="shared" si="82"/>
        <v>0</v>
      </c>
      <c r="AX113" s="21">
        <f t="shared" si="82"/>
        <v>0</v>
      </c>
      <c r="AY113" s="21">
        <f t="shared" si="82"/>
        <v>0</v>
      </c>
      <c r="AZ113" s="21">
        <f t="shared" si="82"/>
        <v>0</v>
      </c>
      <c r="BA113" s="21">
        <f t="shared" si="82"/>
        <v>0</v>
      </c>
      <c r="BB113" s="21">
        <f t="shared" si="82"/>
        <v>0</v>
      </c>
      <c r="BC113" s="21">
        <f t="shared" si="82"/>
        <v>0</v>
      </c>
      <c r="BD113" s="21">
        <f t="shared" si="82"/>
        <v>0</v>
      </c>
      <c r="BE113" s="21">
        <f t="shared" si="82"/>
        <v>0</v>
      </c>
      <c r="BF113" s="21">
        <f t="shared" si="82"/>
        <v>0</v>
      </c>
      <c r="BG113" s="21">
        <f t="shared" si="82"/>
        <v>0</v>
      </c>
      <c r="BH113" s="21">
        <f t="shared" si="82"/>
        <v>0</v>
      </c>
      <c r="BI113" s="21">
        <f t="shared" si="82"/>
        <v>0</v>
      </c>
      <c r="BJ113" s="21">
        <f t="shared" si="82"/>
        <v>0</v>
      </c>
      <c r="BK113" s="21">
        <f t="shared" si="82"/>
        <v>0</v>
      </c>
      <c r="BL113" s="21">
        <f t="shared" si="82"/>
        <v>0</v>
      </c>
      <c r="BM113" s="21">
        <f t="shared" si="82"/>
        <v>0</v>
      </c>
      <c r="BN113" s="21">
        <f t="shared" si="82"/>
        <v>1E-3</v>
      </c>
      <c r="BO113" s="21">
        <f t="shared" ref="BO113" si="83">PRODUCT(BO112,$F$4)</f>
        <v>0</v>
      </c>
    </row>
    <row r="115" spans="1:69" ht="17.25" x14ac:dyDescent="0.3">
      <c r="A115" s="24"/>
      <c r="B115" s="25" t="s">
        <v>27</v>
      </c>
      <c r="C115" s="26" t="s">
        <v>28</v>
      </c>
      <c r="D115" s="27">
        <f>D42</f>
        <v>67.27</v>
      </c>
      <c r="E115" s="27">
        <f t="shared" ref="E115:BN115" si="84">E42</f>
        <v>70</v>
      </c>
      <c r="F115" s="27">
        <f t="shared" si="84"/>
        <v>90</v>
      </c>
      <c r="G115" s="27">
        <f t="shared" si="84"/>
        <v>500</v>
      </c>
      <c r="H115" s="27">
        <f t="shared" si="84"/>
        <v>925.9</v>
      </c>
      <c r="I115" s="27">
        <f t="shared" si="84"/>
        <v>510</v>
      </c>
      <c r="J115" s="27">
        <f t="shared" si="84"/>
        <v>71.38</v>
      </c>
      <c r="K115" s="27">
        <f t="shared" si="84"/>
        <v>662.44</v>
      </c>
      <c r="L115" s="27">
        <f t="shared" si="84"/>
        <v>200.83</v>
      </c>
      <c r="M115" s="27">
        <f t="shared" si="84"/>
        <v>550</v>
      </c>
      <c r="N115" s="27">
        <f t="shared" si="84"/>
        <v>99.49</v>
      </c>
      <c r="O115" s="27">
        <f t="shared" si="84"/>
        <v>320.32</v>
      </c>
      <c r="P115" s="27">
        <f t="shared" si="84"/>
        <v>368.4</v>
      </c>
      <c r="Q115" s="27">
        <f t="shared" si="84"/>
        <v>416.67</v>
      </c>
      <c r="R115" s="27">
        <f t="shared" si="84"/>
        <v>0</v>
      </c>
      <c r="S115" s="27">
        <f t="shared" si="84"/>
        <v>130</v>
      </c>
      <c r="T115" s="27">
        <f t="shared" si="84"/>
        <v>0</v>
      </c>
      <c r="U115" s="27">
        <f t="shared" si="84"/>
        <v>840</v>
      </c>
      <c r="V115" s="27">
        <f t="shared" si="84"/>
        <v>83.34</v>
      </c>
      <c r="W115" s="27">
        <f>W42</f>
        <v>99</v>
      </c>
      <c r="X115" s="27">
        <f t="shared" si="84"/>
        <v>9</v>
      </c>
      <c r="Y115" s="27">
        <f t="shared" si="84"/>
        <v>0</v>
      </c>
      <c r="Z115" s="27">
        <f t="shared" si="84"/>
        <v>225</v>
      </c>
      <c r="AA115" s="27">
        <f t="shared" si="84"/>
        <v>360</v>
      </c>
      <c r="AB115" s="27">
        <f t="shared" si="84"/>
        <v>300</v>
      </c>
      <c r="AC115" s="27">
        <f t="shared" si="84"/>
        <v>350</v>
      </c>
      <c r="AD115" s="27">
        <f t="shared" si="84"/>
        <v>180</v>
      </c>
      <c r="AE115" s="27">
        <f t="shared" si="84"/>
        <v>300</v>
      </c>
      <c r="AF115" s="27">
        <f t="shared" si="84"/>
        <v>169</v>
      </c>
      <c r="AG115" s="27">
        <f t="shared" si="84"/>
        <v>227.27</v>
      </c>
      <c r="AH115" s="27">
        <f t="shared" si="84"/>
        <v>58.38</v>
      </c>
      <c r="AI115" s="27">
        <f t="shared" si="84"/>
        <v>65.75</v>
      </c>
      <c r="AJ115" s="27">
        <f t="shared" si="84"/>
        <v>48</v>
      </c>
      <c r="AK115" s="27">
        <f t="shared" si="84"/>
        <v>200</v>
      </c>
      <c r="AL115" s="27">
        <f t="shared" si="84"/>
        <v>185</v>
      </c>
      <c r="AM115" s="27">
        <f t="shared" si="84"/>
        <v>0</v>
      </c>
      <c r="AN115" s="27">
        <f t="shared" si="84"/>
        <v>286</v>
      </c>
      <c r="AO115" s="27">
        <f t="shared" si="84"/>
        <v>0</v>
      </c>
      <c r="AP115" s="27">
        <f t="shared" si="84"/>
        <v>189.66</v>
      </c>
      <c r="AQ115" s="27">
        <f t="shared" si="84"/>
        <v>75</v>
      </c>
      <c r="AR115" s="27">
        <f t="shared" si="84"/>
        <v>70</v>
      </c>
      <c r="AS115" s="27">
        <f t="shared" si="84"/>
        <v>150</v>
      </c>
      <c r="AT115" s="27">
        <f t="shared" si="84"/>
        <v>85.71</v>
      </c>
      <c r="AU115" s="27">
        <f t="shared" si="84"/>
        <v>64.290000000000006</v>
      </c>
      <c r="AV115" s="27">
        <f t="shared" si="84"/>
        <v>62.5</v>
      </c>
      <c r="AW115" s="27">
        <f t="shared" si="84"/>
        <v>114.28</v>
      </c>
      <c r="AX115" s="27">
        <f t="shared" si="84"/>
        <v>80</v>
      </c>
      <c r="AY115" s="27">
        <f t="shared" si="84"/>
        <v>75</v>
      </c>
      <c r="AZ115" s="27">
        <f t="shared" si="84"/>
        <v>110</v>
      </c>
      <c r="BA115" s="27">
        <f t="shared" si="84"/>
        <v>225</v>
      </c>
      <c r="BB115" s="27">
        <f t="shared" si="84"/>
        <v>360</v>
      </c>
      <c r="BC115" s="27">
        <f t="shared" si="84"/>
        <v>550</v>
      </c>
      <c r="BD115" s="27">
        <f t="shared" si="84"/>
        <v>205</v>
      </c>
      <c r="BE115" s="27">
        <f t="shared" si="84"/>
        <v>330</v>
      </c>
      <c r="BF115" s="27">
        <f t="shared" si="84"/>
        <v>0</v>
      </c>
      <c r="BG115" s="27">
        <f t="shared" si="84"/>
        <v>40</v>
      </c>
      <c r="BH115" s="27">
        <f t="shared" si="84"/>
        <v>59</v>
      </c>
      <c r="BI115" s="27">
        <f t="shared" si="84"/>
        <v>30</v>
      </c>
      <c r="BJ115" s="27">
        <f t="shared" si="84"/>
        <v>30</v>
      </c>
      <c r="BK115" s="27">
        <f t="shared" si="84"/>
        <v>35</v>
      </c>
      <c r="BL115" s="27">
        <f t="shared" si="84"/>
        <v>312</v>
      </c>
      <c r="BM115" s="27">
        <f t="shared" si="84"/>
        <v>154.44999999999999</v>
      </c>
      <c r="BN115" s="27">
        <f t="shared" si="84"/>
        <v>14.89</v>
      </c>
      <c r="BO115" s="27">
        <f t="shared" ref="BO115" si="85">BO42</f>
        <v>10</v>
      </c>
    </row>
    <row r="116" spans="1:69" ht="17.25" x14ac:dyDescent="0.3">
      <c r="B116" s="20" t="s">
        <v>29</v>
      </c>
      <c r="C116" s="18" t="s">
        <v>28</v>
      </c>
      <c r="D116" s="19">
        <f>D115/1000</f>
        <v>6.7269999999999996E-2</v>
      </c>
      <c r="E116" s="19">
        <f t="shared" ref="E116:BN116" si="86">E115/1000</f>
        <v>7.0000000000000007E-2</v>
      </c>
      <c r="F116" s="19">
        <f t="shared" si="86"/>
        <v>0.09</v>
      </c>
      <c r="G116" s="19">
        <f t="shared" si="86"/>
        <v>0.5</v>
      </c>
      <c r="H116" s="19">
        <f t="shared" si="86"/>
        <v>0.92589999999999995</v>
      </c>
      <c r="I116" s="19">
        <f t="shared" si="86"/>
        <v>0.51</v>
      </c>
      <c r="J116" s="19">
        <f t="shared" si="86"/>
        <v>7.1379999999999999E-2</v>
      </c>
      <c r="K116" s="19">
        <f t="shared" si="86"/>
        <v>0.66244000000000003</v>
      </c>
      <c r="L116" s="19">
        <f t="shared" si="86"/>
        <v>0.20083000000000001</v>
      </c>
      <c r="M116" s="19">
        <f t="shared" si="86"/>
        <v>0.55000000000000004</v>
      </c>
      <c r="N116" s="19">
        <f t="shared" si="86"/>
        <v>9.9489999999999995E-2</v>
      </c>
      <c r="O116" s="19">
        <f t="shared" si="86"/>
        <v>0.32031999999999999</v>
      </c>
      <c r="P116" s="19">
        <f t="shared" si="86"/>
        <v>0.36839999999999995</v>
      </c>
      <c r="Q116" s="19">
        <f t="shared" si="86"/>
        <v>0.41667000000000004</v>
      </c>
      <c r="R116" s="19">
        <f t="shared" si="86"/>
        <v>0</v>
      </c>
      <c r="S116" s="19">
        <f t="shared" si="86"/>
        <v>0.13</v>
      </c>
      <c r="T116" s="19">
        <f t="shared" si="86"/>
        <v>0</v>
      </c>
      <c r="U116" s="19">
        <f t="shared" si="86"/>
        <v>0.84</v>
      </c>
      <c r="V116" s="19">
        <f t="shared" si="86"/>
        <v>8.3339999999999997E-2</v>
      </c>
      <c r="W116" s="19">
        <f>W115/1000</f>
        <v>9.9000000000000005E-2</v>
      </c>
      <c r="X116" s="19">
        <f t="shared" si="86"/>
        <v>8.9999999999999993E-3</v>
      </c>
      <c r="Y116" s="19">
        <f t="shared" si="86"/>
        <v>0</v>
      </c>
      <c r="Z116" s="19">
        <f t="shared" si="86"/>
        <v>0.22500000000000001</v>
      </c>
      <c r="AA116" s="19">
        <f t="shared" si="86"/>
        <v>0.36</v>
      </c>
      <c r="AB116" s="19">
        <f t="shared" si="86"/>
        <v>0.3</v>
      </c>
      <c r="AC116" s="19">
        <f t="shared" si="86"/>
        <v>0.35</v>
      </c>
      <c r="AD116" s="19">
        <f t="shared" si="86"/>
        <v>0.18</v>
      </c>
      <c r="AE116" s="19">
        <f t="shared" si="86"/>
        <v>0.3</v>
      </c>
      <c r="AF116" s="19">
        <f t="shared" si="86"/>
        <v>0.16900000000000001</v>
      </c>
      <c r="AG116" s="19">
        <f t="shared" si="86"/>
        <v>0.22727</v>
      </c>
      <c r="AH116" s="19">
        <f t="shared" si="86"/>
        <v>5.8380000000000001E-2</v>
      </c>
      <c r="AI116" s="19">
        <f t="shared" si="86"/>
        <v>6.5750000000000003E-2</v>
      </c>
      <c r="AJ116" s="19">
        <f t="shared" si="86"/>
        <v>4.8000000000000001E-2</v>
      </c>
      <c r="AK116" s="19">
        <f t="shared" si="86"/>
        <v>0.2</v>
      </c>
      <c r="AL116" s="19">
        <f t="shared" si="86"/>
        <v>0.185</v>
      </c>
      <c r="AM116" s="19">
        <f t="shared" si="86"/>
        <v>0</v>
      </c>
      <c r="AN116" s="19">
        <f t="shared" si="86"/>
        <v>0.28599999999999998</v>
      </c>
      <c r="AO116" s="19">
        <f t="shared" si="86"/>
        <v>0</v>
      </c>
      <c r="AP116" s="19">
        <f t="shared" si="86"/>
        <v>0.18966</v>
      </c>
      <c r="AQ116" s="19">
        <f t="shared" si="86"/>
        <v>7.4999999999999997E-2</v>
      </c>
      <c r="AR116" s="19">
        <f t="shared" si="86"/>
        <v>7.0000000000000007E-2</v>
      </c>
      <c r="AS116" s="19">
        <f t="shared" si="86"/>
        <v>0.15</v>
      </c>
      <c r="AT116" s="19">
        <f t="shared" si="86"/>
        <v>8.5709999999999995E-2</v>
      </c>
      <c r="AU116" s="19">
        <f t="shared" si="86"/>
        <v>6.429E-2</v>
      </c>
      <c r="AV116" s="19">
        <f t="shared" si="86"/>
        <v>6.25E-2</v>
      </c>
      <c r="AW116" s="19">
        <f t="shared" si="86"/>
        <v>0.11428000000000001</v>
      </c>
      <c r="AX116" s="19">
        <f t="shared" si="86"/>
        <v>0.08</v>
      </c>
      <c r="AY116" s="19">
        <f t="shared" si="86"/>
        <v>7.4999999999999997E-2</v>
      </c>
      <c r="AZ116" s="19">
        <f t="shared" si="86"/>
        <v>0.11</v>
      </c>
      <c r="BA116" s="19">
        <f t="shared" si="86"/>
        <v>0.22500000000000001</v>
      </c>
      <c r="BB116" s="19">
        <f t="shared" si="86"/>
        <v>0.36</v>
      </c>
      <c r="BC116" s="19">
        <f t="shared" si="86"/>
        <v>0.55000000000000004</v>
      </c>
      <c r="BD116" s="19">
        <f t="shared" si="86"/>
        <v>0.20499999999999999</v>
      </c>
      <c r="BE116" s="19">
        <f t="shared" si="86"/>
        <v>0.33</v>
      </c>
      <c r="BF116" s="19">
        <f t="shared" si="86"/>
        <v>0</v>
      </c>
      <c r="BG116" s="19">
        <f t="shared" si="86"/>
        <v>0.04</v>
      </c>
      <c r="BH116" s="19">
        <f t="shared" si="86"/>
        <v>5.8999999999999997E-2</v>
      </c>
      <c r="BI116" s="19">
        <f t="shared" si="86"/>
        <v>0.03</v>
      </c>
      <c r="BJ116" s="19">
        <f t="shared" si="86"/>
        <v>0.03</v>
      </c>
      <c r="BK116" s="19">
        <f t="shared" si="86"/>
        <v>3.5000000000000003E-2</v>
      </c>
      <c r="BL116" s="19">
        <f t="shared" si="86"/>
        <v>0.312</v>
      </c>
      <c r="BM116" s="19">
        <f t="shared" si="86"/>
        <v>0.15444999999999998</v>
      </c>
      <c r="BN116" s="19">
        <f t="shared" si="86"/>
        <v>1.489E-2</v>
      </c>
      <c r="BO116" s="19">
        <f t="shared" ref="BO116" si="87">BO115/1000</f>
        <v>0.01</v>
      </c>
    </row>
    <row r="117" spans="1:69" ht="17.25" x14ac:dyDescent="0.3">
      <c r="A117" s="28"/>
      <c r="B117" s="29" t="s">
        <v>30</v>
      </c>
      <c r="C117" s="93"/>
      <c r="D117" s="30">
        <f>D113*D115</f>
        <v>1.3453999999999999</v>
      </c>
      <c r="E117" s="30">
        <f t="shared" ref="E117:BN117" si="88">E113*E115</f>
        <v>0</v>
      </c>
      <c r="F117" s="30">
        <f t="shared" si="88"/>
        <v>0.72</v>
      </c>
      <c r="G117" s="30">
        <f t="shared" si="88"/>
        <v>0.2</v>
      </c>
      <c r="H117" s="30">
        <f t="shared" si="88"/>
        <v>0</v>
      </c>
      <c r="I117" s="30">
        <f t="shared" si="88"/>
        <v>0</v>
      </c>
      <c r="J117" s="30">
        <f t="shared" si="88"/>
        <v>2.1414</v>
      </c>
      <c r="K117" s="30">
        <f t="shared" si="88"/>
        <v>1.9873200000000002</v>
      </c>
      <c r="L117" s="30">
        <f t="shared" si="88"/>
        <v>0</v>
      </c>
      <c r="M117" s="30">
        <f t="shared" si="88"/>
        <v>0</v>
      </c>
      <c r="N117" s="30">
        <f t="shared" si="88"/>
        <v>0</v>
      </c>
      <c r="O117" s="30">
        <f t="shared" si="88"/>
        <v>0</v>
      </c>
      <c r="P117" s="30">
        <f t="shared" si="88"/>
        <v>0</v>
      </c>
      <c r="Q117" s="30">
        <f t="shared" si="88"/>
        <v>0</v>
      </c>
      <c r="R117" s="30">
        <f t="shared" si="88"/>
        <v>0</v>
      </c>
      <c r="S117" s="30">
        <f t="shared" si="88"/>
        <v>0</v>
      </c>
      <c r="T117" s="30">
        <f t="shared" si="88"/>
        <v>0</v>
      </c>
      <c r="U117" s="30">
        <f t="shared" si="88"/>
        <v>0</v>
      </c>
      <c r="V117" s="30">
        <f t="shared" si="88"/>
        <v>0</v>
      </c>
      <c r="W117" s="30">
        <f>W113*W115</f>
        <v>0</v>
      </c>
      <c r="X117" s="30">
        <f t="shared" si="88"/>
        <v>9</v>
      </c>
      <c r="Y117" s="30">
        <f t="shared" si="88"/>
        <v>0</v>
      </c>
      <c r="Z117" s="30">
        <f t="shared" si="88"/>
        <v>0</v>
      </c>
      <c r="AA117" s="30">
        <f t="shared" si="88"/>
        <v>0</v>
      </c>
      <c r="AB117" s="30">
        <f t="shared" si="88"/>
        <v>0</v>
      </c>
      <c r="AC117" s="30">
        <f t="shared" si="88"/>
        <v>0</v>
      </c>
      <c r="AD117" s="30">
        <f t="shared" si="88"/>
        <v>0</v>
      </c>
      <c r="AE117" s="30">
        <f t="shared" si="88"/>
        <v>0</v>
      </c>
      <c r="AF117" s="30">
        <f t="shared" si="88"/>
        <v>0</v>
      </c>
      <c r="AG117" s="30">
        <f t="shared" si="88"/>
        <v>0</v>
      </c>
      <c r="AH117" s="30">
        <f t="shared" si="88"/>
        <v>0</v>
      </c>
      <c r="AI117" s="30">
        <f t="shared" si="88"/>
        <v>0</v>
      </c>
      <c r="AJ117" s="30">
        <f t="shared" si="88"/>
        <v>0</v>
      </c>
      <c r="AK117" s="30">
        <f t="shared" si="88"/>
        <v>0</v>
      </c>
      <c r="AL117" s="30">
        <f t="shared" si="88"/>
        <v>0</v>
      </c>
      <c r="AM117" s="30">
        <f t="shared" si="88"/>
        <v>0</v>
      </c>
      <c r="AN117" s="30">
        <f t="shared" si="88"/>
        <v>0</v>
      </c>
      <c r="AO117" s="30">
        <f t="shared" si="88"/>
        <v>0</v>
      </c>
      <c r="AP117" s="30">
        <f t="shared" si="88"/>
        <v>0</v>
      </c>
      <c r="AQ117" s="30">
        <f t="shared" si="88"/>
        <v>0</v>
      </c>
      <c r="AR117" s="30">
        <f t="shared" si="88"/>
        <v>0</v>
      </c>
      <c r="AS117" s="30">
        <f t="shared" si="88"/>
        <v>0</v>
      </c>
      <c r="AT117" s="30">
        <f t="shared" si="88"/>
        <v>0</v>
      </c>
      <c r="AU117" s="30">
        <f t="shared" si="88"/>
        <v>0</v>
      </c>
      <c r="AV117" s="30">
        <f t="shared" si="88"/>
        <v>0</v>
      </c>
      <c r="AW117" s="30">
        <f t="shared" si="88"/>
        <v>0</v>
      </c>
      <c r="AX117" s="30">
        <f t="shared" si="88"/>
        <v>0</v>
      </c>
      <c r="AY117" s="30">
        <f t="shared" si="88"/>
        <v>0</v>
      </c>
      <c r="AZ117" s="30">
        <f t="shared" si="88"/>
        <v>0</v>
      </c>
      <c r="BA117" s="30">
        <f t="shared" si="88"/>
        <v>0</v>
      </c>
      <c r="BB117" s="30">
        <f t="shared" si="88"/>
        <v>0</v>
      </c>
      <c r="BC117" s="30">
        <f t="shared" si="88"/>
        <v>0</v>
      </c>
      <c r="BD117" s="30">
        <f t="shared" si="88"/>
        <v>0</v>
      </c>
      <c r="BE117" s="30">
        <f t="shared" si="88"/>
        <v>0</v>
      </c>
      <c r="BF117" s="30">
        <f t="shared" si="88"/>
        <v>0</v>
      </c>
      <c r="BG117" s="30">
        <f t="shared" si="88"/>
        <v>0</v>
      </c>
      <c r="BH117" s="30">
        <f t="shared" si="88"/>
        <v>0</v>
      </c>
      <c r="BI117" s="30">
        <f t="shared" si="88"/>
        <v>0</v>
      </c>
      <c r="BJ117" s="30">
        <f t="shared" si="88"/>
        <v>0</v>
      </c>
      <c r="BK117" s="30">
        <f t="shared" si="88"/>
        <v>0</v>
      </c>
      <c r="BL117" s="30">
        <f t="shared" si="88"/>
        <v>0</v>
      </c>
      <c r="BM117" s="30">
        <f t="shared" si="88"/>
        <v>0</v>
      </c>
      <c r="BN117" s="30">
        <f t="shared" si="88"/>
        <v>1.489E-2</v>
      </c>
      <c r="BO117" s="30">
        <f t="shared" ref="BO117" si="89">BO113*BO115</f>
        <v>0</v>
      </c>
      <c r="BP117" s="31">
        <f>SUM(D117:BN117)</f>
        <v>15.40901</v>
      </c>
      <c r="BQ117" s="32">
        <f>BP117/$C$7</f>
        <v>15.40901</v>
      </c>
    </row>
    <row r="118" spans="1:69" ht="17.25" x14ac:dyDescent="0.3">
      <c r="A118" s="28"/>
      <c r="B118" s="29" t="s">
        <v>31</v>
      </c>
      <c r="C118" s="93"/>
      <c r="D118" s="30">
        <f>D113*D115</f>
        <v>1.3453999999999999</v>
      </c>
      <c r="E118" s="30">
        <f t="shared" ref="E118:BN118" si="90">E113*E115</f>
        <v>0</v>
      </c>
      <c r="F118" s="30">
        <f t="shared" si="90"/>
        <v>0.72</v>
      </c>
      <c r="G118" s="30">
        <f t="shared" si="90"/>
        <v>0.2</v>
      </c>
      <c r="H118" s="30">
        <f t="shared" si="90"/>
        <v>0</v>
      </c>
      <c r="I118" s="30">
        <f t="shared" si="90"/>
        <v>0</v>
      </c>
      <c r="J118" s="30">
        <f t="shared" si="90"/>
        <v>2.1414</v>
      </c>
      <c r="K118" s="30">
        <f t="shared" si="90"/>
        <v>1.9873200000000002</v>
      </c>
      <c r="L118" s="30">
        <f t="shared" si="90"/>
        <v>0</v>
      </c>
      <c r="M118" s="30">
        <f t="shared" si="90"/>
        <v>0</v>
      </c>
      <c r="N118" s="30">
        <f t="shared" si="90"/>
        <v>0</v>
      </c>
      <c r="O118" s="30">
        <f t="shared" si="90"/>
        <v>0</v>
      </c>
      <c r="P118" s="30">
        <f t="shared" si="90"/>
        <v>0</v>
      </c>
      <c r="Q118" s="30">
        <f t="shared" si="90"/>
        <v>0</v>
      </c>
      <c r="R118" s="30">
        <f t="shared" si="90"/>
        <v>0</v>
      </c>
      <c r="S118" s="30">
        <f t="shared" si="90"/>
        <v>0</v>
      </c>
      <c r="T118" s="30">
        <f t="shared" si="90"/>
        <v>0</v>
      </c>
      <c r="U118" s="30">
        <f t="shared" si="90"/>
        <v>0</v>
      </c>
      <c r="V118" s="30">
        <f t="shared" si="90"/>
        <v>0</v>
      </c>
      <c r="W118" s="30">
        <f>W113*W115</f>
        <v>0</v>
      </c>
      <c r="X118" s="30">
        <f t="shared" si="90"/>
        <v>9</v>
      </c>
      <c r="Y118" s="30">
        <f t="shared" si="90"/>
        <v>0</v>
      </c>
      <c r="Z118" s="30">
        <f t="shared" si="90"/>
        <v>0</v>
      </c>
      <c r="AA118" s="30">
        <f t="shared" si="90"/>
        <v>0</v>
      </c>
      <c r="AB118" s="30">
        <f t="shared" si="90"/>
        <v>0</v>
      </c>
      <c r="AC118" s="30">
        <f t="shared" si="90"/>
        <v>0</v>
      </c>
      <c r="AD118" s="30">
        <f t="shared" si="90"/>
        <v>0</v>
      </c>
      <c r="AE118" s="30">
        <f t="shared" si="90"/>
        <v>0</v>
      </c>
      <c r="AF118" s="30">
        <f t="shared" si="90"/>
        <v>0</v>
      </c>
      <c r="AG118" s="30">
        <f t="shared" si="90"/>
        <v>0</v>
      </c>
      <c r="AH118" s="30">
        <f t="shared" si="90"/>
        <v>0</v>
      </c>
      <c r="AI118" s="30">
        <f t="shared" si="90"/>
        <v>0</v>
      </c>
      <c r="AJ118" s="30">
        <f t="shared" si="90"/>
        <v>0</v>
      </c>
      <c r="AK118" s="30">
        <f t="shared" si="90"/>
        <v>0</v>
      </c>
      <c r="AL118" s="30">
        <f t="shared" si="90"/>
        <v>0</v>
      </c>
      <c r="AM118" s="30">
        <f t="shared" si="90"/>
        <v>0</v>
      </c>
      <c r="AN118" s="30">
        <f t="shared" si="90"/>
        <v>0</v>
      </c>
      <c r="AO118" s="30">
        <f t="shared" si="90"/>
        <v>0</v>
      </c>
      <c r="AP118" s="30">
        <f t="shared" si="90"/>
        <v>0</v>
      </c>
      <c r="AQ118" s="30">
        <f t="shared" si="90"/>
        <v>0</v>
      </c>
      <c r="AR118" s="30">
        <f t="shared" si="90"/>
        <v>0</v>
      </c>
      <c r="AS118" s="30">
        <f t="shared" si="90"/>
        <v>0</v>
      </c>
      <c r="AT118" s="30">
        <f t="shared" si="90"/>
        <v>0</v>
      </c>
      <c r="AU118" s="30">
        <f t="shared" si="90"/>
        <v>0</v>
      </c>
      <c r="AV118" s="30">
        <f t="shared" si="90"/>
        <v>0</v>
      </c>
      <c r="AW118" s="30">
        <f t="shared" si="90"/>
        <v>0</v>
      </c>
      <c r="AX118" s="30">
        <f t="shared" si="90"/>
        <v>0</v>
      </c>
      <c r="AY118" s="30">
        <f t="shared" si="90"/>
        <v>0</v>
      </c>
      <c r="AZ118" s="30">
        <f t="shared" si="90"/>
        <v>0</v>
      </c>
      <c r="BA118" s="30">
        <f t="shared" si="90"/>
        <v>0</v>
      </c>
      <c r="BB118" s="30">
        <f t="shared" si="90"/>
        <v>0</v>
      </c>
      <c r="BC118" s="30">
        <f t="shared" si="90"/>
        <v>0</v>
      </c>
      <c r="BD118" s="30">
        <f t="shared" si="90"/>
        <v>0</v>
      </c>
      <c r="BE118" s="30">
        <f t="shared" si="90"/>
        <v>0</v>
      </c>
      <c r="BF118" s="30">
        <f t="shared" si="90"/>
        <v>0</v>
      </c>
      <c r="BG118" s="30">
        <f t="shared" si="90"/>
        <v>0</v>
      </c>
      <c r="BH118" s="30">
        <f t="shared" si="90"/>
        <v>0</v>
      </c>
      <c r="BI118" s="30">
        <f t="shared" si="90"/>
        <v>0</v>
      </c>
      <c r="BJ118" s="30">
        <f t="shared" si="90"/>
        <v>0</v>
      </c>
      <c r="BK118" s="30">
        <f t="shared" si="90"/>
        <v>0</v>
      </c>
      <c r="BL118" s="30">
        <f t="shared" si="90"/>
        <v>0</v>
      </c>
      <c r="BM118" s="30">
        <f t="shared" si="90"/>
        <v>0</v>
      </c>
      <c r="BN118" s="30">
        <f t="shared" si="90"/>
        <v>1.489E-2</v>
      </c>
      <c r="BO118" s="30">
        <f t="shared" ref="BO118" si="91">BO113*BO115</f>
        <v>0</v>
      </c>
      <c r="BP118" s="31">
        <f>SUM(D118:BN118)</f>
        <v>15.40901</v>
      </c>
      <c r="BQ118" s="32">
        <f>BP118/$C$7</f>
        <v>15.40901</v>
      </c>
    </row>
    <row r="119" spans="1:69" x14ac:dyDescent="0.25">
      <c r="A119" s="33"/>
      <c r="B119" s="33" t="s">
        <v>32</v>
      </c>
    </row>
    <row r="120" spans="1:69" x14ac:dyDescent="0.25">
      <c r="A120" s="33"/>
      <c r="B120" s="33" t="s">
        <v>33</v>
      </c>
      <c r="BQ120" s="37">
        <f>BQ64</f>
        <v>19.41216</v>
      </c>
    </row>
    <row r="121" spans="1:69" x14ac:dyDescent="0.25">
      <c r="BQ121" s="37">
        <f>BQ84</f>
        <v>39.499510000000008</v>
      </c>
    </row>
    <row r="122" spans="1:69" x14ac:dyDescent="0.25">
      <c r="BQ122" s="37">
        <f>BQ102</f>
        <v>31.684779999999996</v>
      </c>
    </row>
    <row r="123" spans="1:69" x14ac:dyDescent="0.25">
      <c r="BQ123" s="37">
        <f>BQ118</f>
        <v>15.40901</v>
      </c>
    </row>
    <row r="124" spans="1:69" x14ac:dyDescent="0.25">
      <c r="BQ124" s="37">
        <f>SUM(BQ120:BQ123)</f>
        <v>106.00546</v>
      </c>
    </row>
  </sheetData>
  <mergeCells count="358">
    <mergeCell ref="BN107:BN108"/>
    <mergeCell ref="BP107:BP108"/>
    <mergeCell ref="BQ107:BQ108"/>
    <mergeCell ref="A109:A111"/>
    <mergeCell ref="C109:C111"/>
    <mergeCell ref="C117:C118"/>
    <mergeCell ref="BH107:BH108"/>
    <mergeCell ref="BI107:BI108"/>
    <mergeCell ref="BJ107:BJ108"/>
    <mergeCell ref="BK107:BK108"/>
    <mergeCell ref="BL107:BL108"/>
    <mergeCell ref="BM107:BM108"/>
    <mergeCell ref="BB107:BB108"/>
    <mergeCell ref="BC107:BC108"/>
    <mergeCell ref="BD107:BD108"/>
    <mergeCell ref="BE107:BE108"/>
    <mergeCell ref="BF107:BF108"/>
    <mergeCell ref="BG107:BG108"/>
    <mergeCell ref="AV107:AV108"/>
    <mergeCell ref="AW107:AW108"/>
    <mergeCell ref="AX107:AX108"/>
    <mergeCell ref="AY107:AY108"/>
    <mergeCell ref="AZ107:AZ108"/>
    <mergeCell ref="BA107:BA108"/>
    <mergeCell ref="AP107:AP108"/>
    <mergeCell ref="AQ107:AQ108"/>
    <mergeCell ref="AR107:AR108"/>
    <mergeCell ref="AS107:AS108"/>
    <mergeCell ref="AT107:AT108"/>
    <mergeCell ref="AU107:AU108"/>
    <mergeCell ref="AJ107:AJ108"/>
    <mergeCell ref="AK107:AK108"/>
    <mergeCell ref="AL107:AL108"/>
    <mergeCell ref="AM107:AM108"/>
    <mergeCell ref="AN107:AN108"/>
    <mergeCell ref="AO107:AO108"/>
    <mergeCell ref="AD107:AD108"/>
    <mergeCell ref="AE107:AE108"/>
    <mergeCell ref="AF107:AF108"/>
    <mergeCell ref="AG107:AG108"/>
    <mergeCell ref="AH107:AH108"/>
    <mergeCell ref="AI107:AI108"/>
    <mergeCell ref="X107:X108"/>
    <mergeCell ref="Y107:Y108"/>
    <mergeCell ref="Z107:Z108"/>
    <mergeCell ref="AA107:AA108"/>
    <mergeCell ref="AB107:AB108"/>
    <mergeCell ref="AC107:AC108"/>
    <mergeCell ref="Q107:Q108"/>
    <mergeCell ref="R107:R108"/>
    <mergeCell ref="S107:S108"/>
    <mergeCell ref="T107:T108"/>
    <mergeCell ref="U107:U108"/>
    <mergeCell ref="V107:V108"/>
    <mergeCell ref="K107:K108"/>
    <mergeCell ref="L107:L108"/>
    <mergeCell ref="M107:M108"/>
    <mergeCell ref="N107:N108"/>
    <mergeCell ref="O107:O108"/>
    <mergeCell ref="P107:P108"/>
    <mergeCell ref="E107:E108"/>
    <mergeCell ref="F107:F108"/>
    <mergeCell ref="G107:G108"/>
    <mergeCell ref="H107:H108"/>
    <mergeCell ref="I107:I108"/>
    <mergeCell ref="J107:J108"/>
    <mergeCell ref="A91:A95"/>
    <mergeCell ref="C91:C95"/>
    <mergeCell ref="C101:C102"/>
    <mergeCell ref="A107:A108"/>
    <mergeCell ref="C107:C108"/>
    <mergeCell ref="D107:D108"/>
    <mergeCell ref="BK89:BK90"/>
    <mergeCell ref="BL89:BL90"/>
    <mergeCell ref="BM89:BM90"/>
    <mergeCell ref="BN89:BN90"/>
    <mergeCell ref="BP89:BP90"/>
    <mergeCell ref="BQ89:BQ90"/>
    <mergeCell ref="BE89:BE90"/>
    <mergeCell ref="BF89:BF90"/>
    <mergeCell ref="BG89:BG90"/>
    <mergeCell ref="BH89:BH90"/>
    <mergeCell ref="BI89:BI90"/>
    <mergeCell ref="BJ89:BJ90"/>
    <mergeCell ref="AY89:AY90"/>
    <mergeCell ref="AZ89:AZ90"/>
    <mergeCell ref="BA89:BA90"/>
    <mergeCell ref="BB89:BB90"/>
    <mergeCell ref="BC89:BC90"/>
    <mergeCell ref="BD89:BD90"/>
    <mergeCell ref="AS89:AS90"/>
    <mergeCell ref="AT89:AT90"/>
    <mergeCell ref="AU89:AU90"/>
    <mergeCell ref="AV89:AV90"/>
    <mergeCell ref="AW89:AW90"/>
    <mergeCell ref="AX89:AX90"/>
    <mergeCell ref="AM89:AM90"/>
    <mergeCell ref="AN89:AN90"/>
    <mergeCell ref="AO89:AO90"/>
    <mergeCell ref="AP89:AP90"/>
    <mergeCell ref="AQ89:AQ90"/>
    <mergeCell ref="AR89:AR90"/>
    <mergeCell ref="AG89:AG90"/>
    <mergeCell ref="AH89:AH90"/>
    <mergeCell ref="AI89:AI90"/>
    <mergeCell ref="AJ89:AJ90"/>
    <mergeCell ref="AK89:AK90"/>
    <mergeCell ref="AL89:AL90"/>
    <mergeCell ref="AA89:AA90"/>
    <mergeCell ref="AB89:AB90"/>
    <mergeCell ref="AC89:AC90"/>
    <mergeCell ref="AD89:AD90"/>
    <mergeCell ref="AE89:AE90"/>
    <mergeCell ref="AF89:AF90"/>
    <mergeCell ref="T89:T90"/>
    <mergeCell ref="U89:U90"/>
    <mergeCell ref="V89:V90"/>
    <mergeCell ref="X89:X90"/>
    <mergeCell ref="Y89:Y90"/>
    <mergeCell ref="Z89:Z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BQ69:BQ70"/>
    <mergeCell ref="A71:A77"/>
    <mergeCell ref="C71:C77"/>
    <mergeCell ref="C83:C84"/>
    <mergeCell ref="A89:A90"/>
    <mergeCell ref="C89:C90"/>
    <mergeCell ref="D89:D90"/>
    <mergeCell ref="E89:E90"/>
    <mergeCell ref="F89:F90"/>
    <mergeCell ref="G89:G90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3:C64"/>
    <mergeCell ref="A69:A70"/>
    <mergeCell ref="C69:C70"/>
    <mergeCell ref="D69:D70"/>
    <mergeCell ref="E69:E70"/>
    <mergeCell ref="F69:F70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20:A24"/>
    <mergeCell ref="C20:C24"/>
    <mergeCell ref="A25:A27"/>
    <mergeCell ref="C25:C27"/>
    <mergeCell ref="C44:C45"/>
    <mergeCell ref="A51:A52"/>
    <mergeCell ref="C51:C52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1:BO52"/>
    <mergeCell ref="BO69:BO70"/>
    <mergeCell ref="BO89:BO90"/>
    <mergeCell ref="BO107:BO108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A2" sqref="A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2" width="10.140625" customWidth="1"/>
    <col min="13" max="13" width="0" hidden="1" customWidth="1"/>
    <col min="14" max="17" width="9.140625" hidden="1" customWidth="1"/>
    <col min="18" max="20" width="10.140625" hidden="1" customWidth="1"/>
    <col min="21" max="21" width="10.85546875" customWidth="1"/>
    <col min="22" max="23" width="10.85546875" hidden="1" customWidth="1"/>
    <col min="24" max="24" width="10.7109375" customWidth="1"/>
    <col min="25" max="29" width="10.7109375" hidden="1" customWidth="1"/>
    <col min="30" max="31" width="10.7109375" customWidth="1"/>
    <col min="32" max="35" width="10.7109375" hidden="1" customWidth="1"/>
    <col min="36" max="36" width="10.85546875" customWidth="1"/>
    <col min="37" max="37" width="10.7109375" customWidth="1"/>
    <col min="38" max="44" width="10.7109375" hidden="1" customWidth="1"/>
    <col min="45" max="45" width="10.7109375" customWidth="1"/>
    <col min="46" max="46" width="10.7109375" hidden="1" customWidth="1"/>
    <col min="47" max="47" width="10.7109375" customWidth="1"/>
    <col min="48" max="51" width="10.71093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2" max="62" width="10.85546875" customWidth="1"/>
    <col min="63" max="63" width="10.85546875" hidden="1" customWidth="1"/>
    <col min="66" max="67" width="7.42578125" customWidth="1"/>
    <col min="68" max="68" width="10.140625" customWidth="1"/>
    <col min="69" max="69" width="11.425781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95</v>
      </c>
      <c r="B2" s="1"/>
      <c r="C2" s="1"/>
      <c r="D2" s="1"/>
      <c r="E2" s="1"/>
      <c r="F2" s="1"/>
      <c r="G2" t="s">
        <v>1</v>
      </c>
    </row>
    <row r="4" spans="1:69" x14ac:dyDescent="0.25">
      <c r="C4" s="86" t="s">
        <v>2</v>
      </c>
      <c r="D4" s="86"/>
      <c r="E4" s="2">
        <v>1</v>
      </c>
      <c r="F4" t="s">
        <v>59</v>
      </c>
      <c r="G4" s="38"/>
      <c r="H4" s="38"/>
      <c r="I4" s="38"/>
      <c r="K4" s="69">
        <v>44203</v>
      </c>
      <c r="U4" s="3"/>
    </row>
    <row r="5" spans="1:69" s="3" customFormat="1" ht="15" customHeight="1" x14ac:dyDescent="0.25">
      <c r="A5" s="95"/>
      <c r="B5" s="39" t="s">
        <v>3</v>
      </c>
      <c r="C5" s="97" t="s">
        <v>4</v>
      </c>
      <c r="D5" s="97" t="str">
        <f>[1]Цены!A1</f>
        <v>Хлеб пшеничный</v>
      </c>
      <c r="E5" s="97" t="str">
        <f>[1]Цены!B1</f>
        <v>Хлеб ржано-пшеничный</v>
      </c>
      <c r="F5" s="97" t="str">
        <f>[1]Цены!C1</f>
        <v>Сахар</v>
      </c>
      <c r="G5" s="97" t="str">
        <f>[1]Цены!D1</f>
        <v>Чай</v>
      </c>
      <c r="H5" s="97" t="str">
        <f>[1]Цены!E1</f>
        <v>Какао</v>
      </c>
      <c r="I5" s="97" t="str">
        <f>[1]Цены!F1</f>
        <v>Кофейный напиток</v>
      </c>
      <c r="J5" s="97" t="str">
        <f>[1]Цены!G1</f>
        <v>Молоко 2,5%</v>
      </c>
      <c r="K5" s="97" t="str">
        <f>[1]Цены!H1</f>
        <v>Масло сливочное</v>
      </c>
      <c r="L5" s="97" t="str">
        <f>[1]Цены!I1</f>
        <v>Сметана 15%</v>
      </c>
      <c r="M5" s="97" t="str">
        <f>[1]Цены!J1</f>
        <v>Молоко сухое</v>
      </c>
      <c r="N5" s="97" t="str">
        <f>[1]Цены!K1</f>
        <v>Снежок 2,5 %</v>
      </c>
      <c r="O5" s="97" t="str">
        <f>[1]Цены!L1</f>
        <v>Творог 5%</v>
      </c>
      <c r="P5" s="97" t="str">
        <f>[1]Цены!M1</f>
        <v>Молоко сгущенное</v>
      </c>
      <c r="Q5" s="97" t="str">
        <f>[1]Цены!N1</f>
        <v xml:space="preserve">Джем Сава </v>
      </c>
      <c r="R5" s="97" t="str">
        <f>[1]Цены!O1</f>
        <v>Сыр</v>
      </c>
      <c r="S5" s="97" t="str">
        <f>[1]Цены!P1</f>
        <v>Зеленый горошек</v>
      </c>
      <c r="T5" s="97" t="str">
        <f>[1]Цены!Q1</f>
        <v>Кукуруза консервирован.</v>
      </c>
      <c r="U5" s="97" t="str">
        <f>[1]Цены!R1</f>
        <v>Консервы рыбные</v>
      </c>
      <c r="V5" s="97" t="str">
        <f>[1]Цены!S1</f>
        <v>Огурцы консервирован.</v>
      </c>
      <c r="W5" s="97" t="str">
        <f>[1]Цены!T1</f>
        <v>Огурцы свежие</v>
      </c>
      <c r="X5" s="97" t="str">
        <f>[1]Цены!U1</f>
        <v>Яйцо</v>
      </c>
      <c r="Y5" s="97" t="str">
        <f>[1]Цены!V1</f>
        <v>Икра кабачковая</v>
      </c>
      <c r="Z5" s="97" t="str">
        <f>[1]Цены!W1</f>
        <v>Изюм</v>
      </c>
      <c r="AA5" s="97" t="str">
        <f>[1]Цены!X1</f>
        <v>Курага</v>
      </c>
      <c r="AB5" s="97" t="str">
        <f>[1]Цены!Y1</f>
        <v>Чернослив</v>
      </c>
      <c r="AC5" s="97" t="str">
        <f>[1]Цены!Z1</f>
        <v>Шиповник</v>
      </c>
      <c r="AD5" s="97" t="str">
        <f>[1]Цены!AA1</f>
        <v>Сухофрукты</v>
      </c>
      <c r="AE5" s="97" t="str">
        <f>[1]Цены!AB1</f>
        <v>Ягода свежемороженная</v>
      </c>
      <c r="AF5" s="97" t="str">
        <f>[1]Цены!AC1</f>
        <v>Лимон</v>
      </c>
      <c r="AG5" s="97" t="str">
        <f>[1]Цены!AD1</f>
        <v>Кисель</v>
      </c>
      <c r="AH5" s="97" t="str">
        <f>[1]Цены!AE1</f>
        <v xml:space="preserve">Сок </v>
      </c>
      <c r="AI5" s="97" t="str">
        <f>[1]Цены!AF1</f>
        <v>Макаронные изделия</v>
      </c>
      <c r="AJ5" s="97" t="str">
        <f>[1]Цены!AG1</f>
        <v>Мука</v>
      </c>
      <c r="AK5" s="97" t="str">
        <f>[1]Цены!AH1</f>
        <v>Дрожжи</v>
      </c>
      <c r="AL5" s="97" t="str">
        <f>[1]Цены!AI1</f>
        <v>Печенье</v>
      </c>
      <c r="AM5" s="97" t="str">
        <f>[1]Цены!AJ1</f>
        <v>Пряники</v>
      </c>
      <c r="AN5" s="97" t="str">
        <f>[1]Цены!AK1</f>
        <v>Вафли</v>
      </c>
      <c r="AO5" s="97" t="str">
        <f>[1]Цены!AL1</f>
        <v>Конфеты</v>
      </c>
      <c r="AP5" s="97" t="str">
        <f>[1]Цены!AM1</f>
        <v>Повидло Сава</v>
      </c>
      <c r="AQ5" s="97" t="str">
        <f>[1]Цены!AN1</f>
        <v>Крупа геркулес</v>
      </c>
      <c r="AR5" s="97" t="str">
        <f>[1]Цены!AO1</f>
        <v>Крупа горох</v>
      </c>
      <c r="AS5" s="97" t="str">
        <f>[1]Цены!AP1</f>
        <v>Крупа гречневая</v>
      </c>
      <c r="AT5" s="97" t="str">
        <f>[1]Цены!AQ1</f>
        <v>Крупа кукурузная</v>
      </c>
      <c r="AU5" s="97" t="str">
        <f>[1]Цены!AR1</f>
        <v>Крупа манная</v>
      </c>
      <c r="AV5" s="97" t="str">
        <f>[1]Цены!AS1</f>
        <v>Крупа перловая</v>
      </c>
      <c r="AW5" s="97" t="str">
        <f>[1]Цены!AT1</f>
        <v>Крупа пшеничная</v>
      </c>
      <c r="AX5" s="97" t="str">
        <f>[1]Цены!AU1</f>
        <v>Крупа пшено</v>
      </c>
      <c r="AY5" s="97" t="str">
        <f>[1]Цены!AV1</f>
        <v>Крупа ячневая</v>
      </c>
      <c r="AZ5" s="97" t="str">
        <f>[1]Цены!AW1</f>
        <v>Рис</v>
      </c>
      <c r="BA5" s="97" t="str">
        <f>[1]Цены!AX1</f>
        <v>Цыпленок бройлер</v>
      </c>
      <c r="BB5" s="97" t="str">
        <f>[1]Цены!AY1</f>
        <v>Филе куриное</v>
      </c>
      <c r="BC5" s="97" t="str">
        <f>[1]Цены!AZ1</f>
        <v>Фарш говяжий</v>
      </c>
      <c r="BD5" s="97" t="str">
        <f>[1]Цены!BA1</f>
        <v>Печень куриная</v>
      </c>
      <c r="BE5" s="97" t="str">
        <f>[1]Цены!BB1</f>
        <v>Филе минтая</v>
      </c>
      <c r="BF5" s="97" t="str">
        <f>[1]Цены!BC1</f>
        <v>Филе сельди слабосол.</v>
      </c>
      <c r="BG5" s="97" t="str">
        <f>[1]Цены!BD1</f>
        <v>Картофель</v>
      </c>
      <c r="BH5" s="97" t="str">
        <f>[1]Цены!BE1</f>
        <v>Морковь</v>
      </c>
      <c r="BI5" s="97" t="str">
        <f>[1]Цены!BF1</f>
        <v>Лук</v>
      </c>
      <c r="BJ5" s="97" t="str">
        <f>[1]Цены!BG1</f>
        <v>Капуста</v>
      </c>
      <c r="BK5" s="97" t="str">
        <f>[1]Цены!BH1</f>
        <v>Свекла</v>
      </c>
      <c r="BL5" s="97" t="str">
        <f>[1]Цены!BI1</f>
        <v>Томатная паста</v>
      </c>
      <c r="BM5" s="97" t="str">
        <f>[1]Цены!BJ1</f>
        <v>Масло растительное</v>
      </c>
      <c r="BN5" s="97" t="str">
        <f>[1]Цены!BK1</f>
        <v>Соль</v>
      </c>
      <c r="BO5" s="83" t="s">
        <v>62</v>
      </c>
      <c r="BP5" s="99" t="s">
        <v>5</v>
      </c>
      <c r="BQ5" s="99" t="s">
        <v>6</v>
      </c>
    </row>
    <row r="6" spans="1:69" s="3" customFormat="1" ht="28.5" customHeight="1" x14ac:dyDescent="0.25">
      <c r="A6" s="96"/>
      <c r="B6" s="5" t="s">
        <v>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4"/>
      <c r="BP6" s="99"/>
      <c r="BQ6" s="99"/>
    </row>
    <row r="7" spans="1:69" x14ac:dyDescent="0.25">
      <c r="A7" s="89" t="s">
        <v>8</v>
      </c>
      <c r="B7" s="6" t="s">
        <v>9</v>
      </c>
      <c r="C7" s="90">
        <f>$E$4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7"/>
      <c r="AK7" s="6"/>
      <c r="AL7" s="6"/>
      <c r="AM7" s="6"/>
      <c r="AN7" s="6"/>
      <c r="AO7" s="6"/>
      <c r="AP7" s="6"/>
      <c r="AQ7" s="6"/>
      <c r="AR7" s="6"/>
      <c r="AS7" s="7"/>
      <c r="AT7" s="7"/>
      <c r="AU7" s="7">
        <v>0.02</v>
      </c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1E-3</v>
      </c>
      <c r="BO7" s="6"/>
    </row>
    <row r="8" spans="1:69" x14ac:dyDescent="0.25">
      <c r="A8" s="89"/>
      <c r="B8" s="9" t="s">
        <v>10</v>
      </c>
      <c r="C8" s="91"/>
      <c r="D8" s="6">
        <v>0.03</v>
      </c>
      <c r="E8" s="6"/>
      <c r="F8" s="6"/>
      <c r="G8" s="6"/>
      <c r="H8" s="6"/>
      <c r="I8" s="6"/>
      <c r="J8" s="6"/>
      <c r="K8" s="6">
        <v>4.0000000000000001E-3</v>
      </c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7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x14ac:dyDescent="0.25">
      <c r="A9" s="89"/>
      <c r="B9" s="6" t="s">
        <v>11</v>
      </c>
      <c r="C9" s="91"/>
      <c r="D9" s="6"/>
      <c r="E9" s="6"/>
      <c r="F9" s="6">
        <v>0.01</v>
      </c>
      <c r="G9" s="6"/>
      <c r="H9" s="6">
        <v>1.1000000000000001E-3</v>
      </c>
      <c r="I9" s="6"/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x14ac:dyDescent="0.25">
      <c r="A10" s="89"/>
      <c r="B10" s="6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25">
      <c r="A11" s="89"/>
      <c r="B11" s="6"/>
      <c r="C11" s="9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25">
      <c r="A12" s="89" t="s">
        <v>12</v>
      </c>
      <c r="B12" s="6" t="s">
        <v>13</v>
      </c>
      <c r="C12" s="90">
        <f>$E$4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>
        <v>8.0000000000000002E-3</v>
      </c>
      <c r="AT12" s="7"/>
      <c r="AU12" s="7"/>
      <c r="AV12" s="7"/>
      <c r="AW12" s="7"/>
      <c r="AX12" s="7"/>
      <c r="AY12" s="7"/>
      <c r="AZ12" s="7"/>
      <c r="BA12" s="6">
        <v>2.9000000000000001E-2</v>
      </c>
      <c r="BB12" s="6"/>
      <c r="BC12" s="6"/>
      <c r="BD12" s="6"/>
      <c r="BE12" s="6"/>
      <c r="BF12" s="6"/>
      <c r="BG12" s="6">
        <v>0.1</v>
      </c>
      <c r="BH12" s="6">
        <v>0.01</v>
      </c>
      <c r="BI12" s="6">
        <v>7.0000000000000001E-3</v>
      </c>
      <c r="BJ12" s="7"/>
      <c r="BK12" s="7"/>
      <c r="BL12" s="6"/>
      <c r="BM12" s="6">
        <v>3.0000000000000001E-3</v>
      </c>
      <c r="BN12" s="6">
        <v>2E-3</v>
      </c>
      <c r="BO12" s="6"/>
    </row>
    <row r="13" spans="1:69" x14ac:dyDescent="0.25">
      <c r="A13" s="89"/>
      <c r="B13" s="10" t="s">
        <v>14</v>
      </c>
      <c r="C13" s="91"/>
      <c r="D13" s="6"/>
      <c r="E13" s="6"/>
      <c r="F13" s="6"/>
      <c r="G13" s="6"/>
      <c r="H13" s="6"/>
      <c r="I13" s="6"/>
      <c r="J13" s="6"/>
      <c r="K13" s="6">
        <v>2E-3</v>
      </c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>
        <v>0.03</v>
      </c>
      <c r="BB13" s="6"/>
      <c r="BC13" s="6">
        <v>7.0000000000000001E-3</v>
      </c>
      <c r="BD13" s="6"/>
      <c r="BE13" s="6"/>
      <c r="BF13" s="6"/>
      <c r="BG13" s="6"/>
      <c r="BH13" s="6">
        <v>7.0000000000000001E-3</v>
      </c>
      <c r="BI13" s="6">
        <v>1.2999999999999999E-2</v>
      </c>
      <c r="BJ13" s="7">
        <v>0.18</v>
      </c>
      <c r="BK13" s="7"/>
      <c r="BL13" s="6">
        <v>3.0000000000000001E-3</v>
      </c>
      <c r="BM13" s="6">
        <v>4.0000000000000001E-3</v>
      </c>
      <c r="BN13" s="6">
        <v>2E-3</v>
      </c>
      <c r="BO13" s="6"/>
    </row>
    <row r="14" spans="1:69" x14ac:dyDescent="0.25">
      <c r="A14" s="89"/>
      <c r="B14" s="6" t="s">
        <v>15</v>
      </c>
      <c r="C14" s="91"/>
      <c r="D14" s="6">
        <v>0.03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/>
      <c r="BO14" s="6"/>
    </row>
    <row r="15" spans="1:69" x14ac:dyDescent="0.25">
      <c r="A15" s="89"/>
      <c r="B15" s="6" t="s">
        <v>16</v>
      </c>
      <c r="C15" s="91"/>
      <c r="D15" s="6"/>
      <c r="E15" s="6">
        <v>0.05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89"/>
      <c r="B16" s="6" t="s">
        <v>17</v>
      </c>
      <c r="C16" s="91"/>
      <c r="D16" s="6"/>
      <c r="E16" s="6"/>
      <c r="F16" s="6">
        <v>1.2999999999999999E-2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>
        <v>0.02</v>
      </c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>
        <v>0.05</v>
      </c>
    </row>
    <row r="17" spans="1:68" x14ac:dyDescent="0.25">
      <c r="A17" s="89"/>
      <c r="B17" s="11"/>
      <c r="C17" s="9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25">
      <c r="A18" s="89"/>
      <c r="B18" s="12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/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x14ac:dyDescent="0.25">
      <c r="A19" s="89"/>
      <c r="B19" s="12"/>
      <c r="C19" s="9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s="16" customFormat="1" ht="16.5" customHeight="1" x14ac:dyDescent="0.25">
      <c r="A20" s="89" t="s">
        <v>18</v>
      </c>
      <c r="B20" s="6" t="s">
        <v>19</v>
      </c>
      <c r="C20" s="90">
        <f>$E$4</f>
        <v>1</v>
      </c>
      <c r="D20" s="12"/>
      <c r="E20" s="12"/>
      <c r="F20" s="12">
        <v>1.2E-2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5"/>
      <c r="Y20" s="15"/>
      <c r="Z20" s="15"/>
      <c r="AA20" s="15"/>
      <c r="AB20" s="15"/>
      <c r="AC20" s="14"/>
      <c r="AD20" s="12"/>
      <c r="AE20" s="12">
        <v>0.02</v>
      </c>
      <c r="AF20" s="12"/>
      <c r="AG20" s="12"/>
      <c r="AH20" s="12"/>
      <c r="AI20" s="12"/>
      <c r="AJ20" s="14"/>
      <c r="AK20" s="12"/>
      <c r="AL20" s="12"/>
      <c r="AM20" s="12"/>
      <c r="AN20" s="12"/>
      <c r="AO20" s="12"/>
      <c r="AP20" s="12"/>
      <c r="AQ20" s="12"/>
      <c r="AR20" s="12"/>
      <c r="AS20" s="14"/>
      <c r="AT20" s="14"/>
      <c r="AU20" s="14"/>
      <c r="AV20" s="14"/>
      <c r="AW20" s="14"/>
      <c r="AX20" s="14"/>
      <c r="AY20" s="14"/>
      <c r="AZ20" s="14"/>
      <c r="BA20" s="12"/>
      <c r="BB20" s="12"/>
      <c r="BC20" s="12"/>
      <c r="BD20" s="12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</row>
    <row r="21" spans="1:68" x14ac:dyDescent="0.25">
      <c r="A21" s="89"/>
      <c r="B21" s="6" t="s">
        <v>20</v>
      </c>
      <c r="C21" s="91"/>
      <c r="D21" s="6"/>
      <c r="E21" s="6"/>
      <c r="F21" s="6">
        <v>2E-3</v>
      </c>
      <c r="G21" s="6"/>
      <c r="H21" s="6"/>
      <c r="I21" s="6"/>
      <c r="J21" s="6">
        <v>8.0000000000000002E-3</v>
      </c>
      <c r="K21" s="6">
        <v>3.0000000000000001E-3</v>
      </c>
      <c r="L21" s="6"/>
      <c r="M21" s="6"/>
      <c r="N21" s="6"/>
      <c r="O21" s="6"/>
      <c r="P21" s="6"/>
      <c r="Q21" s="6"/>
      <c r="R21" s="6"/>
      <c r="S21" s="6"/>
      <c r="T21" s="6"/>
      <c r="U21" s="6">
        <v>1.7999999999999999E-2</v>
      </c>
      <c r="V21" s="6"/>
      <c r="W21" s="6"/>
      <c r="X21" s="8">
        <v>0.1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>
        <v>3.3000000000000002E-2</v>
      </c>
      <c r="AK21" s="6">
        <v>1.9183E-3</v>
      </c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>
        <v>4.0000000000000001E-3</v>
      </c>
      <c r="BA21" s="6"/>
      <c r="BB21" s="6"/>
      <c r="BC21" s="6"/>
      <c r="BD21" s="6"/>
      <c r="BE21" s="6"/>
      <c r="BF21" s="6"/>
      <c r="BG21" s="6"/>
      <c r="BH21" s="6"/>
      <c r="BI21" s="6">
        <v>3.0000000000000001E-3</v>
      </c>
      <c r="BJ21" s="7"/>
      <c r="BK21" s="7"/>
      <c r="BL21" s="6"/>
      <c r="BM21" s="6">
        <v>1E-3</v>
      </c>
      <c r="BN21" s="6"/>
      <c r="BO21" s="6"/>
    </row>
    <row r="22" spans="1:68" x14ac:dyDescent="0.25">
      <c r="A22" s="89"/>
      <c r="B22" s="6"/>
      <c r="C22" s="9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8"/>
      <c r="Y22" s="8"/>
      <c r="Z22" s="8"/>
      <c r="AA22" s="8"/>
      <c r="AB22" s="8"/>
      <c r="AC22" s="8"/>
      <c r="AD22" s="6"/>
      <c r="AE22" s="6"/>
      <c r="AF22" s="6"/>
      <c r="AG22" s="6"/>
      <c r="AH22" s="6"/>
      <c r="AI22" s="6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6"/>
      <c r="BG22" s="6"/>
      <c r="BH22" s="6"/>
      <c r="BI22" s="6"/>
      <c r="BJ22" s="7"/>
      <c r="BK22" s="7"/>
      <c r="BL22" s="6"/>
      <c r="BM22" s="6"/>
      <c r="BN22" s="6"/>
      <c r="BO22" s="6"/>
    </row>
    <row r="23" spans="1:68" x14ac:dyDescent="0.25">
      <c r="A23" s="89"/>
      <c r="B23" s="6"/>
      <c r="C23" s="9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8"/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/>
      <c r="AK23" s="6"/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7"/>
      <c r="BK23" s="7"/>
      <c r="BL23" s="6"/>
      <c r="BM23" s="6"/>
      <c r="BN23" s="6"/>
      <c r="BO23" s="6"/>
    </row>
    <row r="24" spans="1:68" x14ac:dyDescent="0.25">
      <c r="A24" s="89"/>
      <c r="B24" s="6"/>
      <c r="C24" s="9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s="16" customFormat="1" x14ac:dyDescent="0.25">
      <c r="A25" s="89" t="s">
        <v>21</v>
      </c>
      <c r="B25" s="13" t="s">
        <v>22</v>
      </c>
      <c r="C25" s="90">
        <f>$E$4</f>
        <v>1</v>
      </c>
      <c r="D25" s="12"/>
      <c r="E25" s="12"/>
      <c r="F25" s="12"/>
      <c r="G25" s="12"/>
      <c r="H25" s="12"/>
      <c r="I25" s="12"/>
      <c r="J25" s="12">
        <v>4.4999999999999998E-2</v>
      </c>
      <c r="K25" s="12">
        <v>2E-3</v>
      </c>
      <c r="L25" s="12"/>
      <c r="M25" s="12"/>
      <c r="N25" s="12"/>
      <c r="O25" s="12"/>
      <c r="P25" s="12"/>
      <c r="Q25" s="12"/>
      <c r="R25" s="12"/>
      <c r="S25" s="12"/>
      <c r="U25" s="14"/>
      <c r="V25" s="14"/>
      <c r="W25" s="14"/>
      <c r="X25" s="15">
        <v>1</v>
      </c>
      <c r="Y25" s="15"/>
      <c r="Z25" s="15"/>
      <c r="AA25" s="15"/>
      <c r="AB25" s="15"/>
      <c r="AC25" s="15"/>
      <c r="AD25" s="12"/>
      <c r="AE25" s="12"/>
      <c r="AF25" s="12"/>
      <c r="AG25" s="12"/>
      <c r="AH25" s="12"/>
      <c r="AI25" s="12"/>
      <c r="AJ25" s="14"/>
      <c r="AK25" s="12"/>
      <c r="AL25" s="12"/>
      <c r="AM25" s="12"/>
      <c r="AN25" s="12"/>
      <c r="AO25" s="12"/>
      <c r="AP25" s="12"/>
      <c r="AQ25" s="12"/>
      <c r="AR25" s="12"/>
      <c r="AU25" s="14"/>
      <c r="AV25" s="14"/>
      <c r="AW25" s="14"/>
      <c r="AX25" s="14"/>
      <c r="AY25" s="14"/>
      <c r="AZ25" s="14"/>
      <c r="BA25" s="12"/>
      <c r="BB25" s="12"/>
      <c r="BC25" s="12"/>
      <c r="BD25" s="12"/>
      <c r="BE25" s="12"/>
      <c r="BF25" s="12"/>
      <c r="BG25" s="12"/>
      <c r="BH25" s="12"/>
      <c r="BI25" s="12"/>
      <c r="BJ25" s="14"/>
      <c r="BK25" s="14"/>
      <c r="BL25" s="12"/>
      <c r="BM25" s="12"/>
      <c r="BN25" s="12">
        <v>1E-3</v>
      </c>
      <c r="BO25" s="12"/>
    </row>
    <row r="26" spans="1:68" x14ac:dyDescent="0.25">
      <c r="A26" s="89"/>
      <c r="B26" s="6" t="s">
        <v>15</v>
      </c>
      <c r="C26" s="91"/>
      <c r="D26" s="6">
        <v>0.02</v>
      </c>
      <c r="E26" s="6"/>
      <c r="F26" s="6"/>
      <c r="G26" s="6"/>
      <c r="H26" s="12"/>
      <c r="I26" s="12"/>
      <c r="J26" s="6"/>
      <c r="K26" s="6"/>
      <c r="L26" s="6"/>
      <c r="M26" s="6"/>
      <c r="N26" s="6"/>
      <c r="O26" s="6"/>
      <c r="P26" s="6"/>
      <c r="Q26" s="6"/>
      <c r="R26" s="12"/>
      <c r="S26" s="12"/>
      <c r="T26" s="12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89"/>
      <c r="B27" s="11" t="s">
        <v>23</v>
      </c>
      <c r="C27" s="92"/>
      <c r="D27" s="6"/>
      <c r="E27" s="6"/>
      <c r="F27" s="6">
        <v>1E-3</v>
      </c>
      <c r="G27" s="6">
        <v>5.0000000000000001E-4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8"/>
      <c r="AV27" s="8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7"/>
      <c r="BM27" s="6"/>
      <c r="BN27" s="6"/>
      <c r="BO27" s="6"/>
    </row>
    <row r="28" spans="1:68" ht="17.25" x14ac:dyDescent="0.3">
      <c r="A28" s="40"/>
      <c r="B28" s="41" t="s">
        <v>24</v>
      </c>
      <c r="C28" s="42"/>
      <c r="D28" s="43">
        <f t="shared" ref="D28:BN28" si="0">SUM(D7:D27)</f>
        <v>0.08</v>
      </c>
      <c r="E28" s="43">
        <f t="shared" si="0"/>
        <v>0.05</v>
      </c>
      <c r="F28" s="43">
        <f t="shared" si="0"/>
        <v>4.2000000000000003E-2</v>
      </c>
      <c r="G28" s="43">
        <f t="shared" si="0"/>
        <v>5.0000000000000001E-4</v>
      </c>
      <c r="H28" s="43">
        <f t="shared" si="0"/>
        <v>1.1000000000000001E-3</v>
      </c>
      <c r="I28" s="43">
        <f t="shared" si="0"/>
        <v>0</v>
      </c>
      <c r="J28" s="43">
        <f t="shared" si="0"/>
        <v>0.26300000000000001</v>
      </c>
      <c r="K28" s="43">
        <f t="shared" si="0"/>
        <v>1.5000000000000001E-2</v>
      </c>
      <c r="L28" s="43">
        <f t="shared" si="0"/>
        <v>5.0000000000000001E-3</v>
      </c>
      <c r="M28" s="43">
        <f t="shared" si="0"/>
        <v>0</v>
      </c>
      <c r="N28" s="43">
        <f t="shared" si="0"/>
        <v>0</v>
      </c>
      <c r="O28" s="43">
        <f t="shared" si="0"/>
        <v>0</v>
      </c>
      <c r="P28" s="43">
        <f t="shared" si="0"/>
        <v>0</v>
      </c>
      <c r="Q28" s="43">
        <f t="shared" si="0"/>
        <v>0</v>
      </c>
      <c r="R28" s="43">
        <f t="shared" si="0"/>
        <v>0</v>
      </c>
      <c r="S28" s="43">
        <f t="shared" si="0"/>
        <v>0</v>
      </c>
      <c r="T28" s="43">
        <f t="shared" si="0"/>
        <v>0</v>
      </c>
      <c r="U28" s="43">
        <f t="shared" si="0"/>
        <v>1.7999999999999999E-2</v>
      </c>
      <c r="V28" s="43">
        <f t="shared" ref="V28:X28" si="1">SUM(V7:V27)</f>
        <v>0</v>
      </c>
      <c r="W28" s="43">
        <f t="shared" si="1"/>
        <v>0</v>
      </c>
      <c r="X28" s="43">
        <f t="shared" si="1"/>
        <v>1.1000000000000001</v>
      </c>
      <c r="Y28" s="43">
        <f t="shared" si="0"/>
        <v>0</v>
      </c>
      <c r="Z28" s="43">
        <f t="shared" si="0"/>
        <v>0</v>
      </c>
      <c r="AA28" s="43">
        <f t="shared" si="0"/>
        <v>0</v>
      </c>
      <c r="AB28" s="43">
        <f t="shared" si="0"/>
        <v>0</v>
      </c>
      <c r="AC28" s="43">
        <f t="shared" si="0"/>
        <v>0</v>
      </c>
      <c r="AD28" s="43">
        <f t="shared" si="0"/>
        <v>0.02</v>
      </c>
      <c r="AE28" s="43">
        <f t="shared" si="0"/>
        <v>0.02</v>
      </c>
      <c r="AF28" s="43">
        <f t="shared" si="0"/>
        <v>0</v>
      </c>
      <c r="AG28" s="43">
        <f t="shared" si="0"/>
        <v>0</v>
      </c>
      <c r="AH28" s="43">
        <f t="shared" si="0"/>
        <v>0</v>
      </c>
      <c r="AI28" s="43">
        <f t="shared" si="0"/>
        <v>0</v>
      </c>
      <c r="AJ28" s="43">
        <f t="shared" si="0"/>
        <v>3.3000000000000002E-2</v>
      </c>
      <c r="AK28" s="43">
        <f t="shared" si="0"/>
        <v>1.9183E-3</v>
      </c>
      <c r="AL28" s="43">
        <f t="shared" si="0"/>
        <v>0</v>
      </c>
      <c r="AM28" s="43">
        <f t="shared" si="0"/>
        <v>0</v>
      </c>
      <c r="AN28" s="43">
        <f t="shared" si="0"/>
        <v>0</v>
      </c>
      <c r="AO28" s="43">
        <f t="shared" si="0"/>
        <v>0</v>
      </c>
      <c r="AP28" s="43">
        <f t="shared" si="0"/>
        <v>0</v>
      </c>
      <c r="AQ28" s="43">
        <f t="shared" si="0"/>
        <v>0</v>
      </c>
      <c r="AR28" s="43">
        <f t="shared" si="0"/>
        <v>0</v>
      </c>
      <c r="AS28" s="43">
        <f t="shared" si="0"/>
        <v>8.0000000000000002E-3</v>
      </c>
      <c r="AT28" s="43">
        <f t="shared" si="0"/>
        <v>0</v>
      </c>
      <c r="AU28" s="43">
        <f t="shared" si="0"/>
        <v>0.02</v>
      </c>
      <c r="AV28" s="43">
        <f t="shared" si="0"/>
        <v>0</v>
      </c>
      <c r="AW28" s="43">
        <f t="shared" si="0"/>
        <v>0</v>
      </c>
      <c r="AX28" s="43">
        <f t="shared" si="0"/>
        <v>0</v>
      </c>
      <c r="AY28" s="43">
        <f t="shared" si="0"/>
        <v>0</v>
      </c>
      <c r="AZ28" s="43">
        <f t="shared" si="0"/>
        <v>4.0000000000000001E-3</v>
      </c>
      <c r="BA28" s="43">
        <f t="shared" si="0"/>
        <v>5.8999999999999997E-2</v>
      </c>
      <c r="BB28" s="43">
        <f t="shared" si="0"/>
        <v>0</v>
      </c>
      <c r="BC28" s="43">
        <f t="shared" si="0"/>
        <v>7.0000000000000001E-3</v>
      </c>
      <c r="BD28" s="43">
        <f t="shared" si="0"/>
        <v>0</v>
      </c>
      <c r="BE28" s="43">
        <f t="shared" si="0"/>
        <v>0</v>
      </c>
      <c r="BF28" s="43">
        <f t="shared" si="0"/>
        <v>0</v>
      </c>
      <c r="BG28" s="43">
        <f t="shared" si="0"/>
        <v>0.1</v>
      </c>
      <c r="BH28" s="43">
        <f t="shared" si="0"/>
        <v>1.7000000000000001E-2</v>
      </c>
      <c r="BI28" s="43">
        <f t="shared" si="0"/>
        <v>2.3E-2</v>
      </c>
      <c r="BJ28" s="43">
        <f t="shared" si="0"/>
        <v>0.18</v>
      </c>
      <c r="BK28" s="43">
        <f t="shared" si="0"/>
        <v>0</v>
      </c>
      <c r="BL28" s="43">
        <f t="shared" si="0"/>
        <v>3.0000000000000001E-3</v>
      </c>
      <c r="BM28" s="43">
        <f t="shared" si="0"/>
        <v>8.0000000000000002E-3</v>
      </c>
      <c r="BN28" s="43">
        <f t="shared" si="0"/>
        <v>6.0000000000000001E-3</v>
      </c>
      <c r="BO28" s="43">
        <f t="shared" ref="BO28" si="2">SUM(BO7:BO27)</f>
        <v>0.05</v>
      </c>
    </row>
    <row r="29" spans="1:68" ht="17.25" x14ac:dyDescent="0.3">
      <c r="A29" s="40"/>
      <c r="B29" s="41" t="s">
        <v>36</v>
      </c>
      <c r="C29" s="42"/>
      <c r="D29" s="44">
        <f t="shared" ref="D29:BN29" si="3">PRODUCT(D28,$E$4)</f>
        <v>0.08</v>
      </c>
      <c r="E29" s="44">
        <f t="shared" si="3"/>
        <v>0.05</v>
      </c>
      <c r="F29" s="44">
        <f t="shared" si="3"/>
        <v>4.2000000000000003E-2</v>
      </c>
      <c r="G29" s="44">
        <f t="shared" si="3"/>
        <v>5.0000000000000001E-4</v>
      </c>
      <c r="H29" s="44">
        <f t="shared" si="3"/>
        <v>1.1000000000000001E-3</v>
      </c>
      <c r="I29" s="44">
        <f t="shared" si="3"/>
        <v>0</v>
      </c>
      <c r="J29" s="44">
        <f t="shared" si="3"/>
        <v>0.26300000000000001</v>
      </c>
      <c r="K29" s="44">
        <f t="shared" si="3"/>
        <v>1.5000000000000001E-2</v>
      </c>
      <c r="L29" s="44">
        <f t="shared" si="3"/>
        <v>5.0000000000000001E-3</v>
      </c>
      <c r="M29" s="44">
        <f t="shared" si="3"/>
        <v>0</v>
      </c>
      <c r="N29" s="44">
        <f t="shared" si="3"/>
        <v>0</v>
      </c>
      <c r="O29" s="44">
        <f t="shared" si="3"/>
        <v>0</v>
      </c>
      <c r="P29" s="44">
        <f t="shared" si="3"/>
        <v>0</v>
      </c>
      <c r="Q29" s="44">
        <f t="shared" si="3"/>
        <v>0</v>
      </c>
      <c r="R29" s="44">
        <f t="shared" si="3"/>
        <v>0</v>
      </c>
      <c r="S29" s="44">
        <f t="shared" si="3"/>
        <v>0</v>
      </c>
      <c r="T29" s="44">
        <f t="shared" si="3"/>
        <v>0</v>
      </c>
      <c r="U29" s="44">
        <f t="shared" si="3"/>
        <v>1.7999999999999999E-2</v>
      </c>
      <c r="V29" s="44">
        <f t="shared" ref="V29:X29" si="4">PRODUCT(V28,$E$4)</f>
        <v>0</v>
      </c>
      <c r="W29" s="44">
        <f t="shared" si="4"/>
        <v>0</v>
      </c>
      <c r="X29" s="44">
        <f t="shared" si="4"/>
        <v>1.1000000000000001</v>
      </c>
      <c r="Y29" s="44">
        <f t="shared" si="3"/>
        <v>0</v>
      </c>
      <c r="Z29" s="44">
        <f t="shared" si="3"/>
        <v>0</v>
      </c>
      <c r="AA29" s="44">
        <f t="shared" si="3"/>
        <v>0</v>
      </c>
      <c r="AB29" s="44">
        <f t="shared" si="3"/>
        <v>0</v>
      </c>
      <c r="AC29" s="44">
        <f t="shared" si="3"/>
        <v>0</v>
      </c>
      <c r="AD29" s="44">
        <f t="shared" si="3"/>
        <v>0.02</v>
      </c>
      <c r="AE29" s="44">
        <f t="shared" si="3"/>
        <v>0.02</v>
      </c>
      <c r="AF29" s="44">
        <f t="shared" si="3"/>
        <v>0</v>
      </c>
      <c r="AG29" s="44">
        <f t="shared" si="3"/>
        <v>0</v>
      </c>
      <c r="AH29" s="44">
        <f t="shared" si="3"/>
        <v>0</v>
      </c>
      <c r="AI29" s="44">
        <f t="shared" si="3"/>
        <v>0</v>
      </c>
      <c r="AJ29" s="44">
        <f t="shared" si="3"/>
        <v>3.3000000000000002E-2</v>
      </c>
      <c r="AK29" s="44">
        <f t="shared" si="3"/>
        <v>1.9183E-3</v>
      </c>
      <c r="AL29" s="44">
        <f t="shared" si="3"/>
        <v>0</v>
      </c>
      <c r="AM29" s="44">
        <f t="shared" si="3"/>
        <v>0</v>
      </c>
      <c r="AN29" s="44">
        <f t="shared" si="3"/>
        <v>0</v>
      </c>
      <c r="AO29" s="44">
        <f t="shared" si="3"/>
        <v>0</v>
      </c>
      <c r="AP29" s="44">
        <f t="shared" si="3"/>
        <v>0</v>
      </c>
      <c r="AQ29" s="44">
        <f t="shared" si="3"/>
        <v>0</v>
      </c>
      <c r="AR29" s="44">
        <f t="shared" si="3"/>
        <v>0</v>
      </c>
      <c r="AS29" s="44">
        <f t="shared" si="3"/>
        <v>8.0000000000000002E-3</v>
      </c>
      <c r="AT29" s="44">
        <f t="shared" si="3"/>
        <v>0</v>
      </c>
      <c r="AU29" s="44">
        <f t="shared" si="3"/>
        <v>0.02</v>
      </c>
      <c r="AV29" s="44">
        <f t="shared" si="3"/>
        <v>0</v>
      </c>
      <c r="AW29" s="44">
        <f t="shared" si="3"/>
        <v>0</v>
      </c>
      <c r="AX29" s="44">
        <f t="shared" si="3"/>
        <v>0</v>
      </c>
      <c r="AY29" s="44">
        <f t="shared" si="3"/>
        <v>0</v>
      </c>
      <c r="AZ29" s="44">
        <f t="shared" si="3"/>
        <v>4.0000000000000001E-3</v>
      </c>
      <c r="BA29" s="44">
        <f t="shared" si="3"/>
        <v>5.8999999999999997E-2</v>
      </c>
      <c r="BB29" s="44">
        <f t="shared" si="3"/>
        <v>0</v>
      </c>
      <c r="BC29" s="44">
        <f t="shared" si="3"/>
        <v>7.0000000000000001E-3</v>
      </c>
      <c r="BD29" s="44">
        <f t="shared" si="3"/>
        <v>0</v>
      </c>
      <c r="BE29" s="44">
        <f t="shared" si="3"/>
        <v>0</v>
      </c>
      <c r="BF29" s="44">
        <f t="shared" si="3"/>
        <v>0</v>
      </c>
      <c r="BG29" s="44">
        <f t="shared" si="3"/>
        <v>0.1</v>
      </c>
      <c r="BH29" s="44">
        <f t="shared" si="3"/>
        <v>1.7000000000000001E-2</v>
      </c>
      <c r="BI29" s="44">
        <f t="shared" si="3"/>
        <v>2.3E-2</v>
      </c>
      <c r="BJ29" s="44">
        <f t="shared" si="3"/>
        <v>0.18</v>
      </c>
      <c r="BK29" s="44">
        <f t="shared" si="3"/>
        <v>0</v>
      </c>
      <c r="BL29" s="44">
        <f t="shared" si="3"/>
        <v>3.0000000000000001E-3</v>
      </c>
      <c r="BM29" s="44">
        <f t="shared" si="3"/>
        <v>8.0000000000000002E-3</v>
      </c>
      <c r="BN29" s="44">
        <f t="shared" si="3"/>
        <v>6.0000000000000001E-3</v>
      </c>
      <c r="BO29" s="44">
        <f t="shared" ref="BO29" si="5">PRODUCT(BO28,$E$4)</f>
        <v>0.05</v>
      </c>
    </row>
    <row r="30" spans="1:68" s="45" customFormat="1" ht="18.75" x14ac:dyDescent="0.3">
      <c r="D30" s="46">
        <f>D29+'7.01.2021 1,5-2 года (день 9)'!D29</f>
        <v>0.14000000000000001</v>
      </c>
      <c r="E30" s="46">
        <f>E29+'7.01.2021 1,5-2 года (день 9)'!E29</f>
        <v>0.09</v>
      </c>
      <c r="F30" s="46">
        <f>F29+'7.01.2021 1,5-2 года (день 9)'!F29</f>
        <v>8.1500000000000003E-2</v>
      </c>
      <c r="G30" s="46">
        <f>G29+'7.01.2021 1,5-2 года (день 9)'!G29</f>
        <v>8.9999999999999998E-4</v>
      </c>
      <c r="H30" s="46">
        <f>H29+'7.01.2021 1,5-2 года (день 9)'!H29</f>
        <v>1.9000000000000002E-3</v>
      </c>
      <c r="I30" s="46">
        <f>I29+'7.01.2021 1,5-2 года (день 9)'!I29</f>
        <v>0</v>
      </c>
      <c r="J30" s="46">
        <f>J29+'7.01.2021 1,5-2 года (день 9)'!J29</f>
        <v>0.46800000000000003</v>
      </c>
      <c r="K30" s="46">
        <f>K29+'7.01.2021 1,5-2 года (день 9)'!K29</f>
        <v>3.1E-2</v>
      </c>
      <c r="L30" s="46">
        <f>L29+'7.01.2021 1,5-2 года (день 9)'!L29</f>
        <v>1.0999999999999999E-2</v>
      </c>
      <c r="M30" s="46">
        <f>M29+'7.01.2021 1,5-2 года (день 9)'!M29</f>
        <v>0</v>
      </c>
      <c r="N30" s="46">
        <f>N29+'7.01.2021 1,5-2 года (день 9)'!N29</f>
        <v>0</v>
      </c>
      <c r="O30" s="46">
        <f>O29+'7.01.2021 1,5-2 года (день 9)'!O29</f>
        <v>0</v>
      </c>
      <c r="P30" s="46">
        <f>P29+'7.01.2021 1,5-2 года (день 9)'!P29</f>
        <v>0</v>
      </c>
      <c r="Q30" s="46">
        <f>Q29+'7.01.2021 1,5-2 года (день 9)'!Q29</f>
        <v>0</v>
      </c>
      <c r="R30" s="46">
        <f>R29+'7.01.2021 1,5-2 года (день 9)'!R29</f>
        <v>0</v>
      </c>
      <c r="S30" s="46">
        <f>S29+'7.01.2021 1,5-2 года (день 9)'!S29</f>
        <v>0</v>
      </c>
      <c r="T30" s="46">
        <f>T29+'7.01.2021 1,5-2 года (день 9)'!T29</f>
        <v>0</v>
      </c>
      <c r="U30" s="46">
        <f>U29+'7.01.2021 1,5-2 года (день 9)'!U29</f>
        <v>3.2000000000000001E-2</v>
      </c>
      <c r="V30" s="46">
        <f>V29+'7.01.2021 1,5-2 года (день 9)'!V29</f>
        <v>0</v>
      </c>
      <c r="W30" s="46">
        <f>W29+'7.01.2021 1,5-2 года (день 9)'!W29</f>
        <v>0</v>
      </c>
      <c r="X30" s="46">
        <f>X29+'7.01.2021 1,5-2 года (день 9)'!X29</f>
        <v>2.1909090909090909</v>
      </c>
      <c r="Y30" s="46">
        <f>Y29+'7.01.2021 1,5-2 года (день 9)'!Y29</f>
        <v>0</v>
      </c>
      <c r="Z30" s="46">
        <f>Z29+'7.01.2021 1,5-2 года (день 9)'!Z29</f>
        <v>0</v>
      </c>
      <c r="AA30" s="46">
        <f>AA29+'7.01.2021 1,5-2 года (день 9)'!AA29</f>
        <v>0</v>
      </c>
      <c r="AB30" s="46">
        <f>AB29+'7.01.2021 1,5-2 года (день 9)'!AB29</f>
        <v>0</v>
      </c>
      <c r="AC30" s="46">
        <f>AC29+'7.01.2021 1,5-2 года (день 9)'!AC29</f>
        <v>0</v>
      </c>
      <c r="AD30" s="46">
        <f>AD29+'7.01.2021 1,5-2 года (день 9)'!AD29</f>
        <v>3.7999999999999999E-2</v>
      </c>
      <c r="AE30" s="46">
        <f>AE29+'7.01.2021 1,5-2 года (день 9)'!AE29</f>
        <v>3.7999999999999999E-2</v>
      </c>
      <c r="AF30" s="46">
        <f>AF29+'7.01.2021 1,5-2 года (день 9)'!AF29</f>
        <v>0</v>
      </c>
      <c r="AG30" s="46">
        <f>AG29+'7.01.2021 1,5-2 года (день 9)'!AG29</f>
        <v>0</v>
      </c>
      <c r="AH30" s="46">
        <f>AH29+'7.01.2021 1,5-2 года (день 9)'!AH29</f>
        <v>0</v>
      </c>
      <c r="AI30" s="46">
        <f>AI29+'7.01.2021 1,5-2 года (день 9)'!AI29</f>
        <v>0</v>
      </c>
      <c r="AJ30" s="46">
        <f>AJ29+'7.01.2021 1,5-2 года (день 9)'!AJ29</f>
        <v>6.2E-2</v>
      </c>
      <c r="AK30" s="46">
        <f>AK29+'7.01.2021 1,5-2 года (день 9)'!AK29</f>
        <v>3.1183000000000001E-3</v>
      </c>
      <c r="AL30" s="46">
        <f>AL29+'7.01.2021 1,5-2 года (день 9)'!AL29</f>
        <v>0</v>
      </c>
      <c r="AM30" s="46">
        <f>AM29+'7.01.2021 1,5-2 года (день 9)'!AM29</f>
        <v>0</v>
      </c>
      <c r="AN30" s="46">
        <f>AN29+'7.01.2021 1,5-2 года (день 9)'!AN29</f>
        <v>0</v>
      </c>
      <c r="AO30" s="46">
        <f>AO29+'7.01.2021 1,5-2 года (день 9)'!AO29</f>
        <v>0</v>
      </c>
      <c r="AP30" s="46">
        <f>AP29+'7.01.2021 1,5-2 года (день 9)'!AP29</f>
        <v>0</v>
      </c>
      <c r="AQ30" s="46">
        <f>AQ29+'7.01.2021 1,5-2 года (день 9)'!AQ29</f>
        <v>0</v>
      </c>
      <c r="AR30" s="46">
        <f>AR29+'7.01.2021 1,5-2 года (день 9)'!AR29</f>
        <v>0</v>
      </c>
      <c r="AS30" s="46">
        <f>AS29+'7.01.2021 1,5-2 года (день 9)'!AS29</f>
        <v>1.4E-2</v>
      </c>
      <c r="AT30" s="46">
        <f>AT29+'7.01.2021 1,5-2 года (день 9)'!AT29</f>
        <v>0</v>
      </c>
      <c r="AU30" s="46">
        <f>AU29+'7.01.2021 1,5-2 года (день 9)'!AU29</f>
        <v>3.5000000000000003E-2</v>
      </c>
      <c r="AV30" s="46">
        <f>AV29+'7.01.2021 1,5-2 года (день 9)'!AV29</f>
        <v>0</v>
      </c>
      <c r="AW30" s="46">
        <f>AW29+'7.01.2021 1,5-2 года (день 9)'!AW29</f>
        <v>0</v>
      </c>
      <c r="AX30" s="46">
        <f>AX29+'7.01.2021 1,5-2 года (день 9)'!AX29</f>
        <v>0</v>
      </c>
      <c r="AY30" s="46">
        <f>AY29+'7.01.2021 1,5-2 года (день 9)'!AY29</f>
        <v>0</v>
      </c>
      <c r="AZ30" s="46">
        <f>AZ29+'7.01.2021 1,5-2 года (день 9)'!AZ29</f>
        <v>7.0000000000000001E-3</v>
      </c>
      <c r="BA30" s="46">
        <f>BA29+'7.01.2021 1,5-2 года (день 9)'!BA29</f>
        <v>0.109</v>
      </c>
      <c r="BB30" s="46">
        <f>BB29+'7.01.2021 1,5-2 года (день 9)'!BB29</f>
        <v>0</v>
      </c>
      <c r="BC30" s="46">
        <f>BC29+'7.01.2021 1,5-2 года (день 9)'!BC29</f>
        <v>1.2E-2</v>
      </c>
      <c r="BD30" s="46">
        <f>BD29+'7.01.2021 1,5-2 года (день 9)'!BD29</f>
        <v>0</v>
      </c>
      <c r="BE30" s="46">
        <f>BE29+'7.01.2021 1,5-2 года (день 9)'!BE29</f>
        <v>0</v>
      </c>
      <c r="BF30" s="46">
        <f>BF29+'7.01.2021 1,5-2 года (день 9)'!BF29</f>
        <v>0</v>
      </c>
      <c r="BG30" s="46">
        <f>BG29+'7.01.2021 1,5-2 года (день 9)'!BG29</f>
        <v>0.19</v>
      </c>
      <c r="BH30" s="46">
        <f>BH29+'7.01.2021 1,5-2 года (день 9)'!BH29</f>
        <v>3.5000000000000003E-2</v>
      </c>
      <c r="BI30" s="46">
        <f>BI29+'7.01.2021 1,5-2 года (день 9)'!BI29</f>
        <v>4.4999999999999998E-2</v>
      </c>
      <c r="BJ30" s="46">
        <f>BJ29+'7.01.2021 1,5-2 года (день 9)'!BJ29</f>
        <v>0.33999999999999997</v>
      </c>
      <c r="BK30" s="46">
        <f>BK29+'7.01.2021 1,5-2 года (день 9)'!BK29</f>
        <v>0</v>
      </c>
      <c r="BL30" s="46">
        <f>BL29+'7.01.2021 1,5-2 года (день 9)'!BL29</f>
        <v>5.0000000000000001E-3</v>
      </c>
      <c r="BM30" s="46">
        <f>BM29+'7.01.2021 1,5-2 года (день 9)'!BM29</f>
        <v>1.5800000000000002E-2</v>
      </c>
      <c r="BN30" s="46">
        <f>BN29+'7.01.2021 1,5-2 года (день 9)'!BN29</f>
        <v>0.01</v>
      </c>
      <c r="BO30" s="46">
        <f>BO29+'7.01.2021 1,5-2 года (день 9)'!BO29</f>
        <v>8.5000000000000006E-2</v>
      </c>
      <c r="BP30" s="47">
        <f>SUM(D30:BN30)</f>
        <v>4.0061273909090902</v>
      </c>
    </row>
    <row r="31" spans="1:68" ht="21" customHeight="1" x14ac:dyDescent="0.25">
      <c r="F31" t="s">
        <v>63</v>
      </c>
      <c r="U31" s="48"/>
      <c r="V31" s="48"/>
      <c r="W31" s="48"/>
      <c r="AJ31" s="48"/>
      <c r="BJ31" s="23"/>
      <c r="BK31" s="23"/>
    </row>
    <row r="33" spans="1:69" x14ac:dyDescent="0.25">
      <c r="F33" t="s">
        <v>64</v>
      </c>
    </row>
    <row r="34" spans="1:69" x14ac:dyDescent="0.25">
      <c r="H34" s="49"/>
      <c r="I34" s="49"/>
      <c r="R34" s="49"/>
      <c r="S34" s="49"/>
      <c r="T34" s="49"/>
      <c r="BP34" s="22"/>
      <c r="BQ34" s="23"/>
    </row>
    <row r="35" spans="1:69" x14ac:dyDescent="0.25">
      <c r="F35" t="s">
        <v>26</v>
      </c>
    </row>
    <row r="42" spans="1:69" ht="17.25" x14ac:dyDescent="0.3">
      <c r="A42" s="24"/>
      <c r="B42" s="25" t="s">
        <v>27</v>
      </c>
      <c r="C42" s="26" t="s">
        <v>28</v>
      </c>
      <c r="D42" s="27">
        <v>67.27</v>
      </c>
      <c r="E42" s="27">
        <v>70</v>
      </c>
      <c r="F42" s="27">
        <v>90</v>
      </c>
      <c r="G42" s="27">
        <v>500</v>
      </c>
      <c r="H42" s="27">
        <v>925.9</v>
      </c>
      <c r="I42" s="27">
        <v>510</v>
      </c>
      <c r="J42" s="27">
        <v>71.38</v>
      </c>
      <c r="K42" s="27">
        <v>662.44</v>
      </c>
      <c r="L42" s="27">
        <v>200.83</v>
      </c>
      <c r="M42" s="27">
        <v>550</v>
      </c>
      <c r="N42" s="27">
        <v>99.49</v>
      </c>
      <c r="O42" s="27">
        <v>320.32</v>
      </c>
      <c r="P42" s="27">
        <v>368.4</v>
      </c>
      <c r="Q42" s="27">
        <v>416.67</v>
      </c>
      <c r="R42" s="27"/>
      <c r="S42" s="27">
        <v>130</v>
      </c>
      <c r="T42" s="27"/>
      <c r="U42" s="27">
        <v>840</v>
      </c>
      <c r="V42" s="27">
        <v>83.34</v>
      </c>
      <c r="W42" s="27">
        <v>99</v>
      </c>
      <c r="X42" s="27">
        <v>9</v>
      </c>
      <c r="Y42" s="27"/>
      <c r="Z42" s="27">
        <v>225</v>
      </c>
      <c r="AA42" s="27">
        <v>360</v>
      </c>
      <c r="AB42" s="27">
        <v>300</v>
      </c>
      <c r="AC42" s="27">
        <v>350</v>
      </c>
      <c r="AD42" s="27">
        <v>180</v>
      </c>
      <c r="AE42" s="27">
        <v>300</v>
      </c>
      <c r="AF42" s="27">
        <v>169</v>
      </c>
      <c r="AG42" s="27">
        <v>227.27</v>
      </c>
      <c r="AH42" s="27">
        <v>58.38</v>
      </c>
      <c r="AI42" s="27">
        <v>65.75</v>
      </c>
      <c r="AJ42" s="27">
        <v>48</v>
      </c>
      <c r="AK42" s="27">
        <v>200</v>
      </c>
      <c r="AL42" s="27">
        <v>185</v>
      </c>
      <c r="AM42" s="27"/>
      <c r="AN42" s="27">
        <v>286</v>
      </c>
      <c r="AO42" s="27"/>
      <c r="AP42" s="27">
        <v>189.66</v>
      </c>
      <c r="AQ42" s="27">
        <v>75</v>
      </c>
      <c r="AR42" s="27">
        <v>70</v>
      </c>
      <c r="AS42" s="27">
        <v>150</v>
      </c>
      <c r="AT42" s="27">
        <v>85.71</v>
      </c>
      <c r="AU42" s="27">
        <v>64.290000000000006</v>
      </c>
      <c r="AV42" s="27">
        <v>62.5</v>
      </c>
      <c r="AW42" s="27">
        <v>114.28</v>
      </c>
      <c r="AX42" s="27">
        <v>80</v>
      </c>
      <c r="AY42" s="27">
        <v>75</v>
      </c>
      <c r="AZ42" s="27">
        <v>110</v>
      </c>
      <c r="BA42" s="27">
        <v>225</v>
      </c>
      <c r="BB42" s="27">
        <v>360</v>
      </c>
      <c r="BC42" s="27">
        <v>550</v>
      </c>
      <c r="BD42" s="27">
        <v>205</v>
      </c>
      <c r="BE42" s="27">
        <v>330</v>
      </c>
      <c r="BF42" s="27"/>
      <c r="BG42" s="27">
        <v>40</v>
      </c>
      <c r="BH42" s="27">
        <v>59</v>
      </c>
      <c r="BI42" s="27">
        <v>30</v>
      </c>
      <c r="BJ42" s="27">
        <v>30</v>
      </c>
      <c r="BK42" s="27">
        <v>35</v>
      </c>
      <c r="BL42" s="27">
        <v>312</v>
      </c>
      <c r="BM42" s="27">
        <v>154.44999999999999</v>
      </c>
      <c r="BN42" s="27">
        <v>14.89</v>
      </c>
      <c r="BO42" s="27">
        <v>10</v>
      </c>
    </row>
    <row r="43" spans="1:69" ht="17.25" x14ac:dyDescent="0.3">
      <c r="B43" s="20" t="s">
        <v>29</v>
      </c>
      <c r="C43" s="18" t="s">
        <v>28</v>
      </c>
      <c r="D43" s="19">
        <f>D42/1000</f>
        <v>6.7269999999999996E-2</v>
      </c>
      <c r="E43" s="19">
        <f t="shared" ref="E43:BN43" si="6">E42/1000</f>
        <v>7.0000000000000007E-2</v>
      </c>
      <c r="F43" s="19">
        <f t="shared" si="6"/>
        <v>0.09</v>
      </c>
      <c r="G43" s="19">
        <f t="shared" si="6"/>
        <v>0.5</v>
      </c>
      <c r="H43" s="19">
        <f t="shared" si="6"/>
        <v>0.92589999999999995</v>
      </c>
      <c r="I43" s="19">
        <f t="shared" si="6"/>
        <v>0.51</v>
      </c>
      <c r="J43" s="19">
        <f t="shared" si="6"/>
        <v>7.1379999999999999E-2</v>
      </c>
      <c r="K43" s="19">
        <f t="shared" si="6"/>
        <v>0.66244000000000003</v>
      </c>
      <c r="L43" s="19">
        <f t="shared" si="6"/>
        <v>0.20083000000000001</v>
      </c>
      <c r="M43" s="19">
        <f t="shared" si="6"/>
        <v>0.55000000000000004</v>
      </c>
      <c r="N43" s="19">
        <f t="shared" si="6"/>
        <v>9.9489999999999995E-2</v>
      </c>
      <c r="O43" s="19">
        <f t="shared" si="6"/>
        <v>0.32031999999999999</v>
      </c>
      <c r="P43" s="19">
        <f t="shared" si="6"/>
        <v>0.36839999999999995</v>
      </c>
      <c r="Q43" s="19">
        <f t="shared" si="6"/>
        <v>0.41667000000000004</v>
      </c>
      <c r="R43" s="19">
        <f t="shared" si="6"/>
        <v>0</v>
      </c>
      <c r="S43" s="19">
        <f t="shared" si="6"/>
        <v>0.13</v>
      </c>
      <c r="T43" s="19">
        <f t="shared" si="6"/>
        <v>0</v>
      </c>
      <c r="U43" s="19">
        <f t="shared" si="6"/>
        <v>0.84</v>
      </c>
      <c r="V43" s="19">
        <f t="shared" si="6"/>
        <v>8.3339999999999997E-2</v>
      </c>
      <c r="W43" s="19">
        <f>W42/1000</f>
        <v>9.9000000000000005E-2</v>
      </c>
      <c r="X43" s="19">
        <f t="shared" si="6"/>
        <v>8.9999999999999993E-3</v>
      </c>
      <c r="Y43" s="19">
        <f t="shared" si="6"/>
        <v>0</v>
      </c>
      <c r="Z43" s="19">
        <f t="shared" si="6"/>
        <v>0.22500000000000001</v>
      </c>
      <c r="AA43" s="19">
        <f t="shared" si="6"/>
        <v>0.36</v>
      </c>
      <c r="AB43" s="19">
        <f t="shared" si="6"/>
        <v>0.3</v>
      </c>
      <c r="AC43" s="19">
        <f t="shared" si="6"/>
        <v>0.35</v>
      </c>
      <c r="AD43" s="19">
        <f t="shared" si="6"/>
        <v>0.18</v>
      </c>
      <c r="AE43" s="19">
        <f t="shared" si="6"/>
        <v>0.3</v>
      </c>
      <c r="AF43" s="19">
        <f t="shared" si="6"/>
        <v>0.16900000000000001</v>
      </c>
      <c r="AG43" s="19">
        <f t="shared" si="6"/>
        <v>0.22727</v>
      </c>
      <c r="AH43" s="19">
        <f t="shared" si="6"/>
        <v>5.8380000000000001E-2</v>
      </c>
      <c r="AI43" s="19">
        <f t="shared" si="6"/>
        <v>6.5750000000000003E-2</v>
      </c>
      <c r="AJ43" s="19">
        <f t="shared" si="6"/>
        <v>4.8000000000000001E-2</v>
      </c>
      <c r="AK43" s="19">
        <f t="shared" si="6"/>
        <v>0.2</v>
      </c>
      <c r="AL43" s="19">
        <f t="shared" si="6"/>
        <v>0.185</v>
      </c>
      <c r="AM43" s="19">
        <f t="shared" si="6"/>
        <v>0</v>
      </c>
      <c r="AN43" s="19">
        <f t="shared" si="6"/>
        <v>0.28599999999999998</v>
      </c>
      <c r="AO43" s="19">
        <f t="shared" si="6"/>
        <v>0</v>
      </c>
      <c r="AP43" s="19">
        <f t="shared" si="6"/>
        <v>0.18966</v>
      </c>
      <c r="AQ43" s="19">
        <f t="shared" si="6"/>
        <v>7.4999999999999997E-2</v>
      </c>
      <c r="AR43" s="19">
        <f t="shared" si="6"/>
        <v>7.0000000000000007E-2</v>
      </c>
      <c r="AS43" s="19">
        <f t="shared" si="6"/>
        <v>0.15</v>
      </c>
      <c r="AT43" s="19">
        <f t="shared" si="6"/>
        <v>8.5709999999999995E-2</v>
      </c>
      <c r="AU43" s="19">
        <f t="shared" si="6"/>
        <v>6.429E-2</v>
      </c>
      <c r="AV43" s="19">
        <f t="shared" si="6"/>
        <v>6.25E-2</v>
      </c>
      <c r="AW43" s="19">
        <f t="shared" si="6"/>
        <v>0.11428000000000001</v>
      </c>
      <c r="AX43" s="19">
        <f t="shared" si="6"/>
        <v>0.08</v>
      </c>
      <c r="AY43" s="19">
        <f t="shared" si="6"/>
        <v>7.4999999999999997E-2</v>
      </c>
      <c r="AZ43" s="19">
        <f t="shared" si="6"/>
        <v>0.11</v>
      </c>
      <c r="BA43" s="19">
        <f t="shared" si="6"/>
        <v>0.22500000000000001</v>
      </c>
      <c r="BB43" s="19">
        <f t="shared" si="6"/>
        <v>0.36</v>
      </c>
      <c r="BC43" s="19">
        <f t="shared" si="6"/>
        <v>0.55000000000000004</v>
      </c>
      <c r="BD43" s="19">
        <f t="shared" si="6"/>
        <v>0.20499999999999999</v>
      </c>
      <c r="BE43" s="19">
        <f t="shared" si="6"/>
        <v>0.33</v>
      </c>
      <c r="BF43" s="19">
        <f t="shared" si="6"/>
        <v>0</v>
      </c>
      <c r="BG43" s="19">
        <f t="shared" si="6"/>
        <v>0.04</v>
      </c>
      <c r="BH43" s="19">
        <f t="shared" si="6"/>
        <v>5.8999999999999997E-2</v>
      </c>
      <c r="BI43" s="19">
        <f t="shared" si="6"/>
        <v>0.03</v>
      </c>
      <c r="BJ43" s="19">
        <f t="shared" si="6"/>
        <v>0.03</v>
      </c>
      <c r="BK43" s="19">
        <f t="shared" si="6"/>
        <v>3.5000000000000003E-2</v>
      </c>
      <c r="BL43" s="19">
        <f t="shared" si="6"/>
        <v>0.312</v>
      </c>
      <c r="BM43" s="19">
        <f t="shared" si="6"/>
        <v>0.15444999999999998</v>
      </c>
      <c r="BN43" s="19">
        <f t="shared" si="6"/>
        <v>1.489E-2</v>
      </c>
      <c r="BO43" s="19">
        <f t="shared" ref="BO43" si="7">BO42/1000</f>
        <v>0.01</v>
      </c>
    </row>
    <row r="44" spans="1:69" ht="17.25" x14ac:dyDescent="0.3">
      <c r="A44" s="28"/>
      <c r="B44" s="29" t="s">
        <v>30</v>
      </c>
      <c r="C44" s="93"/>
      <c r="D44" s="30">
        <f>D29*D42</f>
        <v>5.3815999999999997</v>
      </c>
      <c r="E44" s="30">
        <f t="shared" ref="E44:BN44" si="8">E29*E42</f>
        <v>3.5</v>
      </c>
      <c r="F44" s="30">
        <f t="shared" si="8"/>
        <v>3.7800000000000002</v>
      </c>
      <c r="G44" s="30">
        <f t="shared" si="8"/>
        <v>0.25</v>
      </c>
      <c r="H44" s="30">
        <f t="shared" si="8"/>
        <v>1.0184900000000001</v>
      </c>
      <c r="I44" s="30">
        <f t="shared" si="8"/>
        <v>0</v>
      </c>
      <c r="J44" s="30">
        <f t="shared" si="8"/>
        <v>18.772939999999998</v>
      </c>
      <c r="K44" s="30">
        <f t="shared" si="8"/>
        <v>9.9366000000000021</v>
      </c>
      <c r="L44" s="30">
        <f t="shared" si="8"/>
        <v>1.0041500000000001</v>
      </c>
      <c r="M44" s="30">
        <f t="shared" si="8"/>
        <v>0</v>
      </c>
      <c r="N44" s="30">
        <f t="shared" si="8"/>
        <v>0</v>
      </c>
      <c r="O44" s="30">
        <f t="shared" si="8"/>
        <v>0</v>
      </c>
      <c r="P44" s="30">
        <f t="shared" si="8"/>
        <v>0</v>
      </c>
      <c r="Q44" s="30">
        <f t="shared" si="8"/>
        <v>0</v>
      </c>
      <c r="R44" s="30">
        <f t="shared" si="8"/>
        <v>0</v>
      </c>
      <c r="S44" s="30">
        <f t="shared" si="8"/>
        <v>0</v>
      </c>
      <c r="T44" s="30">
        <f t="shared" si="8"/>
        <v>0</v>
      </c>
      <c r="U44" s="30">
        <f t="shared" si="8"/>
        <v>15.12</v>
      </c>
      <c r="V44" s="30">
        <f t="shared" si="8"/>
        <v>0</v>
      </c>
      <c r="W44" s="30">
        <f>W29*W42</f>
        <v>0</v>
      </c>
      <c r="X44" s="30">
        <f t="shared" si="8"/>
        <v>9.9</v>
      </c>
      <c r="Y44" s="30">
        <f t="shared" si="8"/>
        <v>0</v>
      </c>
      <c r="Z44" s="30">
        <f t="shared" si="8"/>
        <v>0</v>
      </c>
      <c r="AA44" s="30">
        <f t="shared" si="8"/>
        <v>0</v>
      </c>
      <c r="AB44" s="30">
        <f t="shared" si="8"/>
        <v>0</v>
      </c>
      <c r="AC44" s="30">
        <f t="shared" si="8"/>
        <v>0</v>
      </c>
      <c r="AD44" s="30">
        <f t="shared" si="8"/>
        <v>3.6</v>
      </c>
      <c r="AE44" s="30">
        <f t="shared" si="8"/>
        <v>6</v>
      </c>
      <c r="AF44" s="30">
        <f t="shared" si="8"/>
        <v>0</v>
      </c>
      <c r="AG44" s="30">
        <f t="shared" si="8"/>
        <v>0</v>
      </c>
      <c r="AH44" s="30">
        <f t="shared" si="8"/>
        <v>0</v>
      </c>
      <c r="AI44" s="30">
        <f t="shared" si="8"/>
        <v>0</v>
      </c>
      <c r="AJ44" s="30">
        <f t="shared" si="8"/>
        <v>1.5840000000000001</v>
      </c>
      <c r="AK44" s="30">
        <f t="shared" si="8"/>
        <v>0.38366</v>
      </c>
      <c r="AL44" s="30">
        <f t="shared" si="8"/>
        <v>0</v>
      </c>
      <c r="AM44" s="30">
        <f t="shared" si="8"/>
        <v>0</v>
      </c>
      <c r="AN44" s="30">
        <f t="shared" si="8"/>
        <v>0</v>
      </c>
      <c r="AO44" s="30">
        <f t="shared" si="8"/>
        <v>0</v>
      </c>
      <c r="AP44" s="30">
        <f t="shared" si="8"/>
        <v>0</v>
      </c>
      <c r="AQ44" s="30">
        <f t="shared" si="8"/>
        <v>0</v>
      </c>
      <c r="AR44" s="30">
        <f t="shared" si="8"/>
        <v>0</v>
      </c>
      <c r="AS44" s="30">
        <f t="shared" si="8"/>
        <v>1.2</v>
      </c>
      <c r="AT44" s="30">
        <f t="shared" si="8"/>
        <v>0</v>
      </c>
      <c r="AU44" s="30">
        <f t="shared" si="8"/>
        <v>1.2858000000000001</v>
      </c>
      <c r="AV44" s="30">
        <f t="shared" si="8"/>
        <v>0</v>
      </c>
      <c r="AW44" s="30">
        <f t="shared" si="8"/>
        <v>0</v>
      </c>
      <c r="AX44" s="30">
        <f t="shared" si="8"/>
        <v>0</v>
      </c>
      <c r="AY44" s="30">
        <f t="shared" si="8"/>
        <v>0</v>
      </c>
      <c r="AZ44" s="30">
        <f t="shared" si="8"/>
        <v>0.44</v>
      </c>
      <c r="BA44" s="30">
        <f t="shared" si="8"/>
        <v>13.274999999999999</v>
      </c>
      <c r="BB44" s="30">
        <f t="shared" si="8"/>
        <v>0</v>
      </c>
      <c r="BC44" s="30">
        <f t="shared" si="8"/>
        <v>3.85</v>
      </c>
      <c r="BD44" s="30">
        <f t="shared" si="8"/>
        <v>0</v>
      </c>
      <c r="BE44" s="30">
        <f t="shared" si="8"/>
        <v>0</v>
      </c>
      <c r="BF44" s="30">
        <f t="shared" si="8"/>
        <v>0</v>
      </c>
      <c r="BG44" s="30">
        <f t="shared" si="8"/>
        <v>4</v>
      </c>
      <c r="BH44" s="30">
        <f t="shared" si="8"/>
        <v>1.0030000000000001</v>
      </c>
      <c r="BI44" s="30">
        <f t="shared" si="8"/>
        <v>0.69</v>
      </c>
      <c r="BJ44" s="30">
        <f t="shared" si="8"/>
        <v>5.3999999999999995</v>
      </c>
      <c r="BK44" s="30">
        <f t="shared" si="8"/>
        <v>0</v>
      </c>
      <c r="BL44" s="30">
        <f t="shared" si="8"/>
        <v>0.93600000000000005</v>
      </c>
      <c r="BM44" s="30">
        <f t="shared" si="8"/>
        <v>1.2356</v>
      </c>
      <c r="BN44" s="30">
        <f t="shared" si="8"/>
        <v>8.9340000000000003E-2</v>
      </c>
      <c r="BO44" s="30">
        <f t="shared" ref="BO44" si="9">BO29*BO42</f>
        <v>0.5</v>
      </c>
      <c r="BP44" s="31">
        <f>SUM(D44:BN44)</f>
        <v>113.63618000000002</v>
      </c>
      <c r="BQ44" s="32">
        <f>BP44/$C$20</f>
        <v>113.63618000000002</v>
      </c>
    </row>
    <row r="45" spans="1:69" ht="17.25" x14ac:dyDescent="0.3">
      <c r="A45" s="28"/>
      <c r="B45" s="29" t="s">
        <v>31</v>
      </c>
      <c r="C45" s="93"/>
      <c r="D45" s="30">
        <f>D29*D42</f>
        <v>5.3815999999999997</v>
      </c>
      <c r="E45" s="30">
        <f t="shared" ref="E45:BN45" si="10">E29*E42</f>
        <v>3.5</v>
      </c>
      <c r="F45" s="30">
        <f t="shared" si="10"/>
        <v>3.7800000000000002</v>
      </c>
      <c r="G45" s="30">
        <f t="shared" si="10"/>
        <v>0.25</v>
      </c>
      <c r="H45" s="30">
        <f t="shared" si="10"/>
        <v>1.0184900000000001</v>
      </c>
      <c r="I45" s="30">
        <f t="shared" si="10"/>
        <v>0</v>
      </c>
      <c r="J45" s="30">
        <f t="shared" si="10"/>
        <v>18.772939999999998</v>
      </c>
      <c r="K45" s="30">
        <f t="shared" si="10"/>
        <v>9.9366000000000021</v>
      </c>
      <c r="L45" s="30">
        <f t="shared" si="10"/>
        <v>1.0041500000000001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15.12</v>
      </c>
      <c r="V45" s="30">
        <f t="shared" si="10"/>
        <v>0</v>
      </c>
      <c r="W45" s="30">
        <f>W29*W42</f>
        <v>0</v>
      </c>
      <c r="X45" s="30">
        <f t="shared" si="10"/>
        <v>9.9</v>
      </c>
      <c r="Y45" s="30">
        <f t="shared" si="10"/>
        <v>0</v>
      </c>
      <c r="Z45" s="30">
        <f t="shared" si="10"/>
        <v>0</v>
      </c>
      <c r="AA45" s="30">
        <f t="shared" si="10"/>
        <v>0</v>
      </c>
      <c r="AB45" s="30">
        <f t="shared" si="10"/>
        <v>0</v>
      </c>
      <c r="AC45" s="30">
        <f t="shared" si="10"/>
        <v>0</v>
      </c>
      <c r="AD45" s="30">
        <f t="shared" si="10"/>
        <v>3.6</v>
      </c>
      <c r="AE45" s="30">
        <f t="shared" si="10"/>
        <v>6</v>
      </c>
      <c r="AF45" s="30">
        <f t="shared" si="10"/>
        <v>0</v>
      </c>
      <c r="AG45" s="30">
        <f t="shared" si="10"/>
        <v>0</v>
      </c>
      <c r="AH45" s="30">
        <f t="shared" si="10"/>
        <v>0</v>
      </c>
      <c r="AI45" s="30">
        <f t="shared" si="10"/>
        <v>0</v>
      </c>
      <c r="AJ45" s="30">
        <f t="shared" si="10"/>
        <v>1.5840000000000001</v>
      </c>
      <c r="AK45" s="30">
        <f t="shared" si="10"/>
        <v>0.38366</v>
      </c>
      <c r="AL45" s="30">
        <f t="shared" si="10"/>
        <v>0</v>
      </c>
      <c r="AM45" s="30">
        <f t="shared" si="10"/>
        <v>0</v>
      </c>
      <c r="AN45" s="30">
        <f t="shared" si="10"/>
        <v>0</v>
      </c>
      <c r="AO45" s="30">
        <f t="shared" si="10"/>
        <v>0</v>
      </c>
      <c r="AP45" s="30">
        <f t="shared" si="10"/>
        <v>0</v>
      </c>
      <c r="AQ45" s="30">
        <f t="shared" si="10"/>
        <v>0</v>
      </c>
      <c r="AR45" s="30">
        <f t="shared" si="10"/>
        <v>0</v>
      </c>
      <c r="AS45" s="30">
        <f t="shared" si="10"/>
        <v>1.2</v>
      </c>
      <c r="AT45" s="30">
        <f t="shared" si="10"/>
        <v>0</v>
      </c>
      <c r="AU45" s="30">
        <f t="shared" si="10"/>
        <v>1.2858000000000001</v>
      </c>
      <c r="AV45" s="30">
        <f t="shared" si="10"/>
        <v>0</v>
      </c>
      <c r="AW45" s="30">
        <f t="shared" si="10"/>
        <v>0</v>
      </c>
      <c r="AX45" s="30">
        <f t="shared" si="10"/>
        <v>0</v>
      </c>
      <c r="AY45" s="30">
        <f t="shared" si="10"/>
        <v>0</v>
      </c>
      <c r="AZ45" s="30">
        <f t="shared" si="10"/>
        <v>0.44</v>
      </c>
      <c r="BA45" s="30">
        <f t="shared" si="10"/>
        <v>13.274999999999999</v>
      </c>
      <c r="BB45" s="30">
        <f t="shared" si="10"/>
        <v>0</v>
      </c>
      <c r="BC45" s="30">
        <f t="shared" si="10"/>
        <v>3.85</v>
      </c>
      <c r="BD45" s="30">
        <f t="shared" si="10"/>
        <v>0</v>
      </c>
      <c r="BE45" s="30">
        <f t="shared" si="10"/>
        <v>0</v>
      </c>
      <c r="BF45" s="30">
        <f t="shared" si="10"/>
        <v>0</v>
      </c>
      <c r="BG45" s="30">
        <f t="shared" si="10"/>
        <v>4</v>
      </c>
      <c r="BH45" s="30">
        <f t="shared" si="10"/>
        <v>1.0030000000000001</v>
      </c>
      <c r="BI45" s="30">
        <f t="shared" si="10"/>
        <v>0.69</v>
      </c>
      <c r="BJ45" s="30">
        <f t="shared" si="10"/>
        <v>5.3999999999999995</v>
      </c>
      <c r="BK45" s="30">
        <f t="shared" si="10"/>
        <v>0</v>
      </c>
      <c r="BL45" s="30">
        <f t="shared" si="10"/>
        <v>0.93600000000000005</v>
      </c>
      <c r="BM45" s="30">
        <f t="shared" si="10"/>
        <v>1.2356</v>
      </c>
      <c r="BN45" s="30">
        <f t="shared" si="10"/>
        <v>8.9340000000000003E-2</v>
      </c>
      <c r="BO45" s="30">
        <f t="shared" ref="BO45" si="11">BO29*BO42</f>
        <v>0.5</v>
      </c>
      <c r="BP45" s="31">
        <f>SUM(D45:BN45)</f>
        <v>113.63618000000002</v>
      </c>
      <c r="BQ45" s="32">
        <f>BP45/$C$20</f>
        <v>113.63618000000002</v>
      </c>
    </row>
    <row r="46" spans="1:69" x14ac:dyDescent="0.25">
      <c r="A46" s="33"/>
      <c r="B46" s="33" t="s">
        <v>32</v>
      </c>
      <c r="D46" s="50">
        <f t="shared" ref="D46:BN46" si="12">D65+D83+D99+D113</f>
        <v>5.3815999999999997</v>
      </c>
      <c r="E46" s="50">
        <f t="shared" si="12"/>
        <v>3.5</v>
      </c>
      <c r="F46" s="50">
        <f t="shared" si="12"/>
        <v>3.7799999999999994</v>
      </c>
      <c r="G46" s="50">
        <f t="shared" si="12"/>
        <v>0.25</v>
      </c>
      <c r="H46" s="50">
        <f t="shared" si="12"/>
        <v>1.0184900000000001</v>
      </c>
      <c r="I46" s="50">
        <f t="shared" si="12"/>
        <v>0</v>
      </c>
      <c r="J46" s="50">
        <f t="shared" si="12"/>
        <v>18.772939999999998</v>
      </c>
      <c r="K46" s="50">
        <f t="shared" si="12"/>
        <v>9.9366000000000003</v>
      </c>
      <c r="L46" s="50">
        <f t="shared" si="12"/>
        <v>1.0041500000000001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15.12</v>
      </c>
      <c r="V46" s="50">
        <f t="shared" si="12"/>
        <v>0</v>
      </c>
      <c r="W46" s="50">
        <f>W65+W83+W99+W113</f>
        <v>0</v>
      </c>
      <c r="X46" s="50">
        <f t="shared" si="12"/>
        <v>9.9</v>
      </c>
      <c r="Y46" s="50">
        <f t="shared" si="12"/>
        <v>0</v>
      </c>
      <c r="Z46" s="50">
        <f t="shared" si="12"/>
        <v>0</v>
      </c>
      <c r="AA46" s="50">
        <f t="shared" si="12"/>
        <v>0</v>
      </c>
      <c r="AB46" s="50">
        <f t="shared" si="12"/>
        <v>0</v>
      </c>
      <c r="AC46" s="50">
        <f t="shared" si="12"/>
        <v>0</v>
      </c>
      <c r="AD46" s="50">
        <f t="shared" si="12"/>
        <v>3.6</v>
      </c>
      <c r="AE46" s="50">
        <f t="shared" si="12"/>
        <v>6</v>
      </c>
      <c r="AF46" s="50">
        <f t="shared" si="12"/>
        <v>0</v>
      </c>
      <c r="AG46" s="50">
        <f t="shared" si="12"/>
        <v>0</v>
      </c>
      <c r="AH46" s="50">
        <f t="shared" si="12"/>
        <v>0</v>
      </c>
      <c r="AI46" s="50">
        <f t="shared" si="12"/>
        <v>0</v>
      </c>
      <c r="AJ46" s="50">
        <f t="shared" si="12"/>
        <v>1.5840000000000001</v>
      </c>
      <c r="AK46" s="50">
        <f t="shared" si="12"/>
        <v>0.38366</v>
      </c>
      <c r="AL46" s="50">
        <f t="shared" si="12"/>
        <v>0</v>
      </c>
      <c r="AM46" s="50">
        <f t="shared" si="12"/>
        <v>0</v>
      </c>
      <c r="AN46" s="50">
        <f t="shared" si="12"/>
        <v>0</v>
      </c>
      <c r="AO46" s="50">
        <f t="shared" si="12"/>
        <v>0</v>
      </c>
      <c r="AP46" s="50">
        <f t="shared" si="12"/>
        <v>0</v>
      </c>
      <c r="AQ46" s="50">
        <f t="shared" si="12"/>
        <v>0</v>
      </c>
      <c r="AR46" s="50">
        <f t="shared" si="12"/>
        <v>0</v>
      </c>
      <c r="AS46" s="50">
        <f t="shared" si="12"/>
        <v>1.2</v>
      </c>
      <c r="AT46" s="50">
        <f t="shared" si="12"/>
        <v>0</v>
      </c>
      <c r="AU46" s="50">
        <f t="shared" si="12"/>
        <v>1.2858000000000001</v>
      </c>
      <c r="AV46" s="50">
        <f t="shared" si="12"/>
        <v>0</v>
      </c>
      <c r="AW46" s="50">
        <f t="shared" si="12"/>
        <v>0</v>
      </c>
      <c r="AX46" s="50">
        <f t="shared" si="12"/>
        <v>0</v>
      </c>
      <c r="AY46" s="50">
        <f t="shared" si="12"/>
        <v>0</v>
      </c>
      <c r="AZ46" s="50">
        <f t="shared" si="12"/>
        <v>0.44</v>
      </c>
      <c r="BA46" s="50">
        <f t="shared" si="12"/>
        <v>13.274999999999999</v>
      </c>
      <c r="BB46" s="50">
        <f t="shared" si="12"/>
        <v>0</v>
      </c>
      <c r="BC46" s="50">
        <f t="shared" si="12"/>
        <v>3.85</v>
      </c>
      <c r="BD46" s="50">
        <f t="shared" si="12"/>
        <v>0</v>
      </c>
      <c r="BE46" s="50">
        <f t="shared" si="12"/>
        <v>0</v>
      </c>
      <c r="BF46" s="50">
        <f t="shared" si="12"/>
        <v>0</v>
      </c>
      <c r="BG46" s="50">
        <f t="shared" si="12"/>
        <v>4</v>
      </c>
      <c r="BH46" s="50">
        <f t="shared" si="12"/>
        <v>1.0030000000000001</v>
      </c>
      <c r="BI46" s="50">
        <f t="shared" si="12"/>
        <v>0.69</v>
      </c>
      <c r="BJ46" s="50">
        <f t="shared" si="12"/>
        <v>5.3999999999999995</v>
      </c>
      <c r="BK46" s="50">
        <f t="shared" si="12"/>
        <v>0</v>
      </c>
      <c r="BL46" s="50">
        <f t="shared" si="12"/>
        <v>0.93600000000000005</v>
      </c>
      <c r="BM46" s="50">
        <f t="shared" si="12"/>
        <v>1.2355999999999998</v>
      </c>
      <c r="BN46" s="50">
        <f t="shared" si="12"/>
        <v>8.9340000000000003E-2</v>
      </c>
      <c r="BO46" s="50">
        <f t="shared" ref="BO46" si="13">BO65+BO83+BO99+BO113</f>
        <v>0.5</v>
      </c>
    </row>
    <row r="47" spans="1:69" x14ac:dyDescent="0.25">
      <c r="A47" s="33"/>
      <c r="B47" s="33" t="s">
        <v>33</v>
      </c>
      <c r="BQ47" s="37">
        <f>BQ64+BQ82+BQ99+BQ112</f>
        <v>113.63618</v>
      </c>
    </row>
    <row r="51" spans="1:69" x14ac:dyDescent="0.25">
      <c r="L51" s="2"/>
    </row>
    <row r="52" spans="1:69" ht="15" customHeight="1" x14ac:dyDescent="0.25">
      <c r="A52" s="87"/>
      <c r="B52" s="4" t="s">
        <v>3</v>
      </c>
      <c r="C52" s="83" t="s">
        <v>4</v>
      </c>
      <c r="D52" s="83" t="str">
        <f t="shared" ref="D52:BC52" si="14">D5</f>
        <v>Хлеб пшеничный</v>
      </c>
      <c r="E52" s="83" t="str">
        <f t="shared" si="14"/>
        <v>Хлеб ржано-пшеничный</v>
      </c>
      <c r="F52" s="83" t="str">
        <f t="shared" si="14"/>
        <v>Сахар</v>
      </c>
      <c r="G52" s="83" t="str">
        <f t="shared" si="14"/>
        <v>Чай</v>
      </c>
      <c r="H52" s="83" t="str">
        <f t="shared" si="14"/>
        <v>Какао</v>
      </c>
      <c r="I52" s="83" t="str">
        <f t="shared" si="14"/>
        <v>Кофейный напиток</v>
      </c>
      <c r="J52" s="83" t="str">
        <f t="shared" si="14"/>
        <v>Молоко 2,5%</v>
      </c>
      <c r="K52" s="83" t="str">
        <f t="shared" si="14"/>
        <v>Масло сливочное</v>
      </c>
      <c r="L52" s="83" t="str">
        <f t="shared" si="14"/>
        <v>Сметана 15%</v>
      </c>
      <c r="M52" s="83" t="str">
        <f t="shared" si="14"/>
        <v>Молоко сухое</v>
      </c>
      <c r="N52" s="83" t="str">
        <f t="shared" si="14"/>
        <v>Снежок 2,5 %</v>
      </c>
      <c r="O52" s="83" t="str">
        <f t="shared" si="14"/>
        <v>Творог 5%</v>
      </c>
      <c r="P52" s="83" t="str">
        <f t="shared" si="14"/>
        <v>Молоко сгущенное</v>
      </c>
      <c r="Q52" s="83" t="str">
        <f t="shared" si="14"/>
        <v xml:space="preserve">Джем Сава </v>
      </c>
      <c r="R52" s="83" t="str">
        <f t="shared" si="14"/>
        <v>Сыр</v>
      </c>
      <c r="S52" s="83" t="str">
        <f t="shared" si="14"/>
        <v>Зеленый горошек</v>
      </c>
      <c r="T52" s="83" t="str">
        <f t="shared" si="14"/>
        <v>Кукуруза консервирован.</v>
      </c>
      <c r="U52" s="83" t="str">
        <f t="shared" si="14"/>
        <v>Консервы рыбные</v>
      </c>
      <c r="V52" s="83" t="str">
        <f t="shared" si="14"/>
        <v>Огурцы консервирован.</v>
      </c>
      <c r="W52" s="51"/>
      <c r="X52" s="83" t="str">
        <f t="shared" si="14"/>
        <v>Яйцо</v>
      </c>
      <c r="Y52" s="83" t="str">
        <f t="shared" si="14"/>
        <v>Икра кабачковая</v>
      </c>
      <c r="Z52" s="83" t="str">
        <f t="shared" si="14"/>
        <v>Изюм</v>
      </c>
      <c r="AA52" s="83" t="str">
        <f t="shared" si="14"/>
        <v>Курага</v>
      </c>
      <c r="AB52" s="83" t="str">
        <f t="shared" si="14"/>
        <v>Чернослив</v>
      </c>
      <c r="AC52" s="83" t="str">
        <f t="shared" si="14"/>
        <v>Шиповник</v>
      </c>
      <c r="AD52" s="83" t="str">
        <f t="shared" si="14"/>
        <v>Сухофрукты</v>
      </c>
      <c r="AE52" s="83" t="str">
        <f t="shared" si="14"/>
        <v>Ягода свежемороженная</v>
      </c>
      <c r="AF52" s="83" t="str">
        <f t="shared" si="14"/>
        <v>Лимон</v>
      </c>
      <c r="AG52" s="83" t="str">
        <f t="shared" si="14"/>
        <v>Кисель</v>
      </c>
      <c r="AH52" s="83" t="str">
        <f t="shared" si="14"/>
        <v xml:space="preserve">Сок </v>
      </c>
      <c r="AI52" s="83" t="str">
        <f t="shared" si="14"/>
        <v>Макаронные изделия</v>
      </c>
      <c r="AJ52" s="83" t="str">
        <f t="shared" si="14"/>
        <v>Мука</v>
      </c>
      <c r="AK52" s="83" t="str">
        <f t="shared" si="14"/>
        <v>Дрожжи</v>
      </c>
      <c r="AL52" s="83" t="str">
        <f t="shared" si="14"/>
        <v>Печенье</v>
      </c>
      <c r="AM52" s="83" t="str">
        <f t="shared" si="14"/>
        <v>Пряники</v>
      </c>
      <c r="AN52" s="83" t="str">
        <f t="shared" si="14"/>
        <v>Вафли</v>
      </c>
      <c r="AO52" s="83" t="str">
        <f t="shared" si="14"/>
        <v>Конфеты</v>
      </c>
      <c r="AP52" s="83" t="str">
        <f t="shared" si="14"/>
        <v>Повидло Сава</v>
      </c>
      <c r="AQ52" s="83" t="str">
        <f t="shared" si="14"/>
        <v>Крупа геркулес</v>
      </c>
      <c r="AR52" s="83" t="str">
        <f t="shared" si="14"/>
        <v>Крупа горох</v>
      </c>
      <c r="AS52" s="83" t="str">
        <f t="shared" si="14"/>
        <v>Крупа гречневая</v>
      </c>
      <c r="AT52" s="83" t="str">
        <f t="shared" si="14"/>
        <v>Крупа кукурузная</v>
      </c>
      <c r="AU52" s="83" t="str">
        <f t="shared" si="14"/>
        <v>Крупа манная</v>
      </c>
      <c r="AV52" s="83" t="str">
        <f t="shared" si="14"/>
        <v>Крупа перловая</v>
      </c>
      <c r="AW52" s="83" t="str">
        <f t="shared" si="14"/>
        <v>Крупа пшеничная</v>
      </c>
      <c r="AX52" s="83" t="str">
        <f t="shared" si="14"/>
        <v>Крупа пшено</v>
      </c>
      <c r="AY52" s="83" t="str">
        <f t="shared" si="14"/>
        <v>Крупа ячневая</v>
      </c>
      <c r="AZ52" s="83" t="str">
        <f t="shared" si="14"/>
        <v>Рис</v>
      </c>
      <c r="BA52" s="83" t="str">
        <f t="shared" si="14"/>
        <v>Цыпленок бройлер</v>
      </c>
      <c r="BB52" s="83" t="str">
        <f t="shared" si="14"/>
        <v>Филе куриное</v>
      </c>
      <c r="BC52" s="83" t="str">
        <f t="shared" si="14"/>
        <v>Фарш говяжий</v>
      </c>
      <c r="BD52" s="83" t="str">
        <f>BD5</f>
        <v>Печень куриная</v>
      </c>
      <c r="BE52" s="83" t="str">
        <f>BE5</f>
        <v>Филе минтая</v>
      </c>
      <c r="BF52" s="83" t="str">
        <f>BF5</f>
        <v>Филе сельди слабосол.</v>
      </c>
      <c r="BG52" s="83" t="str">
        <f t="shared" ref="BG52:BN52" si="15">BG5</f>
        <v>Картофель</v>
      </c>
      <c r="BH52" s="83" t="str">
        <f t="shared" si="15"/>
        <v>Морковь</v>
      </c>
      <c r="BI52" s="83" t="str">
        <f t="shared" si="15"/>
        <v>Лук</v>
      </c>
      <c r="BJ52" s="83" t="str">
        <f t="shared" si="15"/>
        <v>Капуста</v>
      </c>
      <c r="BK52" s="83" t="str">
        <f t="shared" si="15"/>
        <v>Свекла</v>
      </c>
      <c r="BL52" s="83" t="str">
        <f t="shared" si="15"/>
        <v>Томатная паста</v>
      </c>
      <c r="BM52" s="83" t="str">
        <f t="shared" si="15"/>
        <v>Масло растительное</v>
      </c>
      <c r="BN52" s="83" t="str">
        <f t="shared" si="15"/>
        <v>Соль</v>
      </c>
      <c r="BO52" s="83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28.5" customHeight="1" x14ac:dyDescent="0.25">
      <c r="A53" s="88"/>
      <c r="B53" s="5" t="s">
        <v>7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52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101"/>
      <c r="BQ53" s="101"/>
    </row>
    <row r="54" spans="1:69" x14ac:dyDescent="0.25">
      <c r="A54" s="89" t="s">
        <v>8</v>
      </c>
      <c r="B54" s="6" t="str">
        <f>B7</f>
        <v>Каша манная молочная</v>
      </c>
      <c r="C54" s="90">
        <f>$E$4</f>
        <v>1</v>
      </c>
      <c r="D54" s="6">
        <f>D7</f>
        <v>0</v>
      </c>
      <c r="E54" s="6">
        <f t="shared" ref="E54:BN58" si="17">E7</f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2E-3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>W7</f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0.02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1E-3</v>
      </c>
      <c r="BO54" s="6">
        <f t="shared" ref="BO54:BO57" si="18">BO7</f>
        <v>0</v>
      </c>
    </row>
    <row r="55" spans="1:69" x14ac:dyDescent="0.25">
      <c r="A55" s="89"/>
      <c r="B55" s="6" t="str">
        <f>B8</f>
        <v xml:space="preserve">Бутерброд с маслом </v>
      </c>
      <c r="C55" s="91"/>
      <c r="D55" s="6">
        <f>D8</f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4.0000000000000001E-3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>W8</f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x14ac:dyDescent="0.25">
      <c r="A56" s="89"/>
      <c r="B56" s="6" t="str">
        <f>B9</f>
        <v>Какао с молоком</v>
      </c>
      <c r="C56" s="91"/>
      <c r="D56" s="6">
        <f>D9</f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1.1000000000000001E-3</v>
      </c>
      <c r="I56" s="6">
        <f t="shared" si="17"/>
        <v>0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>W9</f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89"/>
      <c r="B57" s="6">
        <f>B10</f>
        <v>0</v>
      </c>
      <c r="C57" s="91"/>
      <c r="D57" s="6">
        <f>D10</f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>W10</f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89"/>
      <c r="B58" s="6">
        <f>B11</f>
        <v>0</v>
      </c>
      <c r="C58" s="92"/>
      <c r="D58" s="6">
        <f>D11</f>
        <v>0</v>
      </c>
      <c r="E58" s="6">
        <f t="shared" si="17"/>
        <v>0</v>
      </c>
      <c r="F58" s="6">
        <f t="shared" si="17"/>
        <v>0</v>
      </c>
      <c r="G58" s="6">
        <f t="shared" si="17"/>
        <v>0</v>
      </c>
      <c r="H58" s="6">
        <f t="shared" si="17"/>
        <v>0</v>
      </c>
      <c r="I58" s="6">
        <f t="shared" si="17"/>
        <v>0</v>
      </c>
      <c r="J58" s="6">
        <f t="shared" si="17"/>
        <v>0</v>
      </c>
      <c r="K58" s="6">
        <f t="shared" si="17"/>
        <v>0</v>
      </c>
      <c r="L58" s="6">
        <f t="shared" si="17"/>
        <v>0</v>
      </c>
      <c r="M58" s="6">
        <f t="shared" si="17"/>
        <v>0</v>
      </c>
      <c r="N58" s="6">
        <f t="shared" si="17"/>
        <v>0</v>
      </c>
      <c r="O58" s="6">
        <f t="shared" si="17"/>
        <v>0</v>
      </c>
      <c r="P58" s="6">
        <f t="shared" ref="P58:BN58" si="19">P11</f>
        <v>0</v>
      </c>
      <c r="Q58" s="6">
        <f t="shared" si="19"/>
        <v>0</v>
      </c>
      <c r="R58" s="6">
        <f t="shared" si="19"/>
        <v>0</v>
      </c>
      <c r="S58" s="6">
        <f t="shared" si="19"/>
        <v>0</v>
      </c>
      <c r="T58" s="6">
        <f t="shared" si="19"/>
        <v>0</v>
      </c>
      <c r="U58" s="6">
        <f t="shared" si="19"/>
        <v>0</v>
      </c>
      <c r="V58" s="6">
        <f t="shared" si="19"/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B59" s="20" t="s">
        <v>24</v>
      </c>
      <c r="C59" s="18"/>
      <c r="D59" s="19">
        <f>SUM(D54:D58)</f>
        <v>0.03</v>
      </c>
      <c r="E59" s="19">
        <f t="shared" ref="E59:BN59" si="21">SUM(E54:E58)</f>
        <v>0</v>
      </c>
      <c r="F59" s="19">
        <f t="shared" si="21"/>
        <v>1.4E-2</v>
      </c>
      <c r="G59" s="19">
        <f t="shared" si="21"/>
        <v>0</v>
      </c>
      <c r="H59" s="19">
        <f t="shared" si="21"/>
        <v>1.1000000000000001E-3</v>
      </c>
      <c r="I59" s="19">
        <f t="shared" si="21"/>
        <v>0</v>
      </c>
      <c r="J59" s="19">
        <f t="shared" si="21"/>
        <v>0.21000000000000002</v>
      </c>
      <c r="K59" s="19">
        <f t="shared" si="21"/>
        <v>6.0000000000000001E-3</v>
      </c>
      <c r="L59" s="19">
        <f t="shared" si="21"/>
        <v>0</v>
      </c>
      <c r="M59" s="19">
        <f t="shared" si="21"/>
        <v>0</v>
      </c>
      <c r="N59" s="19">
        <f t="shared" si="21"/>
        <v>0</v>
      </c>
      <c r="O59" s="19">
        <f t="shared" si="21"/>
        <v>0</v>
      </c>
      <c r="P59" s="19">
        <f t="shared" si="21"/>
        <v>0</v>
      </c>
      <c r="Q59" s="19">
        <f t="shared" si="21"/>
        <v>0</v>
      </c>
      <c r="R59" s="19">
        <f t="shared" si="21"/>
        <v>0</v>
      </c>
      <c r="S59" s="19">
        <f t="shared" si="21"/>
        <v>0</v>
      </c>
      <c r="T59" s="19">
        <f t="shared" si="21"/>
        <v>0</v>
      </c>
      <c r="U59" s="19">
        <f t="shared" si="21"/>
        <v>0</v>
      </c>
      <c r="V59" s="19">
        <f t="shared" si="21"/>
        <v>0</v>
      </c>
      <c r="W59" s="19">
        <f>SUM(W54:W58)</f>
        <v>0</v>
      </c>
      <c r="X59" s="19">
        <f t="shared" si="21"/>
        <v>0</v>
      </c>
      <c r="Y59" s="19">
        <f t="shared" si="21"/>
        <v>0</v>
      </c>
      <c r="Z59" s="19">
        <f t="shared" si="21"/>
        <v>0</v>
      </c>
      <c r="AA59" s="19">
        <f t="shared" si="21"/>
        <v>0</v>
      </c>
      <c r="AB59" s="19">
        <f t="shared" si="21"/>
        <v>0</v>
      </c>
      <c r="AC59" s="19">
        <f t="shared" si="21"/>
        <v>0</v>
      </c>
      <c r="AD59" s="19">
        <f t="shared" si="21"/>
        <v>0</v>
      </c>
      <c r="AE59" s="19">
        <f t="shared" si="21"/>
        <v>0</v>
      </c>
      <c r="AF59" s="19">
        <f t="shared" si="21"/>
        <v>0</v>
      </c>
      <c r="AG59" s="19">
        <f t="shared" si="21"/>
        <v>0</v>
      </c>
      <c r="AH59" s="19">
        <f t="shared" si="21"/>
        <v>0</v>
      </c>
      <c r="AI59" s="19">
        <f t="shared" si="21"/>
        <v>0</v>
      </c>
      <c r="AJ59" s="19">
        <f t="shared" si="21"/>
        <v>0</v>
      </c>
      <c r="AK59" s="19">
        <f t="shared" si="21"/>
        <v>0</v>
      </c>
      <c r="AL59" s="19">
        <f t="shared" si="21"/>
        <v>0</v>
      </c>
      <c r="AM59" s="19">
        <f t="shared" si="21"/>
        <v>0</v>
      </c>
      <c r="AN59" s="19">
        <f t="shared" si="21"/>
        <v>0</v>
      </c>
      <c r="AO59" s="19">
        <f t="shared" si="21"/>
        <v>0</v>
      </c>
      <c r="AP59" s="19">
        <f t="shared" si="21"/>
        <v>0</v>
      </c>
      <c r="AQ59" s="19">
        <f t="shared" si="21"/>
        <v>0</v>
      </c>
      <c r="AR59" s="19">
        <f t="shared" si="21"/>
        <v>0</v>
      </c>
      <c r="AS59" s="19">
        <f t="shared" si="21"/>
        <v>0</v>
      </c>
      <c r="AT59" s="19">
        <f t="shared" si="21"/>
        <v>0</v>
      </c>
      <c r="AU59" s="19">
        <f t="shared" si="21"/>
        <v>0.02</v>
      </c>
      <c r="AV59" s="19">
        <f t="shared" si="21"/>
        <v>0</v>
      </c>
      <c r="AW59" s="19">
        <f t="shared" si="21"/>
        <v>0</v>
      </c>
      <c r="AX59" s="19">
        <f t="shared" si="21"/>
        <v>0</v>
      </c>
      <c r="AY59" s="19">
        <f t="shared" si="21"/>
        <v>0</v>
      </c>
      <c r="AZ59" s="19">
        <f t="shared" si="21"/>
        <v>0</v>
      </c>
      <c r="BA59" s="19">
        <f t="shared" si="21"/>
        <v>0</v>
      </c>
      <c r="BB59" s="19">
        <f t="shared" si="21"/>
        <v>0</v>
      </c>
      <c r="BC59" s="19">
        <f t="shared" si="21"/>
        <v>0</v>
      </c>
      <c r="BD59" s="19">
        <f t="shared" si="21"/>
        <v>0</v>
      </c>
      <c r="BE59" s="19">
        <f t="shared" si="21"/>
        <v>0</v>
      </c>
      <c r="BF59" s="19">
        <f t="shared" si="21"/>
        <v>0</v>
      </c>
      <c r="BG59" s="19">
        <f t="shared" si="21"/>
        <v>0</v>
      </c>
      <c r="BH59" s="19">
        <f t="shared" si="21"/>
        <v>0</v>
      </c>
      <c r="BI59" s="19">
        <f t="shared" si="21"/>
        <v>0</v>
      </c>
      <c r="BJ59" s="19">
        <f t="shared" si="21"/>
        <v>0</v>
      </c>
      <c r="BK59" s="19">
        <f t="shared" si="21"/>
        <v>0</v>
      </c>
      <c r="BL59" s="19">
        <f t="shared" si="21"/>
        <v>0</v>
      </c>
      <c r="BM59" s="19">
        <f t="shared" si="21"/>
        <v>0</v>
      </c>
      <c r="BN59" s="19">
        <f t="shared" si="21"/>
        <v>1E-3</v>
      </c>
      <c r="BO59" s="19">
        <f t="shared" ref="BO59" si="22">SUM(BO54:BO58)</f>
        <v>0</v>
      </c>
    </row>
    <row r="60" spans="1:69" ht="17.25" x14ac:dyDescent="0.3">
      <c r="B60" s="20" t="s">
        <v>25</v>
      </c>
      <c r="C60" s="18"/>
      <c r="D60" s="21">
        <f t="shared" ref="D60:BN60" si="23">PRODUCT(D59,$E$4)</f>
        <v>0.03</v>
      </c>
      <c r="E60" s="21">
        <f t="shared" si="23"/>
        <v>0</v>
      </c>
      <c r="F60" s="21">
        <f t="shared" si="23"/>
        <v>1.4E-2</v>
      </c>
      <c r="G60" s="21">
        <f t="shared" si="23"/>
        <v>0</v>
      </c>
      <c r="H60" s="21">
        <f t="shared" si="23"/>
        <v>1.1000000000000001E-3</v>
      </c>
      <c r="I60" s="21">
        <f t="shared" si="23"/>
        <v>0</v>
      </c>
      <c r="J60" s="21">
        <f t="shared" si="23"/>
        <v>0.21000000000000002</v>
      </c>
      <c r="K60" s="21">
        <f t="shared" si="23"/>
        <v>6.0000000000000001E-3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>PRODUCT(W59,$E$4)</f>
        <v>0</v>
      </c>
      <c r="X60" s="21">
        <f t="shared" si="23"/>
        <v>0</v>
      </c>
      <c r="Y60" s="21">
        <f t="shared" si="23"/>
        <v>0</v>
      </c>
      <c r="Z60" s="21">
        <f t="shared" si="23"/>
        <v>0</v>
      </c>
      <c r="AA60" s="21">
        <f t="shared" si="23"/>
        <v>0</v>
      </c>
      <c r="AB60" s="21">
        <f t="shared" si="23"/>
        <v>0</v>
      </c>
      <c r="AC60" s="21">
        <f t="shared" si="23"/>
        <v>0</v>
      </c>
      <c r="AD60" s="21">
        <f t="shared" si="23"/>
        <v>0</v>
      </c>
      <c r="AE60" s="21">
        <f t="shared" si="23"/>
        <v>0</v>
      </c>
      <c r="AF60" s="21">
        <f t="shared" si="23"/>
        <v>0</v>
      </c>
      <c r="AG60" s="21">
        <f t="shared" si="23"/>
        <v>0</v>
      </c>
      <c r="AH60" s="21">
        <f t="shared" si="23"/>
        <v>0</v>
      </c>
      <c r="AI60" s="21">
        <f t="shared" si="23"/>
        <v>0</v>
      </c>
      <c r="AJ60" s="21">
        <f t="shared" si="23"/>
        <v>0</v>
      </c>
      <c r="AK60" s="21">
        <f t="shared" si="23"/>
        <v>0</v>
      </c>
      <c r="AL60" s="21">
        <f t="shared" si="23"/>
        <v>0</v>
      </c>
      <c r="AM60" s="21">
        <f t="shared" si="23"/>
        <v>0</v>
      </c>
      <c r="AN60" s="21">
        <f t="shared" si="23"/>
        <v>0</v>
      </c>
      <c r="AO60" s="21">
        <f t="shared" si="23"/>
        <v>0</v>
      </c>
      <c r="AP60" s="21">
        <f t="shared" si="23"/>
        <v>0</v>
      </c>
      <c r="AQ60" s="21">
        <f t="shared" si="23"/>
        <v>0</v>
      </c>
      <c r="AR60" s="21">
        <f t="shared" si="23"/>
        <v>0</v>
      </c>
      <c r="AS60" s="21">
        <f t="shared" si="23"/>
        <v>0</v>
      </c>
      <c r="AT60" s="21">
        <f t="shared" si="23"/>
        <v>0</v>
      </c>
      <c r="AU60" s="21">
        <f t="shared" si="23"/>
        <v>0.02</v>
      </c>
      <c r="AV60" s="21">
        <f t="shared" si="23"/>
        <v>0</v>
      </c>
      <c r="AW60" s="21">
        <f t="shared" si="23"/>
        <v>0</v>
      </c>
      <c r="AX60" s="21">
        <f t="shared" si="23"/>
        <v>0</v>
      </c>
      <c r="AY60" s="21">
        <f t="shared" si="23"/>
        <v>0</v>
      </c>
      <c r="AZ60" s="21">
        <f t="shared" si="23"/>
        <v>0</v>
      </c>
      <c r="BA60" s="21">
        <f t="shared" si="23"/>
        <v>0</v>
      </c>
      <c r="BB60" s="21">
        <f t="shared" si="23"/>
        <v>0</v>
      </c>
      <c r="BC60" s="21">
        <f t="shared" si="23"/>
        <v>0</v>
      </c>
      <c r="BD60" s="21">
        <f t="shared" si="23"/>
        <v>0</v>
      </c>
      <c r="BE60" s="21">
        <f t="shared" si="23"/>
        <v>0</v>
      </c>
      <c r="BF60" s="21">
        <f t="shared" si="23"/>
        <v>0</v>
      </c>
      <c r="BG60" s="21">
        <f t="shared" si="23"/>
        <v>0</v>
      </c>
      <c r="BH60" s="21">
        <f t="shared" si="23"/>
        <v>0</v>
      </c>
      <c r="BI60" s="21">
        <f t="shared" si="23"/>
        <v>0</v>
      </c>
      <c r="BJ60" s="21">
        <f t="shared" si="23"/>
        <v>0</v>
      </c>
      <c r="BK60" s="21">
        <f t="shared" si="23"/>
        <v>0</v>
      </c>
      <c r="BL60" s="21">
        <f t="shared" si="23"/>
        <v>0</v>
      </c>
      <c r="BM60" s="21">
        <f t="shared" si="23"/>
        <v>0</v>
      </c>
      <c r="BN60" s="21">
        <f t="shared" si="23"/>
        <v>1E-3</v>
      </c>
      <c r="BO60" s="21">
        <f t="shared" ref="BO60" si="24">PRODUCT(BO59,$E$4)</f>
        <v>0</v>
      </c>
      <c r="BP60" s="53"/>
      <c r="BQ60" s="53"/>
    </row>
    <row r="62" spans="1:69" ht="17.25" x14ac:dyDescent="0.3">
      <c r="A62" s="24"/>
      <c r="B62" s="25" t="s">
        <v>27</v>
      </c>
      <c r="C62" s="26" t="s">
        <v>28</v>
      </c>
      <c r="D62" s="27">
        <f>D42</f>
        <v>67.27</v>
      </c>
      <c r="E62" s="27">
        <f t="shared" ref="E62:BN62" si="25">E42</f>
        <v>70</v>
      </c>
      <c r="F62" s="27">
        <f t="shared" si="25"/>
        <v>90</v>
      </c>
      <c r="G62" s="27">
        <f t="shared" si="25"/>
        <v>500</v>
      </c>
      <c r="H62" s="27">
        <f t="shared" si="25"/>
        <v>925.9</v>
      </c>
      <c r="I62" s="27">
        <f t="shared" si="25"/>
        <v>510</v>
      </c>
      <c r="J62" s="27">
        <f t="shared" si="25"/>
        <v>71.38</v>
      </c>
      <c r="K62" s="27">
        <f t="shared" si="25"/>
        <v>662.44</v>
      </c>
      <c r="L62" s="27">
        <f t="shared" si="25"/>
        <v>200.83</v>
      </c>
      <c r="M62" s="27">
        <f t="shared" si="25"/>
        <v>550</v>
      </c>
      <c r="N62" s="27">
        <f t="shared" si="25"/>
        <v>99.49</v>
      </c>
      <c r="O62" s="27">
        <f t="shared" si="25"/>
        <v>320.32</v>
      </c>
      <c r="P62" s="27">
        <f t="shared" si="25"/>
        <v>368.4</v>
      </c>
      <c r="Q62" s="27">
        <f t="shared" si="25"/>
        <v>416.67</v>
      </c>
      <c r="R62" s="27">
        <f t="shared" si="25"/>
        <v>0</v>
      </c>
      <c r="S62" s="27">
        <f t="shared" si="25"/>
        <v>130</v>
      </c>
      <c r="T62" s="27">
        <f t="shared" si="25"/>
        <v>0</v>
      </c>
      <c r="U62" s="27">
        <f t="shared" si="25"/>
        <v>840</v>
      </c>
      <c r="V62" s="27">
        <f t="shared" si="25"/>
        <v>83.34</v>
      </c>
      <c r="W62" s="27">
        <f>W42</f>
        <v>99</v>
      </c>
      <c r="X62" s="27">
        <f t="shared" si="25"/>
        <v>9</v>
      </c>
      <c r="Y62" s="27">
        <f t="shared" si="25"/>
        <v>0</v>
      </c>
      <c r="Z62" s="27">
        <f t="shared" si="25"/>
        <v>225</v>
      </c>
      <c r="AA62" s="27">
        <f t="shared" si="25"/>
        <v>360</v>
      </c>
      <c r="AB62" s="27">
        <f t="shared" si="25"/>
        <v>300</v>
      </c>
      <c r="AC62" s="27">
        <f t="shared" si="25"/>
        <v>350</v>
      </c>
      <c r="AD62" s="27">
        <f t="shared" si="25"/>
        <v>180</v>
      </c>
      <c r="AE62" s="27">
        <f t="shared" si="25"/>
        <v>300</v>
      </c>
      <c r="AF62" s="27">
        <f t="shared" si="25"/>
        <v>169</v>
      </c>
      <c r="AG62" s="27">
        <f t="shared" si="25"/>
        <v>227.27</v>
      </c>
      <c r="AH62" s="27">
        <f t="shared" si="25"/>
        <v>58.38</v>
      </c>
      <c r="AI62" s="27">
        <f t="shared" si="25"/>
        <v>65.75</v>
      </c>
      <c r="AJ62" s="27">
        <f t="shared" si="25"/>
        <v>48</v>
      </c>
      <c r="AK62" s="27">
        <f t="shared" si="25"/>
        <v>200</v>
      </c>
      <c r="AL62" s="27">
        <f t="shared" si="25"/>
        <v>185</v>
      </c>
      <c r="AM62" s="27">
        <f t="shared" si="25"/>
        <v>0</v>
      </c>
      <c r="AN62" s="27">
        <f t="shared" si="25"/>
        <v>286</v>
      </c>
      <c r="AO62" s="27">
        <f t="shared" si="25"/>
        <v>0</v>
      </c>
      <c r="AP62" s="27">
        <f t="shared" si="25"/>
        <v>189.66</v>
      </c>
      <c r="AQ62" s="27">
        <f t="shared" si="25"/>
        <v>75</v>
      </c>
      <c r="AR62" s="27">
        <f t="shared" si="25"/>
        <v>70</v>
      </c>
      <c r="AS62" s="27">
        <f t="shared" si="25"/>
        <v>150</v>
      </c>
      <c r="AT62" s="27">
        <f t="shared" si="25"/>
        <v>85.71</v>
      </c>
      <c r="AU62" s="27">
        <f t="shared" si="25"/>
        <v>64.290000000000006</v>
      </c>
      <c r="AV62" s="27">
        <f t="shared" si="25"/>
        <v>62.5</v>
      </c>
      <c r="AW62" s="27">
        <f t="shared" si="25"/>
        <v>114.28</v>
      </c>
      <c r="AX62" s="27">
        <f t="shared" si="25"/>
        <v>80</v>
      </c>
      <c r="AY62" s="27">
        <f t="shared" si="25"/>
        <v>75</v>
      </c>
      <c r="AZ62" s="27">
        <f t="shared" si="25"/>
        <v>110</v>
      </c>
      <c r="BA62" s="27">
        <f t="shared" si="25"/>
        <v>225</v>
      </c>
      <c r="BB62" s="27">
        <f t="shared" si="25"/>
        <v>360</v>
      </c>
      <c r="BC62" s="27">
        <f t="shared" si="25"/>
        <v>550</v>
      </c>
      <c r="BD62" s="27">
        <f t="shared" si="25"/>
        <v>205</v>
      </c>
      <c r="BE62" s="27">
        <f t="shared" si="25"/>
        <v>330</v>
      </c>
      <c r="BF62" s="27">
        <f t="shared" si="25"/>
        <v>0</v>
      </c>
      <c r="BG62" s="27">
        <f t="shared" si="25"/>
        <v>40</v>
      </c>
      <c r="BH62" s="27">
        <f t="shared" si="25"/>
        <v>59</v>
      </c>
      <c r="BI62" s="27">
        <f t="shared" si="25"/>
        <v>30</v>
      </c>
      <c r="BJ62" s="27">
        <f t="shared" si="25"/>
        <v>30</v>
      </c>
      <c r="BK62" s="27">
        <f t="shared" si="25"/>
        <v>35</v>
      </c>
      <c r="BL62" s="27">
        <f t="shared" si="25"/>
        <v>312</v>
      </c>
      <c r="BM62" s="27">
        <f t="shared" si="25"/>
        <v>154.44999999999999</v>
      </c>
      <c r="BN62" s="27">
        <f t="shared" si="25"/>
        <v>14.89</v>
      </c>
      <c r="BO62" s="27">
        <f t="shared" ref="BO62" si="26">BO42</f>
        <v>10</v>
      </c>
    </row>
    <row r="63" spans="1:69" ht="17.25" x14ac:dyDescent="0.3">
      <c r="B63" s="20" t="s">
        <v>29</v>
      </c>
      <c r="C63" s="18" t="s">
        <v>28</v>
      </c>
      <c r="D63" s="19">
        <f>D62/1000</f>
        <v>6.7269999999999996E-2</v>
      </c>
      <c r="E63" s="19">
        <f t="shared" ref="E63:BN63" si="27">E62/1000</f>
        <v>7.0000000000000007E-2</v>
      </c>
      <c r="F63" s="19">
        <f t="shared" si="27"/>
        <v>0.09</v>
      </c>
      <c r="G63" s="19">
        <f t="shared" si="27"/>
        <v>0.5</v>
      </c>
      <c r="H63" s="19">
        <f t="shared" si="27"/>
        <v>0.92589999999999995</v>
      </c>
      <c r="I63" s="19">
        <f t="shared" si="27"/>
        <v>0.51</v>
      </c>
      <c r="J63" s="19">
        <f t="shared" si="27"/>
        <v>7.1379999999999999E-2</v>
      </c>
      <c r="K63" s="19">
        <f t="shared" si="27"/>
        <v>0.66244000000000003</v>
      </c>
      <c r="L63" s="19">
        <f t="shared" si="27"/>
        <v>0.20083000000000001</v>
      </c>
      <c r="M63" s="19">
        <f t="shared" si="27"/>
        <v>0.55000000000000004</v>
      </c>
      <c r="N63" s="19">
        <f t="shared" si="27"/>
        <v>9.9489999999999995E-2</v>
      </c>
      <c r="O63" s="19">
        <f t="shared" si="27"/>
        <v>0.32031999999999999</v>
      </c>
      <c r="P63" s="19">
        <f t="shared" si="27"/>
        <v>0.36839999999999995</v>
      </c>
      <c r="Q63" s="19">
        <f t="shared" si="27"/>
        <v>0.41667000000000004</v>
      </c>
      <c r="R63" s="19">
        <f t="shared" si="27"/>
        <v>0</v>
      </c>
      <c r="S63" s="19">
        <f t="shared" si="27"/>
        <v>0.13</v>
      </c>
      <c r="T63" s="19">
        <f t="shared" si="27"/>
        <v>0</v>
      </c>
      <c r="U63" s="19">
        <f t="shared" si="27"/>
        <v>0.84</v>
      </c>
      <c r="V63" s="19">
        <f t="shared" si="27"/>
        <v>8.3339999999999997E-2</v>
      </c>
      <c r="W63" s="19">
        <f>W62/1000</f>
        <v>9.9000000000000005E-2</v>
      </c>
      <c r="X63" s="19">
        <f t="shared" si="27"/>
        <v>8.9999999999999993E-3</v>
      </c>
      <c r="Y63" s="19">
        <f t="shared" si="27"/>
        <v>0</v>
      </c>
      <c r="Z63" s="19">
        <f t="shared" si="27"/>
        <v>0.22500000000000001</v>
      </c>
      <c r="AA63" s="19">
        <f t="shared" si="27"/>
        <v>0.36</v>
      </c>
      <c r="AB63" s="19">
        <f t="shared" si="27"/>
        <v>0.3</v>
      </c>
      <c r="AC63" s="19">
        <f t="shared" si="27"/>
        <v>0.35</v>
      </c>
      <c r="AD63" s="19">
        <f t="shared" si="27"/>
        <v>0.18</v>
      </c>
      <c r="AE63" s="19">
        <f t="shared" si="27"/>
        <v>0.3</v>
      </c>
      <c r="AF63" s="19">
        <f t="shared" si="27"/>
        <v>0.16900000000000001</v>
      </c>
      <c r="AG63" s="19">
        <f t="shared" si="27"/>
        <v>0.22727</v>
      </c>
      <c r="AH63" s="19">
        <f t="shared" si="27"/>
        <v>5.8380000000000001E-2</v>
      </c>
      <c r="AI63" s="19">
        <f t="shared" si="27"/>
        <v>6.5750000000000003E-2</v>
      </c>
      <c r="AJ63" s="19">
        <f t="shared" si="27"/>
        <v>4.8000000000000001E-2</v>
      </c>
      <c r="AK63" s="19">
        <f t="shared" si="27"/>
        <v>0.2</v>
      </c>
      <c r="AL63" s="19">
        <f t="shared" si="27"/>
        <v>0.185</v>
      </c>
      <c r="AM63" s="19">
        <f t="shared" si="27"/>
        <v>0</v>
      </c>
      <c r="AN63" s="19">
        <f t="shared" si="27"/>
        <v>0.28599999999999998</v>
      </c>
      <c r="AO63" s="19">
        <f t="shared" si="27"/>
        <v>0</v>
      </c>
      <c r="AP63" s="19">
        <f t="shared" si="27"/>
        <v>0.18966</v>
      </c>
      <c r="AQ63" s="19">
        <f t="shared" si="27"/>
        <v>7.4999999999999997E-2</v>
      </c>
      <c r="AR63" s="19">
        <f t="shared" si="27"/>
        <v>7.0000000000000007E-2</v>
      </c>
      <c r="AS63" s="19">
        <f t="shared" si="27"/>
        <v>0.15</v>
      </c>
      <c r="AT63" s="19">
        <f t="shared" si="27"/>
        <v>8.5709999999999995E-2</v>
      </c>
      <c r="AU63" s="19">
        <f t="shared" si="27"/>
        <v>6.429E-2</v>
      </c>
      <c r="AV63" s="19">
        <f t="shared" si="27"/>
        <v>6.25E-2</v>
      </c>
      <c r="AW63" s="19">
        <f t="shared" si="27"/>
        <v>0.11428000000000001</v>
      </c>
      <c r="AX63" s="19">
        <f t="shared" si="27"/>
        <v>0.08</v>
      </c>
      <c r="AY63" s="19">
        <f t="shared" si="27"/>
        <v>7.4999999999999997E-2</v>
      </c>
      <c r="AZ63" s="19">
        <f t="shared" si="27"/>
        <v>0.11</v>
      </c>
      <c r="BA63" s="19">
        <f t="shared" si="27"/>
        <v>0.22500000000000001</v>
      </c>
      <c r="BB63" s="19">
        <f t="shared" si="27"/>
        <v>0.36</v>
      </c>
      <c r="BC63" s="19">
        <f t="shared" si="27"/>
        <v>0.55000000000000004</v>
      </c>
      <c r="BD63" s="19">
        <f t="shared" si="27"/>
        <v>0.20499999999999999</v>
      </c>
      <c r="BE63" s="19">
        <f t="shared" si="27"/>
        <v>0.33</v>
      </c>
      <c r="BF63" s="19">
        <f t="shared" si="27"/>
        <v>0</v>
      </c>
      <c r="BG63" s="19">
        <f t="shared" si="27"/>
        <v>0.04</v>
      </c>
      <c r="BH63" s="19">
        <f t="shared" si="27"/>
        <v>5.8999999999999997E-2</v>
      </c>
      <c r="BI63" s="19">
        <f t="shared" si="27"/>
        <v>0.03</v>
      </c>
      <c r="BJ63" s="19">
        <f t="shared" si="27"/>
        <v>0.03</v>
      </c>
      <c r="BK63" s="19">
        <f t="shared" si="27"/>
        <v>3.5000000000000003E-2</v>
      </c>
      <c r="BL63" s="19">
        <f t="shared" si="27"/>
        <v>0.312</v>
      </c>
      <c r="BM63" s="19">
        <f t="shared" si="27"/>
        <v>0.15444999999999998</v>
      </c>
      <c r="BN63" s="19">
        <f t="shared" si="27"/>
        <v>1.489E-2</v>
      </c>
      <c r="BO63" s="19">
        <f t="shared" ref="BO63" si="28">BO62/1000</f>
        <v>0.01</v>
      </c>
    </row>
    <row r="64" spans="1:69" ht="17.25" x14ac:dyDescent="0.3">
      <c r="A64" s="28"/>
      <c r="B64" s="29" t="s">
        <v>30</v>
      </c>
      <c r="C64" s="93"/>
      <c r="D64" s="30">
        <f>D60*D62</f>
        <v>2.0181</v>
      </c>
      <c r="E64" s="30">
        <f t="shared" ref="E64:BN64" si="29">E60*E62</f>
        <v>0</v>
      </c>
      <c r="F64" s="30">
        <f t="shared" si="29"/>
        <v>1.26</v>
      </c>
      <c r="G64" s="30">
        <f t="shared" si="29"/>
        <v>0</v>
      </c>
      <c r="H64" s="30">
        <f t="shared" si="29"/>
        <v>1.0184900000000001</v>
      </c>
      <c r="I64" s="30">
        <f t="shared" si="29"/>
        <v>0</v>
      </c>
      <c r="J64" s="30">
        <f t="shared" si="29"/>
        <v>14.989800000000001</v>
      </c>
      <c r="K64" s="30">
        <f t="shared" si="29"/>
        <v>3.9746400000000004</v>
      </c>
      <c r="L64" s="30">
        <f t="shared" si="29"/>
        <v>0</v>
      </c>
      <c r="M64" s="30">
        <f t="shared" si="29"/>
        <v>0</v>
      </c>
      <c r="N64" s="30">
        <f t="shared" si="29"/>
        <v>0</v>
      </c>
      <c r="O64" s="30">
        <f t="shared" si="29"/>
        <v>0</v>
      </c>
      <c r="P64" s="30">
        <f t="shared" si="29"/>
        <v>0</v>
      </c>
      <c r="Q64" s="30">
        <f t="shared" si="29"/>
        <v>0</v>
      </c>
      <c r="R64" s="30">
        <f t="shared" si="29"/>
        <v>0</v>
      </c>
      <c r="S64" s="30">
        <f t="shared" si="29"/>
        <v>0</v>
      </c>
      <c r="T64" s="30">
        <f t="shared" si="29"/>
        <v>0</v>
      </c>
      <c r="U64" s="30">
        <f t="shared" si="29"/>
        <v>0</v>
      </c>
      <c r="V64" s="30">
        <f t="shared" si="29"/>
        <v>0</v>
      </c>
      <c r="W64" s="30">
        <f>W60*W62</f>
        <v>0</v>
      </c>
      <c r="X64" s="30">
        <f t="shared" si="29"/>
        <v>0</v>
      </c>
      <c r="Y64" s="30">
        <f t="shared" si="29"/>
        <v>0</v>
      </c>
      <c r="Z64" s="30">
        <f t="shared" si="29"/>
        <v>0</v>
      </c>
      <c r="AA64" s="30">
        <f t="shared" si="29"/>
        <v>0</v>
      </c>
      <c r="AB64" s="30">
        <f t="shared" si="29"/>
        <v>0</v>
      </c>
      <c r="AC64" s="30">
        <f t="shared" si="29"/>
        <v>0</v>
      </c>
      <c r="AD64" s="30">
        <f t="shared" si="29"/>
        <v>0</v>
      </c>
      <c r="AE64" s="30">
        <f t="shared" si="29"/>
        <v>0</v>
      </c>
      <c r="AF64" s="30">
        <f t="shared" si="29"/>
        <v>0</v>
      </c>
      <c r="AG64" s="30">
        <f t="shared" si="29"/>
        <v>0</v>
      </c>
      <c r="AH64" s="30">
        <f t="shared" si="29"/>
        <v>0</v>
      </c>
      <c r="AI64" s="30">
        <f t="shared" si="29"/>
        <v>0</v>
      </c>
      <c r="AJ64" s="30">
        <f t="shared" si="29"/>
        <v>0</v>
      </c>
      <c r="AK64" s="30">
        <f t="shared" si="29"/>
        <v>0</v>
      </c>
      <c r="AL64" s="30">
        <f t="shared" si="29"/>
        <v>0</v>
      </c>
      <c r="AM64" s="30">
        <f t="shared" si="29"/>
        <v>0</v>
      </c>
      <c r="AN64" s="30">
        <f t="shared" si="29"/>
        <v>0</v>
      </c>
      <c r="AO64" s="30">
        <f t="shared" si="29"/>
        <v>0</v>
      </c>
      <c r="AP64" s="30">
        <f t="shared" si="29"/>
        <v>0</v>
      </c>
      <c r="AQ64" s="30">
        <f t="shared" si="29"/>
        <v>0</v>
      </c>
      <c r="AR64" s="30">
        <f t="shared" si="29"/>
        <v>0</v>
      </c>
      <c r="AS64" s="30">
        <f t="shared" si="29"/>
        <v>0</v>
      </c>
      <c r="AT64" s="30">
        <f t="shared" si="29"/>
        <v>0</v>
      </c>
      <c r="AU64" s="30">
        <f t="shared" si="29"/>
        <v>1.2858000000000001</v>
      </c>
      <c r="AV64" s="30">
        <f t="shared" si="29"/>
        <v>0</v>
      </c>
      <c r="AW64" s="30">
        <f t="shared" si="29"/>
        <v>0</v>
      </c>
      <c r="AX64" s="30">
        <f t="shared" si="29"/>
        <v>0</v>
      </c>
      <c r="AY64" s="30">
        <f t="shared" si="29"/>
        <v>0</v>
      </c>
      <c r="AZ64" s="30">
        <f t="shared" si="29"/>
        <v>0</v>
      </c>
      <c r="BA64" s="30">
        <f t="shared" si="29"/>
        <v>0</v>
      </c>
      <c r="BB64" s="30">
        <f t="shared" si="29"/>
        <v>0</v>
      </c>
      <c r="BC64" s="30">
        <f t="shared" si="29"/>
        <v>0</v>
      </c>
      <c r="BD64" s="30">
        <f t="shared" si="29"/>
        <v>0</v>
      </c>
      <c r="BE64" s="30">
        <f t="shared" si="29"/>
        <v>0</v>
      </c>
      <c r="BF64" s="30">
        <f t="shared" si="29"/>
        <v>0</v>
      </c>
      <c r="BG64" s="30">
        <f t="shared" si="29"/>
        <v>0</v>
      </c>
      <c r="BH64" s="30">
        <f t="shared" si="29"/>
        <v>0</v>
      </c>
      <c r="BI64" s="30">
        <f t="shared" si="29"/>
        <v>0</v>
      </c>
      <c r="BJ64" s="30">
        <f t="shared" si="29"/>
        <v>0</v>
      </c>
      <c r="BK64" s="30">
        <f t="shared" si="29"/>
        <v>0</v>
      </c>
      <c r="BL64" s="30">
        <f t="shared" si="29"/>
        <v>0</v>
      </c>
      <c r="BM64" s="30">
        <f t="shared" si="29"/>
        <v>0</v>
      </c>
      <c r="BN64" s="30">
        <f t="shared" si="29"/>
        <v>1.489E-2</v>
      </c>
      <c r="BO64" s="30">
        <f t="shared" ref="BO64" si="30">BO60*BO62</f>
        <v>0</v>
      </c>
      <c r="BP64" s="31">
        <f>SUM(D64:BN64)</f>
        <v>24.561720000000001</v>
      </c>
      <c r="BQ64" s="32">
        <f>BP64/$C$7</f>
        <v>24.561720000000001</v>
      </c>
    </row>
    <row r="65" spans="1:69" ht="17.25" x14ac:dyDescent="0.3">
      <c r="A65" s="28"/>
      <c r="B65" s="29" t="s">
        <v>31</v>
      </c>
      <c r="C65" s="93"/>
      <c r="D65" s="30">
        <f>D60*D62</f>
        <v>2.0181</v>
      </c>
      <c r="E65" s="30">
        <f t="shared" ref="E65:BN65" si="31">E60*E62</f>
        <v>0</v>
      </c>
      <c r="F65" s="30">
        <f t="shared" si="31"/>
        <v>1.26</v>
      </c>
      <c r="G65" s="30">
        <f t="shared" si="31"/>
        <v>0</v>
      </c>
      <c r="H65" s="30">
        <f t="shared" si="31"/>
        <v>1.0184900000000001</v>
      </c>
      <c r="I65" s="30">
        <f t="shared" si="31"/>
        <v>0</v>
      </c>
      <c r="J65" s="30">
        <f t="shared" si="31"/>
        <v>14.989800000000001</v>
      </c>
      <c r="K65" s="30">
        <f t="shared" si="31"/>
        <v>3.9746400000000004</v>
      </c>
      <c r="L65" s="30">
        <f t="shared" si="31"/>
        <v>0</v>
      </c>
      <c r="M65" s="30">
        <f t="shared" si="31"/>
        <v>0</v>
      </c>
      <c r="N65" s="30">
        <f t="shared" si="31"/>
        <v>0</v>
      </c>
      <c r="O65" s="30">
        <f t="shared" si="31"/>
        <v>0</v>
      </c>
      <c r="P65" s="30">
        <f t="shared" si="31"/>
        <v>0</v>
      </c>
      <c r="Q65" s="30">
        <f t="shared" si="31"/>
        <v>0</v>
      </c>
      <c r="R65" s="30">
        <f t="shared" si="31"/>
        <v>0</v>
      </c>
      <c r="S65" s="30">
        <f t="shared" si="31"/>
        <v>0</v>
      </c>
      <c r="T65" s="30">
        <f t="shared" si="31"/>
        <v>0</v>
      </c>
      <c r="U65" s="30">
        <f t="shared" si="31"/>
        <v>0</v>
      </c>
      <c r="V65" s="30">
        <f t="shared" si="31"/>
        <v>0</v>
      </c>
      <c r="W65" s="30">
        <f>W60*W62</f>
        <v>0</v>
      </c>
      <c r="X65" s="30">
        <f t="shared" si="31"/>
        <v>0</v>
      </c>
      <c r="Y65" s="30">
        <f t="shared" si="31"/>
        <v>0</v>
      </c>
      <c r="Z65" s="30">
        <f t="shared" si="31"/>
        <v>0</v>
      </c>
      <c r="AA65" s="30">
        <f t="shared" si="31"/>
        <v>0</v>
      </c>
      <c r="AB65" s="30">
        <f t="shared" si="31"/>
        <v>0</v>
      </c>
      <c r="AC65" s="30">
        <f t="shared" si="31"/>
        <v>0</v>
      </c>
      <c r="AD65" s="30">
        <f t="shared" si="31"/>
        <v>0</v>
      </c>
      <c r="AE65" s="30">
        <f t="shared" si="31"/>
        <v>0</v>
      </c>
      <c r="AF65" s="30">
        <f t="shared" si="31"/>
        <v>0</v>
      </c>
      <c r="AG65" s="30">
        <f t="shared" si="31"/>
        <v>0</v>
      </c>
      <c r="AH65" s="30">
        <f t="shared" si="31"/>
        <v>0</v>
      </c>
      <c r="AI65" s="30">
        <f t="shared" si="31"/>
        <v>0</v>
      </c>
      <c r="AJ65" s="30">
        <f t="shared" si="31"/>
        <v>0</v>
      </c>
      <c r="AK65" s="30">
        <f t="shared" si="31"/>
        <v>0</v>
      </c>
      <c r="AL65" s="30">
        <f t="shared" si="31"/>
        <v>0</v>
      </c>
      <c r="AM65" s="30">
        <f t="shared" si="31"/>
        <v>0</v>
      </c>
      <c r="AN65" s="30">
        <f t="shared" si="31"/>
        <v>0</v>
      </c>
      <c r="AO65" s="30">
        <f t="shared" si="31"/>
        <v>0</v>
      </c>
      <c r="AP65" s="30">
        <f t="shared" si="31"/>
        <v>0</v>
      </c>
      <c r="AQ65" s="30">
        <f t="shared" si="31"/>
        <v>0</v>
      </c>
      <c r="AR65" s="30">
        <f t="shared" si="31"/>
        <v>0</v>
      </c>
      <c r="AS65" s="30">
        <f t="shared" si="31"/>
        <v>0</v>
      </c>
      <c r="AT65" s="30">
        <f t="shared" si="31"/>
        <v>0</v>
      </c>
      <c r="AU65" s="30">
        <f t="shared" si="31"/>
        <v>1.2858000000000001</v>
      </c>
      <c r="AV65" s="30">
        <f t="shared" si="31"/>
        <v>0</v>
      </c>
      <c r="AW65" s="30">
        <f t="shared" si="31"/>
        <v>0</v>
      </c>
      <c r="AX65" s="30">
        <f t="shared" si="31"/>
        <v>0</v>
      </c>
      <c r="AY65" s="30">
        <f t="shared" si="31"/>
        <v>0</v>
      </c>
      <c r="AZ65" s="30">
        <f t="shared" si="31"/>
        <v>0</v>
      </c>
      <c r="BA65" s="30">
        <f t="shared" si="31"/>
        <v>0</v>
      </c>
      <c r="BB65" s="30">
        <f t="shared" si="31"/>
        <v>0</v>
      </c>
      <c r="BC65" s="30">
        <f t="shared" si="31"/>
        <v>0</v>
      </c>
      <c r="BD65" s="30">
        <f t="shared" si="31"/>
        <v>0</v>
      </c>
      <c r="BE65" s="30">
        <f t="shared" si="31"/>
        <v>0</v>
      </c>
      <c r="BF65" s="30">
        <f t="shared" si="31"/>
        <v>0</v>
      </c>
      <c r="BG65" s="30">
        <f t="shared" si="31"/>
        <v>0</v>
      </c>
      <c r="BH65" s="30">
        <f t="shared" si="31"/>
        <v>0</v>
      </c>
      <c r="BI65" s="30">
        <f t="shared" si="31"/>
        <v>0</v>
      </c>
      <c r="BJ65" s="30">
        <f t="shared" si="31"/>
        <v>0</v>
      </c>
      <c r="BK65" s="30">
        <f t="shared" si="31"/>
        <v>0</v>
      </c>
      <c r="BL65" s="30">
        <f t="shared" si="31"/>
        <v>0</v>
      </c>
      <c r="BM65" s="30">
        <f t="shared" si="31"/>
        <v>0</v>
      </c>
      <c r="BN65" s="30">
        <f t="shared" si="31"/>
        <v>1.489E-2</v>
      </c>
      <c r="BO65" s="30">
        <f t="shared" ref="BO65" si="32">BO60*BO62</f>
        <v>0</v>
      </c>
      <c r="BP65" s="31">
        <f>SUM(D65:BN65)</f>
        <v>24.561720000000001</v>
      </c>
      <c r="BQ65" s="32">
        <f>BP65/$C$7</f>
        <v>24.561720000000001</v>
      </c>
    </row>
    <row r="67" spans="1:69" x14ac:dyDescent="0.25">
      <c r="L67" s="2"/>
    </row>
    <row r="68" spans="1:69" ht="15" customHeight="1" x14ac:dyDescent="0.25">
      <c r="A68" s="87"/>
      <c r="B68" s="4" t="s">
        <v>3</v>
      </c>
      <c r="C68" s="83" t="s">
        <v>4</v>
      </c>
      <c r="D68" s="85" t="str">
        <f t="shared" ref="D68:T68" si="33">D5</f>
        <v>Хлеб пшеничный</v>
      </c>
      <c r="E68" s="85" t="str">
        <f t="shared" si="33"/>
        <v>Хлеб ржано-пшеничный</v>
      </c>
      <c r="F68" s="85" t="str">
        <f t="shared" si="33"/>
        <v>Сахар</v>
      </c>
      <c r="G68" s="85" t="str">
        <f t="shared" si="33"/>
        <v>Чай</v>
      </c>
      <c r="H68" s="85" t="str">
        <f t="shared" si="33"/>
        <v>Какао</v>
      </c>
      <c r="I68" s="85" t="str">
        <f t="shared" si="33"/>
        <v>Кофейный напиток</v>
      </c>
      <c r="J68" s="85" t="str">
        <f t="shared" si="33"/>
        <v>Молоко 2,5%</v>
      </c>
      <c r="K68" s="85" t="str">
        <f t="shared" si="33"/>
        <v>Масло сливочное</v>
      </c>
      <c r="L68" s="85" t="str">
        <f t="shared" si="33"/>
        <v>Сметана 15%</v>
      </c>
      <c r="M68" s="85" t="str">
        <f t="shared" si="33"/>
        <v>Молоко сухое</v>
      </c>
      <c r="N68" s="85" t="str">
        <f t="shared" si="33"/>
        <v>Снежок 2,5 %</v>
      </c>
      <c r="O68" s="85" t="str">
        <f t="shared" si="33"/>
        <v>Творог 5%</v>
      </c>
      <c r="P68" s="85" t="str">
        <f t="shared" si="33"/>
        <v>Молоко сгущенное</v>
      </c>
      <c r="Q68" s="85" t="str">
        <f t="shared" si="33"/>
        <v xml:space="preserve">Джем Сава </v>
      </c>
      <c r="R68" s="85" t="str">
        <f t="shared" si="33"/>
        <v>Сыр</v>
      </c>
      <c r="S68" s="85" t="str">
        <f t="shared" si="33"/>
        <v>Зеленый горошек</v>
      </c>
      <c r="T68" s="85" t="str">
        <f t="shared" si="33"/>
        <v>Кукуруза консервирован.</v>
      </c>
      <c r="U68" s="85" t="str">
        <f>U5</f>
        <v>Консервы рыбные</v>
      </c>
      <c r="V68" s="85" t="str">
        <f>V5</f>
        <v>Огурцы консервирован.</v>
      </c>
      <c r="W68" s="35"/>
      <c r="X68" s="85" t="str">
        <f>X5</f>
        <v>Яйцо</v>
      </c>
      <c r="Y68" s="85" t="str">
        <f t="shared" ref="Y68:BB68" si="34">Y5</f>
        <v>Икра кабачковая</v>
      </c>
      <c r="Z68" s="85" t="str">
        <f t="shared" si="34"/>
        <v>Изюм</v>
      </c>
      <c r="AA68" s="85" t="str">
        <f t="shared" si="34"/>
        <v>Курага</v>
      </c>
      <c r="AB68" s="85" t="str">
        <f t="shared" si="34"/>
        <v>Чернослив</v>
      </c>
      <c r="AC68" s="85" t="str">
        <f t="shared" si="34"/>
        <v>Шиповник</v>
      </c>
      <c r="AD68" s="85" t="str">
        <f t="shared" si="34"/>
        <v>Сухофрукты</v>
      </c>
      <c r="AE68" s="85" t="str">
        <f t="shared" si="34"/>
        <v>Ягода свежемороженная</v>
      </c>
      <c r="AF68" s="85" t="str">
        <f t="shared" si="34"/>
        <v>Лимон</v>
      </c>
      <c r="AG68" s="85" t="str">
        <f t="shared" si="34"/>
        <v>Кисель</v>
      </c>
      <c r="AH68" s="85" t="str">
        <f t="shared" si="34"/>
        <v xml:space="preserve">Сок </v>
      </c>
      <c r="AI68" s="85" t="str">
        <f t="shared" si="34"/>
        <v>Макаронные изделия</v>
      </c>
      <c r="AJ68" s="85" t="str">
        <f t="shared" si="34"/>
        <v>Мука</v>
      </c>
      <c r="AK68" s="85" t="str">
        <f t="shared" si="34"/>
        <v>Дрожжи</v>
      </c>
      <c r="AL68" s="85" t="str">
        <f t="shared" si="34"/>
        <v>Печенье</v>
      </c>
      <c r="AM68" s="85" t="str">
        <f t="shared" si="34"/>
        <v>Пряники</v>
      </c>
      <c r="AN68" s="85" t="str">
        <f t="shared" si="34"/>
        <v>Вафли</v>
      </c>
      <c r="AO68" s="85" t="str">
        <f t="shared" si="34"/>
        <v>Конфеты</v>
      </c>
      <c r="AP68" s="85" t="str">
        <f t="shared" si="34"/>
        <v>Повидло Сава</v>
      </c>
      <c r="AQ68" s="85" t="str">
        <f t="shared" si="34"/>
        <v>Крупа геркулес</v>
      </c>
      <c r="AR68" s="85" t="str">
        <f t="shared" si="34"/>
        <v>Крупа горох</v>
      </c>
      <c r="AS68" s="85" t="str">
        <f t="shared" si="34"/>
        <v>Крупа гречневая</v>
      </c>
      <c r="AT68" s="85" t="str">
        <f t="shared" si="34"/>
        <v>Крупа кукурузная</v>
      </c>
      <c r="AU68" s="85" t="str">
        <f t="shared" si="34"/>
        <v>Крупа манная</v>
      </c>
      <c r="AV68" s="85" t="str">
        <f t="shared" si="34"/>
        <v>Крупа перловая</v>
      </c>
      <c r="AW68" s="85" t="str">
        <f t="shared" si="34"/>
        <v>Крупа пшеничная</v>
      </c>
      <c r="AX68" s="85" t="str">
        <f t="shared" si="34"/>
        <v>Крупа пшено</v>
      </c>
      <c r="AY68" s="85" t="str">
        <f t="shared" si="34"/>
        <v>Крупа ячневая</v>
      </c>
      <c r="AZ68" s="85" t="str">
        <f t="shared" si="34"/>
        <v>Рис</v>
      </c>
      <c r="BA68" s="85" t="str">
        <f t="shared" si="34"/>
        <v>Цыпленок бройлер</v>
      </c>
      <c r="BB68" s="85" t="str">
        <f t="shared" si="34"/>
        <v>Филе куриное</v>
      </c>
      <c r="BC68" s="85" t="str">
        <f>BC5</f>
        <v>Фарш говяжий</v>
      </c>
      <c r="BD68" s="85" t="str">
        <f>BD5</f>
        <v>Печень куриная</v>
      </c>
      <c r="BE68" s="85" t="str">
        <f>BE5</f>
        <v>Филе минтая</v>
      </c>
      <c r="BF68" s="85" t="str">
        <f t="shared" ref="BF68:BN68" si="35">BF5</f>
        <v>Филе сельди слабосол.</v>
      </c>
      <c r="BG68" s="85" t="str">
        <f t="shared" si="35"/>
        <v>Картофель</v>
      </c>
      <c r="BH68" s="85" t="str">
        <f t="shared" si="35"/>
        <v>Морковь</v>
      </c>
      <c r="BI68" s="85" t="str">
        <f t="shared" si="35"/>
        <v>Лук</v>
      </c>
      <c r="BJ68" s="85" t="str">
        <f t="shared" si="35"/>
        <v>Капуста</v>
      </c>
      <c r="BK68" s="85" t="str">
        <f t="shared" si="35"/>
        <v>Свекла</v>
      </c>
      <c r="BL68" s="85" t="str">
        <f t="shared" si="35"/>
        <v>Томатная паста</v>
      </c>
      <c r="BM68" s="85" t="str">
        <f t="shared" si="35"/>
        <v>Масло растительное</v>
      </c>
      <c r="BN68" s="85" t="str">
        <f t="shared" si="35"/>
        <v>Соль</v>
      </c>
      <c r="BO68" s="85" t="str">
        <f t="shared" ref="BO68" si="36">BO5</f>
        <v>Аскорбиновая кислота</v>
      </c>
      <c r="BP68" s="94" t="s">
        <v>5</v>
      </c>
      <c r="BQ68" s="94" t="s">
        <v>6</v>
      </c>
    </row>
    <row r="69" spans="1:69" ht="28.5" customHeight="1" x14ac:dyDescent="0.25">
      <c r="A69" s="88"/>
      <c r="B69" s="5" t="s">
        <v>7</v>
      </c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3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94"/>
      <c r="BQ69" s="94"/>
    </row>
    <row r="70" spans="1:69" x14ac:dyDescent="0.25">
      <c r="A70" s="89" t="s">
        <v>12</v>
      </c>
      <c r="B70" s="6" t="str">
        <f>B12</f>
        <v>Суп шахтерский</v>
      </c>
      <c r="C70" s="90">
        <f>$E$4</f>
        <v>1</v>
      </c>
      <c r="D70" s="6">
        <f t="shared" ref="D70:BN74" si="37">D12</f>
        <v>0</v>
      </c>
      <c r="E70" s="6">
        <f t="shared" si="37"/>
        <v>0</v>
      </c>
      <c r="F70" s="6">
        <f t="shared" si="37"/>
        <v>0</v>
      </c>
      <c r="G70" s="6">
        <f t="shared" si="37"/>
        <v>0</v>
      </c>
      <c r="H70" s="6">
        <f t="shared" si="37"/>
        <v>0</v>
      </c>
      <c r="I70" s="6">
        <f t="shared" si="37"/>
        <v>0</v>
      </c>
      <c r="J70" s="6">
        <f t="shared" si="37"/>
        <v>0</v>
      </c>
      <c r="K70" s="6">
        <f t="shared" si="37"/>
        <v>2E-3</v>
      </c>
      <c r="L70" s="6">
        <f t="shared" si="37"/>
        <v>5.0000000000000001E-3</v>
      </c>
      <c r="M70" s="6">
        <f t="shared" si="37"/>
        <v>0</v>
      </c>
      <c r="N70" s="6">
        <f t="shared" si="37"/>
        <v>0</v>
      </c>
      <c r="O70" s="6">
        <f t="shared" si="37"/>
        <v>0</v>
      </c>
      <c r="P70" s="6">
        <f t="shared" si="37"/>
        <v>0</v>
      </c>
      <c r="Q70" s="6">
        <f t="shared" si="37"/>
        <v>0</v>
      </c>
      <c r="R70" s="6">
        <f t="shared" si="37"/>
        <v>0</v>
      </c>
      <c r="S70" s="6">
        <f t="shared" si="37"/>
        <v>0</v>
      </c>
      <c r="T70" s="6">
        <f t="shared" si="37"/>
        <v>0</v>
      </c>
      <c r="U70" s="6">
        <f t="shared" si="37"/>
        <v>0</v>
      </c>
      <c r="V70" s="6">
        <f t="shared" si="37"/>
        <v>0</v>
      </c>
      <c r="W70" s="6">
        <f t="shared" si="37"/>
        <v>0</v>
      </c>
      <c r="X70" s="6">
        <f t="shared" si="37"/>
        <v>0</v>
      </c>
      <c r="Y70" s="6">
        <f t="shared" si="37"/>
        <v>0</v>
      </c>
      <c r="Z70" s="6">
        <f t="shared" si="37"/>
        <v>0</v>
      </c>
      <c r="AA70" s="6">
        <f t="shared" si="37"/>
        <v>0</v>
      </c>
      <c r="AB70" s="6">
        <f t="shared" si="37"/>
        <v>0</v>
      </c>
      <c r="AC70" s="6">
        <f t="shared" si="37"/>
        <v>0</v>
      </c>
      <c r="AD70" s="6">
        <f t="shared" si="37"/>
        <v>0</v>
      </c>
      <c r="AE70" s="6">
        <f t="shared" si="37"/>
        <v>0</v>
      </c>
      <c r="AF70" s="6">
        <f t="shared" si="37"/>
        <v>0</v>
      </c>
      <c r="AG70" s="6">
        <f t="shared" si="37"/>
        <v>0</v>
      </c>
      <c r="AH70" s="6">
        <f t="shared" si="37"/>
        <v>0</v>
      </c>
      <c r="AI70" s="6">
        <f t="shared" si="37"/>
        <v>0</v>
      </c>
      <c r="AJ70" s="6">
        <f t="shared" si="37"/>
        <v>0</v>
      </c>
      <c r="AK70" s="6">
        <f t="shared" si="37"/>
        <v>0</v>
      </c>
      <c r="AL70" s="6">
        <f t="shared" si="37"/>
        <v>0</v>
      </c>
      <c r="AM70" s="6">
        <f t="shared" si="37"/>
        <v>0</v>
      </c>
      <c r="AN70" s="6">
        <f t="shared" si="37"/>
        <v>0</v>
      </c>
      <c r="AO70" s="6">
        <f t="shared" si="37"/>
        <v>0</v>
      </c>
      <c r="AP70" s="6">
        <f t="shared" si="37"/>
        <v>0</v>
      </c>
      <c r="AQ70" s="6">
        <f t="shared" si="37"/>
        <v>0</v>
      </c>
      <c r="AR70" s="6">
        <f t="shared" si="37"/>
        <v>0</v>
      </c>
      <c r="AS70" s="6">
        <f t="shared" si="37"/>
        <v>8.0000000000000002E-3</v>
      </c>
      <c r="AT70" s="6">
        <f t="shared" si="37"/>
        <v>0</v>
      </c>
      <c r="AU70" s="6">
        <f t="shared" si="37"/>
        <v>0</v>
      </c>
      <c r="AV70" s="6">
        <f t="shared" si="37"/>
        <v>0</v>
      </c>
      <c r="AW70" s="6">
        <f t="shared" si="37"/>
        <v>0</v>
      </c>
      <c r="AX70" s="6">
        <f t="shared" si="37"/>
        <v>0</v>
      </c>
      <c r="AY70" s="6">
        <f t="shared" si="37"/>
        <v>0</v>
      </c>
      <c r="AZ70" s="6">
        <f t="shared" si="37"/>
        <v>0</v>
      </c>
      <c r="BA70" s="6">
        <f t="shared" si="37"/>
        <v>2.9000000000000001E-2</v>
      </c>
      <c r="BB70" s="6">
        <f t="shared" si="37"/>
        <v>0</v>
      </c>
      <c r="BC70" s="6">
        <f t="shared" si="37"/>
        <v>0</v>
      </c>
      <c r="BD70" s="6">
        <f t="shared" si="37"/>
        <v>0</v>
      </c>
      <c r="BE70" s="6">
        <f t="shared" si="37"/>
        <v>0</v>
      </c>
      <c r="BF70" s="6">
        <f t="shared" si="37"/>
        <v>0</v>
      </c>
      <c r="BG70" s="6">
        <f t="shared" si="37"/>
        <v>0.1</v>
      </c>
      <c r="BH70" s="6">
        <f t="shared" si="37"/>
        <v>0.01</v>
      </c>
      <c r="BI70" s="6">
        <f t="shared" si="37"/>
        <v>7.0000000000000001E-3</v>
      </c>
      <c r="BJ70" s="6">
        <f t="shared" si="37"/>
        <v>0</v>
      </c>
      <c r="BK70" s="6">
        <f t="shared" si="37"/>
        <v>0</v>
      </c>
      <c r="BL70" s="6">
        <f t="shared" si="37"/>
        <v>0</v>
      </c>
      <c r="BM70" s="6">
        <f t="shared" si="37"/>
        <v>3.0000000000000001E-3</v>
      </c>
      <c r="BN70" s="6">
        <f t="shared" si="37"/>
        <v>2E-3</v>
      </c>
      <c r="BO70" s="6">
        <f t="shared" ref="BO70:BO73" si="38">BO12</f>
        <v>0</v>
      </c>
    </row>
    <row r="71" spans="1:69" x14ac:dyDescent="0.25">
      <c r="A71" s="89"/>
      <c r="B71" s="6" t="str">
        <f t="shared" ref="B71:B76" si="39">B13</f>
        <v>Капуста, тушеная с мясом</v>
      </c>
      <c r="C71" s="91"/>
      <c r="D71" s="6">
        <f t="shared" si="37"/>
        <v>0</v>
      </c>
      <c r="E71" s="6">
        <f t="shared" si="37"/>
        <v>0</v>
      </c>
      <c r="F71" s="6">
        <f t="shared" si="37"/>
        <v>0</v>
      </c>
      <c r="G71" s="6">
        <f t="shared" si="37"/>
        <v>0</v>
      </c>
      <c r="H71" s="6">
        <f t="shared" si="37"/>
        <v>0</v>
      </c>
      <c r="I71" s="6">
        <f t="shared" si="37"/>
        <v>0</v>
      </c>
      <c r="J71" s="6">
        <f t="shared" si="37"/>
        <v>0</v>
      </c>
      <c r="K71" s="6">
        <f t="shared" si="37"/>
        <v>2E-3</v>
      </c>
      <c r="L71" s="6">
        <f t="shared" si="37"/>
        <v>0</v>
      </c>
      <c r="M71" s="6">
        <f t="shared" si="37"/>
        <v>0</v>
      </c>
      <c r="N71" s="6">
        <f t="shared" si="37"/>
        <v>0</v>
      </c>
      <c r="O71" s="6">
        <f t="shared" si="37"/>
        <v>0</v>
      </c>
      <c r="P71" s="6">
        <f t="shared" si="37"/>
        <v>0</v>
      </c>
      <c r="Q71" s="6">
        <f t="shared" si="37"/>
        <v>0</v>
      </c>
      <c r="R71" s="6">
        <f t="shared" si="37"/>
        <v>0</v>
      </c>
      <c r="S71" s="6">
        <f t="shared" si="37"/>
        <v>0</v>
      </c>
      <c r="T71" s="6">
        <f t="shared" si="37"/>
        <v>0</v>
      </c>
      <c r="U71" s="6">
        <f t="shared" si="37"/>
        <v>0</v>
      </c>
      <c r="V71" s="6">
        <f t="shared" si="37"/>
        <v>0</v>
      </c>
      <c r="W71" s="6">
        <f t="shared" si="37"/>
        <v>0</v>
      </c>
      <c r="X71" s="6">
        <f t="shared" si="37"/>
        <v>0</v>
      </c>
      <c r="Y71" s="6">
        <f t="shared" si="37"/>
        <v>0</v>
      </c>
      <c r="Z71" s="6">
        <f t="shared" si="37"/>
        <v>0</v>
      </c>
      <c r="AA71" s="6">
        <f t="shared" si="37"/>
        <v>0</v>
      </c>
      <c r="AB71" s="6">
        <f t="shared" si="37"/>
        <v>0</v>
      </c>
      <c r="AC71" s="6">
        <f t="shared" si="37"/>
        <v>0</v>
      </c>
      <c r="AD71" s="6">
        <f t="shared" si="37"/>
        <v>0</v>
      </c>
      <c r="AE71" s="6">
        <f t="shared" si="37"/>
        <v>0</v>
      </c>
      <c r="AF71" s="6">
        <f t="shared" si="37"/>
        <v>0</v>
      </c>
      <c r="AG71" s="6">
        <f t="shared" si="37"/>
        <v>0</v>
      </c>
      <c r="AH71" s="6">
        <f t="shared" si="37"/>
        <v>0</v>
      </c>
      <c r="AI71" s="6">
        <f t="shared" si="37"/>
        <v>0</v>
      </c>
      <c r="AJ71" s="6">
        <f t="shared" si="37"/>
        <v>0</v>
      </c>
      <c r="AK71" s="6">
        <f t="shared" si="37"/>
        <v>0</v>
      </c>
      <c r="AL71" s="6">
        <f t="shared" si="37"/>
        <v>0</v>
      </c>
      <c r="AM71" s="6">
        <f t="shared" si="37"/>
        <v>0</v>
      </c>
      <c r="AN71" s="6">
        <f t="shared" si="37"/>
        <v>0</v>
      </c>
      <c r="AO71" s="6">
        <f t="shared" si="37"/>
        <v>0</v>
      </c>
      <c r="AP71" s="6">
        <f t="shared" si="37"/>
        <v>0</v>
      </c>
      <c r="AQ71" s="6">
        <f t="shared" si="37"/>
        <v>0</v>
      </c>
      <c r="AR71" s="6">
        <f t="shared" si="37"/>
        <v>0</v>
      </c>
      <c r="AS71" s="6">
        <f t="shared" si="37"/>
        <v>0</v>
      </c>
      <c r="AT71" s="6">
        <f t="shared" si="37"/>
        <v>0</v>
      </c>
      <c r="AU71" s="6">
        <f t="shared" si="37"/>
        <v>0</v>
      </c>
      <c r="AV71" s="6">
        <f t="shared" si="37"/>
        <v>0</v>
      </c>
      <c r="AW71" s="6">
        <f t="shared" si="37"/>
        <v>0</v>
      </c>
      <c r="AX71" s="6">
        <f t="shared" si="37"/>
        <v>0</v>
      </c>
      <c r="AY71" s="6">
        <f t="shared" si="37"/>
        <v>0</v>
      </c>
      <c r="AZ71" s="6">
        <f t="shared" si="37"/>
        <v>0</v>
      </c>
      <c r="BA71" s="6">
        <f t="shared" si="37"/>
        <v>0.03</v>
      </c>
      <c r="BB71" s="6">
        <f t="shared" si="37"/>
        <v>0</v>
      </c>
      <c r="BC71" s="6">
        <f t="shared" si="37"/>
        <v>7.0000000000000001E-3</v>
      </c>
      <c r="BD71" s="6">
        <f t="shared" si="37"/>
        <v>0</v>
      </c>
      <c r="BE71" s="6">
        <f t="shared" si="37"/>
        <v>0</v>
      </c>
      <c r="BF71" s="6">
        <f t="shared" si="37"/>
        <v>0</v>
      </c>
      <c r="BG71" s="6">
        <f t="shared" si="37"/>
        <v>0</v>
      </c>
      <c r="BH71" s="6">
        <f t="shared" si="37"/>
        <v>7.0000000000000001E-3</v>
      </c>
      <c r="BI71" s="6">
        <f t="shared" si="37"/>
        <v>1.2999999999999999E-2</v>
      </c>
      <c r="BJ71" s="6">
        <f t="shared" si="37"/>
        <v>0.18</v>
      </c>
      <c r="BK71" s="6">
        <f t="shared" si="37"/>
        <v>0</v>
      </c>
      <c r="BL71" s="6">
        <f t="shared" si="37"/>
        <v>3.0000000000000001E-3</v>
      </c>
      <c r="BM71" s="6">
        <f t="shared" si="37"/>
        <v>4.0000000000000001E-3</v>
      </c>
      <c r="BN71" s="6">
        <f t="shared" si="37"/>
        <v>2E-3</v>
      </c>
      <c r="BO71" s="6">
        <f t="shared" si="38"/>
        <v>0</v>
      </c>
    </row>
    <row r="72" spans="1:69" x14ac:dyDescent="0.25">
      <c r="A72" s="89"/>
      <c r="B72" s="6" t="str">
        <f t="shared" si="39"/>
        <v>Хлеб пшеничный</v>
      </c>
      <c r="C72" s="91"/>
      <c r="D72" s="6">
        <f t="shared" si="37"/>
        <v>0.03</v>
      </c>
      <c r="E72" s="6">
        <f t="shared" si="37"/>
        <v>0</v>
      </c>
      <c r="F72" s="6">
        <f t="shared" si="37"/>
        <v>0</v>
      </c>
      <c r="G72" s="6">
        <f t="shared" si="37"/>
        <v>0</v>
      </c>
      <c r="H72" s="6">
        <f t="shared" si="37"/>
        <v>0</v>
      </c>
      <c r="I72" s="6">
        <f t="shared" si="37"/>
        <v>0</v>
      </c>
      <c r="J72" s="6">
        <f t="shared" si="37"/>
        <v>0</v>
      </c>
      <c r="K72" s="6">
        <f t="shared" si="37"/>
        <v>0</v>
      </c>
      <c r="L72" s="6">
        <f t="shared" si="37"/>
        <v>0</v>
      </c>
      <c r="M72" s="6">
        <f t="shared" si="37"/>
        <v>0</v>
      </c>
      <c r="N72" s="6">
        <f t="shared" si="37"/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0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0</v>
      </c>
      <c r="AE72" s="6">
        <f t="shared" si="37"/>
        <v>0</v>
      </c>
      <c r="AF72" s="6">
        <f t="shared" si="37"/>
        <v>0</v>
      </c>
      <c r="AG72" s="6">
        <f t="shared" si="37"/>
        <v>0</v>
      </c>
      <c r="AH72" s="6">
        <f t="shared" si="37"/>
        <v>0</v>
      </c>
      <c r="AI72" s="6">
        <f t="shared" si="37"/>
        <v>0</v>
      </c>
      <c r="AJ72" s="6">
        <f t="shared" si="37"/>
        <v>0</v>
      </c>
      <c r="AK72" s="6">
        <f t="shared" si="37"/>
        <v>0</v>
      </c>
      <c r="AL72" s="6">
        <f t="shared" si="37"/>
        <v>0</v>
      </c>
      <c r="AM72" s="6">
        <f t="shared" si="37"/>
        <v>0</v>
      </c>
      <c r="AN72" s="6">
        <f t="shared" si="37"/>
        <v>0</v>
      </c>
      <c r="AO72" s="6">
        <f t="shared" si="37"/>
        <v>0</v>
      </c>
      <c r="AP72" s="6">
        <f t="shared" si="37"/>
        <v>0</v>
      </c>
      <c r="AQ72" s="6">
        <f t="shared" si="37"/>
        <v>0</v>
      </c>
      <c r="AR72" s="6">
        <f t="shared" si="37"/>
        <v>0</v>
      </c>
      <c r="AS72" s="6">
        <f t="shared" si="37"/>
        <v>0</v>
      </c>
      <c r="AT72" s="6">
        <f t="shared" si="37"/>
        <v>0</v>
      </c>
      <c r="AU72" s="6">
        <f t="shared" si="37"/>
        <v>0</v>
      </c>
      <c r="AV72" s="6">
        <f t="shared" si="37"/>
        <v>0</v>
      </c>
      <c r="AW72" s="6">
        <f t="shared" si="37"/>
        <v>0</v>
      </c>
      <c r="AX72" s="6">
        <f t="shared" si="37"/>
        <v>0</v>
      </c>
      <c r="AY72" s="6">
        <f t="shared" si="37"/>
        <v>0</v>
      </c>
      <c r="AZ72" s="6">
        <f t="shared" si="37"/>
        <v>0</v>
      </c>
      <c r="BA72" s="6">
        <f t="shared" si="37"/>
        <v>0</v>
      </c>
      <c r="BB72" s="6">
        <f t="shared" si="37"/>
        <v>0</v>
      </c>
      <c r="BC72" s="6">
        <f t="shared" si="37"/>
        <v>0</v>
      </c>
      <c r="BD72" s="6">
        <f t="shared" si="37"/>
        <v>0</v>
      </c>
      <c r="BE72" s="6">
        <f t="shared" si="37"/>
        <v>0</v>
      </c>
      <c r="BF72" s="6">
        <f t="shared" si="37"/>
        <v>0</v>
      </c>
      <c r="BG72" s="6">
        <f t="shared" si="37"/>
        <v>0</v>
      </c>
      <c r="BH72" s="6">
        <f t="shared" si="37"/>
        <v>0</v>
      </c>
      <c r="BI72" s="6">
        <f t="shared" si="37"/>
        <v>0</v>
      </c>
      <c r="BJ72" s="6">
        <f t="shared" si="37"/>
        <v>0</v>
      </c>
      <c r="BK72" s="6">
        <f t="shared" si="37"/>
        <v>0</v>
      </c>
      <c r="BL72" s="6">
        <f t="shared" si="37"/>
        <v>0</v>
      </c>
      <c r="BM72" s="6">
        <f t="shared" si="37"/>
        <v>0</v>
      </c>
      <c r="BN72" s="6">
        <f t="shared" si="37"/>
        <v>0</v>
      </c>
      <c r="BO72" s="6">
        <f t="shared" si="38"/>
        <v>0</v>
      </c>
    </row>
    <row r="73" spans="1:69" x14ac:dyDescent="0.25">
      <c r="A73" s="89"/>
      <c r="B73" s="6" t="str">
        <f t="shared" si="39"/>
        <v>Хлеб ржано-пшеничный</v>
      </c>
      <c r="C73" s="91"/>
      <c r="D73" s="6">
        <f t="shared" si="37"/>
        <v>0</v>
      </c>
      <c r="E73" s="6">
        <f t="shared" si="37"/>
        <v>0.05</v>
      </c>
      <c r="F73" s="6">
        <f t="shared" si="37"/>
        <v>0</v>
      </c>
      <c r="G73" s="6">
        <f t="shared" si="37"/>
        <v>0</v>
      </c>
      <c r="H73" s="6">
        <f t="shared" si="37"/>
        <v>0</v>
      </c>
      <c r="I73" s="6">
        <f t="shared" si="37"/>
        <v>0</v>
      </c>
      <c r="J73" s="6">
        <f t="shared" si="37"/>
        <v>0</v>
      </c>
      <c r="K73" s="6">
        <f t="shared" si="37"/>
        <v>0</v>
      </c>
      <c r="L73" s="6">
        <f t="shared" si="37"/>
        <v>0</v>
      </c>
      <c r="M73" s="6">
        <f t="shared" si="37"/>
        <v>0</v>
      </c>
      <c r="N73" s="6">
        <f t="shared" si="37"/>
        <v>0</v>
      </c>
      <c r="O73" s="6">
        <f t="shared" si="37"/>
        <v>0</v>
      </c>
      <c r="P73" s="6">
        <f t="shared" si="37"/>
        <v>0</v>
      </c>
      <c r="Q73" s="6">
        <f t="shared" si="37"/>
        <v>0</v>
      </c>
      <c r="R73" s="6">
        <f t="shared" si="37"/>
        <v>0</v>
      </c>
      <c r="S73" s="6">
        <f t="shared" si="37"/>
        <v>0</v>
      </c>
      <c r="T73" s="6">
        <f t="shared" si="37"/>
        <v>0</v>
      </c>
      <c r="U73" s="6">
        <f t="shared" si="37"/>
        <v>0</v>
      </c>
      <c r="V73" s="6">
        <f t="shared" si="37"/>
        <v>0</v>
      </c>
      <c r="W73" s="6">
        <f t="shared" si="37"/>
        <v>0</v>
      </c>
      <c r="X73" s="6">
        <f t="shared" si="37"/>
        <v>0</v>
      </c>
      <c r="Y73" s="6">
        <f t="shared" si="37"/>
        <v>0</v>
      </c>
      <c r="Z73" s="6">
        <f t="shared" si="37"/>
        <v>0</v>
      </c>
      <c r="AA73" s="6">
        <f t="shared" si="37"/>
        <v>0</v>
      </c>
      <c r="AB73" s="6">
        <f t="shared" si="37"/>
        <v>0</v>
      </c>
      <c r="AC73" s="6">
        <f t="shared" si="37"/>
        <v>0</v>
      </c>
      <c r="AD73" s="6">
        <f t="shared" si="37"/>
        <v>0</v>
      </c>
      <c r="AE73" s="6">
        <f t="shared" si="37"/>
        <v>0</v>
      </c>
      <c r="AF73" s="6">
        <f t="shared" si="37"/>
        <v>0</v>
      </c>
      <c r="AG73" s="6">
        <f t="shared" si="37"/>
        <v>0</v>
      </c>
      <c r="AH73" s="6">
        <f t="shared" si="37"/>
        <v>0</v>
      </c>
      <c r="AI73" s="6">
        <f t="shared" si="37"/>
        <v>0</v>
      </c>
      <c r="AJ73" s="6">
        <f t="shared" si="37"/>
        <v>0</v>
      </c>
      <c r="AK73" s="6">
        <f t="shared" si="37"/>
        <v>0</v>
      </c>
      <c r="AL73" s="6">
        <f t="shared" si="37"/>
        <v>0</v>
      </c>
      <c r="AM73" s="6">
        <f t="shared" si="37"/>
        <v>0</v>
      </c>
      <c r="AN73" s="6">
        <f t="shared" si="37"/>
        <v>0</v>
      </c>
      <c r="AO73" s="6">
        <f t="shared" si="37"/>
        <v>0</v>
      </c>
      <c r="AP73" s="6">
        <f t="shared" si="37"/>
        <v>0</v>
      </c>
      <c r="AQ73" s="6">
        <f t="shared" si="37"/>
        <v>0</v>
      </c>
      <c r="AR73" s="6">
        <f t="shared" si="37"/>
        <v>0</v>
      </c>
      <c r="AS73" s="6">
        <f t="shared" si="37"/>
        <v>0</v>
      </c>
      <c r="AT73" s="6">
        <f t="shared" si="37"/>
        <v>0</v>
      </c>
      <c r="AU73" s="6">
        <f t="shared" si="37"/>
        <v>0</v>
      </c>
      <c r="AV73" s="6">
        <f t="shared" si="37"/>
        <v>0</v>
      </c>
      <c r="AW73" s="6">
        <f t="shared" si="37"/>
        <v>0</v>
      </c>
      <c r="AX73" s="6">
        <f t="shared" si="37"/>
        <v>0</v>
      </c>
      <c r="AY73" s="6">
        <f t="shared" si="37"/>
        <v>0</v>
      </c>
      <c r="AZ73" s="6">
        <f t="shared" si="37"/>
        <v>0</v>
      </c>
      <c r="BA73" s="6">
        <f t="shared" si="37"/>
        <v>0</v>
      </c>
      <c r="BB73" s="6">
        <f t="shared" si="37"/>
        <v>0</v>
      </c>
      <c r="BC73" s="6">
        <f t="shared" si="37"/>
        <v>0</v>
      </c>
      <c r="BD73" s="6">
        <f t="shared" si="37"/>
        <v>0</v>
      </c>
      <c r="BE73" s="6">
        <f t="shared" si="37"/>
        <v>0</v>
      </c>
      <c r="BF73" s="6">
        <f t="shared" si="37"/>
        <v>0</v>
      </c>
      <c r="BG73" s="6">
        <f t="shared" si="37"/>
        <v>0</v>
      </c>
      <c r="BH73" s="6">
        <f t="shared" si="37"/>
        <v>0</v>
      </c>
      <c r="BI73" s="6">
        <f t="shared" si="37"/>
        <v>0</v>
      </c>
      <c r="BJ73" s="6">
        <f t="shared" si="37"/>
        <v>0</v>
      </c>
      <c r="BK73" s="6">
        <f t="shared" si="37"/>
        <v>0</v>
      </c>
      <c r="BL73" s="6">
        <f t="shared" si="37"/>
        <v>0</v>
      </c>
      <c r="BM73" s="6">
        <f t="shared" si="37"/>
        <v>0</v>
      </c>
      <c r="BN73" s="6">
        <f t="shared" si="37"/>
        <v>0</v>
      </c>
      <c r="BO73" s="6">
        <f t="shared" si="38"/>
        <v>0</v>
      </c>
    </row>
    <row r="74" spans="1:69" x14ac:dyDescent="0.25">
      <c r="A74" s="89"/>
      <c r="B74" s="6" t="str">
        <f t="shared" si="39"/>
        <v>Компот из сухофруктов</v>
      </c>
      <c r="C74" s="91"/>
      <c r="D74" s="6">
        <f t="shared" si="37"/>
        <v>0</v>
      </c>
      <c r="E74" s="6">
        <f t="shared" si="37"/>
        <v>0</v>
      </c>
      <c r="F74" s="6">
        <f t="shared" si="37"/>
        <v>1.2999999999999999E-2</v>
      </c>
      <c r="G74" s="6">
        <f t="shared" ref="G74:BN76" si="40">G16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0.02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BO16</f>
        <v>0.05</v>
      </c>
    </row>
    <row r="75" spans="1:69" x14ac:dyDescent="0.25">
      <c r="A75" s="89"/>
      <c r="B75" s="6">
        <f t="shared" si="39"/>
        <v>0</v>
      </c>
      <c r="C75" s="91"/>
      <c r="D75" s="6">
        <f t="shared" ref="D75:BN76" si="42">D17</f>
        <v>0</v>
      </c>
      <c r="E75" s="6">
        <f t="shared" si="42"/>
        <v>0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2"/>
        <v>0</v>
      </c>
      <c r="T75" s="6">
        <f t="shared" si="42"/>
        <v>0</v>
      </c>
      <c r="U75" s="6">
        <f t="shared" si="42"/>
        <v>0</v>
      </c>
      <c r="V75" s="6">
        <f t="shared" si="42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2"/>
        <v>0</v>
      </c>
      <c r="AL75" s="6">
        <f t="shared" si="42"/>
        <v>0</v>
      </c>
      <c r="AM75" s="6">
        <f t="shared" si="42"/>
        <v>0</v>
      </c>
      <c r="AN75" s="6">
        <f t="shared" si="42"/>
        <v>0</v>
      </c>
      <c r="AO75" s="6">
        <f t="shared" si="42"/>
        <v>0</v>
      </c>
      <c r="AP75" s="6">
        <f t="shared" si="42"/>
        <v>0</v>
      </c>
      <c r="AQ75" s="6">
        <f t="shared" si="42"/>
        <v>0</v>
      </c>
      <c r="AR75" s="6">
        <f t="shared" si="42"/>
        <v>0</v>
      </c>
      <c r="AS75" s="6">
        <f t="shared" si="42"/>
        <v>0</v>
      </c>
      <c r="AT75" s="6">
        <f t="shared" si="42"/>
        <v>0</v>
      </c>
      <c r="AU75" s="6">
        <f t="shared" si="42"/>
        <v>0</v>
      </c>
      <c r="AV75" s="6">
        <f t="shared" si="42"/>
        <v>0</v>
      </c>
      <c r="AW75" s="6">
        <f t="shared" si="42"/>
        <v>0</v>
      </c>
      <c r="AX75" s="6">
        <f t="shared" si="42"/>
        <v>0</v>
      </c>
      <c r="AY75" s="6">
        <f t="shared" si="42"/>
        <v>0</v>
      </c>
      <c r="AZ75" s="6">
        <f t="shared" si="42"/>
        <v>0</v>
      </c>
      <c r="BA75" s="6">
        <f t="shared" si="42"/>
        <v>0</v>
      </c>
      <c r="BB75" s="6">
        <f t="shared" si="42"/>
        <v>0</v>
      </c>
      <c r="BC75" s="6">
        <f t="shared" si="42"/>
        <v>0</v>
      </c>
      <c r="BD75" s="6">
        <f t="shared" si="42"/>
        <v>0</v>
      </c>
      <c r="BE75" s="6">
        <f t="shared" si="42"/>
        <v>0</v>
      </c>
      <c r="BF75" s="6">
        <f t="shared" si="42"/>
        <v>0</v>
      </c>
      <c r="BG75" s="6">
        <f t="shared" si="42"/>
        <v>0</v>
      </c>
      <c r="BH75" s="6">
        <f t="shared" si="42"/>
        <v>0</v>
      </c>
      <c r="BI75" s="6">
        <f t="shared" si="42"/>
        <v>0</v>
      </c>
      <c r="BJ75" s="6">
        <f t="shared" si="42"/>
        <v>0</v>
      </c>
      <c r="BK75" s="6">
        <f t="shared" si="42"/>
        <v>0</v>
      </c>
      <c r="BL75" s="6">
        <f t="shared" si="42"/>
        <v>0</v>
      </c>
      <c r="BM75" s="6">
        <f t="shared" si="42"/>
        <v>0</v>
      </c>
      <c r="BN75" s="6">
        <f t="shared" si="42"/>
        <v>0</v>
      </c>
      <c r="BO75" s="6">
        <f t="shared" ref="BO75" si="43">BO17</f>
        <v>0</v>
      </c>
    </row>
    <row r="76" spans="1:69" x14ac:dyDescent="0.25">
      <c r="A76" s="89"/>
      <c r="B76" s="6">
        <f t="shared" si="39"/>
        <v>0</v>
      </c>
      <c r="C76" s="92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2"/>
        <v>0</v>
      </c>
      <c r="T76" s="6">
        <f t="shared" si="42"/>
        <v>0</v>
      </c>
      <c r="U76" s="6">
        <f t="shared" si="42"/>
        <v>0</v>
      </c>
      <c r="V76" s="6">
        <f t="shared" si="42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</v>
      </c>
      <c r="AI76" s="6">
        <f t="shared" si="42"/>
        <v>0</v>
      </c>
      <c r="AJ76" s="6">
        <f t="shared" si="42"/>
        <v>0</v>
      </c>
      <c r="AK76" s="6">
        <f t="shared" si="42"/>
        <v>0</v>
      </c>
      <c r="AL76" s="6">
        <f t="shared" si="42"/>
        <v>0</v>
      </c>
      <c r="AM76" s="6">
        <f t="shared" si="42"/>
        <v>0</v>
      </c>
      <c r="AN76" s="6">
        <f t="shared" si="42"/>
        <v>0</v>
      </c>
      <c r="AO76" s="6">
        <f t="shared" si="42"/>
        <v>0</v>
      </c>
      <c r="AP76" s="6">
        <f t="shared" si="42"/>
        <v>0</v>
      </c>
      <c r="AQ76" s="6">
        <f t="shared" si="42"/>
        <v>0</v>
      </c>
      <c r="AR76" s="6">
        <f t="shared" si="42"/>
        <v>0</v>
      </c>
      <c r="AS76" s="6">
        <f t="shared" si="42"/>
        <v>0</v>
      </c>
      <c r="AT76" s="6">
        <f t="shared" si="42"/>
        <v>0</v>
      </c>
      <c r="AU76" s="6">
        <f t="shared" si="42"/>
        <v>0</v>
      </c>
      <c r="AV76" s="6">
        <f t="shared" si="42"/>
        <v>0</v>
      </c>
      <c r="AW76" s="6">
        <f t="shared" si="42"/>
        <v>0</v>
      </c>
      <c r="AX76" s="6">
        <f t="shared" si="42"/>
        <v>0</v>
      </c>
      <c r="AY76" s="6">
        <f t="shared" si="42"/>
        <v>0</v>
      </c>
      <c r="AZ76" s="6">
        <f t="shared" si="42"/>
        <v>0</v>
      </c>
      <c r="BA76" s="6">
        <f t="shared" si="42"/>
        <v>0</v>
      </c>
      <c r="BB76" s="6">
        <f t="shared" si="42"/>
        <v>0</v>
      </c>
      <c r="BC76" s="6">
        <f t="shared" si="42"/>
        <v>0</v>
      </c>
      <c r="BD76" s="6">
        <f t="shared" si="42"/>
        <v>0</v>
      </c>
      <c r="BE76" s="6">
        <f t="shared" si="42"/>
        <v>0</v>
      </c>
      <c r="BF76" s="6">
        <f t="shared" si="42"/>
        <v>0</v>
      </c>
      <c r="BG76" s="6">
        <f t="shared" si="42"/>
        <v>0</v>
      </c>
      <c r="BH76" s="6">
        <f t="shared" si="42"/>
        <v>0</v>
      </c>
      <c r="BI76" s="6">
        <f t="shared" si="42"/>
        <v>0</v>
      </c>
      <c r="BJ76" s="6">
        <f t="shared" si="42"/>
        <v>0</v>
      </c>
      <c r="BK76" s="6">
        <f t="shared" si="42"/>
        <v>0</v>
      </c>
      <c r="BL76" s="6">
        <f t="shared" si="42"/>
        <v>0</v>
      </c>
      <c r="BM76" s="6">
        <f t="shared" si="42"/>
        <v>0</v>
      </c>
      <c r="BN76" s="6">
        <f t="shared" si="42"/>
        <v>0</v>
      </c>
      <c r="BO76" s="6">
        <f t="shared" ref="BO76" si="44">BO18</f>
        <v>0</v>
      </c>
    </row>
    <row r="77" spans="1:69" ht="17.25" x14ac:dyDescent="0.3">
      <c r="B77" s="20" t="s">
        <v>24</v>
      </c>
      <c r="C77" s="18"/>
      <c r="D77" s="19">
        <f>SUM(D70:D76)</f>
        <v>0.03</v>
      </c>
      <c r="E77" s="19">
        <f t="shared" ref="E77:BN77" si="45">SUM(E70:E76)</f>
        <v>0.05</v>
      </c>
      <c r="F77" s="19">
        <f t="shared" si="45"/>
        <v>1.2999999999999999E-2</v>
      </c>
      <c r="G77" s="19">
        <f t="shared" si="45"/>
        <v>0</v>
      </c>
      <c r="H77" s="19">
        <f t="shared" si="45"/>
        <v>0</v>
      </c>
      <c r="I77" s="19">
        <f t="shared" si="45"/>
        <v>0</v>
      </c>
      <c r="J77" s="19">
        <f t="shared" si="45"/>
        <v>0</v>
      </c>
      <c r="K77" s="19">
        <f t="shared" si="45"/>
        <v>4.0000000000000001E-3</v>
      </c>
      <c r="L77" s="19">
        <f t="shared" si="45"/>
        <v>5.0000000000000001E-3</v>
      </c>
      <c r="M77" s="19">
        <f t="shared" si="45"/>
        <v>0</v>
      </c>
      <c r="N77" s="19">
        <f t="shared" si="45"/>
        <v>0</v>
      </c>
      <c r="O77" s="19">
        <f t="shared" si="45"/>
        <v>0</v>
      </c>
      <c r="P77" s="19">
        <f t="shared" si="45"/>
        <v>0</v>
      </c>
      <c r="Q77" s="19">
        <f t="shared" si="45"/>
        <v>0</v>
      </c>
      <c r="R77" s="19">
        <f t="shared" si="45"/>
        <v>0</v>
      </c>
      <c r="S77" s="19">
        <f t="shared" si="45"/>
        <v>0</v>
      </c>
      <c r="T77" s="19">
        <f t="shared" si="45"/>
        <v>0</v>
      </c>
      <c r="U77" s="19">
        <f t="shared" si="45"/>
        <v>0</v>
      </c>
      <c r="V77" s="19">
        <f t="shared" si="45"/>
        <v>0</v>
      </c>
      <c r="W77" s="19">
        <f>SUM(W70:W76)</f>
        <v>0</v>
      </c>
      <c r="X77" s="19">
        <f t="shared" si="45"/>
        <v>0</v>
      </c>
      <c r="Y77" s="19">
        <f t="shared" si="45"/>
        <v>0</v>
      </c>
      <c r="Z77" s="19">
        <f t="shared" si="45"/>
        <v>0</v>
      </c>
      <c r="AA77" s="19">
        <f t="shared" si="45"/>
        <v>0</v>
      </c>
      <c r="AB77" s="19">
        <f t="shared" si="45"/>
        <v>0</v>
      </c>
      <c r="AC77" s="19">
        <f t="shared" si="45"/>
        <v>0</v>
      </c>
      <c r="AD77" s="19">
        <f t="shared" si="45"/>
        <v>0.02</v>
      </c>
      <c r="AE77" s="19">
        <f t="shared" si="45"/>
        <v>0</v>
      </c>
      <c r="AF77" s="19">
        <f t="shared" si="45"/>
        <v>0</v>
      </c>
      <c r="AG77" s="19">
        <f t="shared" si="45"/>
        <v>0</v>
      </c>
      <c r="AH77" s="19">
        <f t="shared" si="45"/>
        <v>0</v>
      </c>
      <c r="AI77" s="19">
        <f t="shared" si="45"/>
        <v>0</v>
      </c>
      <c r="AJ77" s="19">
        <f t="shared" si="45"/>
        <v>0</v>
      </c>
      <c r="AK77" s="19">
        <f t="shared" si="45"/>
        <v>0</v>
      </c>
      <c r="AL77" s="19">
        <f t="shared" si="45"/>
        <v>0</v>
      </c>
      <c r="AM77" s="19">
        <f t="shared" si="45"/>
        <v>0</v>
      </c>
      <c r="AN77" s="19">
        <f t="shared" si="45"/>
        <v>0</v>
      </c>
      <c r="AO77" s="19">
        <f t="shared" si="45"/>
        <v>0</v>
      </c>
      <c r="AP77" s="19">
        <f t="shared" si="45"/>
        <v>0</v>
      </c>
      <c r="AQ77" s="19">
        <f t="shared" si="45"/>
        <v>0</v>
      </c>
      <c r="AR77" s="19">
        <f t="shared" si="45"/>
        <v>0</v>
      </c>
      <c r="AS77" s="19">
        <f t="shared" si="45"/>
        <v>8.0000000000000002E-3</v>
      </c>
      <c r="AT77" s="19">
        <f t="shared" si="45"/>
        <v>0</v>
      </c>
      <c r="AU77" s="19">
        <f t="shared" si="45"/>
        <v>0</v>
      </c>
      <c r="AV77" s="19">
        <f t="shared" si="45"/>
        <v>0</v>
      </c>
      <c r="AW77" s="19">
        <f t="shared" si="45"/>
        <v>0</v>
      </c>
      <c r="AX77" s="19">
        <f t="shared" si="45"/>
        <v>0</v>
      </c>
      <c r="AY77" s="19">
        <f t="shared" si="45"/>
        <v>0</v>
      </c>
      <c r="AZ77" s="19">
        <f t="shared" si="45"/>
        <v>0</v>
      </c>
      <c r="BA77" s="19">
        <f t="shared" si="45"/>
        <v>5.8999999999999997E-2</v>
      </c>
      <c r="BB77" s="19">
        <f t="shared" si="45"/>
        <v>0</v>
      </c>
      <c r="BC77" s="19">
        <f t="shared" si="45"/>
        <v>7.0000000000000001E-3</v>
      </c>
      <c r="BD77" s="19">
        <f t="shared" si="45"/>
        <v>0</v>
      </c>
      <c r="BE77" s="19">
        <f t="shared" si="45"/>
        <v>0</v>
      </c>
      <c r="BF77" s="19">
        <f t="shared" si="45"/>
        <v>0</v>
      </c>
      <c r="BG77" s="19">
        <f t="shared" si="45"/>
        <v>0.1</v>
      </c>
      <c r="BH77" s="19">
        <f t="shared" si="45"/>
        <v>1.7000000000000001E-2</v>
      </c>
      <c r="BI77" s="19">
        <f t="shared" si="45"/>
        <v>0.02</v>
      </c>
      <c r="BJ77" s="19">
        <f t="shared" si="45"/>
        <v>0.18</v>
      </c>
      <c r="BK77" s="19">
        <f t="shared" si="45"/>
        <v>0</v>
      </c>
      <c r="BL77" s="19">
        <f t="shared" si="45"/>
        <v>3.0000000000000001E-3</v>
      </c>
      <c r="BM77" s="19">
        <f t="shared" si="45"/>
        <v>7.0000000000000001E-3</v>
      </c>
      <c r="BN77" s="19">
        <f t="shared" si="45"/>
        <v>4.0000000000000001E-3</v>
      </c>
      <c r="BO77" s="19">
        <f t="shared" ref="BO77" si="46">SUM(BO70:BO76)</f>
        <v>0.05</v>
      </c>
    </row>
    <row r="78" spans="1:69" ht="17.25" x14ac:dyDescent="0.3">
      <c r="B78" s="20" t="s">
        <v>25</v>
      </c>
      <c r="C78" s="18"/>
      <c r="D78" s="21">
        <f t="shared" ref="D78:BN78" si="47">PRODUCT(D77,$E$4)</f>
        <v>0.03</v>
      </c>
      <c r="E78" s="21">
        <f t="shared" si="47"/>
        <v>0.05</v>
      </c>
      <c r="F78" s="21">
        <f t="shared" si="47"/>
        <v>1.2999999999999999E-2</v>
      </c>
      <c r="G78" s="21">
        <f t="shared" si="47"/>
        <v>0</v>
      </c>
      <c r="H78" s="21">
        <f t="shared" si="47"/>
        <v>0</v>
      </c>
      <c r="I78" s="21">
        <f t="shared" si="47"/>
        <v>0</v>
      </c>
      <c r="J78" s="21">
        <f t="shared" si="47"/>
        <v>0</v>
      </c>
      <c r="K78" s="21">
        <f t="shared" si="47"/>
        <v>4.0000000000000001E-3</v>
      </c>
      <c r="L78" s="21">
        <f t="shared" si="47"/>
        <v>5.0000000000000001E-3</v>
      </c>
      <c r="M78" s="21">
        <f t="shared" si="47"/>
        <v>0</v>
      </c>
      <c r="N78" s="21">
        <f t="shared" si="47"/>
        <v>0</v>
      </c>
      <c r="O78" s="21">
        <f t="shared" si="47"/>
        <v>0</v>
      </c>
      <c r="P78" s="21">
        <f t="shared" si="47"/>
        <v>0</v>
      </c>
      <c r="Q78" s="21">
        <f t="shared" si="47"/>
        <v>0</v>
      </c>
      <c r="R78" s="21">
        <f t="shared" si="47"/>
        <v>0</v>
      </c>
      <c r="S78" s="21">
        <f t="shared" si="47"/>
        <v>0</v>
      </c>
      <c r="T78" s="21">
        <f t="shared" si="47"/>
        <v>0</v>
      </c>
      <c r="U78" s="21">
        <f t="shared" si="47"/>
        <v>0</v>
      </c>
      <c r="V78" s="21">
        <f t="shared" si="47"/>
        <v>0</v>
      </c>
      <c r="W78" s="21">
        <f>PRODUCT(W77,$E$4)</f>
        <v>0</v>
      </c>
      <c r="X78" s="21">
        <f t="shared" si="47"/>
        <v>0</v>
      </c>
      <c r="Y78" s="21">
        <f t="shared" si="47"/>
        <v>0</v>
      </c>
      <c r="Z78" s="21">
        <f t="shared" si="47"/>
        <v>0</v>
      </c>
      <c r="AA78" s="21">
        <f t="shared" si="47"/>
        <v>0</v>
      </c>
      <c r="AB78" s="21">
        <f t="shared" si="47"/>
        <v>0</v>
      </c>
      <c r="AC78" s="21">
        <f t="shared" si="47"/>
        <v>0</v>
      </c>
      <c r="AD78" s="21">
        <f t="shared" si="47"/>
        <v>0.02</v>
      </c>
      <c r="AE78" s="21">
        <f t="shared" si="47"/>
        <v>0</v>
      </c>
      <c r="AF78" s="21">
        <f t="shared" si="47"/>
        <v>0</v>
      </c>
      <c r="AG78" s="21">
        <f t="shared" si="47"/>
        <v>0</v>
      </c>
      <c r="AH78" s="21">
        <f t="shared" si="47"/>
        <v>0</v>
      </c>
      <c r="AI78" s="21">
        <f t="shared" si="47"/>
        <v>0</v>
      </c>
      <c r="AJ78" s="21">
        <f t="shared" si="47"/>
        <v>0</v>
      </c>
      <c r="AK78" s="21">
        <f t="shared" si="47"/>
        <v>0</v>
      </c>
      <c r="AL78" s="21">
        <f t="shared" si="47"/>
        <v>0</v>
      </c>
      <c r="AM78" s="21">
        <f t="shared" si="47"/>
        <v>0</v>
      </c>
      <c r="AN78" s="21">
        <f t="shared" si="47"/>
        <v>0</v>
      </c>
      <c r="AO78" s="21">
        <f t="shared" si="47"/>
        <v>0</v>
      </c>
      <c r="AP78" s="21">
        <f t="shared" si="47"/>
        <v>0</v>
      </c>
      <c r="AQ78" s="21">
        <f t="shared" si="47"/>
        <v>0</v>
      </c>
      <c r="AR78" s="21">
        <f t="shared" si="47"/>
        <v>0</v>
      </c>
      <c r="AS78" s="21">
        <f t="shared" si="47"/>
        <v>8.0000000000000002E-3</v>
      </c>
      <c r="AT78" s="21">
        <f t="shared" si="47"/>
        <v>0</v>
      </c>
      <c r="AU78" s="21">
        <f t="shared" si="47"/>
        <v>0</v>
      </c>
      <c r="AV78" s="21">
        <f t="shared" si="47"/>
        <v>0</v>
      </c>
      <c r="AW78" s="21">
        <f t="shared" si="47"/>
        <v>0</v>
      </c>
      <c r="AX78" s="21">
        <f t="shared" si="47"/>
        <v>0</v>
      </c>
      <c r="AY78" s="21">
        <f t="shared" si="47"/>
        <v>0</v>
      </c>
      <c r="AZ78" s="21">
        <f t="shared" si="47"/>
        <v>0</v>
      </c>
      <c r="BA78" s="21">
        <f t="shared" si="47"/>
        <v>5.8999999999999997E-2</v>
      </c>
      <c r="BB78" s="21">
        <f t="shared" si="47"/>
        <v>0</v>
      </c>
      <c r="BC78" s="21">
        <f t="shared" si="47"/>
        <v>7.0000000000000001E-3</v>
      </c>
      <c r="BD78" s="21">
        <f t="shared" si="47"/>
        <v>0</v>
      </c>
      <c r="BE78" s="21">
        <f t="shared" si="47"/>
        <v>0</v>
      </c>
      <c r="BF78" s="21">
        <f t="shared" si="47"/>
        <v>0</v>
      </c>
      <c r="BG78" s="21">
        <f t="shared" si="47"/>
        <v>0.1</v>
      </c>
      <c r="BH78" s="21">
        <f t="shared" si="47"/>
        <v>1.7000000000000001E-2</v>
      </c>
      <c r="BI78" s="21">
        <f t="shared" si="47"/>
        <v>0.02</v>
      </c>
      <c r="BJ78" s="21">
        <f t="shared" si="47"/>
        <v>0.18</v>
      </c>
      <c r="BK78" s="21">
        <f t="shared" si="47"/>
        <v>0</v>
      </c>
      <c r="BL78" s="21">
        <f t="shared" si="47"/>
        <v>3.0000000000000001E-3</v>
      </c>
      <c r="BM78" s="21">
        <f t="shared" si="47"/>
        <v>7.0000000000000001E-3</v>
      </c>
      <c r="BN78" s="21">
        <f t="shared" si="47"/>
        <v>4.0000000000000001E-3</v>
      </c>
      <c r="BO78" s="21">
        <f t="shared" ref="BO78" si="48">PRODUCT(BO77,$E$4)</f>
        <v>0.05</v>
      </c>
      <c r="BP78" s="53"/>
      <c r="BQ78" s="53"/>
    </row>
    <row r="80" spans="1:69" ht="17.25" x14ac:dyDescent="0.3">
      <c r="A80" s="24"/>
      <c r="B80" s="25" t="s">
        <v>27</v>
      </c>
      <c r="C80" s="26" t="s">
        <v>28</v>
      </c>
      <c r="D80" s="27">
        <f>D42</f>
        <v>67.27</v>
      </c>
      <c r="E80" s="27">
        <f t="shared" ref="E80:BN80" si="49">E42</f>
        <v>70</v>
      </c>
      <c r="F80" s="27">
        <f t="shared" si="49"/>
        <v>90</v>
      </c>
      <c r="G80" s="27">
        <f t="shared" si="49"/>
        <v>500</v>
      </c>
      <c r="H80" s="27">
        <f t="shared" si="49"/>
        <v>925.9</v>
      </c>
      <c r="I80" s="27">
        <f t="shared" si="49"/>
        <v>510</v>
      </c>
      <c r="J80" s="27">
        <f t="shared" si="49"/>
        <v>71.38</v>
      </c>
      <c r="K80" s="27">
        <f t="shared" si="49"/>
        <v>662.44</v>
      </c>
      <c r="L80" s="27">
        <f t="shared" si="49"/>
        <v>200.83</v>
      </c>
      <c r="M80" s="27">
        <f t="shared" si="49"/>
        <v>550</v>
      </c>
      <c r="N80" s="27">
        <f t="shared" si="49"/>
        <v>99.49</v>
      </c>
      <c r="O80" s="27">
        <f t="shared" si="49"/>
        <v>320.32</v>
      </c>
      <c r="P80" s="27">
        <f t="shared" si="49"/>
        <v>368.4</v>
      </c>
      <c r="Q80" s="27">
        <f t="shared" si="49"/>
        <v>416.67</v>
      </c>
      <c r="R80" s="27">
        <f t="shared" si="49"/>
        <v>0</v>
      </c>
      <c r="S80" s="27">
        <f t="shared" si="49"/>
        <v>130</v>
      </c>
      <c r="T80" s="27">
        <f t="shared" si="49"/>
        <v>0</v>
      </c>
      <c r="U80" s="27">
        <f t="shared" si="49"/>
        <v>840</v>
      </c>
      <c r="V80" s="27">
        <f t="shared" si="49"/>
        <v>83.34</v>
      </c>
      <c r="W80" s="27">
        <f>W42</f>
        <v>99</v>
      </c>
      <c r="X80" s="27">
        <f t="shared" si="49"/>
        <v>9</v>
      </c>
      <c r="Y80" s="27">
        <f t="shared" si="49"/>
        <v>0</v>
      </c>
      <c r="Z80" s="27">
        <f t="shared" si="49"/>
        <v>225</v>
      </c>
      <c r="AA80" s="27">
        <f t="shared" si="49"/>
        <v>360</v>
      </c>
      <c r="AB80" s="27">
        <f t="shared" si="49"/>
        <v>300</v>
      </c>
      <c r="AC80" s="27">
        <f t="shared" si="49"/>
        <v>350</v>
      </c>
      <c r="AD80" s="27">
        <f t="shared" si="49"/>
        <v>180</v>
      </c>
      <c r="AE80" s="27">
        <f t="shared" si="49"/>
        <v>300</v>
      </c>
      <c r="AF80" s="27">
        <f t="shared" si="49"/>
        <v>169</v>
      </c>
      <c r="AG80" s="27">
        <f t="shared" si="49"/>
        <v>227.27</v>
      </c>
      <c r="AH80" s="27">
        <f t="shared" si="49"/>
        <v>58.38</v>
      </c>
      <c r="AI80" s="27">
        <f t="shared" si="49"/>
        <v>65.75</v>
      </c>
      <c r="AJ80" s="27">
        <f t="shared" si="49"/>
        <v>48</v>
      </c>
      <c r="AK80" s="27">
        <f t="shared" si="49"/>
        <v>200</v>
      </c>
      <c r="AL80" s="27">
        <f t="shared" si="49"/>
        <v>185</v>
      </c>
      <c r="AM80" s="27">
        <f t="shared" si="49"/>
        <v>0</v>
      </c>
      <c r="AN80" s="27">
        <f t="shared" si="49"/>
        <v>286</v>
      </c>
      <c r="AO80" s="27">
        <f t="shared" si="49"/>
        <v>0</v>
      </c>
      <c r="AP80" s="27">
        <f t="shared" si="49"/>
        <v>189.66</v>
      </c>
      <c r="AQ80" s="27">
        <f t="shared" si="49"/>
        <v>75</v>
      </c>
      <c r="AR80" s="27">
        <f t="shared" si="49"/>
        <v>70</v>
      </c>
      <c r="AS80" s="27">
        <f t="shared" si="49"/>
        <v>150</v>
      </c>
      <c r="AT80" s="27">
        <f t="shared" si="49"/>
        <v>85.71</v>
      </c>
      <c r="AU80" s="27">
        <f t="shared" si="49"/>
        <v>64.290000000000006</v>
      </c>
      <c r="AV80" s="27">
        <f t="shared" si="49"/>
        <v>62.5</v>
      </c>
      <c r="AW80" s="27">
        <f t="shared" si="49"/>
        <v>114.28</v>
      </c>
      <c r="AX80" s="27">
        <f t="shared" si="49"/>
        <v>80</v>
      </c>
      <c r="AY80" s="27">
        <f t="shared" si="49"/>
        <v>75</v>
      </c>
      <c r="AZ80" s="27">
        <f t="shared" si="49"/>
        <v>110</v>
      </c>
      <c r="BA80" s="27">
        <f t="shared" si="49"/>
        <v>225</v>
      </c>
      <c r="BB80" s="27">
        <f t="shared" si="49"/>
        <v>360</v>
      </c>
      <c r="BC80" s="27">
        <f t="shared" si="49"/>
        <v>550</v>
      </c>
      <c r="BD80" s="27">
        <f t="shared" si="49"/>
        <v>205</v>
      </c>
      <c r="BE80" s="27">
        <f t="shared" si="49"/>
        <v>330</v>
      </c>
      <c r="BF80" s="27">
        <f t="shared" si="49"/>
        <v>0</v>
      </c>
      <c r="BG80" s="27">
        <f t="shared" si="49"/>
        <v>40</v>
      </c>
      <c r="BH80" s="27">
        <f t="shared" si="49"/>
        <v>59</v>
      </c>
      <c r="BI80" s="27">
        <f t="shared" si="49"/>
        <v>30</v>
      </c>
      <c r="BJ80" s="27">
        <f t="shared" si="49"/>
        <v>30</v>
      </c>
      <c r="BK80" s="27">
        <f t="shared" si="49"/>
        <v>35</v>
      </c>
      <c r="BL80" s="27">
        <f t="shared" si="49"/>
        <v>312</v>
      </c>
      <c r="BM80" s="27">
        <f t="shared" si="49"/>
        <v>154.44999999999999</v>
      </c>
      <c r="BN80" s="27">
        <f t="shared" si="49"/>
        <v>14.89</v>
      </c>
      <c r="BO80" s="27">
        <f t="shared" ref="BO80" si="50">BO42</f>
        <v>10</v>
      </c>
    </row>
    <row r="81" spans="1:69" ht="17.25" x14ac:dyDescent="0.3">
      <c r="B81" s="20" t="s">
        <v>29</v>
      </c>
      <c r="C81" s="18" t="s">
        <v>28</v>
      </c>
      <c r="D81" s="19">
        <f>D80/1000</f>
        <v>6.7269999999999996E-2</v>
      </c>
      <c r="E81" s="19">
        <f t="shared" ref="E81:BN81" si="51">E80/1000</f>
        <v>7.0000000000000007E-2</v>
      </c>
      <c r="F81" s="19">
        <f t="shared" si="51"/>
        <v>0.09</v>
      </c>
      <c r="G81" s="19">
        <f t="shared" si="51"/>
        <v>0.5</v>
      </c>
      <c r="H81" s="19">
        <f t="shared" si="51"/>
        <v>0.92589999999999995</v>
      </c>
      <c r="I81" s="19">
        <f t="shared" si="51"/>
        <v>0.51</v>
      </c>
      <c r="J81" s="19">
        <f t="shared" si="51"/>
        <v>7.1379999999999999E-2</v>
      </c>
      <c r="K81" s="19">
        <f t="shared" si="51"/>
        <v>0.66244000000000003</v>
      </c>
      <c r="L81" s="19">
        <f t="shared" si="51"/>
        <v>0.20083000000000001</v>
      </c>
      <c r="M81" s="19">
        <f t="shared" si="51"/>
        <v>0.55000000000000004</v>
      </c>
      <c r="N81" s="19">
        <f t="shared" si="51"/>
        <v>9.9489999999999995E-2</v>
      </c>
      <c r="O81" s="19">
        <f t="shared" si="51"/>
        <v>0.32031999999999999</v>
      </c>
      <c r="P81" s="19">
        <f t="shared" si="51"/>
        <v>0.36839999999999995</v>
      </c>
      <c r="Q81" s="19">
        <f t="shared" si="51"/>
        <v>0.41667000000000004</v>
      </c>
      <c r="R81" s="19">
        <f t="shared" si="51"/>
        <v>0</v>
      </c>
      <c r="S81" s="19">
        <f t="shared" si="51"/>
        <v>0.13</v>
      </c>
      <c r="T81" s="19">
        <f t="shared" si="51"/>
        <v>0</v>
      </c>
      <c r="U81" s="19">
        <f t="shared" si="51"/>
        <v>0.84</v>
      </c>
      <c r="V81" s="19">
        <f t="shared" si="51"/>
        <v>8.3339999999999997E-2</v>
      </c>
      <c r="W81" s="19">
        <f>W80/1000</f>
        <v>9.9000000000000005E-2</v>
      </c>
      <c r="X81" s="19">
        <f t="shared" si="51"/>
        <v>8.9999999999999993E-3</v>
      </c>
      <c r="Y81" s="19">
        <f t="shared" si="51"/>
        <v>0</v>
      </c>
      <c r="Z81" s="19">
        <f t="shared" si="51"/>
        <v>0.22500000000000001</v>
      </c>
      <c r="AA81" s="19">
        <f t="shared" si="51"/>
        <v>0.36</v>
      </c>
      <c r="AB81" s="19">
        <f t="shared" si="51"/>
        <v>0.3</v>
      </c>
      <c r="AC81" s="19">
        <f t="shared" si="51"/>
        <v>0.35</v>
      </c>
      <c r="AD81" s="19">
        <f t="shared" si="51"/>
        <v>0.18</v>
      </c>
      <c r="AE81" s="19">
        <f t="shared" si="51"/>
        <v>0.3</v>
      </c>
      <c r="AF81" s="19">
        <f t="shared" si="51"/>
        <v>0.16900000000000001</v>
      </c>
      <c r="AG81" s="19">
        <f t="shared" si="51"/>
        <v>0.22727</v>
      </c>
      <c r="AH81" s="19">
        <f t="shared" si="51"/>
        <v>5.8380000000000001E-2</v>
      </c>
      <c r="AI81" s="19">
        <f t="shared" si="51"/>
        <v>6.5750000000000003E-2</v>
      </c>
      <c r="AJ81" s="19">
        <f t="shared" si="51"/>
        <v>4.8000000000000001E-2</v>
      </c>
      <c r="AK81" s="19">
        <f t="shared" si="51"/>
        <v>0.2</v>
      </c>
      <c r="AL81" s="19">
        <f t="shared" si="51"/>
        <v>0.185</v>
      </c>
      <c r="AM81" s="19">
        <f t="shared" si="51"/>
        <v>0</v>
      </c>
      <c r="AN81" s="19">
        <f t="shared" si="51"/>
        <v>0.28599999999999998</v>
      </c>
      <c r="AO81" s="19">
        <f t="shared" si="51"/>
        <v>0</v>
      </c>
      <c r="AP81" s="19">
        <f t="shared" si="51"/>
        <v>0.18966</v>
      </c>
      <c r="AQ81" s="19">
        <f t="shared" si="51"/>
        <v>7.4999999999999997E-2</v>
      </c>
      <c r="AR81" s="19">
        <f t="shared" si="51"/>
        <v>7.0000000000000007E-2</v>
      </c>
      <c r="AS81" s="19">
        <f t="shared" si="51"/>
        <v>0.15</v>
      </c>
      <c r="AT81" s="19">
        <f t="shared" si="51"/>
        <v>8.5709999999999995E-2</v>
      </c>
      <c r="AU81" s="19">
        <f t="shared" si="51"/>
        <v>6.429E-2</v>
      </c>
      <c r="AV81" s="19">
        <f t="shared" si="51"/>
        <v>6.25E-2</v>
      </c>
      <c r="AW81" s="19">
        <f t="shared" si="51"/>
        <v>0.11428000000000001</v>
      </c>
      <c r="AX81" s="19">
        <f t="shared" si="51"/>
        <v>0.08</v>
      </c>
      <c r="AY81" s="19">
        <f t="shared" si="51"/>
        <v>7.4999999999999997E-2</v>
      </c>
      <c r="AZ81" s="19">
        <f t="shared" si="51"/>
        <v>0.11</v>
      </c>
      <c r="BA81" s="19">
        <f t="shared" si="51"/>
        <v>0.22500000000000001</v>
      </c>
      <c r="BB81" s="19">
        <f t="shared" si="51"/>
        <v>0.36</v>
      </c>
      <c r="BC81" s="19">
        <f t="shared" si="51"/>
        <v>0.55000000000000004</v>
      </c>
      <c r="BD81" s="19">
        <f t="shared" si="51"/>
        <v>0.20499999999999999</v>
      </c>
      <c r="BE81" s="19">
        <f t="shared" si="51"/>
        <v>0.33</v>
      </c>
      <c r="BF81" s="19">
        <f t="shared" si="51"/>
        <v>0</v>
      </c>
      <c r="BG81" s="19">
        <f t="shared" si="51"/>
        <v>0.04</v>
      </c>
      <c r="BH81" s="19">
        <f t="shared" si="51"/>
        <v>5.8999999999999997E-2</v>
      </c>
      <c r="BI81" s="19">
        <f t="shared" si="51"/>
        <v>0.03</v>
      </c>
      <c r="BJ81" s="19">
        <f t="shared" si="51"/>
        <v>0.03</v>
      </c>
      <c r="BK81" s="19">
        <f t="shared" si="51"/>
        <v>3.5000000000000003E-2</v>
      </c>
      <c r="BL81" s="19">
        <f t="shared" si="51"/>
        <v>0.312</v>
      </c>
      <c r="BM81" s="19">
        <f t="shared" si="51"/>
        <v>0.15444999999999998</v>
      </c>
      <c r="BN81" s="19">
        <f t="shared" si="51"/>
        <v>1.489E-2</v>
      </c>
      <c r="BO81" s="19">
        <f t="shared" ref="BO81" si="52">BO80/1000</f>
        <v>0.01</v>
      </c>
    </row>
    <row r="82" spans="1:69" ht="17.25" x14ac:dyDescent="0.3">
      <c r="A82" s="28"/>
      <c r="B82" s="29" t="s">
        <v>30</v>
      </c>
      <c r="C82" s="93"/>
      <c r="D82" s="30">
        <f>D78*D80</f>
        <v>2.0181</v>
      </c>
      <c r="E82" s="30">
        <f t="shared" ref="E82:BN82" si="53">E78*E80</f>
        <v>3.5</v>
      </c>
      <c r="F82" s="30">
        <f t="shared" si="53"/>
        <v>1.17</v>
      </c>
      <c r="G82" s="30">
        <f t="shared" si="53"/>
        <v>0</v>
      </c>
      <c r="H82" s="30">
        <f t="shared" si="53"/>
        <v>0</v>
      </c>
      <c r="I82" s="30">
        <f t="shared" si="53"/>
        <v>0</v>
      </c>
      <c r="J82" s="30">
        <f t="shared" si="53"/>
        <v>0</v>
      </c>
      <c r="K82" s="30">
        <f t="shared" si="53"/>
        <v>2.6497600000000001</v>
      </c>
      <c r="L82" s="30">
        <f t="shared" si="53"/>
        <v>1.0041500000000001</v>
      </c>
      <c r="M82" s="30">
        <f t="shared" si="53"/>
        <v>0</v>
      </c>
      <c r="N82" s="30">
        <f t="shared" si="53"/>
        <v>0</v>
      </c>
      <c r="O82" s="30">
        <f t="shared" si="53"/>
        <v>0</v>
      </c>
      <c r="P82" s="30">
        <f t="shared" si="53"/>
        <v>0</v>
      </c>
      <c r="Q82" s="30">
        <f t="shared" si="53"/>
        <v>0</v>
      </c>
      <c r="R82" s="30">
        <f t="shared" si="53"/>
        <v>0</v>
      </c>
      <c r="S82" s="30">
        <f t="shared" si="53"/>
        <v>0</v>
      </c>
      <c r="T82" s="30">
        <f t="shared" si="53"/>
        <v>0</v>
      </c>
      <c r="U82" s="30">
        <f t="shared" si="53"/>
        <v>0</v>
      </c>
      <c r="V82" s="30">
        <f t="shared" si="53"/>
        <v>0</v>
      </c>
      <c r="W82" s="30">
        <f>W78*W80</f>
        <v>0</v>
      </c>
      <c r="X82" s="30">
        <f t="shared" si="53"/>
        <v>0</v>
      </c>
      <c r="Y82" s="30">
        <f t="shared" si="53"/>
        <v>0</v>
      </c>
      <c r="Z82" s="30">
        <f t="shared" si="53"/>
        <v>0</v>
      </c>
      <c r="AA82" s="30">
        <f t="shared" si="53"/>
        <v>0</v>
      </c>
      <c r="AB82" s="30">
        <f t="shared" si="53"/>
        <v>0</v>
      </c>
      <c r="AC82" s="30">
        <f t="shared" si="53"/>
        <v>0</v>
      </c>
      <c r="AD82" s="30">
        <f t="shared" si="53"/>
        <v>3.6</v>
      </c>
      <c r="AE82" s="30">
        <f t="shared" si="53"/>
        <v>0</v>
      </c>
      <c r="AF82" s="30">
        <f t="shared" si="53"/>
        <v>0</v>
      </c>
      <c r="AG82" s="30">
        <f t="shared" si="53"/>
        <v>0</v>
      </c>
      <c r="AH82" s="30">
        <f t="shared" si="53"/>
        <v>0</v>
      </c>
      <c r="AI82" s="30">
        <f t="shared" si="53"/>
        <v>0</v>
      </c>
      <c r="AJ82" s="30">
        <f t="shared" si="53"/>
        <v>0</v>
      </c>
      <c r="AK82" s="30">
        <f t="shared" si="53"/>
        <v>0</v>
      </c>
      <c r="AL82" s="30">
        <f t="shared" si="53"/>
        <v>0</v>
      </c>
      <c r="AM82" s="30">
        <f t="shared" si="53"/>
        <v>0</v>
      </c>
      <c r="AN82" s="30">
        <f t="shared" si="53"/>
        <v>0</v>
      </c>
      <c r="AO82" s="30">
        <f t="shared" si="53"/>
        <v>0</v>
      </c>
      <c r="AP82" s="30">
        <f t="shared" si="53"/>
        <v>0</v>
      </c>
      <c r="AQ82" s="30">
        <f t="shared" si="53"/>
        <v>0</v>
      </c>
      <c r="AR82" s="30">
        <f t="shared" si="53"/>
        <v>0</v>
      </c>
      <c r="AS82" s="30">
        <f t="shared" si="53"/>
        <v>1.2</v>
      </c>
      <c r="AT82" s="30">
        <f t="shared" si="53"/>
        <v>0</v>
      </c>
      <c r="AU82" s="30">
        <f t="shared" si="53"/>
        <v>0</v>
      </c>
      <c r="AV82" s="30">
        <f t="shared" si="53"/>
        <v>0</v>
      </c>
      <c r="AW82" s="30">
        <f t="shared" si="53"/>
        <v>0</v>
      </c>
      <c r="AX82" s="30">
        <f t="shared" si="53"/>
        <v>0</v>
      </c>
      <c r="AY82" s="30">
        <f t="shared" si="53"/>
        <v>0</v>
      </c>
      <c r="AZ82" s="30">
        <f t="shared" si="53"/>
        <v>0</v>
      </c>
      <c r="BA82" s="30">
        <f t="shared" si="53"/>
        <v>13.274999999999999</v>
      </c>
      <c r="BB82" s="30">
        <f t="shared" si="53"/>
        <v>0</v>
      </c>
      <c r="BC82" s="30">
        <f t="shared" si="53"/>
        <v>3.85</v>
      </c>
      <c r="BD82" s="30">
        <f t="shared" si="53"/>
        <v>0</v>
      </c>
      <c r="BE82" s="30">
        <f t="shared" si="53"/>
        <v>0</v>
      </c>
      <c r="BF82" s="30">
        <f t="shared" si="53"/>
        <v>0</v>
      </c>
      <c r="BG82" s="30">
        <f t="shared" si="53"/>
        <v>4</v>
      </c>
      <c r="BH82" s="30">
        <f t="shared" si="53"/>
        <v>1.0030000000000001</v>
      </c>
      <c r="BI82" s="30">
        <f t="shared" si="53"/>
        <v>0.6</v>
      </c>
      <c r="BJ82" s="30">
        <f t="shared" si="53"/>
        <v>5.3999999999999995</v>
      </c>
      <c r="BK82" s="30">
        <f t="shared" si="53"/>
        <v>0</v>
      </c>
      <c r="BL82" s="30">
        <f t="shared" si="53"/>
        <v>0.93600000000000005</v>
      </c>
      <c r="BM82" s="30">
        <f t="shared" si="53"/>
        <v>1.0811499999999998</v>
      </c>
      <c r="BN82" s="30">
        <f t="shared" si="53"/>
        <v>5.9560000000000002E-2</v>
      </c>
      <c r="BO82" s="30">
        <f t="shared" ref="BO82" si="54">BO78*BO80</f>
        <v>0.5</v>
      </c>
      <c r="BP82" s="31">
        <f>SUM(D82:BN82)</f>
        <v>45.346719999999998</v>
      </c>
      <c r="BQ82" s="32">
        <f>BP82/$C$7</f>
        <v>45.346719999999998</v>
      </c>
    </row>
    <row r="83" spans="1:69" ht="17.25" x14ac:dyDescent="0.3">
      <c r="A83" s="28"/>
      <c r="B83" s="29" t="s">
        <v>31</v>
      </c>
      <c r="C83" s="93"/>
      <c r="D83" s="30">
        <f>D78*D80</f>
        <v>2.0181</v>
      </c>
      <c r="E83" s="30">
        <f t="shared" ref="E83:BN83" si="55">E78*E80</f>
        <v>3.5</v>
      </c>
      <c r="F83" s="30">
        <f t="shared" si="55"/>
        <v>1.17</v>
      </c>
      <c r="G83" s="30">
        <f t="shared" si="55"/>
        <v>0</v>
      </c>
      <c r="H83" s="30">
        <f t="shared" si="55"/>
        <v>0</v>
      </c>
      <c r="I83" s="30">
        <f t="shared" si="55"/>
        <v>0</v>
      </c>
      <c r="J83" s="30">
        <f t="shared" si="55"/>
        <v>0</v>
      </c>
      <c r="K83" s="30">
        <f t="shared" si="55"/>
        <v>2.6497600000000001</v>
      </c>
      <c r="L83" s="30">
        <f t="shared" si="55"/>
        <v>1.0041500000000001</v>
      </c>
      <c r="M83" s="30">
        <f t="shared" si="55"/>
        <v>0</v>
      </c>
      <c r="N83" s="30">
        <f t="shared" si="55"/>
        <v>0</v>
      </c>
      <c r="O83" s="30">
        <f t="shared" si="55"/>
        <v>0</v>
      </c>
      <c r="P83" s="30">
        <f t="shared" si="55"/>
        <v>0</v>
      </c>
      <c r="Q83" s="30">
        <f t="shared" si="55"/>
        <v>0</v>
      </c>
      <c r="R83" s="30">
        <f t="shared" si="55"/>
        <v>0</v>
      </c>
      <c r="S83" s="30">
        <f t="shared" si="55"/>
        <v>0</v>
      </c>
      <c r="T83" s="30">
        <f t="shared" si="55"/>
        <v>0</v>
      </c>
      <c r="U83" s="30">
        <f t="shared" si="55"/>
        <v>0</v>
      </c>
      <c r="V83" s="30">
        <f t="shared" si="55"/>
        <v>0</v>
      </c>
      <c r="W83" s="30">
        <f>W78*W80</f>
        <v>0</v>
      </c>
      <c r="X83" s="30">
        <f t="shared" si="55"/>
        <v>0</v>
      </c>
      <c r="Y83" s="30">
        <f t="shared" si="55"/>
        <v>0</v>
      </c>
      <c r="Z83" s="30">
        <f t="shared" si="55"/>
        <v>0</v>
      </c>
      <c r="AA83" s="30">
        <f t="shared" si="55"/>
        <v>0</v>
      </c>
      <c r="AB83" s="30">
        <f t="shared" si="55"/>
        <v>0</v>
      </c>
      <c r="AC83" s="30">
        <f t="shared" si="55"/>
        <v>0</v>
      </c>
      <c r="AD83" s="30">
        <f t="shared" si="55"/>
        <v>3.6</v>
      </c>
      <c r="AE83" s="30">
        <f t="shared" si="55"/>
        <v>0</v>
      </c>
      <c r="AF83" s="30">
        <f t="shared" si="55"/>
        <v>0</v>
      </c>
      <c r="AG83" s="30">
        <f t="shared" si="55"/>
        <v>0</v>
      </c>
      <c r="AH83" s="30">
        <f t="shared" si="55"/>
        <v>0</v>
      </c>
      <c r="AI83" s="30">
        <f t="shared" si="55"/>
        <v>0</v>
      </c>
      <c r="AJ83" s="30">
        <f t="shared" si="55"/>
        <v>0</v>
      </c>
      <c r="AK83" s="30">
        <f t="shared" si="55"/>
        <v>0</v>
      </c>
      <c r="AL83" s="30">
        <f t="shared" si="55"/>
        <v>0</v>
      </c>
      <c r="AM83" s="30">
        <f t="shared" si="55"/>
        <v>0</v>
      </c>
      <c r="AN83" s="30">
        <f t="shared" si="55"/>
        <v>0</v>
      </c>
      <c r="AO83" s="30">
        <f t="shared" si="55"/>
        <v>0</v>
      </c>
      <c r="AP83" s="30">
        <f t="shared" si="55"/>
        <v>0</v>
      </c>
      <c r="AQ83" s="30">
        <f t="shared" si="55"/>
        <v>0</v>
      </c>
      <c r="AR83" s="30">
        <f t="shared" si="55"/>
        <v>0</v>
      </c>
      <c r="AS83" s="30">
        <f t="shared" si="55"/>
        <v>1.2</v>
      </c>
      <c r="AT83" s="30">
        <f t="shared" si="55"/>
        <v>0</v>
      </c>
      <c r="AU83" s="30">
        <f t="shared" si="55"/>
        <v>0</v>
      </c>
      <c r="AV83" s="30">
        <f t="shared" si="55"/>
        <v>0</v>
      </c>
      <c r="AW83" s="30">
        <f t="shared" si="55"/>
        <v>0</v>
      </c>
      <c r="AX83" s="30">
        <f t="shared" si="55"/>
        <v>0</v>
      </c>
      <c r="AY83" s="30">
        <f t="shared" si="55"/>
        <v>0</v>
      </c>
      <c r="AZ83" s="30">
        <f t="shared" si="55"/>
        <v>0</v>
      </c>
      <c r="BA83" s="30">
        <f t="shared" si="55"/>
        <v>13.274999999999999</v>
      </c>
      <c r="BB83" s="30">
        <f t="shared" si="55"/>
        <v>0</v>
      </c>
      <c r="BC83" s="30">
        <f t="shared" si="55"/>
        <v>3.85</v>
      </c>
      <c r="BD83" s="30">
        <f t="shared" si="55"/>
        <v>0</v>
      </c>
      <c r="BE83" s="30">
        <f t="shared" si="55"/>
        <v>0</v>
      </c>
      <c r="BF83" s="30">
        <f t="shared" si="55"/>
        <v>0</v>
      </c>
      <c r="BG83" s="30">
        <f t="shared" si="55"/>
        <v>4</v>
      </c>
      <c r="BH83" s="30">
        <f t="shared" si="55"/>
        <v>1.0030000000000001</v>
      </c>
      <c r="BI83" s="30">
        <f t="shared" si="55"/>
        <v>0.6</v>
      </c>
      <c r="BJ83" s="30">
        <f t="shared" si="55"/>
        <v>5.3999999999999995</v>
      </c>
      <c r="BK83" s="30">
        <f t="shared" si="55"/>
        <v>0</v>
      </c>
      <c r="BL83" s="30">
        <f t="shared" si="55"/>
        <v>0.93600000000000005</v>
      </c>
      <c r="BM83" s="30">
        <f t="shared" si="55"/>
        <v>1.0811499999999998</v>
      </c>
      <c r="BN83" s="30">
        <f t="shared" si="55"/>
        <v>5.9560000000000002E-2</v>
      </c>
      <c r="BO83" s="30">
        <f t="shared" ref="BO83" si="56">BO78*BO80</f>
        <v>0.5</v>
      </c>
      <c r="BP83" s="31">
        <f>SUM(D83:BN83)</f>
        <v>45.346719999999998</v>
      </c>
      <c r="BQ83" s="32">
        <f>BP83/$C$7</f>
        <v>45.346719999999998</v>
      </c>
    </row>
    <row r="85" spans="1:69" x14ac:dyDescent="0.25">
      <c r="L85" s="2"/>
    </row>
    <row r="86" spans="1:69" ht="15" customHeight="1" x14ac:dyDescent="0.25">
      <c r="A86" s="87"/>
      <c r="B86" s="4" t="s">
        <v>3</v>
      </c>
      <c r="C86" s="83" t="s">
        <v>4</v>
      </c>
      <c r="D86" s="85" t="str">
        <f t="shared" ref="D86:BN86" si="57">D5</f>
        <v>Хлеб пшеничный</v>
      </c>
      <c r="E86" s="85" t="str">
        <f t="shared" si="57"/>
        <v>Хлеб ржано-пшеничный</v>
      </c>
      <c r="F86" s="85" t="str">
        <f t="shared" si="57"/>
        <v>Сахар</v>
      </c>
      <c r="G86" s="85" t="str">
        <f t="shared" si="57"/>
        <v>Чай</v>
      </c>
      <c r="H86" s="85" t="str">
        <f t="shared" si="57"/>
        <v>Какао</v>
      </c>
      <c r="I86" s="85" t="str">
        <f t="shared" si="57"/>
        <v>Кофейный напиток</v>
      </c>
      <c r="J86" s="85" t="str">
        <f t="shared" si="57"/>
        <v>Молоко 2,5%</v>
      </c>
      <c r="K86" s="85" t="str">
        <f t="shared" si="57"/>
        <v>Масло сливочное</v>
      </c>
      <c r="L86" s="85" t="str">
        <f t="shared" si="57"/>
        <v>Сметана 15%</v>
      </c>
      <c r="M86" s="85" t="str">
        <f t="shared" si="57"/>
        <v>Молоко сухое</v>
      </c>
      <c r="N86" s="85" t="str">
        <f t="shared" si="57"/>
        <v>Снежок 2,5 %</v>
      </c>
      <c r="O86" s="85" t="str">
        <f t="shared" si="57"/>
        <v>Творог 5%</v>
      </c>
      <c r="P86" s="85" t="str">
        <f t="shared" si="57"/>
        <v>Молоко сгущенное</v>
      </c>
      <c r="Q86" s="85" t="str">
        <f t="shared" si="57"/>
        <v xml:space="preserve">Джем Сава </v>
      </c>
      <c r="R86" s="85" t="str">
        <f t="shared" si="57"/>
        <v>Сыр</v>
      </c>
      <c r="S86" s="85" t="str">
        <f t="shared" si="57"/>
        <v>Зеленый горошек</v>
      </c>
      <c r="T86" s="85" t="str">
        <f t="shared" si="57"/>
        <v>Кукуруза консервирован.</v>
      </c>
      <c r="U86" s="85" t="str">
        <f t="shared" si="57"/>
        <v>Консервы рыбные</v>
      </c>
      <c r="V86" s="85" t="str">
        <f t="shared" si="57"/>
        <v>Огурцы консервирован.</v>
      </c>
      <c r="W86" s="35"/>
      <c r="X86" s="85" t="str">
        <f t="shared" si="57"/>
        <v>Яйцо</v>
      </c>
      <c r="Y86" s="85" t="str">
        <f t="shared" si="57"/>
        <v>Икра кабачковая</v>
      </c>
      <c r="Z86" s="85" t="str">
        <f t="shared" si="57"/>
        <v>Изюм</v>
      </c>
      <c r="AA86" s="85" t="str">
        <f t="shared" si="57"/>
        <v>Курага</v>
      </c>
      <c r="AB86" s="85" t="str">
        <f t="shared" si="57"/>
        <v>Чернослив</v>
      </c>
      <c r="AC86" s="85" t="str">
        <f t="shared" si="57"/>
        <v>Шиповник</v>
      </c>
      <c r="AD86" s="85" t="str">
        <f t="shared" si="57"/>
        <v>Сухофрукты</v>
      </c>
      <c r="AE86" s="85" t="str">
        <f t="shared" si="57"/>
        <v>Ягода свежемороженная</v>
      </c>
      <c r="AF86" s="85" t="str">
        <f t="shared" si="57"/>
        <v>Лимон</v>
      </c>
      <c r="AG86" s="85" t="str">
        <f t="shared" si="57"/>
        <v>Кисель</v>
      </c>
      <c r="AH86" s="85" t="str">
        <f t="shared" si="57"/>
        <v xml:space="preserve">Сок </v>
      </c>
      <c r="AI86" s="85" t="str">
        <f t="shared" si="57"/>
        <v>Макаронные изделия</v>
      </c>
      <c r="AJ86" s="85" t="str">
        <f t="shared" si="57"/>
        <v>Мука</v>
      </c>
      <c r="AK86" s="85" t="str">
        <f t="shared" si="57"/>
        <v>Дрожжи</v>
      </c>
      <c r="AL86" s="85" t="str">
        <f t="shared" si="57"/>
        <v>Печенье</v>
      </c>
      <c r="AM86" s="85" t="str">
        <f t="shared" si="57"/>
        <v>Пряники</v>
      </c>
      <c r="AN86" s="85" t="str">
        <f t="shared" si="57"/>
        <v>Вафли</v>
      </c>
      <c r="AO86" s="85" t="str">
        <f t="shared" si="57"/>
        <v>Конфеты</v>
      </c>
      <c r="AP86" s="85" t="str">
        <f t="shared" si="57"/>
        <v>Повидло Сава</v>
      </c>
      <c r="AQ86" s="85" t="str">
        <f t="shared" si="57"/>
        <v>Крупа геркулес</v>
      </c>
      <c r="AR86" s="85" t="str">
        <f t="shared" si="57"/>
        <v>Крупа горох</v>
      </c>
      <c r="AS86" s="85" t="str">
        <f t="shared" si="57"/>
        <v>Крупа гречневая</v>
      </c>
      <c r="AT86" s="85" t="str">
        <f t="shared" si="57"/>
        <v>Крупа кукурузная</v>
      </c>
      <c r="AU86" s="85" t="str">
        <f t="shared" si="57"/>
        <v>Крупа манная</v>
      </c>
      <c r="AV86" s="85" t="str">
        <f t="shared" si="57"/>
        <v>Крупа перловая</v>
      </c>
      <c r="AW86" s="85" t="str">
        <f t="shared" si="57"/>
        <v>Крупа пшеничная</v>
      </c>
      <c r="AX86" s="85" t="str">
        <f t="shared" si="57"/>
        <v>Крупа пшено</v>
      </c>
      <c r="AY86" s="85" t="str">
        <f t="shared" si="57"/>
        <v>Крупа ячневая</v>
      </c>
      <c r="AZ86" s="85" t="str">
        <f t="shared" si="57"/>
        <v>Рис</v>
      </c>
      <c r="BA86" s="85" t="str">
        <f t="shared" si="57"/>
        <v>Цыпленок бройлер</v>
      </c>
      <c r="BB86" s="85" t="str">
        <f t="shared" si="57"/>
        <v>Филе куриное</v>
      </c>
      <c r="BC86" s="85" t="str">
        <f t="shared" si="57"/>
        <v>Фарш говяжий</v>
      </c>
      <c r="BD86" s="85" t="str">
        <f t="shared" si="57"/>
        <v>Печень куриная</v>
      </c>
      <c r="BE86" s="85" t="str">
        <f t="shared" si="57"/>
        <v>Филе минтая</v>
      </c>
      <c r="BF86" s="85" t="str">
        <f t="shared" si="57"/>
        <v>Филе сельди слабосол.</v>
      </c>
      <c r="BG86" s="85" t="str">
        <f t="shared" si="57"/>
        <v>Картофель</v>
      </c>
      <c r="BH86" s="85" t="str">
        <f t="shared" si="57"/>
        <v>Морковь</v>
      </c>
      <c r="BI86" s="85" t="str">
        <f t="shared" si="57"/>
        <v>Лук</v>
      </c>
      <c r="BJ86" s="85" t="str">
        <f t="shared" si="57"/>
        <v>Капуста</v>
      </c>
      <c r="BK86" s="85" t="str">
        <f t="shared" si="57"/>
        <v>Свекла</v>
      </c>
      <c r="BL86" s="85" t="str">
        <f t="shared" si="57"/>
        <v>Томатная паста</v>
      </c>
      <c r="BM86" s="85" t="str">
        <f t="shared" si="57"/>
        <v>Масло растительное</v>
      </c>
      <c r="BN86" s="85" t="str">
        <f t="shared" si="57"/>
        <v>Соль</v>
      </c>
      <c r="BO86" s="85" t="str">
        <f t="shared" ref="BO86" si="58">BO5</f>
        <v>Аскорбиновая кислота</v>
      </c>
      <c r="BP86" s="94" t="s">
        <v>5</v>
      </c>
      <c r="BQ86" s="94" t="s">
        <v>6</v>
      </c>
    </row>
    <row r="87" spans="1:69" ht="28.5" customHeight="1" x14ac:dyDescent="0.25">
      <c r="A87" s="88"/>
      <c r="B87" s="5" t="s">
        <v>7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3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94"/>
      <c r="BQ87" s="94"/>
    </row>
    <row r="88" spans="1:69" ht="16.5" customHeight="1" x14ac:dyDescent="0.25">
      <c r="A88" s="89" t="s">
        <v>18</v>
      </c>
      <c r="B88" s="6" t="str">
        <f>B20</f>
        <v>Компот из свеж. морож. ягод</v>
      </c>
      <c r="C88" s="90">
        <f>$E$4</f>
        <v>1</v>
      </c>
      <c r="D88" s="6">
        <f>D20</f>
        <v>0</v>
      </c>
      <c r="E88" s="6">
        <f t="shared" ref="E88:BN92" si="59">E20</f>
        <v>0</v>
      </c>
      <c r="F88" s="6">
        <f t="shared" si="59"/>
        <v>1.2E-2</v>
      </c>
      <c r="G88" s="6">
        <f t="shared" si="59"/>
        <v>0</v>
      </c>
      <c r="H88" s="6">
        <f t="shared" si="59"/>
        <v>0</v>
      </c>
      <c r="I88" s="6">
        <f t="shared" si="59"/>
        <v>0</v>
      </c>
      <c r="J88" s="6">
        <f t="shared" si="59"/>
        <v>0</v>
      </c>
      <c r="K88" s="6">
        <f t="shared" si="59"/>
        <v>0</v>
      </c>
      <c r="L88" s="6">
        <f t="shared" si="59"/>
        <v>0</v>
      </c>
      <c r="M88" s="6">
        <f t="shared" si="59"/>
        <v>0</v>
      </c>
      <c r="N88" s="6">
        <f t="shared" si="59"/>
        <v>0</v>
      </c>
      <c r="O88" s="6">
        <f t="shared" si="59"/>
        <v>0</v>
      </c>
      <c r="P88" s="6">
        <f t="shared" si="59"/>
        <v>0</v>
      </c>
      <c r="Q88" s="6">
        <f t="shared" si="59"/>
        <v>0</v>
      </c>
      <c r="R88" s="6">
        <f t="shared" si="59"/>
        <v>0</v>
      </c>
      <c r="S88" s="6">
        <f t="shared" si="59"/>
        <v>0</v>
      </c>
      <c r="T88" s="6">
        <f t="shared" si="59"/>
        <v>0</v>
      </c>
      <c r="U88" s="6">
        <f t="shared" si="59"/>
        <v>0</v>
      </c>
      <c r="V88" s="6">
        <f t="shared" si="59"/>
        <v>0</v>
      </c>
      <c r="W88" s="6">
        <f>W20</f>
        <v>0</v>
      </c>
      <c r="X88" s="6">
        <f t="shared" si="59"/>
        <v>0</v>
      </c>
      <c r="Y88" s="6">
        <f t="shared" si="59"/>
        <v>0</v>
      </c>
      <c r="Z88" s="6">
        <f t="shared" si="59"/>
        <v>0</v>
      </c>
      <c r="AA88" s="6">
        <f t="shared" si="59"/>
        <v>0</v>
      </c>
      <c r="AB88" s="6">
        <f t="shared" si="59"/>
        <v>0</v>
      </c>
      <c r="AC88" s="6">
        <f t="shared" si="59"/>
        <v>0</v>
      </c>
      <c r="AD88" s="6">
        <f t="shared" si="59"/>
        <v>0</v>
      </c>
      <c r="AE88" s="6">
        <f t="shared" si="59"/>
        <v>0.02</v>
      </c>
      <c r="AF88" s="6">
        <f t="shared" si="59"/>
        <v>0</v>
      </c>
      <c r="AG88" s="6">
        <f t="shared" si="59"/>
        <v>0</v>
      </c>
      <c r="AH88" s="6">
        <f t="shared" si="59"/>
        <v>0</v>
      </c>
      <c r="AI88" s="6">
        <f t="shared" si="59"/>
        <v>0</v>
      </c>
      <c r="AJ88" s="6">
        <f t="shared" si="59"/>
        <v>0</v>
      </c>
      <c r="AK88" s="6">
        <f t="shared" si="59"/>
        <v>0</v>
      </c>
      <c r="AL88" s="6">
        <f t="shared" si="59"/>
        <v>0</v>
      </c>
      <c r="AM88" s="6">
        <f t="shared" si="59"/>
        <v>0</v>
      </c>
      <c r="AN88" s="6">
        <f t="shared" si="59"/>
        <v>0</v>
      </c>
      <c r="AO88" s="6">
        <f t="shared" si="59"/>
        <v>0</v>
      </c>
      <c r="AP88" s="6">
        <f t="shared" si="59"/>
        <v>0</v>
      </c>
      <c r="AQ88" s="6">
        <f t="shared" si="59"/>
        <v>0</v>
      </c>
      <c r="AR88" s="6">
        <f t="shared" si="59"/>
        <v>0</v>
      </c>
      <c r="AS88" s="6">
        <f t="shared" si="59"/>
        <v>0</v>
      </c>
      <c r="AT88" s="6">
        <f t="shared" si="59"/>
        <v>0</v>
      </c>
      <c r="AU88" s="6">
        <f t="shared" si="59"/>
        <v>0</v>
      </c>
      <c r="AV88" s="6">
        <f t="shared" si="59"/>
        <v>0</v>
      </c>
      <c r="AW88" s="6">
        <f t="shared" si="59"/>
        <v>0</v>
      </c>
      <c r="AX88" s="6">
        <f t="shared" si="59"/>
        <v>0</v>
      </c>
      <c r="AY88" s="6">
        <f t="shared" si="59"/>
        <v>0</v>
      </c>
      <c r="AZ88" s="6">
        <f t="shared" si="59"/>
        <v>0</v>
      </c>
      <c r="BA88" s="6">
        <f t="shared" si="59"/>
        <v>0</v>
      </c>
      <c r="BB88" s="6">
        <f t="shared" si="59"/>
        <v>0</v>
      </c>
      <c r="BC88" s="6">
        <f t="shared" si="59"/>
        <v>0</v>
      </c>
      <c r="BD88" s="6">
        <f t="shared" si="59"/>
        <v>0</v>
      </c>
      <c r="BE88" s="6">
        <f t="shared" si="59"/>
        <v>0</v>
      </c>
      <c r="BF88" s="6">
        <f t="shared" si="59"/>
        <v>0</v>
      </c>
      <c r="BG88" s="6">
        <f t="shared" si="59"/>
        <v>0</v>
      </c>
      <c r="BH88" s="6">
        <f t="shared" si="59"/>
        <v>0</v>
      </c>
      <c r="BI88" s="6">
        <f t="shared" si="59"/>
        <v>0</v>
      </c>
      <c r="BJ88" s="6">
        <f t="shared" si="59"/>
        <v>0</v>
      </c>
      <c r="BK88" s="6">
        <f t="shared" si="59"/>
        <v>0</v>
      </c>
      <c r="BL88" s="6">
        <f t="shared" si="59"/>
        <v>0</v>
      </c>
      <c r="BM88" s="6">
        <f t="shared" si="59"/>
        <v>0</v>
      </c>
      <c r="BN88" s="6">
        <f t="shared" si="59"/>
        <v>0</v>
      </c>
      <c r="BO88" s="6">
        <f t="shared" ref="BO88:BO91" si="60">BO20</f>
        <v>0</v>
      </c>
    </row>
    <row r="89" spans="1:69" x14ac:dyDescent="0.25">
      <c r="A89" s="89"/>
      <c r="B89" s="6" t="str">
        <f>B21</f>
        <v>Пирог рыбный</v>
      </c>
      <c r="C89" s="91"/>
      <c r="D89" s="6">
        <f>D21</f>
        <v>0</v>
      </c>
      <c r="E89" s="6">
        <f t="shared" si="59"/>
        <v>0</v>
      </c>
      <c r="F89" s="6">
        <f t="shared" si="59"/>
        <v>2E-3</v>
      </c>
      <c r="G89" s="6">
        <f t="shared" si="59"/>
        <v>0</v>
      </c>
      <c r="H89" s="6">
        <f t="shared" si="59"/>
        <v>0</v>
      </c>
      <c r="I89" s="6">
        <f t="shared" si="59"/>
        <v>0</v>
      </c>
      <c r="J89" s="6">
        <f t="shared" si="59"/>
        <v>8.0000000000000002E-3</v>
      </c>
      <c r="K89" s="6">
        <f t="shared" si="59"/>
        <v>3.0000000000000001E-3</v>
      </c>
      <c r="L89" s="6">
        <f t="shared" si="59"/>
        <v>0</v>
      </c>
      <c r="M89" s="6">
        <f t="shared" si="59"/>
        <v>0</v>
      </c>
      <c r="N89" s="6">
        <f t="shared" si="59"/>
        <v>0</v>
      </c>
      <c r="O89" s="6">
        <f t="shared" si="59"/>
        <v>0</v>
      </c>
      <c r="P89" s="6">
        <f t="shared" si="59"/>
        <v>0</v>
      </c>
      <c r="Q89" s="6">
        <f t="shared" si="59"/>
        <v>0</v>
      </c>
      <c r="R89" s="6">
        <f t="shared" si="59"/>
        <v>0</v>
      </c>
      <c r="S89" s="6">
        <f t="shared" si="59"/>
        <v>0</v>
      </c>
      <c r="T89" s="6">
        <f t="shared" si="59"/>
        <v>0</v>
      </c>
      <c r="U89" s="6">
        <f t="shared" si="59"/>
        <v>1.7999999999999999E-2</v>
      </c>
      <c r="V89" s="6">
        <f t="shared" si="59"/>
        <v>0</v>
      </c>
      <c r="W89" s="6">
        <f>W21</f>
        <v>0</v>
      </c>
      <c r="X89" s="6">
        <f t="shared" si="59"/>
        <v>0.1</v>
      </c>
      <c r="Y89" s="6">
        <f t="shared" si="59"/>
        <v>0</v>
      </c>
      <c r="Z89" s="6">
        <f t="shared" si="59"/>
        <v>0</v>
      </c>
      <c r="AA89" s="6">
        <f t="shared" si="59"/>
        <v>0</v>
      </c>
      <c r="AB89" s="6">
        <f t="shared" si="59"/>
        <v>0</v>
      </c>
      <c r="AC89" s="6">
        <f t="shared" si="59"/>
        <v>0</v>
      </c>
      <c r="AD89" s="6">
        <f t="shared" si="59"/>
        <v>0</v>
      </c>
      <c r="AE89" s="6">
        <f t="shared" si="59"/>
        <v>0</v>
      </c>
      <c r="AF89" s="6">
        <f t="shared" si="59"/>
        <v>0</v>
      </c>
      <c r="AG89" s="6">
        <f t="shared" si="59"/>
        <v>0</v>
      </c>
      <c r="AH89" s="6">
        <f t="shared" si="59"/>
        <v>0</v>
      </c>
      <c r="AI89" s="6">
        <f t="shared" si="59"/>
        <v>0</v>
      </c>
      <c r="AJ89" s="6">
        <f t="shared" si="59"/>
        <v>3.3000000000000002E-2</v>
      </c>
      <c r="AK89" s="6">
        <f t="shared" si="59"/>
        <v>1.9183E-3</v>
      </c>
      <c r="AL89" s="6">
        <f t="shared" si="59"/>
        <v>0</v>
      </c>
      <c r="AM89" s="6">
        <f t="shared" si="59"/>
        <v>0</v>
      </c>
      <c r="AN89" s="6">
        <f t="shared" si="59"/>
        <v>0</v>
      </c>
      <c r="AO89" s="6">
        <f t="shared" si="59"/>
        <v>0</v>
      </c>
      <c r="AP89" s="6">
        <f t="shared" si="59"/>
        <v>0</v>
      </c>
      <c r="AQ89" s="6">
        <f t="shared" si="59"/>
        <v>0</v>
      </c>
      <c r="AR89" s="6">
        <f t="shared" si="59"/>
        <v>0</v>
      </c>
      <c r="AS89" s="6">
        <f t="shared" si="59"/>
        <v>0</v>
      </c>
      <c r="AT89" s="6">
        <f t="shared" si="59"/>
        <v>0</v>
      </c>
      <c r="AU89" s="6">
        <f t="shared" si="59"/>
        <v>0</v>
      </c>
      <c r="AV89" s="6">
        <f t="shared" si="59"/>
        <v>0</v>
      </c>
      <c r="AW89" s="6">
        <f t="shared" si="59"/>
        <v>0</v>
      </c>
      <c r="AX89" s="6">
        <f t="shared" si="59"/>
        <v>0</v>
      </c>
      <c r="AY89" s="6">
        <f t="shared" si="59"/>
        <v>0</v>
      </c>
      <c r="AZ89" s="6">
        <f t="shared" si="59"/>
        <v>4.0000000000000001E-3</v>
      </c>
      <c r="BA89" s="6">
        <f t="shared" si="59"/>
        <v>0</v>
      </c>
      <c r="BB89" s="6">
        <f t="shared" si="59"/>
        <v>0</v>
      </c>
      <c r="BC89" s="6">
        <f t="shared" si="59"/>
        <v>0</v>
      </c>
      <c r="BD89" s="6">
        <f t="shared" si="59"/>
        <v>0</v>
      </c>
      <c r="BE89" s="6">
        <f t="shared" si="59"/>
        <v>0</v>
      </c>
      <c r="BF89" s="6">
        <f t="shared" si="59"/>
        <v>0</v>
      </c>
      <c r="BG89" s="6">
        <f t="shared" si="59"/>
        <v>0</v>
      </c>
      <c r="BH89" s="6">
        <f t="shared" si="59"/>
        <v>0</v>
      </c>
      <c r="BI89" s="6">
        <f t="shared" si="59"/>
        <v>3.0000000000000001E-3</v>
      </c>
      <c r="BJ89" s="6">
        <f t="shared" si="59"/>
        <v>0</v>
      </c>
      <c r="BK89" s="6">
        <f t="shared" si="59"/>
        <v>0</v>
      </c>
      <c r="BL89" s="6">
        <f t="shared" si="59"/>
        <v>0</v>
      </c>
      <c r="BM89" s="6">
        <f t="shared" si="59"/>
        <v>1E-3</v>
      </c>
      <c r="BN89" s="6">
        <f t="shared" si="59"/>
        <v>0</v>
      </c>
      <c r="BO89" s="6">
        <f t="shared" si="60"/>
        <v>0</v>
      </c>
    </row>
    <row r="90" spans="1:69" x14ac:dyDescent="0.25">
      <c r="A90" s="89"/>
      <c r="B90" s="6">
        <f>B22</f>
        <v>0</v>
      </c>
      <c r="C90" s="91"/>
      <c r="D90" s="6">
        <f>D22</f>
        <v>0</v>
      </c>
      <c r="E90" s="6">
        <f t="shared" si="59"/>
        <v>0</v>
      </c>
      <c r="F90" s="6">
        <f t="shared" si="59"/>
        <v>0</v>
      </c>
      <c r="G90" s="6">
        <f t="shared" si="59"/>
        <v>0</v>
      </c>
      <c r="H90" s="6">
        <f t="shared" si="59"/>
        <v>0</v>
      </c>
      <c r="I90" s="6">
        <f t="shared" si="59"/>
        <v>0</v>
      </c>
      <c r="J90" s="6">
        <f t="shared" si="59"/>
        <v>0</v>
      </c>
      <c r="K90" s="6">
        <f t="shared" si="59"/>
        <v>0</v>
      </c>
      <c r="L90" s="6">
        <f t="shared" si="59"/>
        <v>0</v>
      </c>
      <c r="M90" s="6">
        <f t="shared" si="59"/>
        <v>0</v>
      </c>
      <c r="N90" s="6">
        <f t="shared" si="59"/>
        <v>0</v>
      </c>
      <c r="O90" s="6">
        <f t="shared" si="59"/>
        <v>0</v>
      </c>
      <c r="P90" s="6">
        <f t="shared" si="59"/>
        <v>0</v>
      </c>
      <c r="Q90" s="6">
        <f t="shared" si="59"/>
        <v>0</v>
      </c>
      <c r="R90" s="6">
        <f t="shared" si="59"/>
        <v>0</v>
      </c>
      <c r="S90" s="6">
        <f t="shared" si="59"/>
        <v>0</v>
      </c>
      <c r="T90" s="6">
        <f t="shared" si="59"/>
        <v>0</v>
      </c>
      <c r="U90" s="6">
        <f t="shared" si="59"/>
        <v>0</v>
      </c>
      <c r="V90" s="6">
        <f t="shared" si="59"/>
        <v>0</v>
      </c>
      <c r="W90" s="6">
        <f>W22</f>
        <v>0</v>
      </c>
      <c r="X90" s="6">
        <f t="shared" si="59"/>
        <v>0</v>
      </c>
      <c r="Y90" s="6">
        <f t="shared" si="59"/>
        <v>0</v>
      </c>
      <c r="Z90" s="6">
        <f t="shared" si="59"/>
        <v>0</v>
      </c>
      <c r="AA90" s="6">
        <f t="shared" si="59"/>
        <v>0</v>
      </c>
      <c r="AB90" s="6">
        <f t="shared" si="59"/>
        <v>0</v>
      </c>
      <c r="AC90" s="6">
        <f t="shared" si="59"/>
        <v>0</v>
      </c>
      <c r="AD90" s="6">
        <f t="shared" si="59"/>
        <v>0</v>
      </c>
      <c r="AE90" s="6">
        <f t="shared" si="59"/>
        <v>0</v>
      </c>
      <c r="AF90" s="6">
        <f t="shared" si="59"/>
        <v>0</v>
      </c>
      <c r="AG90" s="6">
        <f t="shared" si="59"/>
        <v>0</v>
      </c>
      <c r="AH90" s="6">
        <f t="shared" si="59"/>
        <v>0</v>
      </c>
      <c r="AI90" s="6">
        <f t="shared" si="59"/>
        <v>0</v>
      </c>
      <c r="AJ90" s="6">
        <f t="shared" si="59"/>
        <v>0</v>
      </c>
      <c r="AK90" s="6">
        <f t="shared" si="59"/>
        <v>0</v>
      </c>
      <c r="AL90" s="6">
        <f t="shared" si="59"/>
        <v>0</v>
      </c>
      <c r="AM90" s="6">
        <f t="shared" si="59"/>
        <v>0</v>
      </c>
      <c r="AN90" s="6">
        <f t="shared" si="59"/>
        <v>0</v>
      </c>
      <c r="AO90" s="6">
        <f t="shared" si="59"/>
        <v>0</v>
      </c>
      <c r="AP90" s="6">
        <f t="shared" si="59"/>
        <v>0</v>
      </c>
      <c r="AQ90" s="6">
        <f t="shared" si="59"/>
        <v>0</v>
      </c>
      <c r="AR90" s="6">
        <f t="shared" si="59"/>
        <v>0</v>
      </c>
      <c r="AS90" s="6">
        <f t="shared" si="59"/>
        <v>0</v>
      </c>
      <c r="AT90" s="6">
        <f t="shared" si="59"/>
        <v>0</v>
      </c>
      <c r="AU90" s="6">
        <f t="shared" si="59"/>
        <v>0</v>
      </c>
      <c r="AV90" s="6">
        <f t="shared" si="59"/>
        <v>0</v>
      </c>
      <c r="AW90" s="6">
        <f t="shared" si="59"/>
        <v>0</v>
      </c>
      <c r="AX90" s="6">
        <f t="shared" si="59"/>
        <v>0</v>
      </c>
      <c r="AY90" s="6">
        <f t="shared" si="59"/>
        <v>0</v>
      </c>
      <c r="AZ90" s="6">
        <f t="shared" si="59"/>
        <v>0</v>
      </c>
      <c r="BA90" s="6">
        <f t="shared" si="59"/>
        <v>0</v>
      </c>
      <c r="BB90" s="6">
        <f t="shared" si="59"/>
        <v>0</v>
      </c>
      <c r="BC90" s="6">
        <f t="shared" si="59"/>
        <v>0</v>
      </c>
      <c r="BD90" s="6">
        <f t="shared" si="59"/>
        <v>0</v>
      </c>
      <c r="BE90" s="6">
        <f t="shared" si="59"/>
        <v>0</v>
      </c>
      <c r="BF90" s="6">
        <f t="shared" si="59"/>
        <v>0</v>
      </c>
      <c r="BG90" s="6">
        <f t="shared" si="59"/>
        <v>0</v>
      </c>
      <c r="BH90" s="6">
        <f t="shared" si="59"/>
        <v>0</v>
      </c>
      <c r="BI90" s="6">
        <f t="shared" si="59"/>
        <v>0</v>
      </c>
      <c r="BJ90" s="6">
        <f t="shared" si="59"/>
        <v>0</v>
      </c>
      <c r="BK90" s="6">
        <f t="shared" si="59"/>
        <v>0</v>
      </c>
      <c r="BL90" s="6">
        <f t="shared" si="59"/>
        <v>0</v>
      </c>
      <c r="BM90" s="6">
        <f t="shared" si="59"/>
        <v>0</v>
      </c>
      <c r="BN90" s="6">
        <f t="shared" si="59"/>
        <v>0</v>
      </c>
      <c r="BO90" s="6">
        <f t="shared" si="60"/>
        <v>0</v>
      </c>
    </row>
    <row r="91" spans="1:69" x14ac:dyDescent="0.25">
      <c r="A91" s="89"/>
      <c r="B91" s="6">
        <f>B23</f>
        <v>0</v>
      </c>
      <c r="C91" s="91"/>
      <c r="D91" s="6">
        <f>D23</f>
        <v>0</v>
      </c>
      <c r="E91" s="6">
        <f t="shared" si="59"/>
        <v>0</v>
      </c>
      <c r="F91" s="6">
        <f t="shared" si="59"/>
        <v>0</v>
      </c>
      <c r="G91" s="6">
        <f t="shared" si="59"/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 t="shared" si="59"/>
        <v>0</v>
      </c>
      <c r="T91" s="6">
        <f t="shared" si="59"/>
        <v>0</v>
      </c>
      <c r="U91" s="6">
        <f t="shared" si="59"/>
        <v>0</v>
      </c>
      <c r="V91" s="6">
        <f t="shared" si="59"/>
        <v>0</v>
      </c>
      <c r="W91" s="6">
        <f>W23</f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0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si="60"/>
        <v>0</v>
      </c>
    </row>
    <row r="92" spans="1:69" ht="15" customHeight="1" x14ac:dyDescent="0.25">
      <c r="A92" s="89"/>
      <c r="B92" s="6">
        <f>B24</f>
        <v>0</v>
      </c>
      <c r="C92" s="92"/>
      <c r="D92" s="6">
        <f>D24</f>
        <v>0</v>
      </c>
      <c r="E92" s="6">
        <f t="shared" si="59"/>
        <v>0</v>
      </c>
      <c r="F92" s="6">
        <f t="shared" si="59"/>
        <v>0</v>
      </c>
      <c r="G92" s="6">
        <f t="shared" si="59"/>
        <v>0</v>
      </c>
      <c r="H92" s="6">
        <f t="shared" si="59"/>
        <v>0</v>
      </c>
      <c r="I92" s="6">
        <f t="shared" si="59"/>
        <v>0</v>
      </c>
      <c r="J92" s="6">
        <f t="shared" si="59"/>
        <v>0</v>
      </c>
      <c r="K92" s="6">
        <f t="shared" si="59"/>
        <v>0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ref="P92:BN92" si="61">P24</f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>W24</f>
        <v>0</v>
      </c>
      <c r="X92" s="6">
        <f t="shared" si="61"/>
        <v>0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0</v>
      </c>
      <c r="AK92" s="6">
        <f t="shared" si="61"/>
        <v>0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0</v>
      </c>
      <c r="BO92" s="6">
        <f t="shared" ref="BO92" si="62">BO24</f>
        <v>0</v>
      </c>
    </row>
    <row r="93" spans="1:69" ht="17.25" x14ac:dyDescent="0.3">
      <c r="B93" s="20" t="s">
        <v>24</v>
      </c>
      <c r="C93" s="18"/>
      <c r="D93" s="19">
        <f>SUM(D88:D92)</f>
        <v>0</v>
      </c>
      <c r="E93" s="19">
        <f t="shared" ref="E93:BN93" si="63">SUM(E88:E92)</f>
        <v>0</v>
      </c>
      <c r="F93" s="19">
        <f t="shared" si="63"/>
        <v>1.4E-2</v>
      </c>
      <c r="G93" s="19">
        <f t="shared" si="63"/>
        <v>0</v>
      </c>
      <c r="H93" s="19">
        <f t="shared" si="63"/>
        <v>0</v>
      </c>
      <c r="I93" s="19">
        <f t="shared" si="63"/>
        <v>0</v>
      </c>
      <c r="J93" s="19">
        <f t="shared" si="63"/>
        <v>8.0000000000000002E-3</v>
      </c>
      <c r="K93" s="19">
        <f t="shared" si="63"/>
        <v>3.0000000000000001E-3</v>
      </c>
      <c r="L93" s="19">
        <f t="shared" si="63"/>
        <v>0</v>
      </c>
      <c r="M93" s="19">
        <f t="shared" si="63"/>
        <v>0</v>
      </c>
      <c r="N93" s="19">
        <f t="shared" si="63"/>
        <v>0</v>
      </c>
      <c r="O93" s="19">
        <f t="shared" si="63"/>
        <v>0</v>
      </c>
      <c r="P93" s="19">
        <f t="shared" si="63"/>
        <v>0</v>
      </c>
      <c r="Q93" s="19">
        <f t="shared" si="63"/>
        <v>0</v>
      </c>
      <c r="R93" s="19">
        <f t="shared" si="63"/>
        <v>0</v>
      </c>
      <c r="S93" s="19">
        <f t="shared" si="63"/>
        <v>0</v>
      </c>
      <c r="T93" s="19">
        <f t="shared" si="63"/>
        <v>0</v>
      </c>
      <c r="U93" s="19">
        <f t="shared" si="63"/>
        <v>1.7999999999999999E-2</v>
      </c>
      <c r="V93" s="19">
        <f>SUM(V88:V92)</f>
        <v>0</v>
      </c>
      <c r="W93" s="19">
        <f>SUM(W88:W92)</f>
        <v>0</v>
      </c>
      <c r="X93" s="19">
        <f>SUM(X88:X92)</f>
        <v>0.1</v>
      </c>
      <c r="Y93" s="19">
        <f t="shared" si="63"/>
        <v>0</v>
      </c>
      <c r="Z93" s="19">
        <f t="shared" si="63"/>
        <v>0</v>
      </c>
      <c r="AA93" s="19">
        <f t="shared" si="63"/>
        <v>0</v>
      </c>
      <c r="AB93" s="19">
        <f t="shared" si="63"/>
        <v>0</v>
      </c>
      <c r="AC93" s="19">
        <f t="shared" si="63"/>
        <v>0</v>
      </c>
      <c r="AD93" s="19">
        <f t="shared" si="63"/>
        <v>0</v>
      </c>
      <c r="AE93" s="19">
        <f t="shared" si="63"/>
        <v>0.02</v>
      </c>
      <c r="AF93" s="19">
        <f t="shared" si="63"/>
        <v>0</v>
      </c>
      <c r="AG93" s="19">
        <f t="shared" si="63"/>
        <v>0</v>
      </c>
      <c r="AH93" s="19">
        <f t="shared" si="63"/>
        <v>0</v>
      </c>
      <c r="AI93" s="19">
        <f t="shared" si="63"/>
        <v>0</v>
      </c>
      <c r="AJ93" s="19">
        <f t="shared" si="63"/>
        <v>3.3000000000000002E-2</v>
      </c>
      <c r="AK93" s="19">
        <f t="shared" si="63"/>
        <v>1.9183E-3</v>
      </c>
      <c r="AL93" s="19">
        <f t="shared" si="63"/>
        <v>0</v>
      </c>
      <c r="AM93" s="19">
        <f t="shared" si="63"/>
        <v>0</v>
      </c>
      <c r="AN93" s="19">
        <f t="shared" si="63"/>
        <v>0</v>
      </c>
      <c r="AO93" s="19">
        <f t="shared" si="63"/>
        <v>0</v>
      </c>
      <c r="AP93" s="19">
        <f t="shared" si="63"/>
        <v>0</v>
      </c>
      <c r="AQ93" s="19">
        <f t="shared" si="63"/>
        <v>0</v>
      </c>
      <c r="AR93" s="19">
        <f t="shared" si="63"/>
        <v>0</v>
      </c>
      <c r="AS93" s="19">
        <f t="shared" si="63"/>
        <v>0</v>
      </c>
      <c r="AT93" s="19">
        <f t="shared" si="63"/>
        <v>0</v>
      </c>
      <c r="AU93" s="19">
        <f t="shared" si="63"/>
        <v>0</v>
      </c>
      <c r="AV93" s="19">
        <f t="shared" si="63"/>
        <v>0</v>
      </c>
      <c r="AW93" s="19">
        <f t="shared" si="63"/>
        <v>0</v>
      </c>
      <c r="AX93" s="19">
        <f t="shared" si="63"/>
        <v>0</v>
      </c>
      <c r="AY93" s="19">
        <f t="shared" si="63"/>
        <v>0</v>
      </c>
      <c r="AZ93" s="19">
        <f t="shared" si="63"/>
        <v>4.0000000000000001E-3</v>
      </c>
      <c r="BA93" s="19">
        <f t="shared" si="63"/>
        <v>0</v>
      </c>
      <c r="BB93" s="19">
        <f t="shared" si="63"/>
        <v>0</v>
      </c>
      <c r="BC93" s="19">
        <f t="shared" si="63"/>
        <v>0</v>
      </c>
      <c r="BD93" s="19">
        <f t="shared" si="63"/>
        <v>0</v>
      </c>
      <c r="BE93" s="19">
        <f t="shared" si="63"/>
        <v>0</v>
      </c>
      <c r="BF93" s="19">
        <f t="shared" si="63"/>
        <v>0</v>
      </c>
      <c r="BG93" s="19">
        <f t="shared" si="63"/>
        <v>0</v>
      </c>
      <c r="BH93" s="19">
        <f t="shared" si="63"/>
        <v>0</v>
      </c>
      <c r="BI93" s="19">
        <f t="shared" si="63"/>
        <v>3.0000000000000001E-3</v>
      </c>
      <c r="BJ93" s="19">
        <f t="shared" si="63"/>
        <v>0</v>
      </c>
      <c r="BK93" s="19">
        <f t="shared" si="63"/>
        <v>0</v>
      </c>
      <c r="BL93" s="19">
        <f t="shared" si="63"/>
        <v>0</v>
      </c>
      <c r="BM93" s="19">
        <f t="shared" si="63"/>
        <v>1E-3</v>
      </c>
      <c r="BN93" s="19">
        <f t="shared" si="63"/>
        <v>0</v>
      </c>
      <c r="BO93" s="19">
        <f t="shared" ref="BO93" si="64">SUM(BO88:BO92)</f>
        <v>0</v>
      </c>
    </row>
    <row r="94" spans="1:69" ht="17.25" x14ac:dyDescent="0.3">
      <c r="B94" s="20" t="s">
        <v>25</v>
      </c>
      <c r="C94" s="18"/>
      <c r="D94" s="21">
        <f t="shared" ref="D94:BN94" si="65">PRODUCT(D93,$E$4)</f>
        <v>0</v>
      </c>
      <c r="E94" s="21">
        <f t="shared" si="65"/>
        <v>0</v>
      </c>
      <c r="F94" s="21">
        <f t="shared" si="65"/>
        <v>1.4E-2</v>
      </c>
      <c r="G94" s="21">
        <f t="shared" si="65"/>
        <v>0</v>
      </c>
      <c r="H94" s="21">
        <f t="shared" si="65"/>
        <v>0</v>
      </c>
      <c r="I94" s="21">
        <f t="shared" si="65"/>
        <v>0</v>
      </c>
      <c r="J94" s="21">
        <f t="shared" si="65"/>
        <v>8.0000000000000002E-3</v>
      </c>
      <c r="K94" s="21">
        <f t="shared" si="65"/>
        <v>3.0000000000000001E-3</v>
      </c>
      <c r="L94" s="21">
        <f t="shared" si="65"/>
        <v>0</v>
      </c>
      <c r="M94" s="21">
        <f t="shared" si="65"/>
        <v>0</v>
      </c>
      <c r="N94" s="21">
        <f t="shared" si="65"/>
        <v>0</v>
      </c>
      <c r="O94" s="21">
        <f t="shared" si="65"/>
        <v>0</v>
      </c>
      <c r="P94" s="21">
        <f t="shared" si="65"/>
        <v>0</v>
      </c>
      <c r="Q94" s="21">
        <f t="shared" si="65"/>
        <v>0</v>
      </c>
      <c r="R94" s="21">
        <f t="shared" si="65"/>
        <v>0</v>
      </c>
      <c r="S94" s="21">
        <f t="shared" si="65"/>
        <v>0</v>
      </c>
      <c r="T94" s="21">
        <f t="shared" si="65"/>
        <v>0</v>
      </c>
      <c r="U94" s="21">
        <f t="shared" si="65"/>
        <v>1.7999999999999999E-2</v>
      </c>
      <c r="V94" s="21">
        <f>PRODUCT(V93,$E$4)</f>
        <v>0</v>
      </c>
      <c r="W94" s="21">
        <f>PRODUCT(W93,$E$4)</f>
        <v>0</v>
      </c>
      <c r="X94" s="21">
        <f>PRODUCT(X93,$E$4)</f>
        <v>0.1</v>
      </c>
      <c r="Y94" s="21">
        <f t="shared" si="65"/>
        <v>0</v>
      </c>
      <c r="Z94" s="21">
        <f t="shared" si="65"/>
        <v>0</v>
      </c>
      <c r="AA94" s="21">
        <f t="shared" si="65"/>
        <v>0</v>
      </c>
      <c r="AB94" s="21">
        <f t="shared" si="65"/>
        <v>0</v>
      </c>
      <c r="AC94" s="21">
        <f t="shared" si="65"/>
        <v>0</v>
      </c>
      <c r="AD94" s="21">
        <f t="shared" si="65"/>
        <v>0</v>
      </c>
      <c r="AE94" s="21">
        <f t="shared" si="65"/>
        <v>0.02</v>
      </c>
      <c r="AF94" s="21">
        <f t="shared" si="65"/>
        <v>0</v>
      </c>
      <c r="AG94" s="21">
        <f t="shared" si="65"/>
        <v>0</v>
      </c>
      <c r="AH94" s="21">
        <f t="shared" si="65"/>
        <v>0</v>
      </c>
      <c r="AI94" s="21">
        <f t="shared" si="65"/>
        <v>0</v>
      </c>
      <c r="AJ94" s="21">
        <f t="shared" si="65"/>
        <v>3.3000000000000002E-2</v>
      </c>
      <c r="AK94" s="21">
        <f t="shared" si="65"/>
        <v>1.9183E-3</v>
      </c>
      <c r="AL94" s="21">
        <f t="shared" si="65"/>
        <v>0</v>
      </c>
      <c r="AM94" s="21">
        <f t="shared" si="65"/>
        <v>0</v>
      </c>
      <c r="AN94" s="21">
        <f t="shared" si="65"/>
        <v>0</v>
      </c>
      <c r="AO94" s="21">
        <f t="shared" si="65"/>
        <v>0</v>
      </c>
      <c r="AP94" s="21">
        <f t="shared" si="65"/>
        <v>0</v>
      </c>
      <c r="AQ94" s="21">
        <f t="shared" si="65"/>
        <v>0</v>
      </c>
      <c r="AR94" s="21">
        <f t="shared" si="65"/>
        <v>0</v>
      </c>
      <c r="AS94" s="21">
        <f t="shared" si="65"/>
        <v>0</v>
      </c>
      <c r="AT94" s="21">
        <f t="shared" si="65"/>
        <v>0</v>
      </c>
      <c r="AU94" s="21">
        <f t="shared" si="65"/>
        <v>0</v>
      </c>
      <c r="AV94" s="21">
        <f t="shared" si="65"/>
        <v>0</v>
      </c>
      <c r="AW94" s="21">
        <f t="shared" si="65"/>
        <v>0</v>
      </c>
      <c r="AX94" s="21">
        <f t="shared" si="65"/>
        <v>0</v>
      </c>
      <c r="AY94" s="21">
        <f t="shared" si="65"/>
        <v>0</v>
      </c>
      <c r="AZ94" s="21">
        <f t="shared" si="65"/>
        <v>4.0000000000000001E-3</v>
      </c>
      <c r="BA94" s="21">
        <f t="shared" si="65"/>
        <v>0</v>
      </c>
      <c r="BB94" s="21">
        <f t="shared" si="65"/>
        <v>0</v>
      </c>
      <c r="BC94" s="21">
        <f t="shared" si="65"/>
        <v>0</v>
      </c>
      <c r="BD94" s="21">
        <f t="shared" si="65"/>
        <v>0</v>
      </c>
      <c r="BE94" s="21">
        <f t="shared" si="65"/>
        <v>0</v>
      </c>
      <c r="BF94" s="21">
        <f t="shared" si="65"/>
        <v>0</v>
      </c>
      <c r="BG94" s="21">
        <f t="shared" si="65"/>
        <v>0</v>
      </c>
      <c r="BH94" s="21">
        <f t="shared" si="65"/>
        <v>0</v>
      </c>
      <c r="BI94" s="21">
        <f t="shared" si="65"/>
        <v>3.0000000000000001E-3</v>
      </c>
      <c r="BJ94" s="21">
        <f t="shared" si="65"/>
        <v>0</v>
      </c>
      <c r="BK94" s="21">
        <f t="shared" si="65"/>
        <v>0</v>
      </c>
      <c r="BL94" s="21">
        <f t="shared" si="65"/>
        <v>0</v>
      </c>
      <c r="BM94" s="21">
        <f t="shared" si="65"/>
        <v>1E-3</v>
      </c>
      <c r="BN94" s="21">
        <f t="shared" si="65"/>
        <v>0</v>
      </c>
      <c r="BO94" s="21">
        <f t="shared" ref="BO94" si="66">PRODUCT(BO93,$E$4)</f>
        <v>0</v>
      </c>
      <c r="BP94" s="53"/>
      <c r="BQ94" s="53"/>
    </row>
    <row r="96" spans="1:69" ht="17.25" x14ac:dyDescent="0.3">
      <c r="A96" s="24"/>
      <c r="B96" s="25" t="s">
        <v>27</v>
      </c>
      <c r="C96" s="26" t="s">
        <v>28</v>
      </c>
      <c r="D96" s="27">
        <f>D42</f>
        <v>67.27</v>
      </c>
      <c r="E96" s="27">
        <f t="shared" ref="E96:BN96" si="67">E42</f>
        <v>70</v>
      </c>
      <c r="F96" s="27">
        <f t="shared" si="67"/>
        <v>90</v>
      </c>
      <c r="G96" s="27">
        <f t="shared" si="67"/>
        <v>500</v>
      </c>
      <c r="H96" s="27">
        <f t="shared" si="67"/>
        <v>925.9</v>
      </c>
      <c r="I96" s="27">
        <f t="shared" si="67"/>
        <v>510</v>
      </c>
      <c r="J96" s="27">
        <f t="shared" si="67"/>
        <v>71.38</v>
      </c>
      <c r="K96" s="27">
        <f t="shared" si="67"/>
        <v>662.44</v>
      </c>
      <c r="L96" s="27">
        <f t="shared" si="67"/>
        <v>200.83</v>
      </c>
      <c r="M96" s="27">
        <f t="shared" si="67"/>
        <v>550</v>
      </c>
      <c r="N96" s="27">
        <f t="shared" si="67"/>
        <v>99.49</v>
      </c>
      <c r="O96" s="27">
        <f t="shared" si="67"/>
        <v>320.32</v>
      </c>
      <c r="P96" s="27">
        <f t="shared" si="67"/>
        <v>368.4</v>
      </c>
      <c r="Q96" s="27">
        <f t="shared" si="67"/>
        <v>416.67</v>
      </c>
      <c r="R96" s="27">
        <f t="shared" si="67"/>
        <v>0</v>
      </c>
      <c r="S96" s="27">
        <f t="shared" si="67"/>
        <v>130</v>
      </c>
      <c r="T96" s="27">
        <f t="shared" si="67"/>
        <v>0</v>
      </c>
      <c r="U96" s="27">
        <f t="shared" si="67"/>
        <v>840</v>
      </c>
      <c r="V96" s="27">
        <f t="shared" si="67"/>
        <v>83.34</v>
      </c>
      <c r="W96" s="27">
        <f>W42</f>
        <v>99</v>
      </c>
      <c r="X96" s="27">
        <f t="shared" si="67"/>
        <v>9</v>
      </c>
      <c r="Y96" s="27">
        <f t="shared" si="67"/>
        <v>0</v>
      </c>
      <c r="Z96" s="27">
        <f t="shared" si="67"/>
        <v>225</v>
      </c>
      <c r="AA96" s="27">
        <f t="shared" si="67"/>
        <v>360</v>
      </c>
      <c r="AB96" s="27">
        <f t="shared" si="67"/>
        <v>300</v>
      </c>
      <c r="AC96" s="27">
        <f t="shared" si="67"/>
        <v>350</v>
      </c>
      <c r="AD96" s="27">
        <f t="shared" si="67"/>
        <v>180</v>
      </c>
      <c r="AE96" s="27">
        <f t="shared" si="67"/>
        <v>300</v>
      </c>
      <c r="AF96" s="27">
        <f t="shared" si="67"/>
        <v>169</v>
      </c>
      <c r="AG96" s="27">
        <f t="shared" si="67"/>
        <v>227.27</v>
      </c>
      <c r="AH96" s="27">
        <f t="shared" si="67"/>
        <v>58.38</v>
      </c>
      <c r="AI96" s="27">
        <f t="shared" si="67"/>
        <v>65.75</v>
      </c>
      <c r="AJ96" s="27">
        <f t="shared" si="67"/>
        <v>48</v>
      </c>
      <c r="AK96" s="27">
        <f t="shared" si="67"/>
        <v>200</v>
      </c>
      <c r="AL96" s="27">
        <f t="shared" si="67"/>
        <v>185</v>
      </c>
      <c r="AM96" s="27">
        <f t="shared" si="67"/>
        <v>0</v>
      </c>
      <c r="AN96" s="27">
        <f t="shared" si="67"/>
        <v>286</v>
      </c>
      <c r="AO96" s="27">
        <f t="shared" si="67"/>
        <v>0</v>
      </c>
      <c r="AP96" s="27">
        <f t="shared" si="67"/>
        <v>189.66</v>
      </c>
      <c r="AQ96" s="27">
        <f t="shared" si="67"/>
        <v>75</v>
      </c>
      <c r="AR96" s="27">
        <f t="shared" si="67"/>
        <v>70</v>
      </c>
      <c r="AS96" s="27">
        <f t="shared" si="67"/>
        <v>150</v>
      </c>
      <c r="AT96" s="27">
        <f t="shared" si="67"/>
        <v>85.71</v>
      </c>
      <c r="AU96" s="27">
        <f t="shared" si="67"/>
        <v>64.290000000000006</v>
      </c>
      <c r="AV96" s="27">
        <f t="shared" si="67"/>
        <v>62.5</v>
      </c>
      <c r="AW96" s="27">
        <f t="shared" si="67"/>
        <v>114.28</v>
      </c>
      <c r="AX96" s="27">
        <f t="shared" si="67"/>
        <v>80</v>
      </c>
      <c r="AY96" s="27">
        <f t="shared" si="67"/>
        <v>75</v>
      </c>
      <c r="AZ96" s="27">
        <f t="shared" si="67"/>
        <v>110</v>
      </c>
      <c r="BA96" s="27">
        <f t="shared" si="67"/>
        <v>225</v>
      </c>
      <c r="BB96" s="27">
        <f t="shared" si="67"/>
        <v>360</v>
      </c>
      <c r="BC96" s="27">
        <f t="shared" si="67"/>
        <v>550</v>
      </c>
      <c r="BD96" s="27">
        <f t="shared" si="67"/>
        <v>205</v>
      </c>
      <c r="BE96" s="27">
        <f t="shared" si="67"/>
        <v>330</v>
      </c>
      <c r="BF96" s="27">
        <f t="shared" si="67"/>
        <v>0</v>
      </c>
      <c r="BG96" s="27">
        <f t="shared" si="67"/>
        <v>40</v>
      </c>
      <c r="BH96" s="27">
        <f t="shared" si="67"/>
        <v>59</v>
      </c>
      <c r="BI96" s="27">
        <f t="shared" si="67"/>
        <v>30</v>
      </c>
      <c r="BJ96" s="27">
        <f t="shared" si="67"/>
        <v>30</v>
      </c>
      <c r="BK96" s="27">
        <f t="shared" si="67"/>
        <v>35</v>
      </c>
      <c r="BL96" s="27">
        <f t="shared" si="67"/>
        <v>312</v>
      </c>
      <c r="BM96" s="27">
        <f t="shared" si="67"/>
        <v>154.44999999999999</v>
      </c>
      <c r="BN96" s="27">
        <f t="shared" si="67"/>
        <v>14.89</v>
      </c>
      <c r="BO96" s="27">
        <f t="shared" ref="BO96" si="68">BO42</f>
        <v>10</v>
      </c>
    </row>
    <row r="97" spans="1:69" ht="17.25" x14ac:dyDescent="0.3">
      <c r="B97" s="20" t="s">
        <v>29</v>
      </c>
      <c r="C97" s="18" t="s">
        <v>28</v>
      </c>
      <c r="D97" s="19">
        <f>D96/1000</f>
        <v>6.7269999999999996E-2</v>
      </c>
      <c r="E97" s="19">
        <f t="shared" ref="E97:BN97" si="69">E96/1000</f>
        <v>7.0000000000000007E-2</v>
      </c>
      <c r="F97" s="19">
        <f t="shared" si="69"/>
        <v>0.09</v>
      </c>
      <c r="G97" s="19">
        <f t="shared" si="69"/>
        <v>0.5</v>
      </c>
      <c r="H97" s="19">
        <f t="shared" si="69"/>
        <v>0.92589999999999995</v>
      </c>
      <c r="I97" s="19">
        <f t="shared" si="69"/>
        <v>0.51</v>
      </c>
      <c r="J97" s="19">
        <f t="shared" si="69"/>
        <v>7.1379999999999999E-2</v>
      </c>
      <c r="K97" s="19">
        <f t="shared" si="69"/>
        <v>0.66244000000000003</v>
      </c>
      <c r="L97" s="19">
        <f t="shared" si="69"/>
        <v>0.20083000000000001</v>
      </c>
      <c r="M97" s="19">
        <f t="shared" si="69"/>
        <v>0.55000000000000004</v>
      </c>
      <c r="N97" s="19">
        <f t="shared" si="69"/>
        <v>9.9489999999999995E-2</v>
      </c>
      <c r="O97" s="19">
        <f t="shared" si="69"/>
        <v>0.32031999999999999</v>
      </c>
      <c r="P97" s="19">
        <f t="shared" si="69"/>
        <v>0.36839999999999995</v>
      </c>
      <c r="Q97" s="19">
        <f t="shared" si="69"/>
        <v>0.41667000000000004</v>
      </c>
      <c r="R97" s="19">
        <f t="shared" si="69"/>
        <v>0</v>
      </c>
      <c r="S97" s="19">
        <f t="shared" si="69"/>
        <v>0.13</v>
      </c>
      <c r="T97" s="19">
        <f t="shared" si="69"/>
        <v>0</v>
      </c>
      <c r="U97" s="19">
        <f t="shared" si="69"/>
        <v>0.84</v>
      </c>
      <c r="V97" s="19">
        <f t="shared" si="69"/>
        <v>8.3339999999999997E-2</v>
      </c>
      <c r="W97" s="19">
        <f>W96/1000</f>
        <v>9.9000000000000005E-2</v>
      </c>
      <c r="X97" s="19">
        <f t="shared" si="69"/>
        <v>8.9999999999999993E-3</v>
      </c>
      <c r="Y97" s="19">
        <f t="shared" si="69"/>
        <v>0</v>
      </c>
      <c r="Z97" s="19">
        <f t="shared" si="69"/>
        <v>0.22500000000000001</v>
      </c>
      <c r="AA97" s="19">
        <f t="shared" si="69"/>
        <v>0.36</v>
      </c>
      <c r="AB97" s="19">
        <f t="shared" si="69"/>
        <v>0.3</v>
      </c>
      <c r="AC97" s="19">
        <f t="shared" si="69"/>
        <v>0.35</v>
      </c>
      <c r="AD97" s="19">
        <f t="shared" si="69"/>
        <v>0.18</v>
      </c>
      <c r="AE97" s="19">
        <f t="shared" si="69"/>
        <v>0.3</v>
      </c>
      <c r="AF97" s="19">
        <f t="shared" si="69"/>
        <v>0.16900000000000001</v>
      </c>
      <c r="AG97" s="19">
        <f t="shared" si="69"/>
        <v>0.22727</v>
      </c>
      <c r="AH97" s="19">
        <f t="shared" si="69"/>
        <v>5.8380000000000001E-2</v>
      </c>
      <c r="AI97" s="19">
        <f t="shared" si="69"/>
        <v>6.5750000000000003E-2</v>
      </c>
      <c r="AJ97" s="19">
        <f t="shared" si="69"/>
        <v>4.8000000000000001E-2</v>
      </c>
      <c r="AK97" s="19">
        <f t="shared" si="69"/>
        <v>0.2</v>
      </c>
      <c r="AL97" s="19">
        <f t="shared" si="69"/>
        <v>0.185</v>
      </c>
      <c r="AM97" s="19">
        <f t="shared" si="69"/>
        <v>0</v>
      </c>
      <c r="AN97" s="19">
        <f t="shared" si="69"/>
        <v>0.28599999999999998</v>
      </c>
      <c r="AO97" s="19">
        <f t="shared" si="69"/>
        <v>0</v>
      </c>
      <c r="AP97" s="19">
        <f t="shared" si="69"/>
        <v>0.18966</v>
      </c>
      <c r="AQ97" s="19">
        <f t="shared" si="69"/>
        <v>7.4999999999999997E-2</v>
      </c>
      <c r="AR97" s="19">
        <f t="shared" si="69"/>
        <v>7.0000000000000007E-2</v>
      </c>
      <c r="AS97" s="19">
        <f t="shared" si="69"/>
        <v>0.15</v>
      </c>
      <c r="AT97" s="19">
        <f t="shared" si="69"/>
        <v>8.5709999999999995E-2</v>
      </c>
      <c r="AU97" s="19">
        <f t="shared" si="69"/>
        <v>6.429E-2</v>
      </c>
      <c r="AV97" s="19">
        <f t="shared" si="69"/>
        <v>6.25E-2</v>
      </c>
      <c r="AW97" s="19">
        <f t="shared" si="69"/>
        <v>0.11428000000000001</v>
      </c>
      <c r="AX97" s="19">
        <f t="shared" si="69"/>
        <v>0.08</v>
      </c>
      <c r="AY97" s="19">
        <f t="shared" si="69"/>
        <v>7.4999999999999997E-2</v>
      </c>
      <c r="AZ97" s="19">
        <f t="shared" si="69"/>
        <v>0.11</v>
      </c>
      <c r="BA97" s="19">
        <f t="shared" si="69"/>
        <v>0.22500000000000001</v>
      </c>
      <c r="BB97" s="19">
        <f t="shared" si="69"/>
        <v>0.36</v>
      </c>
      <c r="BC97" s="19">
        <f t="shared" si="69"/>
        <v>0.55000000000000004</v>
      </c>
      <c r="BD97" s="19">
        <f t="shared" si="69"/>
        <v>0.20499999999999999</v>
      </c>
      <c r="BE97" s="19">
        <f t="shared" si="69"/>
        <v>0.33</v>
      </c>
      <c r="BF97" s="19">
        <f t="shared" si="69"/>
        <v>0</v>
      </c>
      <c r="BG97" s="19">
        <f t="shared" si="69"/>
        <v>0.04</v>
      </c>
      <c r="BH97" s="19">
        <f t="shared" si="69"/>
        <v>5.8999999999999997E-2</v>
      </c>
      <c r="BI97" s="19">
        <f t="shared" si="69"/>
        <v>0.03</v>
      </c>
      <c r="BJ97" s="19">
        <f t="shared" si="69"/>
        <v>0.03</v>
      </c>
      <c r="BK97" s="19">
        <f t="shared" si="69"/>
        <v>3.5000000000000003E-2</v>
      </c>
      <c r="BL97" s="19">
        <f t="shared" si="69"/>
        <v>0.312</v>
      </c>
      <c r="BM97" s="19">
        <f t="shared" si="69"/>
        <v>0.15444999999999998</v>
      </c>
      <c r="BN97" s="19">
        <f t="shared" si="69"/>
        <v>1.489E-2</v>
      </c>
      <c r="BO97" s="19">
        <f t="shared" ref="BO97" si="70">BO96/1000</f>
        <v>0.01</v>
      </c>
    </row>
    <row r="98" spans="1:69" ht="17.25" x14ac:dyDescent="0.3">
      <c r="A98" s="28"/>
      <c r="B98" s="29" t="s">
        <v>30</v>
      </c>
      <c r="C98" s="93"/>
      <c r="D98" s="30">
        <f>D94*D96</f>
        <v>0</v>
      </c>
      <c r="E98" s="30">
        <f t="shared" ref="E98:BN98" si="71">E94*E96</f>
        <v>0</v>
      </c>
      <c r="F98" s="30">
        <f t="shared" si="71"/>
        <v>1.26</v>
      </c>
      <c r="G98" s="30">
        <f t="shared" si="71"/>
        <v>0</v>
      </c>
      <c r="H98" s="30">
        <f t="shared" si="71"/>
        <v>0</v>
      </c>
      <c r="I98" s="30">
        <f t="shared" si="71"/>
        <v>0</v>
      </c>
      <c r="J98" s="30">
        <f t="shared" si="71"/>
        <v>0.57103999999999999</v>
      </c>
      <c r="K98" s="30">
        <f t="shared" si="71"/>
        <v>1.9873200000000002</v>
      </c>
      <c r="L98" s="30">
        <f t="shared" si="71"/>
        <v>0</v>
      </c>
      <c r="M98" s="30">
        <f t="shared" si="71"/>
        <v>0</v>
      </c>
      <c r="N98" s="30">
        <f t="shared" si="71"/>
        <v>0</v>
      </c>
      <c r="O98" s="30">
        <f t="shared" si="71"/>
        <v>0</v>
      </c>
      <c r="P98" s="30">
        <f t="shared" si="71"/>
        <v>0</v>
      </c>
      <c r="Q98" s="30">
        <f t="shared" si="71"/>
        <v>0</v>
      </c>
      <c r="R98" s="30">
        <f t="shared" si="71"/>
        <v>0</v>
      </c>
      <c r="S98" s="30">
        <f t="shared" si="71"/>
        <v>0</v>
      </c>
      <c r="T98" s="30">
        <f t="shared" si="71"/>
        <v>0</v>
      </c>
      <c r="U98" s="30">
        <f t="shared" si="71"/>
        <v>15.12</v>
      </c>
      <c r="V98" s="30">
        <f t="shared" si="71"/>
        <v>0</v>
      </c>
      <c r="W98" s="30">
        <f>W94*W96</f>
        <v>0</v>
      </c>
      <c r="X98" s="30">
        <f t="shared" si="71"/>
        <v>0.9</v>
      </c>
      <c r="Y98" s="30">
        <f t="shared" si="71"/>
        <v>0</v>
      </c>
      <c r="Z98" s="30">
        <f t="shared" si="71"/>
        <v>0</v>
      </c>
      <c r="AA98" s="30">
        <f t="shared" si="71"/>
        <v>0</v>
      </c>
      <c r="AB98" s="30">
        <f t="shared" si="71"/>
        <v>0</v>
      </c>
      <c r="AC98" s="30">
        <f t="shared" si="71"/>
        <v>0</v>
      </c>
      <c r="AD98" s="30">
        <f t="shared" si="71"/>
        <v>0</v>
      </c>
      <c r="AE98" s="30">
        <f t="shared" si="71"/>
        <v>6</v>
      </c>
      <c r="AF98" s="30">
        <f t="shared" si="71"/>
        <v>0</v>
      </c>
      <c r="AG98" s="30">
        <f t="shared" si="71"/>
        <v>0</v>
      </c>
      <c r="AH98" s="30">
        <f t="shared" si="71"/>
        <v>0</v>
      </c>
      <c r="AI98" s="30">
        <f t="shared" si="71"/>
        <v>0</v>
      </c>
      <c r="AJ98" s="30">
        <f t="shared" si="71"/>
        <v>1.5840000000000001</v>
      </c>
      <c r="AK98" s="30">
        <f t="shared" si="71"/>
        <v>0.38366</v>
      </c>
      <c r="AL98" s="30">
        <f t="shared" si="71"/>
        <v>0</v>
      </c>
      <c r="AM98" s="30">
        <f t="shared" si="71"/>
        <v>0</v>
      </c>
      <c r="AN98" s="30">
        <f t="shared" si="71"/>
        <v>0</v>
      </c>
      <c r="AO98" s="30">
        <f t="shared" si="71"/>
        <v>0</v>
      </c>
      <c r="AP98" s="30">
        <f t="shared" si="71"/>
        <v>0</v>
      </c>
      <c r="AQ98" s="30">
        <f t="shared" si="71"/>
        <v>0</v>
      </c>
      <c r="AR98" s="30">
        <f t="shared" si="71"/>
        <v>0</v>
      </c>
      <c r="AS98" s="30">
        <f t="shared" si="71"/>
        <v>0</v>
      </c>
      <c r="AT98" s="30">
        <f t="shared" si="71"/>
        <v>0</v>
      </c>
      <c r="AU98" s="30">
        <f t="shared" si="71"/>
        <v>0</v>
      </c>
      <c r="AV98" s="30">
        <f t="shared" si="71"/>
        <v>0</v>
      </c>
      <c r="AW98" s="30">
        <f t="shared" si="71"/>
        <v>0</v>
      </c>
      <c r="AX98" s="30">
        <f t="shared" si="71"/>
        <v>0</v>
      </c>
      <c r="AY98" s="30">
        <f t="shared" si="71"/>
        <v>0</v>
      </c>
      <c r="AZ98" s="30">
        <f t="shared" si="71"/>
        <v>0.44</v>
      </c>
      <c r="BA98" s="30">
        <f t="shared" si="71"/>
        <v>0</v>
      </c>
      <c r="BB98" s="30">
        <f t="shared" si="71"/>
        <v>0</v>
      </c>
      <c r="BC98" s="30">
        <f t="shared" si="71"/>
        <v>0</v>
      </c>
      <c r="BD98" s="30">
        <f t="shared" si="71"/>
        <v>0</v>
      </c>
      <c r="BE98" s="30">
        <f t="shared" si="71"/>
        <v>0</v>
      </c>
      <c r="BF98" s="30">
        <f t="shared" si="71"/>
        <v>0</v>
      </c>
      <c r="BG98" s="30">
        <f t="shared" si="71"/>
        <v>0</v>
      </c>
      <c r="BH98" s="30">
        <f t="shared" si="71"/>
        <v>0</v>
      </c>
      <c r="BI98" s="30">
        <f t="shared" si="71"/>
        <v>0.09</v>
      </c>
      <c r="BJ98" s="30">
        <f t="shared" si="71"/>
        <v>0</v>
      </c>
      <c r="BK98" s="30">
        <f t="shared" si="71"/>
        <v>0</v>
      </c>
      <c r="BL98" s="30">
        <f t="shared" si="71"/>
        <v>0</v>
      </c>
      <c r="BM98" s="30">
        <f t="shared" si="71"/>
        <v>0.15445</v>
      </c>
      <c r="BN98" s="30">
        <f t="shared" si="71"/>
        <v>0</v>
      </c>
      <c r="BO98" s="30">
        <f t="shared" ref="BO98" si="72">BO94*BO96</f>
        <v>0</v>
      </c>
      <c r="BP98" s="31">
        <f>SUM(D98:BN98)</f>
        <v>28.490469999999998</v>
      </c>
      <c r="BQ98" s="32">
        <f>BP98/$C$20</f>
        <v>28.490469999999998</v>
      </c>
    </row>
    <row r="99" spans="1:69" ht="17.25" x14ac:dyDescent="0.3">
      <c r="A99" s="28"/>
      <c r="B99" s="29" t="s">
        <v>31</v>
      </c>
      <c r="C99" s="93"/>
      <c r="D99" s="30">
        <f>D94*D96</f>
        <v>0</v>
      </c>
      <c r="E99" s="30">
        <f t="shared" ref="E99:BN99" si="73">E94*E96</f>
        <v>0</v>
      </c>
      <c r="F99" s="30">
        <f t="shared" si="73"/>
        <v>1.26</v>
      </c>
      <c r="G99" s="30">
        <f t="shared" si="73"/>
        <v>0</v>
      </c>
      <c r="H99" s="30">
        <f t="shared" si="73"/>
        <v>0</v>
      </c>
      <c r="I99" s="30">
        <f t="shared" si="73"/>
        <v>0</v>
      </c>
      <c r="J99" s="30">
        <f t="shared" si="73"/>
        <v>0.57103999999999999</v>
      </c>
      <c r="K99" s="30">
        <f t="shared" si="73"/>
        <v>1.9873200000000002</v>
      </c>
      <c r="L99" s="30">
        <f t="shared" si="73"/>
        <v>0</v>
      </c>
      <c r="M99" s="30">
        <f t="shared" si="73"/>
        <v>0</v>
      </c>
      <c r="N99" s="30">
        <f t="shared" si="73"/>
        <v>0</v>
      </c>
      <c r="O99" s="30">
        <f t="shared" si="73"/>
        <v>0</v>
      </c>
      <c r="P99" s="30">
        <f t="shared" si="73"/>
        <v>0</v>
      </c>
      <c r="Q99" s="30">
        <f t="shared" si="73"/>
        <v>0</v>
      </c>
      <c r="R99" s="30">
        <f t="shared" si="73"/>
        <v>0</v>
      </c>
      <c r="S99" s="30">
        <f t="shared" si="73"/>
        <v>0</v>
      </c>
      <c r="T99" s="30">
        <f t="shared" si="73"/>
        <v>0</v>
      </c>
      <c r="U99" s="30">
        <f t="shared" si="73"/>
        <v>15.12</v>
      </c>
      <c r="V99" s="30">
        <f t="shared" si="73"/>
        <v>0</v>
      </c>
      <c r="W99" s="30">
        <f>W94*W96</f>
        <v>0</v>
      </c>
      <c r="X99" s="30">
        <f t="shared" si="73"/>
        <v>0.9</v>
      </c>
      <c r="Y99" s="30">
        <f t="shared" si="73"/>
        <v>0</v>
      </c>
      <c r="Z99" s="30">
        <f t="shared" si="73"/>
        <v>0</v>
      </c>
      <c r="AA99" s="30">
        <f t="shared" si="73"/>
        <v>0</v>
      </c>
      <c r="AB99" s="30">
        <f t="shared" si="73"/>
        <v>0</v>
      </c>
      <c r="AC99" s="30">
        <f t="shared" si="73"/>
        <v>0</v>
      </c>
      <c r="AD99" s="30">
        <f t="shared" si="73"/>
        <v>0</v>
      </c>
      <c r="AE99" s="30">
        <f t="shared" si="73"/>
        <v>6</v>
      </c>
      <c r="AF99" s="30">
        <f t="shared" si="73"/>
        <v>0</v>
      </c>
      <c r="AG99" s="30">
        <f t="shared" si="73"/>
        <v>0</v>
      </c>
      <c r="AH99" s="30">
        <f t="shared" si="73"/>
        <v>0</v>
      </c>
      <c r="AI99" s="30">
        <f t="shared" si="73"/>
        <v>0</v>
      </c>
      <c r="AJ99" s="30">
        <f t="shared" si="73"/>
        <v>1.5840000000000001</v>
      </c>
      <c r="AK99" s="30">
        <f t="shared" si="73"/>
        <v>0.38366</v>
      </c>
      <c r="AL99" s="30">
        <f t="shared" si="73"/>
        <v>0</v>
      </c>
      <c r="AM99" s="30">
        <f t="shared" si="73"/>
        <v>0</v>
      </c>
      <c r="AN99" s="30">
        <f t="shared" si="73"/>
        <v>0</v>
      </c>
      <c r="AO99" s="30">
        <f t="shared" si="73"/>
        <v>0</v>
      </c>
      <c r="AP99" s="30">
        <f t="shared" si="73"/>
        <v>0</v>
      </c>
      <c r="AQ99" s="30">
        <f t="shared" si="73"/>
        <v>0</v>
      </c>
      <c r="AR99" s="30">
        <f t="shared" si="73"/>
        <v>0</v>
      </c>
      <c r="AS99" s="30">
        <f t="shared" si="73"/>
        <v>0</v>
      </c>
      <c r="AT99" s="30">
        <f t="shared" si="73"/>
        <v>0</v>
      </c>
      <c r="AU99" s="30">
        <f t="shared" si="73"/>
        <v>0</v>
      </c>
      <c r="AV99" s="30">
        <f t="shared" si="73"/>
        <v>0</v>
      </c>
      <c r="AW99" s="30">
        <f t="shared" si="73"/>
        <v>0</v>
      </c>
      <c r="AX99" s="30">
        <f t="shared" si="73"/>
        <v>0</v>
      </c>
      <c r="AY99" s="30">
        <f t="shared" si="73"/>
        <v>0</v>
      </c>
      <c r="AZ99" s="30">
        <f t="shared" si="73"/>
        <v>0.44</v>
      </c>
      <c r="BA99" s="30">
        <f t="shared" si="73"/>
        <v>0</v>
      </c>
      <c r="BB99" s="30">
        <f t="shared" si="73"/>
        <v>0</v>
      </c>
      <c r="BC99" s="30">
        <f t="shared" si="73"/>
        <v>0</v>
      </c>
      <c r="BD99" s="30">
        <f t="shared" si="73"/>
        <v>0</v>
      </c>
      <c r="BE99" s="30">
        <f t="shared" si="73"/>
        <v>0</v>
      </c>
      <c r="BF99" s="30">
        <f t="shared" si="73"/>
        <v>0</v>
      </c>
      <c r="BG99" s="30">
        <f t="shared" si="73"/>
        <v>0</v>
      </c>
      <c r="BH99" s="30">
        <f t="shared" si="73"/>
        <v>0</v>
      </c>
      <c r="BI99" s="30">
        <f t="shared" si="73"/>
        <v>0.09</v>
      </c>
      <c r="BJ99" s="30">
        <f t="shared" si="73"/>
        <v>0</v>
      </c>
      <c r="BK99" s="30">
        <f t="shared" si="73"/>
        <v>0</v>
      </c>
      <c r="BL99" s="30">
        <f t="shared" si="73"/>
        <v>0</v>
      </c>
      <c r="BM99" s="30">
        <f t="shared" si="73"/>
        <v>0.15445</v>
      </c>
      <c r="BN99" s="30">
        <f t="shared" si="73"/>
        <v>0</v>
      </c>
      <c r="BO99" s="30">
        <f t="shared" ref="BO99" si="74">BO94*BO96</f>
        <v>0</v>
      </c>
      <c r="BP99" s="31">
        <f>SUM(D99:BN99)</f>
        <v>28.490469999999998</v>
      </c>
      <c r="BQ99" s="32">
        <f>BP99/$C$20</f>
        <v>28.490469999999998</v>
      </c>
    </row>
    <row r="101" spans="1:69" x14ac:dyDescent="0.25">
      <c r="L101" s="2"/>
    </row>
    <row r="102" spans="1:69" ht="15" customHeight="1" x14ac:dyDescent="0.25">
      <c r="A102" s="87"/>
      <c r="B102" s="4" t="s">
        <v>3</v>
      </c>
      <c r="C102" s="83" t="s">
        <v>4</v>
      </c>
      <c r="D102" s="85" t="str">
        <f t="shared" ref="D102:AF102" si="75">D5</f>
        <v>Хлеб пшеничный</v>
      </c>
      <c r="E102" s="85" t="str">
        <f t="shared" si="75"/>
        <v>Хлеб ржано-пшеничный</v>
      </c>
      <c r="F102" s="85" t="str">
        <f t="shared" si="75"/>
        <v>Сахар</v>
      </c>
      <c r="G102" s="85" t="str">
        <f t="shared" si="75"/>
        <v>Чай</v>
      </c>
      <c r="H102" s="85" t="str">
        <f t="shared" si="75"/>
        <v>Какао</v>
      </c>
      <c r="I102" s="85" t="str">
        <f t="shared" si="75"/>
        <v>Кофейный напиток</v>
      </c>
      <c r="J102" s="85" t="str">
        <f t="shared" si="75"/>
        <v>Молоко 2,5%</v>
      </c>
      <c r="K102" s="85" t="str">
        <f t="shared" si="75"/>
        <v>Масло сливочное</v>
      </c>
      <c r="L102" s="85" t="str">
        <f t="shared" si="75"/>
        <v>Сметана 15%</v>
      </c>
      <c r="M102" s="85" t="str">
        <f t="shared" si="75"/>
        <v>Молоко сухое</v>
      </c>
      <c r="N102" s="85" t="str">
        <f t="shared" si="75"/>
        <v>Снежок 2,5 %</v>
      </c>
      <c r="O102" s="85" t="str">
        <f t="shared" si="75"/>
        <v>Творог 5%</v>
      </c>
      <c r="P102" s="85" t="str">
        <f t="shared" si="75"/>
        <v>Молоко сгущенное</v>
      </c>
      <c r="Q102" s="85" t="str">
        <f t="shared" si="75"/>
        <v xml:space="preserve">Джем Сава </v>
      </c>
      <c r="R102" s="85" t="str">
        <f t="shared" si="75"/>
        <v>Сыр</v>
      </c>
      <c r="S102" s="85" t="str">
        <f t="shared" si="75"/>
        <v>Зеленый горошек</v>
      </c>
      <c r="T102" s="85" t="str">
        <f t="shared" si="75"/>
        <v>Кукуруза консервирован.</v>
      </c>
      <c r="U102" s="85" t="str">
        <f t="shared" si="75"/>
        <v>Консервы рыбные</v>
      </c>
      <c r="V102" s="85" t="str">
        <f t="shared" si="75"/>
        <v>Огурцы консервирован.</v>
      </c>
      <c r="W102" s="35"/>
      <c r="X102" s="85" t="str">
        <f t="shared" si="75"/>
        <v>Яйцо</v>
      </c>
      <c r="Y102" s="85" t="str">
        <f t="shared" si="75"/>
        <v>Икра кабачковая</v>
      </c>
      <c r="Z102" s="85" t="str">
        <f t="shared" si="75"/>
        <v>Изюм</v>
      </c>
      <c r="AA102" s="85" t="str">
        <f t="shared" si="75"/>
        <v>Курага</v>
      </c>
      <c r="AB102" s="85" t="str">
        <f t="shared" si="75"/>
        <v>Чернослив</v>
      </c>
      <c r="AC102" s="85" t="str">
        <f t="shared" si="75"/>
        <v>Шиповник</v>
      </c>
      <c r="AD102" s="85" t="str">
        <f t="shared" si="75"/>
        <v>Сухофрукты</v>
      </c>
      <c r="AE102" s="85" t="str">
        <f t="shared" si="75"/>
        <v>Ягода свежемороженная</v>
      </c>
      <c r="AF102" s="85" t="str">
        <f t="shared" si="75"/>
        <v>Лимон</v>
      </c>
      <c r="AG102" s="85" t="str">
        <f>AG5</f>
        <v>Кисель</v>
      </c>
      <c r="AH102" s="85" t="str">
        <f>AH5</f>
        <v xml:space="preserve">Сок </v>
      </c>
      <c r="AI102" s="85" t="str">
        <f>AI5</f>
        <v>Макаронные изделия</v>
      </c>
      <c r="AJ102" s="85" t="str">
        <f>AJ5</f>
        <v>Мука</v>
      </c>
      <c r="AK102" s="85" t="str">
        <f t="shared" ref="AK102:BN102" si="76">AK5</f>
        <v>Дрожжи</v>
      </c>
      <c r="AL102" s="85" t="str">
        <f t="shared" si="76"/>
        <v>Печенье</v>
      </c>
      <c r="AM102" s="85" t="str">
        <f t="shared" si="76"/>
        <v>Пряники</v>
      </c>
      <c r="AN102" s="85" t="str">
        <f t="shared" si="76"/>
        <v>Вафли</v>
      </c>
      <c r="AO102" s="85" t="str">
        <f t="shared" si="76"/>
        <v>Конфеты</v>
      </c>
      <c r="AP102" s="85" t="str">
        <f t="shared" si="76"/>
        <v>Повидло Сава</v>
      </c>
      <c r="AQ102" s="85" t="str">
        <f t="shared" si="76"/>
        <v>Крупа геркулес</v>
      </c>
      <c r="AR102" s="85" t="str">
        <f t="shared" si="76"/>
        <v>Крупа горох</v>
      </c>
      <c r="AS102" s="85" t="str">
        <f t="shared" si="76"/>
        <v>Крупа гречневая</v>
      </c>
      <c r="AT102" s="85" t="str">
        <f t="shared" si="76"/>
        <v>Крупа кукурузная</v>
      </c>
      <c r="AU102" s="85" t="str">
        <f t="shared" si="76"/>
        <v>Крупа манная</v>
      </c>
      <c r="AV102" s="85" t="str">
        <f t="shared" si="76"/>
        <v>Крупа перловая</v>
      </c>
      <c r="AW102" s="85" t="str">
        <f t="shared" si="76"/>
        <v>Крупа пшеничная</v>
      </c>
      <c r="AX102" s="85" t="str">
        <f t="shared" si="76"/>
        <v>Крупа пшено</v>
      </c>
      <c r="AY102" s="85" t="str">
        <f t="shared" si="76"/>
        <v>Крупа ячневая</v>
      </c>
      <c r="AZ102" s="85" t="str">
        <f t="shared" si="76"/>
        <v>Рис</v>
      </c>
      <c r="BA102" s="85" t="str">
        <f t="shared" si="76"/>
        <v>Цыпленок бройлер</v>
      </c>
      <c r="BB102" s="85" t="str">
        <f t="shared" si="76"/>
        <v>Филе куриное</v>
      </c>
      <c r="BC102" s="85" t="str">
        <f t="shared" si="76"/>
        <v>Фарш говяжий</v>
      </c>
      <c r="BD102" s="85" t="str">
        <f t="shared" si="76"/>
        <v>Печень куриная</v>
      </c>
      <c r="BE102" s="85" t="str">
        <f t="shared" si="76"/>
        <v>Филе минтая</v>
      </c>
      <c r="BF102" s="85" t="str">
        <f t="shared" si="76"/>
        <v>Филе сельди слабосол.</v>
      </c>
      <c r="BG102" s="85" t="str">
        <f t="shared" si="76"/>
        <v>Картофель</v>
      </c>
      <c r="BH102" s="85" t="str">
        <f t="shared" si="76"/>
        <v>Морковь</v>
      </c>
      <c r="BI102" s="85" t="str">
        <f t="shared" si="76"/>
        <v>Лук</v>
      </c>
      <c r="BJ102" s="85" t="str">
        <f t="shared" si="76"/>
        <v>Капуста</v>
      </c>
      <c r="BK102" s="85" t="str">
        <f t="shared" si="76"/>
        <v>Свекла</v>
      </c>
      <c r="BL102" s="85" t="str">
        <f t="shared" si="76"/>
        <v>Томатная паста</v>
      </c>
      <c r="BM102" s="85" t="str">
        <f t="shared" si="76"/>
        <v>Масло растительное</v>
      </c>
      <c r="BN102" s="85" t="str">
        <f t="shared" si="76"/>
        <v>Соль</v>
      </c>
      <c r="BO102" s="85" t="str">
        <f t="shared" ref="BO102" si="77">BO5</f>
        <v>Аскорбиновая кислота</v>
      </c>
      <c r="BP102" s="94" t="s">
        <v>5</v>
      </c>
      <c r="BQ102" s="94" t="s">
        <v>6</v>
      </c>
    </row>
    <row r="103" spans="1:69" ht="28.5" customHeight="1" x14ac:dyDescent="0.25">
      <c r="A103" s="88"/>
      <c r="B103" s="5" t="s">
        <v>7</v>
      </c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3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94"/>
      <c r="BQ103" s="94"/>
    </row>
    <row r="104" spans="1:69" x14ac:dyDescent="0.25">
      <c r="A104" s="89" t="s">
        <v>21</v>
      </c>
      <c r="B104" s="36" t="str">
        <f>B25</f>
        <v xml:space="preserve">Омлет </v>
      </c>
      <c r="C104" s="90">
        <f>$E$4</f>
        <v>1</v>
      </c>
      <c r="D104" s="6">
        <f t="shared" ref="D104:BN106" si="78">D25</f>
        <v>0</v>
      </c>
      <c r="E104" s="6">
        <f t="shared" si="78"/>
        <v>0</v>
      </c>
      <c r="F104" s="6">
        <f t="shared" si="78"/>
        <v>0</v>
      </c>
      <c r="G104" s="6">
        <f t="shared" si="78"/>
        <v>0</v>
      </c>
      <c r="H104" s="6">
        <f t="shared" si="78"/>
        <v>0</v>
      </c>
      <c r="I104" s="6">
        <f t="shared" si="78"/>
        <v>0</v>
      </c>
      <c r="J104" s="6">
        <f t="shared" si="78"/>
        <v>4.4999999999999998E-2</v>
      </c>
      <c r="K104" s="6">
        <f t="shared" si="78"/>
        <v>2E-3</v>
      </c>
      <c r="L104" s="6">
        <f t="shared" si="78"/>
        <v>0</v>
      </c>
      <c r="M104" s="6">
        <f t="shared" si="78"/>
        <v>0</v>
      </c>
      <c r="N104" s="6">
        <f t="shared" si="78"/>
        <v>0</v>
      </c>
      <c r="O104" s="6">
        <f t="shared" si="78"/>
        <v>0</v>
      </c>
      <c r="P104" s="6">
        <f t="shared" si="78"/>
        <v>0</v>
      </c>
      <c r="Q104" s="6">
        <f t="shared" si="78"/>
        <v>0</v>
      </c>
      <c r="R104" s="6">
        <f t="shared" si="78"/>
        <v>0</v>
      </c>
      <c r="S104" s="6">
        <f t="shared" si="78"/>
        <v>0</v>
      </c>
      <c r="T104" s="6">
        <f t="shared" si="78"/>
        <v>0</v>
      </c>
      <c r="U104" s="6">
        <f t="shared" si="78"/>
        <v>0</v>
      </c>
      <c r="V104" s="6">
        <f t="shared" si="78"/>
        <v>0</v>
      </c>
      <c r="W104" s="6">
        <f>W25</f>
        <v>0</v>
      </c>
      <c r="X104" s="6">
        <f t="shared" si="78"/>
        <v>1</v>
      </c>
      <c r="Y104" s="6">
        <f t="shared" si="78"/>
        <v>0</v>
      </c>
      <c r="Z104" s="6">
        <f t="shared" si="78"/>
        <v>0</v>
      </c>
      <c r="AA104" s="6">
        <f t="shared" si="78"/>
        <v>0</v>
      </c>
      <c r="AB104" s="6">
        <f t="shared" si="78"/>
        <v>0</v>
      </c>
      <c r="AC104" s="6">
        <f t="shared" si="78"/>
        <v>0</v>
      </c>
      <c r="AD104" s="6">
        <f t="shared" si="78"/>
        <v>0</v>
      </c>
      <c r="AE104" s="6">
        <f t="shared" si="78"/>
        <v>0</v>
      </c>
      <c r="AF104" s="6">
        <f t="shared" si="78"/>
        <v>0</v>
      </c>
      <c r="AG104" s="6">
        <f t="shared" si="78"/>
        <v>0</v>
      </c>
      <c r="AH104" s="6">
        <f t="shared" si="78"/>
        <v>0</v>
      </c>
      <c r="AI104" s="6">
        <f t="shared" si="78"/>
        <v>0</v>
      </c>
      <c r="AJ104" s="6">
        <f t="shared" si="78"/>
        <v>0</v>
      </c>
      <c r="AK104" s="6">
        <f t="shared" si="78"/>
        <v>0</v>
      </c>
      <c r="AL104" s="6">
        <f t="shared" si="78"/>
        <v>0</v>
      </c>
      <c r="AM104" s="6">
        <f t="shared" si="78"/>
        <v>0</v>
      </c>
      <c r="AN104" s="6">
        <f t="shared" si="78"/>
        <v>0</v>
      </c>
      <c r="AO104" s="6">
        <f t="shared" si="78"/>
        <v>0</v>
      </c>
      <c r="AP104" s="6">
        <f t="shared" si="78"/>
        <v>0</v>
      </c>
      <c r="AQ104" s="6">
        <f t="shared" si="78"/>
        <v>0</v>
      </c>
      <c r="AR104" s="6">
        <f t="shared" si="78"/>
        <v>0</v>
      </c>
      <c r="AS104" s="6">
        <f t="shared" si="78"/>
        <v>0</v>
      </c>
      <c r="AT104" s="6">
        <f t="shared" si="78"/>
        <v>0</v>
      </c>
      <c r="AU104" s="6">
        <f t="shared" si="78"/>
        <v>0</v>
      </c>
      <c r="AV104" s="6">
        <f t="shared" si="78"/>
        <v>0</v>
      </c>
      <c r="AW104" s="6">
        <f t="shared" si="78"/>
        <v>0</v>
      </c>
      <c r="AX104" s="6">
        <f t="shared" si="78"/>
        <v>0</v>
      </c>
      <c r="AY104" s="6">
        <f t="shared" si="78"/>
        <v>0</v>
      </c>
      <c r="AZ104" s="6">
        <f t="shared" si="78"/>
        <v>0</v>
      </c>
      <c r="BA104" s="6">
        <f t="shared" si="78"/>
        <v>0</v>
      </c>
      <c r="BB104" s="6">
        <f t="shared" si="78"/>
        <v>0</v>
      </c>
      <c r="BC104" s="6">
        <f t="shared" si="78"/>
        <v>0</v>
      </c>
      <c r="BD104" s="6">
        <f t="shared" si="78"/>
        <v>0</v>
      </c>
      <c r="BE104" s="6">
        <f t="shared" si="78"/>
        <v>0</v>
      </c>
      <c r="BF104" s="6">
        <f t="shared" si="78"/>
        <v>0</v>
      </c>
      <c r="BG104" s="6">
        <f t="shared" si="78"/>
        <v>0</v>
      </c>
      <c r="BH104" s="6">
        <f t="shared" si="78"/>
        <v>0</v>
      </c>
      <c r="BI104" s="6">
        <f t="shared" si="78"/>
        <v>0</v>
      </c>
      <c r="BJ104" s="6">
        <f t="shared" si="78"/>
        <v>0</v>
      </c>
      <c r="BK104" s="6">
        <f t="shared" si="78"/>
        <v>0</v>
      </c>
      <c r="BL104" s="6">
        <f t="shared" si="78"/>
        <v>0</v>
      </c>
      <c r="BM104" s="6">
        <f t="shared" si="78"/>
        <v>0</v>
      </c>
      <c r="BN104" s="6">
        <f t="shared" si="78"/>
        <v>1E-3</v>
      </c>
      <c r="BO104" s="6">
        <f t="shared" ref="BO104" si="79">BO25</f>
        <v>0</v>
      </c>
    </row>
    <row r="105" spans="1:69" x14ac:dyDescent="0.25">
      <c r="A105" s="89"/>
      <c r="B105" s="36" t="str">
        <f>B26</f>
        <v>Хлеб пшеничный</v>
      </c>
      <c r="C105" s="91"/>
      <c r="D105" s="6">
        <f t="shared" si="78"/>
        <v>0.02</v>
      </c>
      <c r="E105" s="6">
        <f t="shared" si="78"/>
        <v>0</v>
      </c>
      <c r="F105" s="6">
        <f t="shared" si="78"/>
        <v>0</v>
      </c>
      <c r="G105" s="6">
        <f t="shared" si="78"/>
        <v>0</v>
      </c>
      <c r="H105" s="6">
        <f t="shared" si="78"/>
        <v>0</v>
      </c>
      <c r="I105" s="6">
        <f t="shared" si="78"/>
        <v>0</v>
      </c>
      <c r="J105" s="6">
        <f t="shared" si="78"/>
        <v>0</v>
      </c>
      <c r="K105" s="6">
        <f t="shared" si="78"/>
        <v>0</v>
      </c>
      <c r="L105" s="6">
        <f t="shared" si="78"/>
        <v>0</v>
      </c>
      <c r="M105" s="6">
        <f t="shared" si="78"/>
        <v>0</v>
      </c>
      <c r="N105" s="6">
        <f t="shared" si="78"/>
        <v>0</v>
      </c>
      <c r="O105" s="6">
        <f t="shared" si="78"/>
        <v>0</v>
      </c>
      <c r="P105" s="6">
        <f t="shared" si="78"/>
        <v>0</v>
      </c>
      <c r="Q105" s="6">
        <f t="shared" si="78"/>
        <v>0</v>
      </c>
      <c r="R105" s="6">
        <f t="shared" si="78"/>
        <v>0</v>
      </c>
      <c r="S105" s="6">
        <f t="shared" si="78"/>
        <v>0</v>
      </c>
      <c r="T105" s="6">
        <f t="shared" si="78"/>
        <v>0</v>
      </c>
      <c r="U105" s="6">
        <f t="shared" si="78"/>
        <v>0</v>
      </c>
      <c r="V105" s="6">
        <f t="shared" si="78"/>
        <v>0</v>
      </c>
      <c r="W105" s="6">
        <f>W26</f>
        <v>0</v>
      </c>
      <c r="X105" s="6">
        <f t="shared" si="78"/>
        <v>0</v>
      </c>
      <c r="Y105" s="6">
        <f t="shared" si="78"/>
        <v>0</v>
      </c>
      <c r="Z105" s="6">
        <f t="shared" si="78"/>
        <v>0</v>
      </c>
      <c r="AA105" s="6">
        <f t="shared" si="78"/>
        <v>0</v>
      </c>
      <c r="AB105" s="6">
        <f t="shared" si="78"/>
        <v>0</v>
      </c>
      <c r="AC105" s="6">
        <f t="shared" si="78"/>
        <v>0</v>
      </c>
      <c r="AD105" s="6">
        <f t="shared" si="78"/>
        <v>0</v>
      </c>
      <c r="AE105" s="6">
        <f t="shared" si="78"/>
        <v>0</v>
      </c>
      <c r="AF105" s="6">
        <f t="shared" si="78"/>
        <v>0</v>
      </c>
      <c r="AG105" s="6">
        <f t="shared" si="78"/>
        <v>0</v>
      </c>
      <c r="AH105" s="6">
        <f t="shared" si="78"/>
        <v>0</v>
      </c>
      <c r="AI105" s="6">
        <f t="shared" si="78"/>
        <v>0</v>
      </c>
      <c r="AJ105" s="6">
        <f t="shared" si="78"/>
        <v>0</v>
      </c>
      <c r="AK105" s="6">
        <f t="shared" si="78"/>
        <v>0</v>
      </c>
      <c r="AL105" s="6">
        <f t="shared" si="78"/>
        <v>0</v>
      </c>
      <c r="AM105" s="6">
        <f t="shared" si="78"/>
        <v>0</v>
      </c>
      <c r="AN105" s="6">
        <f t="shared" si="78"/>
        <v>0</v>
      </c>
      <c r="AO105" s="6">
        <f t="shared" si="78"/>
        <v>0</v>
      </c>
      <c r="AP105" s="6">
        <f t="shared" si="78"/>
        <v>0</v>
      </c>
      <c r="AQ105" s="6">
        <f t="shared" si="78"/>
        <v>0</v>
      </c>
      <c r="AR105" s="6">
        <f t="shared" si="78"/>
        <v>0</v>
      </c>
      <c r="AS105" s="6">
        <f t="shared" si="78"/>
        <v>0</v>
      </c>
      <c r="AT105" s="6">
        <f t="shared" si="78"/>
        <v>0</v>
      </c>
      <c r="AU105" s="6">
        <f t="shared" si="78"/>
        <v>0</v>
      </c>
      <c r="AV105" s="6">
        <f t="shared" si="78"/>
        <v>0</v>
      </c>
      <c r="AW105" s="6">
        <f t="shared" si="78"/>
        <v>0</v>
      </c>
      <c r="AX105" s="6">
        <f t="shared" si="78"/>
        <v>0</v>
      </c>
      <c r="AY105" s="6">
        <f t="shared" si="78"/>
        <v>0</v>
      </c>
      <c r="AZ105" s="6">
        <f t="shared" si="78"/>
        <v>0</v>
      </c>
      <c r="BA105" s="6">
        <f t="shared" si="78"/>
        <v>0</v>
      </c>
      <c r="BB105" s="6">
        <f t="shared" si="78"/>
        <v>0</v>
      </c>
      <c r="BC105" s="6">
        <f t="shared" si="78"/>
        <v>0</v>
      </c>
      <c r="BD105" s="6">
        <f t="shared" si="78"/>
        <v>0</v>
      </c>
      <c r="BE105" s="6">
        <f t="shared" si="78"/>
        <v>0</v>
      </c>
      <c r="BF105" s="6">
        <f t="shared" si="78"/>
        <v>0</v>
      </c>
      <c r="BG105" s="6">
        <f t="shared" si="78"/>
        <v>0</v>
      </c>
      <c r="BH105" s="6">
        <f t="shared" si="78"/>
        <v>0</v>
      </c>
      <c r="BI105" s="6">
        <f t="shared" si="78"/>
        <v>0</v>
      </c>
      <c r="BJ105" s="6">
        <f t="shared" si="78"/>
        <v>0</v>
      </c>
      <c r="BK105" s="6">
        <f t="shared" si="78"/>
        <v>0</v>
      </c>
      <c r="BL105" s="6">
        <f t="shared" si="78"/>
        <v>0</v>
      </c>
      <c r="BM105" s="6">
        <f t="shared" si="78"/>
        <v>0</v>
      </c>
      <c r="BN105" s="6">
        <f t="shared" si="78"/>
        <v>0</v>
      </c>
      <c r="BO105" s="6">
        <f t="shared" ref="BO105" si="80">BO26</f>
        <v>0</v>
      </c>
    </row>
    <row r="106" spans="1:69" ht="15" customHeight="1" x14ac:dyDescent="0.25">
      <c r="A106" s="89"/>
      <c r="B106" s="36" t="str">
        <f>B27</f>
        <v>Чай с сахаром</v>
      </c>
      <c r="C106" s="91"/>
      <c r="D106" s="6">
        <f>D27</f>
        <v>0</v>
      </c>
      <c r="E106" s="6">
        <f t="shared" si="78"/>
        <v>0</v>
      </c>
      <c r="F106" s="6">
        <f t="shared" si="78"/>
        <v>1E-3</v>
      </c>
      <c r="G106" s="6">
        <f t="shared" si="78"/>
        <v>5.0000000000000001E-4</v>
      </c>
      <c r="H106" s="6">
        <f t="shared" si="78"/>
        <v>0</v>
      </c>
      <c r="I106" s="6">
        <f t="shared" si="78"/>
        <v>0</v>
      </c>
      <c r="J106" s="6">
        <f t="shared" si="78"/>
        <v>0</v>
      </c>
      <c r="K106" s="6">
        <f t="shared" si="78"/>
        <v>0</v>
      </c>
      <c r="L106" s="6">
        <f t="shared" si="78"/>
        <v>0</v>
      </c>
      <c r="M106" s="6">
        <f t="shared" si="78"/>
        <v>0</v>
      </c>
      <c r="N106" s="6">
        <f t="shared" si="78"/>
        <v>0</v>
      </c>
      <c r="O106" s="6">
        <f t="shared" si="78"/>
        <v>0</v>
      </c>
      <c r="P106" s="6">
        <f t="shared" si="78"/>
        <v>0</v>
      </c>
      <c r="Q106" s="6">
        <f t="shared" si="78"/>
        <v>0</v>
      </c>
      <c r="R106" s="6">
        <f t="shared" si="78"/>
        <v>0</v>
      </c>
      <c r="S106" s="6">
        <f t="shared" si="78"/>
        <v>0</v>
      </c>
      <c r="T106" s="6">
        <f t="shared" si="78"/>
        <v>0</v>
      </c>
      <c r="U106" s="6">
        <f t="shared" si="78"/>
        <v>0</v>
      </c>
      <c r="V106" s="6">
        <f t="shared" si="78"/>
        <v>0</v>
      </c>
      <c r="W106" s="6">
        <f>W27</f>
        <v>0</v>
      </c>
      <c r="X106" s="6">
        <f t="shared" si="78"/>
        <v>0</v>
      </c>
      <c r="Y106" s="6">
        <f t="shared" si="78"/>
        <v>0</v>
      </c>
      <c r="Z106" s="6">
        <f t="shared" si="78"/>
        <v>0</v>
      </c>
      <c r="AA106" s="6">
        <f t="shared" si="78"/>
        <v>0</v>
      </c>
      <c r="AB106" s="6">
        <f t="shared" si="78"/>
        <v>0</v>
      </c>
      <c r="AC106" s="6">
        <f t="shared" si="78"/>
        <v>0</v>
      </c>
      <c r="AD106" s="6">
        <f t="shared" si="78"/>
        <v>0</v>
      </c>
      <c r="AE106" s="6">
        <f t="shared" si="78"/>
        <v>0</v>
      </c>
      <c r="AF106" s="6">
        <f t="shared" si="78"/>
        <v>0</v>
      </c>
      <c r="AG106" s="6">
        <f t="shared" si="78"/>
        <v>0</v>
      </c>
      <c r="AH106" s="6">
        <f t="shared" si="78"/>
        <v>0</v>
      </c>
      <c r="AI106" s="6">
        <f t="shared" si="78"/>
        <v>0</v>
      </c>
      <c r="AJ106" s="6">
        <f t="shared" si="78"/>
        <v>0</v>
      </c>
      <c r="AK106" s="6">
        <f t="shared" si="78"/>
        <v>0</v>
      </c>
      <c r="AL106" s="6">
        <f t="shared" si="78"/>
        <v>0</v>
      </c>
      <c r="AM106" s="6">
        <f t="shared" si="78"/>
        <v>0</v>
      </c>
      <c r="AN106" s="6">
        <f t="shared" si="78"/>
        <v>0</v>
      </c>
      <c r="AO106" s="6">
        <f t="shared" si="78"/>
        <v>0</v>
      </c>
      <c r="AP106" s="6">
        <f t="shared" si="78"/>
        <v>0</v>
      </c>
      <c r="AQ106" s="6">
        <f t="shared" si="78"/>
        <v>0</v>
      </c>
      <c r="AR106" s="6">
        <f t="shared" si="78"/>
        <v>0</v>
      </c>
      <c r="AS106" s="6">
        <f t="shared" si="78"/>
        <v>0</v>
      </c>
      <c r="AT106" s="6">
        <f t="shared" si="78"/>
        <v>0</v>
      </c>
      <c r="AU106" s="6">
        <f t="shared" si="78"/>
        <v>0</v>
      </c>
      <c r="AV106" s="6">
        <f t="shared" si="78"/>
        <v>0</v>
      </c>
      <c r="AW106" s="6">
        <f t="shared" si="78"/>
        <v>0</v>
      </c>
      <c r="AX106" s="6">
        <f t="shared" si="78"/>
        <v>0</v>
      </c>
      <c r="AY106" s="6">
        <f t="shared" si="78"/>
        <v>0</v>
      </c>
      <c r="AZ106" s="6">
        <f t="shared" si="78"/>
        <v>0</v>
      </c>
      <c r="BA106" s="6">
        <f t="shared" si="78"/>
        <v>0</v>
      </c>
      <c r="BB106" s="6">
        <f t="shared" si="78"/>
        <v>0</v>
      </c>
      <c r="BC106" s="6">
        <f t="shared" si="78"/>
        <v>0</v>
      </c>
      <c r="BD106" s="6">
        <f t="shared" si="78"/>
        <v>0</v>
      </c>
      <c r="BE106" s="6">
        <f t="shared" si="78"/>
        <v>0</v>
      </c>
      <c r="BF106" s="6">
        <f t="shared" si="78"/>
        <v>0</v>
      </c>
      <c r="BG106" s="6">
        <f t="shared" si="78"/>
        <v>0</v>
      </c>
      <c r="BH106" s="6">
        <f t="shared" si="78"/>
        <v>0</v>
      </c>
      <c r="BI106" s="6">
        <f t="shared" si="78"/>
        <v>0</v>
      </c>
      <c r="BJ106" s="6">
        <f t="shared" si="78"/>
        <v>0</v>
      </c>
      <c r="BK106" s="6">
        <f t="shared" si="78"/>
        <v>0</v>
      </c>
      <c r="BL106" s="6">
        <f t="shared" si="78"/>
        <v>0</v>
      </c>
      <c r="BM106" s="6">
        <f t="shared" si="78"/>
        <v>0</v>
      </c>
      <c r="BN106" s="6">
        <f t="shared" si="78"/>
        <v>0</v>
      </c>
      <c r="BO106" s="6">
        <f t="shared" ref="BO106" si="81">BO27</f>
        <v>0</v>
      </c>
    </row>
    <row r="107" spans="1:69" ht="17.25" x14ac:dyDescent="0.3">
      <c r="B107" s="20" t="s">
        <v>24</v>
      </c>
      <c r="C107" s="18"/>
      <c r="D107" s="19">
        <f t="shared" ref="D107:BN107" si="82">SUM(D104:D106)</f>
        <v>0.02</v>
      </c>
      <c r="E107" s="19">
        <f t="shared" si="82"/>
        <v>0</v>
      </c>
      <c r="F107" s="19">
        <f t="shared" si="82"/>
        <v>1E-3</v>
      </c>
      <c r="G107" s="19">
        <f t="shared" si="82"/>
        <v>5.0000000000000001E-4</v>
      </c>
      <c r="H107" s="19">
        <f t="shared" si="82"/>
        <v>0</v>
      </c>
      <c r="I107" s="19">
        <f t="shared" si="82"/>
        <v>0</v>
      </c>
      <c r="J107" s="19">
        <f t="shared" si="82"/>
        <v>4.4999999999999998E-2</v>
      </c>
      <c r="K107" s="19">
        <f t="shared" si="82"/>
        <v>2E-3</v>
      </c>
      <c r="L107" s="19">
        <f t="shared" si="82"/>
        <v>0</v>
      </c>
      <c r="M107" s="19">
        <f t="shared" si="82"/>
        <v>0</v>
      </c>
      <c r="N107" s="19">
        <f t="shared" si="82"/>
        <v>0</v>
      </c>
      <c r="O107" s="19">
        <f t="shared" si="82"/>
        <v>0</v>
      </c>
      <c r="P107" s="19">
        <f t="shared" si="82"/>
        <v>0</v>
      </c>
      <c r="Q107" s="19">
        <f t="shared" si="82"/>
        <v>0</v>
      </c>
      <c r="R107" s="19">
        <f t="shared" si="82"/>
        <v>0</v>
      </c>
      <c r="S107" s="19">
        <f t="shared" si="82"/>
        <v>0</v>
      </c>
      <c r="T107" s="19">
        <f t="shared" si="82"/>
        <v>0</v>
      </c>
      <c r="U107" s="19">
        <f t="shared" si="82"/>
        <v>0</v>
      </c>
      <c r="V107" s="19">
        <f>SUM(V104:V106)</f>
        <v>0</v>
      </c>
      <c r="W107" s="19">
        <f>SUM(W104:W106)</f>
        <v>0</v>
      </c>
      <c r="X107" s="19">
        <f>SUM(X104:X106)</f>
        <v>1</v>
      </c>
      <c r="Y107" s="19">
        <f t="shared" si="82"/>
        <v>0</v>
      </c>
      <c r="Z107" s="19">
        <f t="shared" si="82"/>
        <v>0</v>
      </c>
      <c r="AA107" s="19">
        <f t="shared" si="82"/>
        <v>0</v>
      </c>
      <c r="AB107" s="19">
        <f t="shared" si="82"/>
        <v>0</v>
      </c>
      <c r="AC107" s="19">
        <f t="shared" si="82"/>
        <v>0</v>
      </c>
      <c r="AD107" s="19">
        <f t="shared" si="82"/>
        <v>0</v>
      </c>
      <c r="AE107" s="19">
        <f t="shared" si="82"/>
        <v>0</v>
      </c>
      <c r="AF107" s="19">
        <f t="shared" si="82"/>
        <v>0</v>
      </c>
      <c r="AG107" s="19">
        <f t="shared" si="82"/>
        <v>0</v>
      </c>
      <c r="AH107" s="19">
        <f t="shared" si="82"/>
        <v>0</v>
      </c>
      <c r="AI107" s="19">
        <f t="shared" si="82"/>
        <v>0</v>
      </c>
      <c r="AJ107" s="19">
        <f t="shared" si="82"/>
        <v>0</v>
      </c>
      <c r="AK107" s="19">
        <f t="shared" si="82"/>
        <v>0</v>
      </c>
      <c r="AL107" s="19">
        <f t="shared" si="82"/>
        <v>0</v>
      </c>
      <c r="AM107" s="19">
        <f t="shared" si="82"/>
        <v>0</v>
      </c>
      <c r="AN107" s="19">
        <f t="shared" si="82"/>
        <v>0</v>
      </c>
      <c r="AO107" s="19">
        <f t="shared" si="82"/>
        <v>0</v>
      </c>
      <c r="AP107" s="19">
        <f t="shared" si="82"/>
        <v>0</v>
      </c>
      <c r="AQ107" s="19">
        <f t="shared" si="82"/>
        <v>0</v>
      </c>
      <c r="AR107" s="19">
        <f t="shared" si="82"/>
        <v>0</v>
      </c>
      <c r="AS107" s="19">
        <f t="shared" si="82"/>
        <v>0</v>
      </c>
      <c r="AT107" s="19">
        <f t="shared" si="82"/>
        <v>0</v>
      </c>
      <c r="AU107" s="19">
        <f t="shared" si="82"/>
        <v>0</v>
      </c>
      <c r="AV107" s="19">
        <f t="shared" si="82"/>
        <v>0</v>
      </c>
      <c r="AW107" s="19">
        <f t="shared" si="82"/>
        <v>0</v>
      </c>
      <c r="AX107" s="19">
        <f t="shared" si="82"/>
        <v>0</v>
      </c>
      <c r="AY107" s="19">
        <f t="shared" si="82"/>
        <v>0</v>
      </c>
      <c r="AZ107" s="19">
        <f t="shared" si="82"/>
        <v>0</v>
      </c>
      <c r="BA107" s="19">
        <f t="shared" si="82"/>
        <v>0</v>
      </c>
      <c r="BB107" s="19">
        <f t="shared" si="82"/>
        <v>0</v>
      </c>
      <c r="BC107" s="19">
        <f t="shared" si="82"/>
        <v>0</v>
      </c>
      <c r="BD107" s="19">
        <f t="shared" si="82"/>
        <v>0</v>
      </c>
      <c r="BE107" s="19">
        <f t="shared" si="82"/>
        <v>0</v>
      </c>
      <c r="BF107" s="19">
        <f t="shared" si="82"/>
        <v>0</v>
      </c>
      <c r="BG107" s="19">
        <f t="shared" si="82"/>
        <v>0</v>
      </c>
      <c r="BH107" s="19">
        <f t="shared" si="82"/>
        <v>0</v>
      </c>
      <c r="BI107" s="19">
        <f t="shared" si="82"/>
        <v>0</v>
      </c>
      <c r="BJ107" s="19">
        <f t="shared" si="82"/>
        <v>0</v>
      </c>
      <c r="BK107" s="19">
        <f t="shared" si="82"/>
        <v>0</v>
      </c>
      <c r="BL107" s="19">
        <f t="shared" si="82"/>
        <v>0</v>
      </c>
      <c r="BM107" s="19">
        <f t="shared" si="82"/>
        <v>0</v>
      </c>
      <c r="BN107" s="19">
        <f t="shared" si="82"/>
        <v>1E-3</v>
      </c>
      <c r="BO107" s="19">
        <f t="shared" ref="BO107" si="83">SUM(BO104:BO106)</f>
        <v>0</v>
      </c>
    </row>
    <row r="108" spans="1:69" ht="17.25" x14ac:dyDescent="0.3">
      <c r="B108" s="20" t="s">
        <v>25</v>
      </c>
      <c r="C108" s="18"/>
      <c r="D108" s="21">
        <f t="shared" ref="D108:BN108" si="84">PRODUCT(D107,$E$4)</f>
        <v>0.02</v>
      </c>
      <c r="E108" s="21">
        <f t="shared" si="84"/>
        <v>0</v>
      </c>
      <c r="F108" s="21">
        <f t="shared" si="84"/>
        <v>1E-3</v>
      </c>
      <c r="G108" s="21">
        <f t="shared" si="84"/>
        <v>5.0000000000000001E-4</v>
      </c>
      <c r="H108" s="21">
        <f t="shared" si="84"/>
        <v>0</v>
      </c>
      <c r="I108" s="21">
        <f t="shared" si="84"/>
        <v>0</v>
      </c>
      <c r="J108" s="21">
        <f t="shared" si="84"/>
        <v>4.4999999999999998E-2</v>
      </c>
      <c r="K108" s="21">
        <f t="shared" si="84"/>
        <v>2E-3</v>
      </c>
      <c r="L108" s="21">
        <f t="shared" si="84"/>
        <v>0</v>
      </c>
      <c r="M108" s="21">
        <f t="shared" si="84"/>
        <v>0</v>
      </c>
      <c r="N108" s="21">
        <f t="shared" si="84"/>
        <v>0</v>
      </c>
      <c r="O108" s="21">
        <f t="shared" si="84"/>
        <v>0</v>
      </c>
      <c r="P108" s="21">
        <f t="shared" si="84"/>
        <v>0</v>
      </c>
      <c r="Q108" s="21">
        <f t="shared" si="84"/>
        <v>0</v>
      </c>
      <c r="R108" s="21">
        <f t="shared" si="84"/>
        <v>0</v>
      </c>
      <c r="S108" s="21">
        <f t="shared" si="84"/>
        <v>0</v>
      </c>
      <c r="T108" s="21">
        <f t="shared" si="84"/>
        <v>0</v>
      </c>
      <c r="U108" s="21">
        <f t="shared" si="84"/>
        <v>0</v>
      </c>
      <c r="V108" s="21">
        <f>PRODUCT(V107,$E$4)</f>
        <v>0</v>
      </c>
      <c r="W108" s="21">
        <f>PRODUCT(W107,$E$4)</f>
        <v>0</v>
      </c>
      <c r="X108" s="21">
        <f>PRODUCT(X107,$E$4)</f>
        <v>1</v>
      </c>
      <c r="Y108" s="21">
        <f t="shared" si="84"/>
        <v>0</v>
      </c>
      <c r="Z108" s="21">
        <f t="shared" si="84"/>
        <v>0</v>
      </c>
      <c r="AA108" s="21">
        <f t="shared" si="84"/>
        <v>0</v>
      </c>
      <c r="AB108" s="21">
        <f t="shared" si="84"/>
        <v>0</v>
      </c>
      <c r="AC108" s="21">
        <f t="shared" si="84"/>
        <v>0</v>
      </c>
      <c r="AD108" s="21">
        <f t="shared" si="84"/>
        <v>0</v>
      </c>
      <c r="AE108" s="21">
        <f t="shared" si="84"/>
        <v>0</v>
      </c>
      <c r="AF108" s="21">
        <f t="shared" si="84"/>
        <v>0</v>
      </c>
      <c r="AG108" s="21">
        <f t="shared" si="84"/>
        <v>0</v>
      </c>
      <c r="AH108" s="21">
        <f t="shared" si="84"/>
        <v>0</v>
      </c>
      <c r="AI108" s="21">
        <f t="shared" si="84"/>
        <v>0</v>
      </c>
      <c r="AJ108" s="21">
        <f t="shared" si="84"/>
        <v>0</v>
      </c>
      <c r="AK108" s="21">
        <f t="shared" si="84"/>
        <v>0</v>
      </c>
      <c r="AL108" s="21">
        <f t="shared" si="84"/>
        <v>0</v>
      </c>
      <c r="AM108" s="21">
        <f t="shared" si="84"/>
        <v>0</v>
      </c>
      <c r="AN108" s="21">
        <f t="shared" si="84"/>
        <v>0</v>
      </c>
      <c r="AO108" s="21">
        <f t="shared" si="84"/>
        <v>0</v>
      </c>
      <c r="AP108" s="21">
        <f t="shared" si="84"/>
        <v>0</v>
      </c>
      <c r="AQ108" s="21">
        <f t="shared" si="84"/>
        <v>0</v>
      </c>
      <c r="AR108" s="21">
        <f t="shared" si="84"/>
        <v>0</v>
      </c>
      <c r="AS108" s="21">
        <f t="shared" si="84"/>
        <v>0</v>
      </c>
      <c r="AT108" s="21">
        <f t="shared" si="84"/>
        <v>0</v>
      </c>
      <c r="AU108" s="21">
        <f t="shared" si="84"/>
        <v>0</v>
      </c>
      <c r="AV108" s="21">
        <f t="shared" si="84"/>
        <v>0</v>
      </c>
      <c r="AW108" s="21">
        <f t="shared" si="84"/>
        <v>0</v>
      </c>
      <c r="AX108" s="21">
        <f t="shared" si="84"/>
        <v>0</v>
      </c>
      <c r="AY108" s="21">
        <f t="shared" si="84"/>
        <v>0</v>
      </c>
      <c r="AZ108" s="21">
        <f t="shared" si="84"/>
        <v>0</v>
      </c>
      <c r="BA108" s="21">
        <f t="shared" si="84"/>
        <v>0</v>
      </c>
      <c r="BB108" s="21">
        <f t="shared" si="84"/>
        <v>0</v>
      </c>
      <c r="BC108" s="21">
        <f t="shared" si="84"/>
        <v>0</v>
      </c>
      <c r="BD108" s="21">
        <f t="shared" si="84"/>
        <v>0</v>
      </c>
      <c r="BE108" s="21">
        <f t="shared" si="84"/>
        <v>0</v>
      </c>
      <c r="BF108" s="21">
        <f t="shared" si="84"/>
        <v>0</v>
      </c>
      <c r="BG108" s="21">
        <f t="shared" si="84"/>
        <v>0</v>
      </c>
      <c r="BH108" s="21">
        <f t="shared" si="84"/>
        <v>0</v>
      </c>
      <c r="BI108" s="21">
        <f t="shared" si="84"/>
        <v>0</v>
      </c>
      <c r="BJ108" s="21">
        <f t="shared" si="84"/>
        <v>0</v>
      </c>
      <c r="BK108" s="21">
        <f t="shared" si="84"/>
        <v>0</v>
      </c>
      <c r="BL108" s="21">
        <f t="shared" si="84"/>
        <v>0</v>
      </c>
      <c r="BM108" s="21">
        <f t="shared" si="84"/>
        <v>0</v>
      </c>
      <c r="BN108" s="21">
        <f t="shared" si="84"/>
        <v>1E-3</v>
      </c>
      <c r="BO108" s="21">
        <f t="shared" ref="BO108" si="85">PRODUCT(BO107,$E$4)</f>
        <v>0</v>
      </c>
      <c r="BP108" s="53"/>
      <c r="BQ108" s="53"/>
    </row>
    <row r="110" spans="1:69" ht="17.25" x14ac:dyDescent="0.3">
      <c r="A110" s="24"/>
      <c r="B110" s="25" t="s">
        <v>27</v>
      </c>
      <c r="C110" s="26" t="s">
        <v>28</v>
      </c>
      <c r="D110" s="27">
        <f>D42</f>
        <v>67.27</v>
      </c>
      <c r="E110" s="27">
        <f t="shared" ref="E110:BN110" si="86">E42</f>
        <v>70</v>
      </c>
      <c r="F110" s="27">
        <f t="shared" si="86"/>
        <v>90</v>
      </c>
      <c r="G110" s="27">
        <f t="shared" si="86"/>
        <v>500</v>
      </c>
      <c r="H110" s="27">
        <f t="shared" si="86"/>
        <v>925.9</v>
      </c>
      <c r="I110" s="27">
        <f t="shared" si="86"/>
        <v>510</v>
      </c>
      <c r="J110" s="27">
        <f t="shared" si="86"/>
        <v>71.38</v>
      </c>
      <c r="K110" s="27">
        <f t="shared" si="86"/>
        <v>662.44</v>
      </c>
      <c r="L110" s="27">
        <f t="shared" si="86"/>
        <v>200.83</v>
      </c>
      <c r="M110" s="27">
        <f t="shared" si="86"/>
        <v>550</v>
      </c>
      <c r="N110" s="27">
        <f t="shared" si="86"/>
        <v>99.49</v>
      </c>
      <c r="O110" s="27">
        <f t="shared" si="86"/>
        <v>320.32</v>
      </c>
      <c r="P110" s="27">
        <f t="shared" si="86"/>
        <v>368.4</v>
      </c>
      <c r="Q110" s="27">
        <f t="shared" si="86"/>
        <v>416.67</v>
      </c>
      <c r="R110" s="27">
        <f t="shared" si="86"/>
        <v>0</v>
      </c>
      <c r="S110" s="27">
        <f t="shared" si="86"/>
        <v>130</v>
      </c>
      <c r="T110" s="27">
        <f t="shared" si="86"/>
        <v>0</v>
      </c>
      <c r="U110" s="27">
        <f t="shared" si="86"/>
        <v>840</v>
      </c>
      <c r="V110" s="27">
        <f t="shared" si="86"/>
        <v>83.34</v>
      </c>
      <c r="W110" s="27">
        <f>W42</f>
        <v>99</v>
      </c>
      <c r="X110" s="27">
        <f t="shared" si="86"/>
        <v>9</v>
      </c>
      <c r="Y110" s="27">
        <f t="shared" si="86"/>
        <v>0</v>
      </c>
      <c r="Z110" s="27">
        <f t="shared" si="86"/>
        <v>225</v>
      </c>
      <c r="AA110" s="27">
        <f t="shared" si="86"/>
        <v>360</v>
      </c>
      <c r="AB110" s="27">
        <f t="shared" si="86"/>
        <v>300</v>
      </c>
      <c r="AC110" s="27">
        <f t="shared" si="86"/>
        <v>350</v>
      </c>
      <c r="AD110" s="27">
        <f t="shared" si="86"/>
        <v>180</v>
      </c>
      <c r="AE110" s="27">
        <f t="shared" si="86"/>
        <v>300</v>
      </c>
      <c r="AF110" s="27">
        <f t="shared" si="86"/>
        <v>169</v>
      </c>
      <c r="AG110" s="27">
        <f t="shared" si="86"/>
        <v>227.27</v>
      </c>
      <c r="AH110" s="27">
        <f t="shared" si="86"/>
        <v>58.38</v>
      </c>
      <c r="AI110" s="27">
        <f t="shared" si="86"/>
        <v>65.75</v>
      </c>
      <c r="AJ110" s="27">
        <f t="shared" si="86"/>
        <v>48</v>
      </c>
      <c r="AK110" s="27">
        <f t="shared" si="86"/>
        <v>200</v>
      </c>
      <c r="AL110" s="27">
        <f t="shared" si="86"/>
        <v>185</v>
      </c>
      <c r="AM110" s="27">
        <f t="shared" si="86"/>
        <v>0</v>
      </c>
      <c r="AN110" s="27">
        <f t="shared" si="86"/>
        <v>286</v>
      </c>
      <c r="AO110" s="27">
        <f t="shared" si="86"/>
        <v>0</v>
      </c>
      <c r="AP110" s="27">
        <f t="shared" si="86"/>
        <v>189.66</v>
      </c>
      <c r="AQ110" s="27">
        <f t="shared" si="86"/>
        <v>75</v>
      </c>
      <c r="AR110" s="27">
        <f t="shared" si="86"/>
        <v>70</v>
      </c>
      <c r="AS110" s="27">
        <f t="shared" si="86"/>
        <v>150</v>
      </c>
      <c r="AT110" s="27">
        <f t="shared" si="86"/>
        <v>85.71</v>
      </c>
      <c r="AU110" s="27">
        <f t="shared" si="86"/>
        <v>64.290000000000006</v>
      </c>
      <c r="AV110" s="27">
        <f t="shared" si="86"/>
        <v>62.5</v>
      </c>
      <c r="AW110" s="27">
        <f t="shared" si="86"/>
        <v>114.28</v>
      </c>
      <c r="AX110" s="27">
        <f t="shared" si="86"/>
        <v>80</v>
      </c>
      <c r="AY110" s="27">
        <f t="shared" si="86"/>
        <v>75</v>
      </c>
      <c r="AZ110" s="27">
        <f t="shared" si="86"/>
        <v>110</v>
      </c>
      <c r="BA110" s="27">
        <f t="shared" si="86"/>
        <v>225</v>
      </c>
      <c r="BB110" s="27">
        <f t="shared" si="86"/>
        <v>360</v>
      </c>
      <c r="BC110" s="27">
        <f t="shared" si="86"/>
        <v>550</v>
      </c>
      <c r="BD110" s="27">
        <f t="shared" si="86"/>
        <v>205</v>
      </c>
      <c r="BE110" s="27">
        <f t="shared" si="86"/>
        <v>330</v>
      </c>
      <c r="BF110" s="27">
        <f t="shared" si="86"/>
        <v>0</v>
      </c>
      <c r="BG110" s="27">
        <f t="shared" si="86"/>
        <v>40</v>
      </c>
      <c r="BH110" s="27">
        <f t="shared" si="86"/>
        <v>59</v>
      </c>
      <c r="BI110" s="27">
        <f t="shared" si="86"/>
        <v>30</v>
      </c>
      <c r="BJ110" s="27">
        <f t="shared" si="86"/>
        <v>30</v>
      </c>
      <c r="BK110" s="27">
        <f t="shared" si="86"/>
        <v>35</v>
      </c>
      <c r="BL110" s="27">
        <f t="shared" si="86"/>
        <v>312</v>
      </c>
      <c r="BM110" s="27">
        <f t="shared" si="86"/>
        <v>154.44999999999999</v>
      </c>
      <c r="BN110" s="27">
        <f t="shared" si="86"/>
        <v>14.89</v>
      </c>
      <c r="BO110" s="27">
        <f t="shared" ref="BO110" si="87">BO42</f>
        <v>10</v>
      </c>
    </row>
    <row r="111" spans="1:69" ht="17.25" x14ac:dyDescent="0.3">
      <c r="B111" s="20" t="s">
        <v>29</v>
      </c>
      <c r="C111" s="18" t="s">
        <v>28</v>
      </c>
      <c r="D111" s="19">
        <f>D110/1000</f>
        <v>6.7269999999999996E-2</v>
      </c>
      <c r="E111" s="19">
        <f t="shared" ref="E111:BN111" si="88">E110/1000</f>
        <v>7.0000000000000007E-2</v>
      </c>
      <c r="F111" s="19">
        <f t="shared" si="88"/>
        <v>0.09</v>
      </c>
      <c r="G111" s="19">
        <f t="shared" si="88"/>
        <v>0.5</v>
      </c>
      <c r="H111" s="19">
        <f t="shared" si="88"/>
        <v>0.92589999999999995</v>
      </c>
      <c r="I111" s="19">
        <f t="shared" si="88"/>
        <v>0.51</v>
      </c>
      <c r="J111" s="19">
        <f t="shared" si="88"/>
        <v>7.1379999999999999E-2</v>
      </c>
      <c r="K111" s="19">
        <f t="shared" si="88"/>
        <v>0.66244000000000003</v>
      </c>
      <c r="L111" s="19">
        <f t="shared" si="88"/>
        <v>0.20083000000000001</v>
      </c>
      <c r="M111" s="19">
        <f t="shared" si="88"/>
        <v>0.55000000000000004</v>
      </c>
      <c r="N111" s="19">
        <f t="shared" si="88"/>
        <v>9.9489999999999995E-2</v>
      </c>
      <c r="O111" s="19">
        <f t="shared" si="88"/>
        <v>0.32031999999999999</v>
      </c>
      <c r="P111" s="19">
        <f t="shared" si="88"/>
        <v>0.36839999999999995</v>
      </c>
      <c r="Q111" s="19">
        <f t="shared" si="88"/>
        <v>0.41667000000000004</v>
      </c>
      <c r="R111" s="19">
        <f t="shared" si="88"/>
        <v>0</v>
      </c>
      <c r="S111" s="19">
        <f t="shared" si="88"/>
        <v>0.13</v>
      </c>
      <c r="T111" s="19">
        <f t="shared" si="88"/>
        <v>0</v>
      </c>
      <c r="U111" s="19">
        <f t="shared" si="88"/>
        <v>0.84</v>
      </c>
      <c r="V111" s="19">
        <f t="shared" si="88"/>
        <v>8.3339999999999997E-2</v>
      </c>
      <c r="W111" s="19">
        <f>W110/1000</f>
        <v>9.9000000000000005E-2</v>
      </c>
      <c r="X111" s="19">
        <f t="shared" si="88"/>
        <v>8.9999999999999993E-3</v>
      </c>
      <c r="Y111" s="19">
        <f t="shared" si="88"/>
        <v>0</v>
      </c>
      <c r="Z111" s="19">
        <f t="shared" si="88"/>
        <v>0.22500000000000001</v>
      </c>
      <c r="AA111" s="19">
        <f t="shared" si="88"/>
        <v>0.36</v>
      </c>
      <c r="AB111" s="19">
        <f t="shared" si="88"/>
        <v>0.3</v>
      </c>
      <c r="AC111" s="19">
        <f t="shared" si="88"/>
        <v>0.35</v>
      </c>
      <c r="AD111" s="19">
        <f t="shared" si="88"/>
        <v>0.18</v>
      </c>
      <c r="AE111" s="19">
        <f t="shared" si="88"/>
        <v>0.3</v>
      </c>
      <c r="AF111" s="19">
        <f t="shared" si="88"/>
        <v>0.16900000000000001</v>
      </c>
      <c r="AG111" s="19">
        <f t="shared" si="88"/>
        <v>0.22727</v>
      </c>
      <c r="AH111" s="19">
        <f t="shared" si="88"/>
        <v>5.8380000000000001E-2</v>
      </c>
      <c r="AI111" s="19">
        <f t="shared" si="88"/>
        <v>6.5750000000000003E-2</v>
      </c>
      <c r="AJ111" s="19">
        <f t="shared" si="88"/>
        <v>4.8000000000000001E-2</v>
      </c>
      <c r="AK111" s="19">
        <f t="shared" si="88"/>
        <v>0.2</v>
      </c>
      <c r="AL111" s="19">
        <f t="shared" si="88"/>
        <v>0.185</v>
      </c>
      <c r="AM111" s="19">
        <f t="shared" si="88"/>
        <v>0</v>
      </c>
      <c r="AN111" s="19">
        <f t="shared" si="88"/>
        <v>0.28599999999999998</v>
      </c>
      <c r="AO111" s="19">
        <f t="shared" si="88"/>
        <v>0</v>
      </c>
      <c r="AP111" s="19">
        <f t="shared" si="88"/>
        <v>0.18966</v>
      </c>
      <c r="AQ111" s="19">
        <f t="shared" si="88"/>
        <v>7.4999999999999997E-2</v>
      </c>
      <c r="AR111" s="19">
        <f t="shared" si="88"/>
        <v>7.0000000000000007E-2</v>
      </c>
      <c r="AS111" s="19">
        <f t="shared" si="88"/>
        <v>0.15</v>
      </c>
      <c r="AT111" s="19">
        <f t="shared" si="88"/>
        <v>8.5709999999999995E-2</v>
      </c>
      <c r="AU111" s="19">
        <f t="shared" si="88"/>
        <v>6.429E-2</v>
      </c>
      <c r="AV111" s="19">
        <f t="shared" si="88"/>
        <v>6.25E-2</v>
      </c>
      <c r="AW111" s="19">
        <f t="shared" si="88"/>
        <v>0.11428000000000001</v>
      </c>
      <c r="AX111" s="19">
        <f t="shared" si="88"/>
        <v>0.08</v>
      </c>
      <c r="AY111" s="19">
        <f t="shared" si="88"/>
        <v>7.4999999999999997E-2</v>
      </c>
      <c r="AZ111" s="19">
        <f t="shared" si="88"/>
        <v>0.11</v>
      </c>
      <c r="BA111" s="19">
        <f t="shared" si="88"/>
        <v>0.22500000000000001</v>
      </c>
      <c r="BB111" s="19">
        <f t="shared" si="88"/>
        <v>0.36</v>
      </c>
      <c r="BC111" s="19">
        <f t="shared" si="88"/>
        <v>0.55000000000000004</v>
      </c>
      <c r="BD111" s="19">
        <f t="shared" si="88"/>
        <v>0.20499999999999999</v>
      </c>
      <c r="BE111" s="19">
        <f t="shared" si="88"/>
        <v>0.33</v>
      </c>
      <c r="BF111" s="19">
        <f t="shared" si="88"/>
        <v>0</v>
      </c>
      <c r="BG111" s="19">
        <f t="shared" si="88"/>
        <v>0.04</v>
      </c>
      <c r="BH111" s="19">
        <f t="shared" si="88"/>
        <v>5.8999999999999997E-2</v>
      </c>
      <c r="BI111" s="19">
        <f t="shared" si="88"/>
        <v>0.03</v>
      </c>
      <c r="BJ111" s="19">
        <f t="shared" si="88"/>
        <v>0.03</v>
      </c>
      <c r="BK111" s="19">
        <f t="shared" si="88"/>
        <v>3.5000000000000003E-2</v>
      </c>
      <c r="BL111" s="19">
        <f t="shared" si="88"/>
        <v>0.312</v>
      </c>
      <c r="BM111" s="19">
        <f t="shared" si="88"/>
        <v>0.15444999999999998</v>
      </c>
      <c r="BN111" s="19">
        <f t="shared" si="88"/>
        <v>1.489E-2</v>
      </c>
      <c r="BO111" s="19">
        <f t="shared" ref="BO111" si="89">BO110/1000</f>
        <v>0.01</v>
      </c>
    </row>
    <row r="112" spans="1:69" ht="17.25" x14ac:dyDescent="0.3">
      <c r="A112" s="28"/>
      <c r="B112" s="29" t="s">
        <v>30</v>
      </c>
      <c r="C112" s="93"/>
      <c r="D112" s="30">
        <f>D108*D110</f>
        <v>1.3453999999999999</v>
      </c>
      <c r="E112" s="30">
        <f t="shared" ref="E112:BN112" si="90">E108*E110</f>
        <v>0</v>
      </c>
      <c r="F112" s="30">
        <f t="shared" si="90"/>
        <v>0.09</v>
      </c>
      <c r="G112" s="30">
        <f t="shared" si="90"/>
        <v>0.25</v>
      </c>
      <c r="H112" s="30">
        <f t="shared" si="90"/>
        <v>0</v>
      </c>
      <c r="I112" s="30">
        <f t="shared" si="90"/>
        <v>0</v>
      </c>
      <c r="J112" s="30">
        <f t="shared" si="90"/>
        <v>3.2120999999999995</v>
      </c>
      <c r="K112" s="30">
        <f t="shared" si="90"/>
        <v>1.3248800000000001</v>
      </c>
      <c r="L112" s="30">
        <f t="shared" si="90"/>
        <v>0</v>
      </c>
      <c r="M112" s="30">
        <f t="shared" si="90"/>
        <v>0</v>
      </c>
      <c r="N112" s="30">
        <f t="shared" si="90"/>
        <v>0</v>
      </c>
      <c r="O112" s="30">
        <f t="shared" si="90"/>
        <v>0</v>
      </c>
      <c r="P112" s="30">
        <f t="shared" si="90"/>
        <v>0</v>
      </c>
      <c r="Q112" s="30">
        <f t="shared" si="90"/>
        <v>0</v>
      </c>
      <c r="R112" s="30">
        <f t="shared" si="90"/>
        <v>0</v>
      </c>
      <c r="S112" s="30">
        <f t="shared" si="90"/>
        <v>0</v>
      </c>
      <c r="T112" s="30">
        <f t="shared" si="90"/>
        <v>0</v>
      </c>
      <c r="U112" s="30">
        <f t="shared" si="90"/>
        <v>0</v>
      </c>
      <c r="V112" s="30">
        <f t="shared" si="90"/>
        <v>0</v>
      </c>
      <c r="W112" s="30">
        <f>W108*W110</f>
        <v>0</v>
      </c>
      <c r="X112" s="30">
        <f t="shared" si="90"/>
        <v>9</v>
      </c>
      <c r="Y112" s="30">
        <f t="shared" si="90"/>
        <v>0</v>
      </c>
      <c r="Z112" s="30">
        <f t="shared" si="90"/>
        <v>0</v>
      </c>
      <c r="AA112" s="30">
        <f t="shared" si="90"/>
        <v>0</v>
      </c>
      <c r="AB112" s="30">
        <f t="shared" si="90"/>
        <v>0</v>
      </c>
      <c r="AC112" s="30">
        <f t="shared" si="90"/>
        <v>0</v>
      </c>
      <c r="AD112" s="30">
        <f t="shared" si="90"/>
        <v>0</v>
      </c>
      <c r="AE112" s="30">
        <f t="shared" si="90"/>
        <v>0</v>
      </c>
      <c r="AF112" s="30">
        <f t="shared" si="90"/>
        <v>0</v>
      </c>
      <c r="AG112" s="30">
        <f t="shared" si="90"/>
        <v>0</v>
      </c>
      <c r="AH112" s="30">
        <f t="shared" si="90"/>
        <v>0</v>
      </c>
      <c r="AI112" s="30">
        <f t="shared" si="90"/>
        <v>0</v>
      </c>
      <c r="AJ112" s="30">
        <f t="shared" si="90"/>
        <v>0</v>
      </c>
      <c r="AK112" s="30">
        <f t="shared" si="90"/>
        <v>0</v>
      </c>
      <c r="AL112" s="30">
        <f t="shared" si="90"/>
        <v>0</v>
      </c>
      <c r="AM112" s="30">
        <f t="shared" si="90"/>
        <v>0</v>
      </c>
      <c r="AN112" s="30">
        <f t="shared" si="90"/>
        <v>0</v>
      </c>
      <c r="AO112" s="30">
        <f t="shared" si="90"/>
        <v>0</v>
      </c>
      <c r="AP112" s="30">
        <f t="shared" si="90"/>
        <v>0</v>
      </c>
      <c r="AQ112" s="30">
        <f t="shared" si="90"/>
        <v>0</v>
      </c>
      <c r="AR112" s="30">
        <f t="shared" si="90"/>
        <v>0</v>
      </c>
      <c r="AS112" s="30">
        <f t="shared" si="90"/>
        <v>0</v>
      </c>
      <c r="AT112" s="30">
        <f t="shared" si="90"/>
        <v>0</v>
      </c>
      <c r="AU112" s="30">
        <f t="shared" si="90"/>
        <v>0</v>
      </c>
      <c r="AV112" s="30">
        <f t="shared" si="90"/>
        <v>0</v>
      </c>
      <c r="AW112" s="30">
        <f t="shared" si="90"/>
        <v>0</v>
      </c>
      <c r="AX112" s="30">
        <f t="shared" si="90"/>
        <v>0</v>
      </c>
      <c r="AY112" s="30">
        <f t="shared" si="90"/>
        <v>0</v>
      </c>
      <c r="AZ112" s="30">
        <f t="shared" si="90"/>
        <v>0</v>
      </c>
      <c r="BA112" s="30">
        <f t="shared" si="90"/>
        <v>0</v>
      </c>
      <c r="BB112" s="30">
        <f t="shared" si="90"/>
        <v>0</v>
      </c>
      <c r="BC112" s="30">
        <f t="shared" si="90"/>
        <v>0</v>
      </c>
      <c r="BD112" s="30">
        <f t="shared" si="90"/>
        <v>0</v>
      </c>
      <c r="BE112" s="30">
        <f t="shared" si="90"/>
        <v>0</v>
      </c>
      <c r="BF112" s="30">
        <f t="shared" si="90"/>
        <v>0</v>
      </c>
      <c r="BG112" s="30">
        <f t="shared" si="90"/>
        <v>0</v>
      </c>
      <c r="BH112" s="30">
        <f t="shared" si="90"/>
        <v>0</v>
      </c>
      <c r="BI112" s="30">
        <f t="shared" si="90"/>
        <v>0</v>
      </c>
      <c r="BJ112" s="30">
        <f t="shared" si="90"/>
        <v>0</v>
      </c>
      <c r="BK112" s="30">
        <f t="shared" si="90"/>
        <v>0</v>
      </c>
      <c r="BL112" s="30">
        <f t="shared" si="90"/>
        <v>0</v>
      </c>
      <c r="BM112" s="30">
        <f t="shared" si="90"/>
        <v>0</v>
      </c>
      <c r="BN112" s="30">
        <f t="shared" si="90"/>
        <v>1.489E-2</v>
      </c>
      <c r="BO112" s="30">
        <f t="shared" ref="BO112" si="91">BO108*BO110</f>
        <v>0</v>
      </c>
      <c r="BP112" s="31">
        <f>SUM(D112:BN112)</f>
        <v>15.237269999999999</v>
      </c>
      <c r="BQ112" s="32">
        <f>BP112/$C$20</f>
        <v>15.237269999999999</v>
      </c>
    </row>
    <row r="113" spans="1:69" ht="17.25" x14ac:dyDescent="0.3">
      <c r="A113" s="28"/>
      <c r="B113" s="29" t="s">
        <v>31</v>
      </c>
      <c r="C113" s="93"/>
      <c r="D113" s="30">
        <f>D108*D110</f>
        <v>1.3453999999999999</v>
      </c>
      <c r="E113" s="30">
        <f t="shared" ref="E113:BN113" si="92">E108*E110</f>
        <v>0</v>
      </c>
      <c r="F113" s="30">
        <f t="shared" si="92"/>
        <v>0.09</v>
      </c>
      <c r="G113" s="30">
        <f t="shared" si="92"/>
        <v>0.25</v>
      </c>
      <c r="H113" s="30">
        <f t="shared" si="92"/>
        <v>0</v>
      </c>
      <c r="I113" s="30">
        <f t="shared" si="92"/>
        <v>0</v>
      </c>
      <c r="J113" s="30">
        <f t="shared" si="92"/>
        <v>3.2120999999999995</v>
      </c>
      <c r="K113" s="30">
        <f t="shared" si="92"/>
        <v>1.3248800000000001</v>
      </c>
      <c r="L113" s="30">
        <f t="shared" si="92"/>
        <v>0</v>
      </c>
      <c r="M113" s="30">
        <f t="shared" si="92"/>
        <v>0</v>
      </c>
      <c r="N113" s="30">
        <f t="shared" si="92"/>
        <v>0</v>
      </c>
      <c r="O113" s="30">
        <f t="shared" si="92"/>
        <v>0</v>
      </c>
      <c r="P113" s="30">
        <f t="shared" si="92"/>
        <v>0</v>
      </c>
      <c r="Q113" s="30">
        <f t="shared" si="92"/>
        <v>0</v>
      </c>
      <c r="R113" s="30">
        <f t="shared" si="92"/>
        <v>0</v>
      </c>
      <c r="S113" s="30">
        <f t="shared" si="92"/>
        <v>0</v>
      </c>
      <c r="T113" s="30">
        <f t="shared" si="92"/>
        <v>0</v>
      </c>
      <c r="U113" s="30">
        <f t="shared" si="92"/>
        <v>0</v>
      </c>
      <c r="V113" s="30">
        <f t="shared" si="92"/>
        <v>0</v>
      </c>
      <c r="W113" s="30">
        <f>W108*W110</f>
        <v>0</v>
      </c>
      <c r="X113" s="30">
        <f t="shared" si="92"/>
        <v>9</v>
      </c>
      <c r="Y113" s="30">
        <f t="shared" si="92"/>
        <v>0</v>
      </c>
      <c r="Z113" s="30">
        <f t="shared" si="92"/>
        <v>0</v>
      </c>
      <c r="AA113" s="30">
        <f t="shared" si="92"/>
        <v>0</v>
      </c>
      <c r="AB113" s="30">
        <f t="shared" si="92"/>
        <v>0</v>
      </c>
      <c r="AC113" s="30">
        <f t="shared" si="92"/>
        <v>0</v>
      </c>
      <c r="AD113" s="30">
        <f t="shared" si="92"/>
        <v>0</v>
      </c>
      <c r="AE113" s="30">
        <f t="shared" si="92"/>
        <v>0</v>
      </c>
      <c r="AF113" s="30">
        <f t="shared" si="92"/>
        <v>0</v>
      </c>
      <c r="AG113" s="30">
        <f t="shared" si="92"/>
        <v>0</v>
      </c>
      <c r="AH113" s="30">
        <f t="shared" si="92"/>
        <v>0</v>
      </c>
      <c r="AI113" s="30">
        <f t="shared" si="92"/>
        <v>0</v>
      </c>
      <c r="AJ113" s="30">
        <f t="shared" si="92"/>
        <v>0</v>
      </c>
      <c r="AK113" s="30">
        <f t="shared" si="92"/>
        <v>0</v>
      </c>
      <c r="AL113" s="30">
        <f t="shared" si="92"/>
        <v>0</v>
      </c>
      <c r="AM113" s="30">
        <f t="shared" si="92"/>
        <v>0</v>
      </c>
      <c r="AN113" s="30">
        <f t="shared" si="92"/>
        <v>0</v>
      </c>
      <c r="AO113" s="30">
        <f t="shared" si="92"/>
        <v>0</v>
      </c>
      <c r="AP113" s="30">
        <f t="shared" si="92"/>
        <v>0</v>
      </c>
      <c r="AQ113" s="30">
        <f t="shared" si="92"/>
        <v>0</v>
      </c>
      <c r="AR113" s="30">
        <f t="shared" si="92"/>
        <v>0</v>
      </c>
      <c r="AS113" s="30">
        <f t="shared" si="92"/>
        <v>0</v>
      </c>
      <c r="AT113" s="30">
        <f t="shared" si="92"/>
        <v>0</v>
      </c>
      <c r="AU113" s="30">
        <f t="shared" si="92"/>
        <v>0</v>
      </c>
      <c r="AV113" s="30">
        <f t="shared" si="92"/>
        <v>0</v>
      </c>
      <c r="AW113" s="30">
        <f t="shared" si="92"/>
        <v>0</v>
      </c>
      <c r="AX113" s="30">
        <f t="shared" si="92"/>
        <v>0</v>
      </c>
      <c r="AY113" s="30">
        <f t="shared" si="92"/>
        <v>0</v>
      </c>
      <c r="AZ113" s="30">
        <f t="shared" si="92"/>
        <v>0</v>
      </c>
      <c r="BA113" s="30">
        <f t="shared" si="92"/>
        <v>0</v>
      </c>
      <c r="BB113" s="30">
        <f t="shared" si="92"/>
        <v>0</v>
      </c>
      <c r="BC113" s="30">
        <f t="shared" si="92"/>
        <v>0</v>
      </c>
      <c r="BD113" s="30">
        <f t="shared" si="92"/>
        <v>0</v>
      </c>
      <c r="BE113" s="30">
        <f t="shared" si="92"/>
        <v>0</v>
      </c>
      <c r="BF113" s="30">
        <f t="shared" si="92"/>
        <v>0</v>
      </c>
      <c r="BG113" s="30">
        <f t="shared" si="92"/>
        <v>0</v>
      </c>
      <c r="BH113" s="30">
        <f t="shared" si="92"/>
        <v>0</v>
      </c>
      <c r="BI113" s="30">
        <f t="shared" si="92"/>
        <v>0</v>
      </c>
      <c r="BJ113" s="30">
        <f t="shared" si="92"/>
        <v>0</v>
      </c>
      <c r="BK113" s="30">
        <f t="shared" si="92"/>
        <v>0</v>
      </c>
      <c r="BL113" s="30">
        <f t="shared" si="92"/>
        <v>0</v>
      </c>
      <c r="BM113" s="30">
        <f t="shared" si="92"/>
        <v>0</v>
      </c>
      <c r="BN113" s="30">
        <f t="shared" si="92"/>
        <v>1.489E-2</v>
      </c>
      <c r="BO113" s="30">
        <f t="shared" ref="BO113" si="93">BO108*BO110</f>
        <v>0</v>
      </c>
      <c r="BP113" s="31">
        <f>SUM(D113:BN113)</f>
        <v>15.237269999999999</v>
      </c>
      <c r="BQ113" s="32">
        <f>BP113/$C$20</f>
        <v>15.237269999999999</v>
      </c>
    </row>
    <row r="116" spans="1:69" x14ac:dyDescent="0.25">
      <c r="BQ116" s="37">
        <f>BQ65</f>
        <v>24.561720000000001</v>
      </c>
    </row>
    <row r="117" spans="1:69" x14ac:dyDescent="0.25">
      <c r="BQ117" s="37">
        <f>BQ83</f>
        <v>45.346719999999998</v>
      </c>
    </row>
    <row r="118" spans="1:69" x14ac:dyDescent="0.25">
      <c r="BQ118" s="37">
        <f>BQ99</f>
        <v>28.490469999999998</v>
      </c>
    </row>
    <row r="119" spans="1:69" x14ac:dyDescent="0.25">
      <c r="BQ119" s="37">
        <f>BQ113</f>
        <v>15.237269999999999</v>
      </c>
    </row>
  </sheetData>
  <mergeCells count="358">
    <mergeCell ref="BN102:BN103"/>
    <mergeCell ref="BP102:BP103"/>
    <mergeCell ref="BQ102:BQ103"/>
    <mergeCell ref="A104:A106"/>
    <mergeCell ref="C104:C106"/>
    <mergeCell ref="C112:C113"/>
    <mergeCell ref="BH102:BH103"/>
    <mergeCell ref="BI102:BI103"/>
    <mergeCell ref="BJ102:BJ103"/>
    <mergeCell ref="BK102:BK103"/>
    <mergeCell ref="BL102:BL103"/>
    <mergeCell ref="BM102:BM103"/>
    <mergeCell ref="BB102:BB103"/>
    <mergeCell ref="BC102:BC103"/>
    <mergeCell ref="BD102:BD103"/>
    <mergeCell ref="BE102:BE103"/>
    <mergeCell ref="BF102:BF103"/>
    <mergeCell ref="BG102:BG103"/>
    <mergeCell ref="AV102:AV103"/>
    <mergeCell ref="AW102:AW103"/>
    <mergeCell ref="AX102:AX103"/>
    <mergeCell ref="AY102:AY103"/>
    <mergeCell ref="AZ102:AZ103"/>
    <mergeCell ref="BA102:BA103"/>
    <mergeCell ref="AP102:AP103"/>
    <mergeCell ref="AQ102:AQ103"/>
    <mergeCell ref="AR102:AR103"/>
    <mergeCell ref="AS102:AS103"/>
    <mergeCell ref="AT102:AT103"/>
    <mergeCell ref="AU102:AU103"/>
    <mergeCell ref="AJ102:AJ103"/>
    <mergeCell ref="AK102:AK103"/>
    <mergeCell ref="AL102:AL103"/>
    <mergeCell ref="AM102:AM103"/>
    <mergeCell ref="AN102:AN103"/>
    <mergeCell ref="AO102:AO103"/>
    <mergeCell ref="AD102:AD103"/>
    <mergeCell ref="AE102:AE103"/>
    <mergeCell ref="AF102:AF103"/>
    <mergeCell ref="AG102:AG103"/>
    <mergeCell ref="AH102:AH103"/>
    <mergeCell ref="AI102:AI103"/>
    <mergeCell ref="X102:X103"/>
    <mergeCell ref="Y102:Y103"/>
    <mergeCell ref="Z102:Z103"/>
    <mergeCell ref="AA102:AA103"/>
    <mergeCell ref="AB102:AB103"/>
    <mergeCell ref="AC102:AC103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E102:E103"/>
    <mergeCell ref="F102:F103"/>
    <mergeCell ref="G102:G103"/>
    <mergeCell ref="H102:H103"/>
    <mergeCell ref="I102:I103"/>
    <mergeCell ref="J102:J103"/>
    <mergeCell ref="A88:A92"/>
    <mergeCell ref="C88:C92"/>
    <mergeCell ref="C98:C99"/>
    <mergeCell ref="A102:A103"/>
    <mergeCell ref="C102:C103"/>
    <mergeCell ref="D102:D103"/>
    <mergeCell ref="BK86:BK87"/>
    <mergeCell ref="BL86:BL87"/>
    <mergeCell ref="BM86:BM87"/>
    <mergeCell ref="BN86:BN87"/>
    <mergeCell ref="BP86:BP87"/>
    <mergeCell ref="BQ86:BQ87"/>
    <mergeCell ref="BE86:BE87"/>
    <mergeCell ref="BF86:BF87"/>
    <mergeCell ref="BG86:BG87"/>
    <mergeCell ref="BH86:BH87"/>
    <mergeCell ref="BI86:BI87"/>
    <mergeCell ref="BJ86:BJ87"/>
    <mergeCell ref="AY86:AY87"/>
    <mergeCell ref="AZ86:AZ87"/>
    <mergeCell ref="BA86:BA87"/>
    <mergeCell ref="BB86:BB87"/>
    <mergeCell ref="BC86:BC87"/>
    <mergeCell ref="BD86:BD87"/>
    <mergeCell ref="AS86:AS87"/>
    <mergeCell ref="AT86:AT87"/>
    <mergeCell ref="AU86:AU87"/>
    <mergeCell ref="AV86:AV87"/>
    <mergeCell ref="AW86:AW87"/>
    <mergeCell ref="AX86:AX87"/>
    <mergeCell ref="AM86:AM87"/>
    <mergeCell ref="AN86:AN87"/>
    <mergeCell ref="AO86:AO87"/>
    <mergeCell ref="AP86:AP87"/>
    <mergeCell ref="AQ86:AQ87"/>
    <mergeCell ref="AR86:AR87"/>
    <mergeCell ref="AG86:AG87"/>
    <mergeCell ref="AH86:AH87"/>
    <mergeCell ref="AI86:AI87"/>
    <mergeCell ref="AJ86:AJ87"/>
    <mergeCell ref="AK86:AK87"/>
    <mergeCell ref="AL86:AL87"/>
    <mergeCell ref="AA86:AA87"/>
    <mergeCell ref="AB86:AB87"/>
    <mergeCell ref="AC86:AC87"/>
    <mergeCell ref="AD86:AD87"/>
    <mergeCell ref="AE86:AE87"/>
    <mergeCell ref="AF86:AF87"/>
    <mergeCell ref="T86:T87"/>
    <mergeCell ref="U86:U87"/>
    <mergeCell ref="V86:V87"/>
    <mergeCell ref="X86:X87"/>
    <mergeCell ref="Y86:Y87"/>
    <mergeCell ref="Z86:Z87"/>
    <mergeCell ref="N86:N87"/>
    <mergeCell ref="O86:O87"/>
    <mergeCell ref="P86:P87"/>
    <mergeCell ref="Q86:Q87"/>
    <mergeCell ref="R86:R87"/>
    <mergeCell ref="S86:S87"/>
    <mergeCell ref="H86:H87"/>
    <mergeCell ref="I86:I87"/>
    <mergeCell ref="J86:J87"/>
    <mergeCell ref="K86:K87"/>
    <mergeCell ref="L86:L87"/>
    <mergeCell ref="M86:M87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G86:G87"/>
    <mergeCell ref="BJ68:BJ69"/>
    <mergeCell ref="BK68:BK69"/>
    <mergeCell ref="BL68:BL69"/>
    <mergeCell ref="BM68:BM69"/>
    <mergeCell ref="BN68:BN69"/>
    <mergeCell ref="BP68:BP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R68:AR69"/>
    <mergeCell ref="AS68:AS69"/>
    <mergeCell ref="AT68:AT69"/>
    <mergeCell ref="AU68:AU69"/>
    <mergeCell ref="AV68:AV69"/>
    <mergeCell ref="AW68:AW69"/>
    <mergeCell ref="AL68:AL69"/>
    <mergeCell ref="AM68:AM69"/>
    <mergeCell ref="AN68:AN69"/>
    <mergeCell ref="AO68:AO69"/>
    <mergeCell ref="AP68:AP69"/>
    <mergeCell ref="AQ68:AQ69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S68:S69"/>
    <mergeCell ref="T68:T69"/>
    <mergeCell ref="U68:U69"/>
    <mergeCell ref="V68:V69"/>
    <mergeCell ref="X68:X69"/>
    <mergeCell ref="Y68:Y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V52:V53"/>
    <mergeCell ref="X52:X53"/>
    <mergeCell ref="Y52:Y53"/>
    <mergeCell ref="Z52:Z53"/>
    <mergeCell ref="AA52:AA53"/>
    <mergeCell ref="AB52:AB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D52:D53"/>
    <mergeCell ref="E52:E53"/>
    <mergeCell ref="F52:F53"/>
    <mergeCell ref="G52:G53"/>
    <mergeCell ref="H52:H53"/>
    <mergeCell ref="I52:I53"/>
    <mergeCell ref="A20:A24"/>
    <mergeCell ref="C20:C24"/>
    <mergeCell ref="A25:A27"/>
    <mergeCell ref="C25:C27"/>
    <mergeCell ref="C44:C45"/>
    <mergeCell ref="A52:A53"/>
    <mergeCell ref="C52:C53"/>
    <mergeCell ref="BP5:BP6"/>
    <mergeCell ref="BQ5:BQ6"/>
    <mergeCell ref="A7:A11"/>
    <mergeCell ref="C7:C11"/>
    <mergeCell ref="A12:A19"/>
    <mergeCell ref="C12:C19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2:BO53"/>
    <mergeCell ref="BO68:BO69"/>
    <mergeCell ref="BO86:BO87"/>
    <mergeCell ref="BO102:BO103"/>
    <mergeCell ref="C4:D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9.42578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5" customHeight="1" x14ac:dyDescent="0.3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25">
      <c r="A3" s="56"/>
      <c r="B3" s="70">
        <f>E3</f>
        <v>44203</v>
      </c>
      <c r="C3" s="57" t="s">
        <v>41</v>
      </c>
      <c r="D3" s="56"/>
      <c r="E3" s="70">
        <f>'07.01.2021 3-7 лет (день 9) '!K4</f>
        <v>44203</v>
      </c>
      <c r="F3" s="57" t="s">
        <v>41</v>
      </c>
      <c r="G3" s="57" t="s">
        <v>42</v>
      </c>
      <c r="H3" s="56"/>
      <c r="I3" s="70">
        <f>E3</f>
        <v>44203</v>
      </c>
      <c r="J3" s="57" t="s">
        <v>42</v>
      </c>
      <c r="K3" s="23"/>
      <c r="L3" s="58">
        <f>F4</f>
        <v>19.41216</v>
      </c>
      <c r="M3" s="58">
        <f>G4</f>
        <v>24.561720000000001</v>
      </c>
      <c r="N3" s="58">
        <f>F9</f>
        <v>39.499510000000008</v>
      </c>
      <c r="O3" s="58">
        <f>G9</f>
        <v>45.346719999999998</v>
      </c>
      <c r="P3" s="58">
        <f>F17</f>
        <v>31.684779999999996</v>
      </c>
      <c r="Q3" s="58">
        <f>G17</f>
        <v>28.490469999999998</v>
      </c>
      <c r="R3" s="6">
        <f>F22</f>
        <v>15.40901</v>
      </c>
      <c r="S3" s="6">
        <f>G22</f>
        <v>15.237269999999999</v>
      </c>
      <c r="T3" s="59">
        <f>L3+N3+P3+R3</f>
        <v>106.00546</v>
      </c>
      <c r="U3" s="59">
        <f>M3+O3+Q3+S3</f>
        <v>113.63618</v>
      </c>
    </row>
    <row r="4" spans="1:22" ht="15" customHeight="1" x14ac:dyDescent="0.25">
      <c r="A4" s="89" t="s">
        <v>8</v>
      </c>
      <c r="B4" s="6" t="str">
        <f>E4</f>
        <v>Каша манная молочная</v>
      </c>
      <c r="C4" s="116">
        <f>F4</f>
        <v>19.41216</v>
      </c>
      <c r="D4" s="89" t="s">
        <v>8</v>
      </c>
      <c r="E4" s="6" t="str">
        <f>'07.01.2021 3-7 лет (день 9) '!B7</f>
        <v>Каша манная молочная</v>
      </c>
      <c r="F4" s="116">
        <f>'7.01.2021 1,5-2 года (день 9)'!BQ64</f>
        <v>19.41216</v>
      </c>
      <c r="G4" s="116">
        <f>'07.01.2021 3-7 лет (день 9) '!BQ65</f>
        <v>24.561720000000001</v>
      </c>
      <c r="H4" s="89" t="s">
        <v>8</v>
      </c>
      <c r="I4" s="6" t="str">
        <f>E4</f>
        <v>Каша манная молочная</v>
      </c>
      <c r="J4" s="116">
        <f>G4</f>
        <v>24.561720000000001</v>
      </c>
    </row>
    <row r="5" spans="1:22" ht="15" customHeight="1" x14ac:dyDescent="0.25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'!B8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25">
      <c r="A6" s="89"/>
      <c r="B6" s="9" t="str">
        <f>E6</f>
        <v>Какао с молоком</v>
      </c>
      <c r="C6" s="117"/>
      <c r="D6" s="89"/>
      <c r="E6" s="6" t="str">
        <f>'07.01.2021 3-7 лет (день 9) '!B9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25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25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25">
      <c r="A9" s="89" t="s">
        <v>12</v>
      </c>
      <c r="B9" s="6" t="str">
        <f>E9</f>
        <v>Суп шахтерский</v>
      </c>
      <c r="C9" s="119">
        <f>F9</f>
        <v>39.499510000000008</v>
      </c>
      <c r="D9" s="89" t="s">
        <v>12</v>
      </c>
      <c r="E9" s="6" t="str">
        <f>'07.01.2021 3-7 лет (день 9) '!B12</f>
        <v>Суп шахтерский</v>
      </c>
      <c r="F9" s="119">
        <f>'7.01.2021 1,5-2 года (день 9)'!BQ84</f>
        <v>39.499510000000008</v>
      </c>
      <c r="G9" s="119">
        <f>'07.01.2021 3-7 лет (день 9) '!BQ83</f>
        <v>45.346719999999998</v>
      </c>
      <c r="H9" s="89" t="s">
        <v>12</v>
      </c>
      <c r="I9" s="6" t="str">
        <f t="shared" ref="I9:I15" si="0">E9</f>
        <v>Суп шахтерский</v>
      </c>
      <c r="J9" s="119">
        <f>G9</f>
        <v>45.346719999999998</v>
      </c>
    </row>
    <row r="10" spans="1:22" ht="15" customHeight="1" x14ac:dyDescent="0.25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'!B13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25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'!B14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25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'!B15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25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'!B16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25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25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25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25">
      <c r="A17" s="89" t="s">
        <v>18</v>
      </c>
      <c r="B17" s="6" t="str">
        <f>E17</f>
        <v>Компот из свеж. морож. ягод</v>
      </c>
      <c r="C17" s="116">
        <f>F17</f>
        <v>31.684779999999996</v>
      </c>
      <c r="D17" s="89" t="s">
        <v>18</v>
      </c>
      <c r="E17" s="6" t="str">
        <f>'07.01.2021 3-7 лет (день 9) '!B20</f>
        <v>Компот из свеж. морож. ягод</v>
      </c>
      <c r="F17" s="116">
        <f>'7.01.2021 1,5-2 года (день 9)'!BQ102</f>
        <v>31.684779999999996</v>
      </c>
      <c r="G17" s="116">
        <f>'07.01.2021 3-7 лет (день 9) '!BQ99</f>
        <v>28.490469999999998</v>
      </c>
      <c r="H17" s="89" t="s">
        <v>18</v>
      </c>
      <c r="I17" s="6" t="str">
        <f>E17</f>
        <v>Компот из свеж. морож. ягод</v>
      </c>
      <c r="J17" s="116">
        <f>G17</f>
        <v>28.490469999999998</v>
      </c>
      <c r="L17">
        <v>11.117222</v>
      </c>
    </row>
    <row r="18" spans="1:15" ht="15" customHeight="1" x14ac:dyDescent="0.25">
      <c r="A18" s="89"/>
      <c r="B18" s="6" t="str">
        <f>E18</f>
        <v>Пирог рыбный</v>
      </c>
      <c r="C18" s="117"/>
      <c r="D18" s="89"/>
      <c r="E18" s="6" t="str">
        <f>'07.01.2021 3-7 лет (день 9) '!B21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25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25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25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25">
      <c r="A22" s="89" t="s">
        <v>21</v>
      </c>
      <c r="B22" s="36" t="str">
        <f>E22</f>
        <v xml:space="preserve">Омлет </v>
      </c>
      <c r="C22" s="116">
        <f>F22</f>
        <v>15.40901</v>
      </c>
      <c r="D22" s="89" t="s">
        <v>21</v>
      </c>
      <c r="E22" s="13" t="str">
        <f>'07.01.2021 3-7 лет (день 9) '!B25</f>
        <v xml:space="preserve">Омлет </v>
      </c>
      <c r="F22" s="116">
        <f>'7.01.2021 1,5-2 года (день 9)'!BQ118</f>
        <v>15.40901</v>
      </c>
      <c r="G22" s="116">
        <f>'07.01.2021 3-7 лет (день 9) '!BQ113</f>
        <v>15.237269999999999</v>
      </c>
      <c r="H22" s="89" t="s">
        <v>21</v>
      </c>
      <c r="I22" s="36" t="str">
        <f>E22</f>
        <v xml:space="preserve">Омлет </v>
      </c>
      <c r="J22" s="116">
        <f>G22</f>
        <v>15.237269999999999</v>
      </c>
    </row>
    <row r="23" spans="1:15" ht="15" customHeight="1" x14ac:dyDescent="0.25">
      <c r="A23" s="89"/>
      <c r="B23" s="36" t="str">
        <f>E23</f>
        <v>Хлеб пшеничный</v>
      </c>
      <c r="C23" s="117"/>
      <c r="D23" s="89"/>
      <c r="E23" s="13" t="str">
        <f>'07.01.2021 3-7 лет (день 9) '!B26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25">
      <c r="A24" s="89"/>
      <c r="B24" s="12" t="str">
        <f>E24</f>
        <v>Чай с сахаром</v>
      </c>
      <c r="C24" s="117"/>
      <c r="D24" s="89"/>
      <c r="E24" s="13" t="str">
        <f>'07.01.2021 3-7 лет (день 9) '!B27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25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">
      <c r="A26" s="122" t="s">
        <v>40</v>
      </c>
      <c r="B26" s="123"/>
      <c r="C26" s="60">
        <f>C4+C9+C17+C22</f>
        <v>106.00546</v>
      </c>
      <c r="D26" s="122" t="s">
        <v>40</v>
      </c>
      <c r="E26" s="123"/>
      <c r="F26" s="60">
        <f>F4+F9+F17+F22</f>
        <v>106.00546</v>
      </c>
      <c r="G26" s="60">
        <f>G4+G9+G17+G22</f>
        <v>113.63618</v>
      </c>
      <c r="H26" s="122" t="s">
        <v>40</v>
      </c>
      <c r="I26" s="123"/>
      <c r="J26" s="60">
        <f>J4+J9+J17+J22</f>
        <v>113.63618</v>
      </c>
    </row>
    <row r="28" spans="1:15" ht="59.25" customHeight="1" x14ac:dyDescent="0.25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5" customHeight="1" x14ac:dyDescent="0.25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25">
      <c r="A30" s="56"/>
      <c r="B30" s="72">
        <f>E3</f>
        <v>44203</v>
      </c>
      <c r="C30" s="57" t="s">
        <v>42</v>
      </c>
      <c r="D30" s="56"/>
      <c r="E30" s="70">
        <f>E3</f>
        <v>44203</v>
      </c>
      <c r="F30" s="57" t="s">
        <v>41</v>
      </c>
      <c r="G30" s="57" t="s">
        <v>42</v>
      </c>
      <c r="H30" s="56"/>
      <c r="I30" s="71">
        <f>E3</f>
        <v>44203</v>
      </c>
      <c r="J30" s="63" t="s">
        <v>42</v>
      </c>
      <c r="K30" s="23"/>
      <c r="L30" s="23"/>
    </row>
    <row r="31" spans="1:15" ht="15" customHeight="1" x14ac:dyDescent="0.25">
      <c r="A31" s="89" t="s">
        <v>8</v>
      </c>
      <c r="B31" s="6" t="str">
        <f>E4</f>
        <v>Каша манная молочная</v>
      </c>
      <c r="C31" s="116">
        <f>G4</f>
        <v>24.561720000000001</v>
      </c>
      <c r="D31" s="89" t="s">
        <v>8</v>
      </c>
      <c r="E31" s="6" t="str">
        <f>E4</f>
        <v>Каша манная молочная</v>
      </c>
      <c r="F31" s="116">
        <f>F4</f>
        <v>19.41216</v>
      </c>
      <c r="G31" s="126">
        <f>G4</f>
        <v>24.561720000000001</v>
      </c>
      <c r="H31" s="89" t="s">
        <v>8</v>
      </c>
      <c r="I31" s="6" t="str">
        <f>I4</f>
        <v>Каша манная молочная</v>
      </c>
      <c r="J31" s="116">
        <f>F31</f>
        <v>19.41216</v>
      </c>
    </row>
    <row r="32" spans="1:15" ht="15" customHeight="1" x14ac:dyDescent="0.25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25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25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25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25">
      <c r="A36" s="89" t="s">
        <v>12</v>
      </c>
      <c r="B36" s="6" t="str">
        <f t="shared" ref="B36:B42" si="2">E9</f>
        <v>Суп шахтерский</v>
      </c>
      <c r="C36" s="119">
        <f>G9</f>
        <v>45.346719999999998</v>
      </c>
      <c r="D36" s="89" t="s">
        <v>12</v>
      </c>
      <c r="E36" s="6" t="str">
        <f>E9</f>
        <v>Суп шахтерский</v>
      </c>
      <c r="F36" s="119">
        <f>F9</f>
        <v>39.499510000000008</v>
      </c>
      <c r="G36" s="129">
        <f>G9</f>
        <v>45.346719999999998</v>
      </c>
      <c r="H36" s="89" t="s">
        <v>12</v>
      </c>
      <c r="I36" s="6" t="str">
        <f t="shared" ref="I36:I41" si="3">I9</f>
        <v>Суп шахтерский</v>
      </c>
      <c r="J36" s="119">
        <f>F36</f>
        <v>39.499510000000008</v>
      </c>
    </row>
    <row r="37" spans="1:10" ht="15" customHeight="1" x14ac:dyDescent="0.25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25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25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25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25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25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25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25">
      <c r="A44" s="89" t="s">
        <v>18</v>
      </c>
      <c r="B44" s="6" t="str">
        <f>E17</f>
        <v>Компот из свеж. морож. ягод</v>
      </c>
      <c r="C44" s="116">
        <f>G17</f>
        <v>28.490469999999998</v>
      </c>
      <c r="D44" s="89" t="s">
        <v>18</v>
      </c>
      <c r="E44" s="6" t="str">
        <f>E17</f>
        <v>Компот из свеж. морож. ягод</v>
      </c>
      <c r="F44" s="116">
        <f>F17</f>
        <v>31.684779999999996</v>
      </c>
      <c r="G44" s="126">
        <f>G17</f>
        <v>28.490469999999998</v>
      </c>
      <c r="H44" s="89" t="s">
        <v>18</v>
      </c>
      <c r="I44" s="6" t="str">
        <f>I17</f>
        <v>Компот из свеж. морож. ягод</v>
      </c>
      <c r="J44" s="116">
        <f>F44</f>
        <v>31.684779999999996</v>
      </c>
    </row>
    <row r="45" spans="1:10" ht="15" customHeight="1" x14ac:dyDescent="0.25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25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25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25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25">
      <c r="A49" s="89" t="s">
        <v>21</v>
      </c>
      <c r="B49" s="36" t="str">
        <f>E22</f>
        <v xml:space="preserve">Омлет </v>
      </c>
      <c r="C49" s="116">
        <f>G22</f>
        <v>15.237269999999999</v>
      </c>
      <c r="D49" s="89" t="s">
        <v>21</v>
      </c>
      <c r="E49" s="36" t="str">
        <f>E22</f>
        <v xml:space="preserve">Омлет </v>
      </c>
      <c r="F49" s="116">
        <f>F22</f>
        <v>15.40901</v>
      </c>
      <c r="G49" s="126">
        <f>G22</f>
        <v>15.237269999999999</v>
      </c>
      <c r="H49" s="89" t="s">
        <v>21</v>
      </c>
      <c r="I49" s="36" t="str">
        <f>I22</f>
        <v xml:space="preserve">Омлет </v>
      </c>
      <c r="J49" s="116">
        <f>F49</f>
        <v>15.40901</v>
      </c>
    </row>
    <row r="50" spans="1:10" ht="15" customHeight="1" x14ac:dyDescent="0.25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25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25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">
      <c r="A53" s="122" t="s">
        <v>40</v>
      </c>
      <c r="B53" s="123"/>
      <c r="C53" s="64">
        <f>C31+C36+C44+C49</f>
        <v>113.63618</v>
      </c>
      <c r="D53" s="40"/>
      <c r="E53" s="65" t="s">
        <v>40</v>
      </c>
      <c r="F53" s="66">
        <f>F31+F36+F44+F49</f>
        <v>106.00546</v>
      </c>
      <c r="G53" s="66">
        <f>G31+G36+G44+G49</f>
        <v>113.63618</v>
      </c>
      <c r="H53" s="122" t="s">
        <v>40</v>
      </c>
      <c r="I53" s="123"/>
      <c r="J53" s="60">
        <f>J31+J36+J44+J49</f>
        <v>106.00546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5" x14ac:dyDescent="0.25"/>
  <cols>
    <col min="1" max="2" width="15.7109375" customWidth="1"/>
    <col min="3" max="3" width="27.1406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2">
        <f>'07.01.2021 3-7 лет (день 9) '!K4</f>
        <v>44203</v>
      </c>
      <c r="B1" s="133"/>
      <c r="C1" s="133"/>
      <c r="D1" s="133"/>
      <c r="E1" s="133"/>
      <c r="F1" s="133"/>
      <c r="G1" s="133"/>
    </row>
    <row r="2" spans="1:7" ht="60" customHeight="1" x14ac:dyDescent="0.25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25">
      <c r="A3" s="135"/>
      <c r="B3" s="135"/>
      <c r="C3" s="135"/>
      <c r="D3" s="135"/>
      <c r="E3" s="135"/>
      <c r="F3" s="135"/>
      <c r="G3" s="137"/>
    </row>
    <row r="4" spans="1:7" ht="33" customHeight="1" x14ac:dyDescent="0.25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25">
      <c r="A5" s="141" t="s">
        <v>53</v>
      </c>
      <c r="B5" s="139">
        <v>0.3611111111111111</v>
      </c>
      <c r="C5" s="6" t="str">
        <f>'07.01.2021 3-7 лет (день 9) '!B7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25">
      <c r="A6" s="141"/>
      <c r="B6" s="139"/>
      <c r="C6" s="6" t="str">
        <f>'07.01.2021 3-7 лет (день 9) '!B8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25">
      <c r="A7" s="141"/>
      <c r="B7" s="139"/>
      <c r="C7" s="6" t="str">
        <f>'07.01.2021 3-7 лет (день 9) '!B9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25">
      <c r="A8" s="138" t="s">
        <v>56</v>
      </c>
      <c r="B8" s="139">
        <v>0.4861111111111111</v>
      </c>
      <c r="C8" s="6" t="str">
        <f>'07.01.2021 3-7 лет (день 9) '!B12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25">
      <c r="A9" s="138"/>
      <c r="B9" s="139"/>
      <c r="C9" s="6" t="str">
        <f>'07.01.2021 3-7 лет (день 9) '!B13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25">
      <c r="A10" s="138"/>
      <c r="B10" s="139"/>
      <c r="C10" s="6" t="str">
        <f>'07.01.2021 3-7 лет (день 9) '!B14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25">
      <c r="A11" s="138"/>
      <c r="B11" s="139"/>
      <c r="C11" s="6" t="str">
        <f>'07.01.2021 3-7 лет (день 9) '!B15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25">
      <c r="A12" s="138"/>
      <c r="B12" s="139"/>
      <c r="C12" s="6" t="str">
        <f>'07.01.2021 3-7 лет (день 9) '!B16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25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25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25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25">
      <c r="A16" s="138" t="s">
        <v>57</v>
      </c>
      <c r="B16" s="139">
        <v>0.63888888888888895</v>
      </c>
      <c r="C16" s="6" t="str">
        <f>'07.01.2021 3-7 лет (день 9) '!B20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25">
      <c r="A17" s="138"/>
      <c r="B17" s="140"/>
      <c r="C17" s="6" t="str">
        <f>'07.01.2021 3-7 лет (день 9) '!B21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25">
      <c r="A18" s="138" t="s">
        <v>58</v>
      </c>
      <c r="B18" s="139">
        <v>0.69444444444444453</v>
      </c>
      <c r="C18" s="13" t="str">
        <f>'07.01.2021 3-7 лет (день 9) '!B25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25">
      <c r="A19" s="138"/>
      <c r="B19" s="140"/>
      <c r="C19" s="13" t="str">
        <f>'07.01.2021 3-7 лет (день 9) '!B26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25">
      <c r="A20" s="138"/>
      <c r="B20" s="140"/>
      <c r="C20" s="13" t="str">
        <f>'07.01.2021 3-7 лет (день 9) '!B27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25">
      <c r="A21" s="138"/>
      <c r="B21" s="140"/>
      <c r="C21" s="6"/>
      <c r="D21" s="67"/>
      <c r="E21" s="67"/>
      <c r="F21" s="6"/>
      <c r="G21" s="6"/>
    </row>
    <row r="22" spans="1:7" x14ac:dyDescent="0.25">
      <c r="A22" s="68"/>
    </row>
    <row r="23" spans="1:7" x14ac:dyDescent="0.25">
      <c r="A23" s="68"/>
    </row>
    <row r="24" spans="1:7" x14ac:dyDescent="0.25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A4" workbookViewId="0">
      <selection activeCell="G5" sqref="G5:H5"/>
    </sheetView>
  </sheetViews>
  <sheetFormatPr defaultRowHeight="15" x14ac:dyDescent="0.25"/>
  <cols>
    <col min="1" max="1" width="14.42578125" customWidth="1"/>
    <col min="2" max="2" width="27.42578125" customWidth="1"/>
    <col min="4" max="4" width="8.14062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68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69</v>
      </c>
      <c r="F5" s="147"/>
      <c r="G5" s="147">
        <v>44907</v>
      </c>
      <c r="H5" s="147"/>
      <c r="I5" s="74"/>
      <c r="J5" s="74"/>
      <c r="K5" s="74"/>
      <c r="L5" s="74"/>
      <c r="M5" s="74"/>
    </row>
    <row r="6" spans="1:13" ht="32.25" customHeight="1" x14ac:dyDescent="0.25">
      <c r="A6" s="75" t="s">
        <v>70</v>
      </c>
      <c r="B6" s="75" t="s">
        <v>71</v>
      </c>
      <c r="C6" s="75" t="s">
        <v>72</v>
      </c>
      <c r="D6" s="75" t="s">
        <v>73</v>
      </c>
      <c r="E6" s="75" t="s">
        <v>74</v>
      </c>
      <c r="F6" s="75" t="s">
        <v>75</v>
      </c>
      <c r="G6" s="75" t="s">
        <v>76</v>
      </c>
      <c r="H6" s="75" t="s">
        <v>77</v>
      </c>
      <c r="I6" s="75" t="s">
        <v>78</v>
      </c>
      <c r="J6" s="75" t="s">
        <v>79</v>
      </c>
      <c r="K6" s="75" t="s">
        <v>80</v>
      </c>
      <c r="L6" s="75" t="s">
        <v>81</v>
      </c>
      <c r="M6" s="75" t="s">
        <v>82</v>
      </c>
    </row>
    <row r="7" spans="1:13" ht="20.25" x14ac:dyDescent="0.25">
      <c r="A7" s="76" t="s">
        <v>83</v>
      </c>
      <c r="B7" s="142" t="s">
        <v>84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25">
      <c r="A9" s="79"/>
      <c r="B9" s="78" t="str">
        <f>'[2]07.01.2021 3-7 лет (день 9) '!B8</f>
        <v xml:space="preserve">Бутерброд с маслом </v>
      </c>
      <c r="C9" s="80" t="s">
        <v>85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30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86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87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88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89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25">
      <c r="A29" s="145" t="s">
        <v>90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4" workbookViewId="0">
      <selection activeCell="G5" sqref="G5:H5"/>
    </sheetView>
  </sheetViews>
  <sheetFormatPr defaultRowHeight="15" x14ac:dyDescent="0.25"/>
  <cols>
    <col min="1" max="1" width="14.7109375" customWidth="1"/>
    <col min="2" max="2" width="28.28515625" customWidth="1"/>
    <col min="4" max="4" width="7.85546875" customWidth="1"/>
    <col min="5" max="5" width="7.7109375" customWidth="1"/>
    <col min="6" max="6" width="11.42578125" customWidth="1"/>
    <col min="13" max="13" width="11.85546875" customWidth="1"/>
  </cols>
  <sheetData>
    <row r="1" spans="1:13" x14ac:dyDescent="0.25">
      <c r="J1" s="145" t="s">
        <v>65</v>
      </c>
      <c r="K1" s="145"/>
      <c r="L1" s="145"/>
      <c r="M1" s="145"/>
    </row>
    <row r="2" spans="1:13" x14ac:dyDescent="0.25">
      <c r="J2" s="145" t="s">
        <v>66</v>
      </c>
      <c r="K2" s="145"/>
      <c r="L2" s="145"/>
      <c r="M2" s="145"/>
    </row>
    <row r="3" spans="1:13" x14ac:dyDescent="0.25">
      <c r="J3" s="145" t="s">
        <v>67</v>
      </c>
      <c r="K3" s="145"/>
      <c r="L3" s="145"/>
      <c r="M3" s="145"/>
    </row>
    <row r="4" spans="1:13" ht="21" customHeight="1" x14ac:dyDescent="0.25">
      <c r="A4" s="73"/>
      <c r="B4" s="73"/>
      <c r="C4" s="73"/>
      <c r="D4" s="73"/>
      <c r="E4" s="73"/>
      <c r="J4" s="146" t="s">
        <v>68</v>
      </c>
      <c r="K4" s="146"/>
      <c r="L4" s="146"/>
      <c r="M4" s="146"/>
    </row>
    <row r="5" spans="1:13" ht="24" customHeight="1" x14ac:dyDescent="0.25">
      <c r="B5" s="74"/>
      <c r="C5" s="74"/>
      <c r="D5" s="74"/>
      <c r="E5" s="147" t="s">
        <v>69</v>
      </c>
      <c r="F5" s="147"/>
      <c r="G5" s="147">
        <v>44907</v>
      </c>
      <c r="H5" s="147"/>
      <c r="I5" s="74"/>
      <c r="J5" s="74"/>
      <c r="K5" s="74"/>
      <c r="L5" s="74"/>
      <c r="M5" s="74"/>
    </row>
    <row r="6" spans="1:13" ht="35.25" customHeight="1" x14ac:dyDescent="0.25">
      <c r="A6" s="75" t="s">
        <v>70</v>
      </c>
      <c r="B6" s="75" t="s">
        <v>71</v>
      </c>
      <c r="C6" s="75" t="s">
        <v>72</v>
      </c>
      <c r="D6" s="75" t="s">
        <v>73</v>
      </c>
      <c r="E6" s="75" t="s">
        <v>74</v>
      </c>
      <c r="F6" s="75" t="s">
        <v>75</v>
      </c>
      <c r="G6" s="75" t="s">
        <v>76</v>
      </c>
      <c r="H6" s="75" t="s">
        <v>77</v>
      </c>
      <c r="I6" s="75" t="s">
        <v>78</v>
      </c>
      <c r="J6" s="75" t="s">
        <v>79</v>
      </c>
      <c r="K6" s="75" t="s">
        <v>80</v>
      </c>
      <c r="L6" s="75" t="s">
        <v>81</v>
      </c>
      <c r="M6" s="75" t="s">
        <v>82</v>
      </c>
    </row>
    <row r="7" spans="1:13" ht="20.25" x14ac:dyDescent="0.25">
      <c r="A7" s="76" t="s">
        <v>83</v>
      </c>
      <c r="B7" s="142" t="s">
        <v>91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25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25">
      <c r="A9" s="79"/>
      <c r="B9" s="78" t="str">
        <f>'[2]07.01.2021 3-7 лет (день 9) '!B8</f>
        <v xml:space="preserve">Бутерброд с маслом </v>
      </c>
      <c r="C9" s="82" t="s">
        <v>92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25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2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25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25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25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25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25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25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25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25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25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25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25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86</v>
      </c>
    </row>
    <row r="23" spans="1:13" x14ac:dyDescent="0.25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25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25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25">
      <c r="A26" s="79"/>
      <c r="B26" s="78" t="str">
        <f>'[2]07.01.2021 3-7 лет (день 9) '!B27</f>
        <v>Чай с сахаром</v>
      </c>
      <c r="C26" s="78" t="s">
        <v>93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88</v>
      </c>
    </row>
    <row r="27" spans="1:13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5.75" x14ac:dyDescent="0.25">
      <c r="A28" s="78"/>
      <c r="B28" s="81" t="s">
        <v>89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25">
      <c r="A29" s="145" t="s">
        <v>90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2022-12-12T02:13:12Z</dcterms:modified>
</cp:coreProperties>
</file>