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9" i="5" s="1"/>
  <c r="BO60" i="5" s="1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/>
  <c r="BO102" i="5"/>
  <c r="BO104" i="5"/>
  <c r="BO105" i="5"/>
  <c r="BO106" i="5"/>
  <c r="BO107" i="5"/>
  <c r="BO108" i="5"/>
  <c r="BO112" i="5"/>
  <c r="BO113" i="5" s="1"/>
  <c r="BO109" i="5" l="1"/>
  <c r="BO110" i="5" s="1"/>
  <c r="BO93" i="5"/>
  <c r="BO94" i="5" s="1"/>
  <c r="BO77" i="5"/>
  <c r="BO78" i="5" s="1"/>
  <c r="BO83" i="5" s="1"/>
  <c r="BO47" i="5"/>
  <c r="BO99" i="5"/>
  <c r="BO98" i="5"/>
  <c r="BO82" i="5"/>
  <c r="BO65" i="5"/>
  <c r="BO64" i="5"/>
  <c r="BO115" i="5"/>
  <c r="BO114" i="5"/>
  <c r="BO30" i="4"/>
  <c r="BO31" i="4" s="1"/>
  <c r="BO47" i="4" s="1"/>
  <c r="BO45" i="4"/>
  <c r="BO52" i="4"/>
  <c r="BO54" i="4"/>
  <c r="BO59" i="4" s="1"/>
  <c r="BO60" i="4" s="1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T31" i="4" s="1"/>
  <c r="U30" i="4"/>
  <c r="U31" i="4" s="1"/>
  <c r="V30" i="4"/>
  <c r="W30" i="4"/>
  <c r="X30" i="4"/>
  <c r="X31" i="4" s="1"/>
  <c r="Q31" i="4"/>
  <c r="V31" i="4"/>
  <c r="W31" i="4"/>
  <c r="N30" i="5"/>
  <c r="N31" i="5" s="1"/>
  <c r="O30" i="5"/>
  <c r="O31" i="5" s="1"/>
  <c r="P30" i="5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X31" i="5" s="1"/>
  <c r="P31" i="5"/>
  <c r="V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109" i="4" l="1"/>
  <c r="BO110" i="4" s="1"/>
  <c r="BO114" i="4" s="1"/>
  <c r="BO93" i="4"/>
  <c r="BO94" i="4" s="1"/>
  <c r="BO98" i="4" s="1"/>
  <c r="BO32" i="5"/>
  <c r="BO77" i="4"/>
  <c r="BO78" i="4" s="1"/>
  <c r="BO83" i="4" s="1"/>
  <c r="BO64" i="4"/>
  <c r="BO65" i="4"/>
  <c r="BO115" i="4"/>
  <c r="BO46" i="4"/>
  <c r="BO99" i="4" l="1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E33" i="6"/>
  <c r="B33" i="6"/>
  <c r="I6" i="6"/>
  <c r="I33" i="6" s="1"/>
  <c r="B6" i="6"/>
  <c r="B24" i="6" l="1"/>
  <c r="B41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F82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J115" i="5" s="1"/>
  <c r="R109" i="5"/>
  <c r="R110" i="5" s="1"/>
  <c r="Z109" i="5"/>
  <c r="Z110" i="5" s="1"/>
  <c r="AH109" i="5"/>
  <c r="AH110" i="5" s="1"/>
  <c r="AP109" i="5"/>
  <c r="AP110" i="5" s="1"/>
  <c r="AP115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R114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D82" i="4" s="1"/>
  <c r="L77" i="4"/>
  <c r="L78" i="4" s="1"/>
  <c r="T77" i="4"/>
  <c r="T78" i="4" s="1"/>
  <c r="AB77" i="4"/>
  <c r="AB78" i="4" s="1"/>
  <c r="AB83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I99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AZ99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G99" i="5" s="1"/>
  <c r="O93" i="5"/>
  <c r="O94" i="5" s="1"/>
  <c r="W93" i="5"/>
  <c r="W94" i="5" s="1"/>
  <c r="AE93" i="5"/>
  <c r="AE94" i="5" s="1"/>
  <c r="AM93" i="5"/>
  <c r="AM94" i="5" s="1"/>
  <c r="AM98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BL98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M114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P83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V99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D114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5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E115" i="5"/>
  <c r="E114" i="5"/>
  <c r="I115" i="5"/>
  <c r="I114" i="5"/>
  <c r="Y115" i="5"/>
  <c r="AK114" i="5"/>
  <c r="AO115" i="5"/>
  <c r="AW115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V114" i="5"/>
  <c r="BC115" i="5"/>
  <c r="AL115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L83" i="4"/>
  <c r="L82" i="4"/>
  <c r="P82" i="4"/>
  <c r="T83" i="4"/>
  <c r="T82" i="4"/>
  <c r="AZ83" i="4"/>
  <c r="S98" i="4"/>
  <c r="AE99" i="4"/>
  <c r="AE98" i="4"/>
  <c r="AI99" i="4"/>
  <c r="AI98" i="4"/>
  <c r="AQ99" i="4"/>
  <c r="AQ98" i="4"/>
  <c r="AY99" i="4"/>
  <c r="AY98" i="4"/>
  <c r="BG99" i="4"/>
  <c r="BG98" i="4"/>
  <c r="BK98" i="4"/>
  <c r="Y98" i="4"/>
  <c r="AG98" i="4"/>
  <c r="AO98" i="4"/>
  <c r="AO99" i="4"/>
  <c r="AW99" i="4"/>
  <c r="BE99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S115" i="4"/>
  <c r="S114" i="4"/>
  <c r="AQ114" i="4"/>
  <c r="AY115" i="4"/>
  <c r="BG114" i="4"/>
  <c r="BN114" i="4"/>
  <c r="BN115" i="4"/>
  <c r="J83" i="4"/>
  <c r="N83" i="4"/>
  <c r="R83" i="4"/>
  <c r="V83" i="4"/>
  <c r="BK82" i="4"/>
  <c r="J82" i="4"/>
  <c r="N82" i="4"/>
  <c r="R82" i="4"/>
  <c r="V82" i="4"/>
  <c r="AD82" i="4"/>
  <c r="E98" i="4"/>
  <c r="AB114" i="4"/>
  <c r="AJ114" i="4"/>
  <c r="AV114" i="4"/>
  <c r="AZ114" i="4"/>
  <c r="BL114" i="4"/>
  <c r="I115" i="4"/>
  <c r="AG115" i="4"/>
  <c r="AJ115" i="4"/>
  <c r="AR115" i="4"/>
  <c r="F114" i="4"/>
  <c r="AT114" i="4"/>
  <c r="AT115" i="4"/>
  <c r="BN62" i="4"/>
  <c r="BN63" i="4" s="1"/>
  <c r="BN80" i="4"/>
  <c r="BN81" i="4" s="1"/>
  <c r="AM83" i="4"/>
  <c r="Z99" i="4"/>
  <c r="AD99" i="4"/>
  <c r="AH99" i="4"/>
  <c r="AP99" i="4"/>
  <c r="AV99" i="4"/>
  <c r="AX99" i="4"/>
  <c r="BD99" i="4"/>
  <c r="BF99" i="4"/>
  <c r="BJ99" i="4"/>
  <c r="BL99" i="4"/>
  <c r="BN96" i="4"/>
  <c r="AV98" i="4"/>
  <c r="AZ98" i="4"/>
  <c r="BH98" i="4"/>
  <c r="E99" i="4"/>
  <c r="E115" i="4"/>
  <c r="AS115" i="4"/>
  <c r="I114" i="4"/>
  <c r="AW114" i="4"/>
  <c r="P115" i="4"/>
  <c r="AV115" i="4"/>
  <c r="X114" i="4" l="1"/>
  <c r="L114" i="4"/>
  <c r="BL115" i="4"/>
  <c r="AL114" i="4"/>
  <c r="BH115" i="4"/>
  <c r="AB115" i="4"/>
  <c r="BH114" i="4"/>
  <c r="T114" i="4"/>
  <c r="AP115" i="4"/>
  <c r="BG115" i="4"/>
  <c r="AM114" i="4"/>
  <c r="K114" i="4"/>
  <c r="AN82" i="4"/>
  <c r="U82" i="4"/>
  <c r="AU65" i="4"/>
  <c r="U115" i="5"/>
  <c r="BD115" i="4"/>
  <c r="AB98" i="4"/>
  <c r="BH99" i="4"/>
  <c r="V115" i="4"/>
  <c r="AZ115" i="4"/>
  <c r="AN114" i="4"/>
  <c r="AA82" i="4"/>
  <c r="AY114" i="4"/>
  <c r="W114" i="4"/>
  <c r="K115" i="4"/>
  <c r="AW98" i="4"/>
  <c r="Y99" i="4"/>
  <c r="I82" i="4"/>
  <c r="BA115" i="4"/>
  <c r="U115" i="4"/>
  <c r="M115" i="4"/>
  <c r="AQ64" i="4"/>
  <c r="AM115" i="5"/>
  <c r="N114" i="4"/>
  <c r="J115" i="4"/>
  <c r="G114" i="4"/>
  <c r="AL114" i="5"/>
  <c r="BE114" i="5"/>
  <c r="AC114" i="5"/>
  <c r="AN114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<sst xmlns="http://schemas.openxmlformats.org/spreadsheetml/2006/main" count="396" uniqueCount="106">
  <si>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</si>
  <si>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</si>
  <si>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</si>
  <si>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</si>
  <si>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</si>
  <si>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</si>
  <si>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</si>
  <si>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</si>
  <si>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</si>
  <si>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</si>
  <si>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</si>
  <si>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</si>
  <si>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</si>
  <si>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</si>
  <si>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</si>
  <si>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</si>
  <si>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</si>
  <si>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</si>
  <si>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</si>
  <si>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</si>
  <si>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</si>
  <si>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</si>
  <si>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</si>
  <si>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</si>
  <si>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</si>
  <si>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</si>
  <si>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</si>
  <si>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</si>
  <si>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</si>
  <si>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</si>
  <si>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</si>
  <si>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</si>
  <si>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</si>
  <si>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</si>
  <si>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</si>
  <si>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</si>
  <si>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</si>
  <si>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</si>
  <si>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</si>
  <si>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</si>
  <si>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</si>
  <si>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</si>
  <si>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</si>
  <si>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</si>
  <si>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</si>
  <si>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</si>
  <si>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</si>
  <si>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</si>
  <si>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</si>
  <si>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</si>
  <si>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</si>
  <si>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</si>
  <si>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</si>
  <si>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</si>
  <si>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</si>
  <si>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</si>
  <si>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</si>
  <si>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</si>
  <si>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</si>
  <si>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</si>
  <si>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</si>
  <si>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</si>
  <si>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</si>
  <si>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</si>
  <si>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</si>
  <si>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</si>
  <si>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</si>
  <si>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</si>
  <si>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</si>
  <si>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</si>
  <si>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</si>
  <si>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</si>
  <si>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</si>
  <si>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</si>
  <si>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</si>
  <si>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</si>
  <si>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</si>
  <si>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</si>
  <si>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</si>
  <si>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</si>
  <si>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</si>
  <si>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</si>
  <si>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</si>
  <si>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</si>
  <si>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</si>
  <si>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</si>
  <si>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</si>
  <si>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</si>
  <si>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</si>
  <si>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</si>
  <si>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</si>
  <si>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</si>
  <si>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</si>
  <si>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</si>
  <si>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</si>
  <si>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</si>
  <si>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</si>
  <si>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</si>
  <si>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</si>
  <si>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</si>
  <si>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Ответственный за питание  _________________________ С.А. Макаревич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</si>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</sst>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AF21" sqref="AF2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103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44872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102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Каша молочная "Геркулес"</v>
      </c>
      <c r="C7" s="85">
        <f>$E$4</f>
        <v>1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0.04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9.1999999999999998E-2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0.01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9.0899999999999995E-2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1.4999999999999999E-2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4.0000000000000001E-3</v>
      </c>
      <c r="BO31" s="19">
        <f t="shared" ref="BO31" si="8">PRODUCT(BO30,$E$4)</f>
        <v>3.5000000000000003E-2</v>
      </c>
    </row>
    <row r="33" spans="1:69" x14ac:dyDescent="0.25">
      <c r="F33" t="s">
        <v>104</v>
      </c>
    </row>
    <row r="35" spans="1:69" x14ac:dyDescent="0.25">
      <c r="F35" t="s">
        <v>105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66</v>
      </c>
      <c r="F44" s="25">
        <v>97.36</v>
      </c>
      <c r="G44" s="25">
        <v>599.94000000000005</v>
      </c>
      <c r="H44" s="25">
        <v>925.9</v>
      </c>
      <c r="I44" s="25">
        <v>590</v>
      </c>
      <c r="J44" s="25">
        <v>71.38</v>
      </c>
      <c r="K44" s="25">
        <v>662.44</v>
      </c>
      <c r="L44" s="25">
        <v>200.83</v>
      </c>
      <c r="M44" s="25">
        <v>355</v>
      </c>
      <c r="N44" s="25">
        <v>99.49</v>
      </c>
      <c r="O44" s="25">
        <v>320.32</v>
      </c>
      <c r="P44" s="25">
        <v>231.58</v>
      </c>
      <c r="Q44" s="25">
        <v>216.66</v>
      </c>
      <c r="R44" s="25"/>
      <c r="S44" s="25">
        <v>130</v>
      </c>
      <c r="T44" s="25">
        <v>146</v>
      </c>
      <c r="U44" s="25">
        <v>870</v>
      </c>
      <c r="V44" s="25">
        <v>121.57</v>
      </c>
      <c r="W44" s="25"/>
      <c r="X44" s="25">
        <v>5.3</v>
      </c>
      <c r="Y44" s="25"/>
      <c r="Z44" s="25">
        <v>239.76</v>
      </c>
      <c r="AA44" s="25">
        <v>324.92</v>
      </c>
      <c r="AB44" s="25">
        <v>273.52999999999997</v>
      </c>
      <c r="AC44" s="25">
        <v>288.5</v>
      </c>
      <c r="AD44" s="25">
        <v>95.22</v>
      </c>
      <c r="AE44" s="25">
        <v>300</v>
      </c>
      <c r="AF44" s="25">
        <v>149</v>
      </c>
      <c r="AG44" s="25">
        <v>210.25</v>
      </c>
      <c r="AH44" s="25">
        <v>55</v>
      </c>
      <c r="AI44" s="25">
        <v>65.75</v>
      </c>
      <c r="AJ44" s="25">
        <v>43.56</v>
      </c>
      <c r="AK44" s="25">
        <v>190</v>
      </c>
      <c r="AL44" s="25">
        <v>165</v>
      </c>
      <c r="AM44" s="25"/>
      <c r="AN44" s="25">
        <v>250</v>
      </c>
      <c r="AO44" s="25"/>
      <c r="AP44" s="25">
        <v>190</v>
      </c>
      <c r="AQ44" s="25">
        <v>86.38</v>
      </c>
      <c r="AR44" s="25">
        <v>70</v>
      </c>
      <c r="AS44" s="25">
        <v>150</v>
      </c>
      <c r="AT44" s="25">
        <v>70.739999999999995</v>
      </c>
      <c r="AU44" s="25">
        <v>64.290000000000006</v>
      </c>
      <c r="AV44" s="25">
        <v>62.5</v>
      </c>
      <c r="AW44" s="25">
        <v>114.28</v>
      </c>
      <c r="AX44" s="25">
        <v>84.44</v>
      </c>
      <c r="AY44" s="25">
        <v>75</v>
      </c>
      <c r="AZ44" s="25">
        <v>110</v>
      </c>
      <c r="BA44" s="25">
        <v>225</v>
      </c>
      <c r="BB44" s="25">
        <v>364</v>
      </c>
      <c r="BC44" s="25">
        <v>550</v>
      </c>
      <c r="BD44" s="25">
        <v>195.06</v>
      </c>
      <c r="BE44" s="25">
        <v>330</v>
      </c>
      <c r="BF44" s="25"/>
      <c r="BG44" s="25">
        <v>29</v>
      </c>
      <c r="BH44" s="25">
        <v>39</v>
      </c>
      <c r="BI44" s="25">
        <v>49</v>
      </c>
      <c r="BJ44" s="25">
        <v>19</v>
      </c>
      <c r="BK44" s="25">
        <v>57.3</v>
      </c>
      <c r="BL44" s="25">
        <v>276.20999999999998</v>
      </c>
      <c r="BM44" s="25">
        <v>154.44</v>
      </c>
      <c r="BN44" s="25">
        <v>14.89</v>
      </c>
      <c r="BO44" s="25">
        <v>6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6.6000000000000003E-2</v>
      </c>
      <c r="F45" s="18">
        <f t="shared" si="9"/>
        <v>9.7360000000000002E-2</v>
      </c>
      <c r="G45" s="18">
        <f t="shared" si="9"/>
        <v>0.59994000000000003</v>
      </c>
      <c r="H45" s="18">
        <f t="shared" si="9"/>
        <v>0.92589999999999995</v>
      </c>
      <c r="I45" s="18">
        <f t="shared" si="9"/>
        <v>0.59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0.35499999999999998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0.23158000000000001</v>
      </c>
      <c r="Q45" s="18">
        <f t="shared" si="9"/>
        <v>0.21665999999999999</v>
      </c>
      <c r="R45" s="18">
        <f t="shared" si="9"/>
        <v>0</v>
      </c>
      <c r="S45" s="18">
        <f t="shared" si="9"/>
        <v>0.13</v>
      </c>
      <c r="T45" s="18">
        <f t="shared" si="9"/>
        <v>0.14599999999999999</v>
      </c>
      <c r="U45" s="18">
        <f t="shared" si="9"/>
        <v>0.87</v>
      </c>
      <c r="V45" s="18">
        <f t="shared" si="9"/>
        <v>0.12157</v>
      </c>
      <c r="W45" s="18">
        <f>W44/1000</f>
        <v>0</v>
      </c>
      <c r="X45" s="18">
        <f t="shared" si="9"/>
        <v>5.3E-3</v>
      </c>
      <c r="Y45" s="18">
        <f t="shared" si="9"/>
        <v>0</v>
      </c>
      <c r="Z45" s="18">
        <f t="shared" si="9"/>
        <v>0.23976</v>
      </c>
      <c r="AA45" s="18">
        <f t="shared" si="9"/>
        <v>0.32492000000000004</v>
      </c>
      <c r="AB45" s="18">
        <f t="shared" si="9"/>
        <v>0.27353</v>
      </c>
      <c r="AC45" s="18">
        <f t="shared" si="9"/>
        <v>0.28849999999999998</v>
      </c>
      <c r="AD45" s="18">
        <f t="shared" si="9"/>
        <v>9.5219999999999999E-2</v>
      </c>
      <c r="AE45" s="18">
        <f t="shared" si="9"/>
        <v>0.3</v>
      </c>
      <c r="AF45" s="18">
        <f t="shared" si="9"/>
        <v>0.14899999999999999</v>
      </c>
      <c r="AG45" s="18">
        <f t="shared" si="9"/>
        <v>0.21024999999999999</v>
      </c>
      <c r="AH45" s="18">
        <f t="shared" si="9"/>
        <v>5.5E-2</v>
      </c>
      <c r="AI45" s="18">
        <f t="shared" si="9"/>
        <v>6.5750000000000003E-2</v>
      </c>
      <c r="AJ45" s="18">
        <f t="shared" si="9"/>
        <v>4.3560000000000001E-2</v>
      </c>
      <c r="AK45" s="18">
        <f t="shared" si="9"/>
        <v>0.19</v>
      </c>
      <c r="AL45" s="18">
        <f t="shared" si="9"/>
        <v>0.16500000000000001</v>
      </c>
      <c r="AM45" s="18">
        <f t="shared" si="9"/>
        <v>0</v>
      </c>
      <c r="AN45" s="18">
        <f t="shared" si="9"/>
        <v>0.25</v>
      </c>
      <c r="AO45" s="18">
        <f t="shared" si="9"/>
        <v>0</v>
      </c>
      <c r="AP45" s="18">
        <f t="shared" si="9"/>
        <v>0.19</v>
      </c>
      <c r="AQ45" s="18">
        <f t="shared" si="9"/>
        <v>8.6379999999999998E-2</v>
      </c>
      <c r="AR45" s="18">
        <f t="shared" si="9"/>
        <v>7.0000000000000007E-2</v>
      </c>
      <c r="AS45" s="18">
        <f t="shared" si="9"/>
        <v>0.15</v>
      </c>
      <c r="AT45" s="18">
        <f t="shared" si="9"/>
        <v>7.0739999999999997E-2</v>
      </c>
      <c r="AU45" s="18">
        <f t="shared" si="9"/>
        <v>6.429E-2</v>
      </c>
      <c r="AV45" s="18">
        <f t="shared" si="9"/>
        <v>6.25E-2</v>
      </c>
      <c r="AW45" s="18">
        <f t="shared" si="9"/>
        <v>0.11428000000000001</v>
      </c>
      <c r="AX45" s="18">
        <f t="shared" si="9"/>
        <v>8.4440000000000001E-2</v>
      </c>
      <c r="AY45" s="18">
        <f t="shared" si="9"/>
        <v>7.4999999999999997E-2</v>
      </c>
      <c r="AZ45" s="18">
        <f t="shared" si="9"/>
        <v>0.11</v>
      </c>
      <c r="BA45" s="18">
        <f t="shared" si="9"/>
        <v>0.22500000000000001</v>
      </c>
      <c r="BB45" s="18">
        <f t="shared" si="9"/>
        <v>0.36399999999999999</v>
      </c>
      <c r="BC45" s="18">
        <f t="shared" si="9"/>
        <v>0.55000000000000004</v>
      </c>
      <c r="BD45" s="18">
        <f t="shared" si="9"/>
        <v>0.19506000000000001</v>
      </c>
      <c r="BE45" s="18">
        <f t="shared" si="9"/>
        <v>0.33</v>
      </c>
      <c r="BF45" s="18">
        <f t="shared" si="9"/>
        <v>0</v>
      </c>
      <c r="BG45" s="18">
        <f t="shared" si="9"/>
        <v>2.9000000000000001E-2</v>
      </c>
      <c r="BH45" s="18">
        <f t="shared" si="9"/>
        <v>3.9E-2</v>
      </c>
      <c r="BI45" s="18">
        <f t="shared" si="9"/>
        <v>4.9000000000000002E-2</v>
      </c>
      <c r="BJ45" s="18">
        <f t="shared" si="9"/>
        <v>1.9E-2</v>
      </c>
      <c r="BK45" s="18">
        <f t="shared" si="9"/>
        <v>5.7299999999999997E-2</v>
      </c>
      <c r="BL45" s="18">
        <f t="shared" si="9"/>
        <v>0.27620999999999996</v>
      </c>
      <c r="BM45" s="18">
        <f t="shared" si="9"/>
        <v>0.15443999999999999</v>
      </c>
      <c r="BN45" s="18">
        <f t="shared" si="9"/>
        <v>1.489E-2</v>
      </c>
      <c r="BO45" s="18">
        <f t="shared" ref="BO45" si="10">BO44/1000</f>
        <v>6.0000000000000001E-3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2.64</v>
      </c>
      <c r="F46" s="28">
        <f t="shared" si="11"/>
        <v>3.8944000000000001</v>
      </c>
      <c r="G46" s="28">
        <f t="shared" si="11"/>
        <v>0.35996400000000001</v>
      </c>
      <c r="H46" s="28">
        <f t="shared" si="11"/>
        <v>0.92589999999999995</v>
      </c>
      <c r="I46" s="28">
        <f t="shared" si="11"/>
        <v>0</v>
      </c>
      <c r="J46" s="28">
        <f t="shared" si="11"/>
        <v>6.5669599999999999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3.5500000000000003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0.48176999999999998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2.7352999999999996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0.745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1.5041268000000003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1.2956999999999999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3.3</v>
      </c>
      <c r="BA46" s="28">
        <f t="shared" si="11"/>
        <v>5.625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5.8000000000000007</v>
      </c>
      <c r="BH46" s="28">
        <f t="shared" si="11"/>
        <v>2.7300000000000004</v>
      </c>
      <c r="BI46" s="28">
        <f t="shared" si="11"/>
        <v>0.49</v>
      </c>
      <c r="BJ46" s="28">
        <f t="shared" si="11"/>
        <v>0.56999999999999995</v>
      </c>
      <c r="BK46" s="28">
        <f t="shared" si="11"/>
        <v>0</v>
      </c>
      <c r="BL46" s="28">
        <f t="shared" si="11"/>
        <v>0</v>
      </c>
      <c r="BM46" s="28">
        <f t="shared" si="11"/>
        <v>1.85328</v>
      </c>
      <c r="BN46" s="28">
        <f t="shared" si="11"/>
        <v>5.9560000000000002E-2</v>
      </c>
      <c r="BO46" s="28">
        <f t="shared" ref="BO46" si="12">BO31*BO44</f>
        <v>0.21000000000000002</v>
      </c>
      <c r="BP46" s="29">
        <f>SUM(D46:BN46)</f>
        <v>69.261980799999989</v>
      </c>
      <c r="BQ46" s="30">
        <f>BP46/$C$7</f>
        <v>69.261980799999989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2.64</v>
      </c>
      <c r="F47" s="28">
        <f t="shared" si="13"/>
        <v>3.8944000000000001</v>
      </c>
      <c r="G47" s="28">
        <f t="shared" si="13"/>
        <v>0.35996400000000001</v>
      </c>
      <c r="H47" s="28">
        <f t="shared" si="13"/>
        <v>0.92589999999999995</v>
      </c>
      <c r="I47" s="28">
        <f t="shared" si="13"/>
        <v>0</v>
      </c>
      <c r="J47" s="28">
        <f t="shared" si="13"/>
        <v>6.5669599999999999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3.5500000000000003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0.48176999999999998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2.7352999999999996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0.745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1.5041268000000003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1.2956999999999999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3.3</v>
      </c>
      <c r="BA47" s="28">
        <f t="shared" si="13"/>
        <v>5.625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5.8000000000000007</v>
      </c>
      <c r="BH47" s="28">
        <f t="shared" si="13"/>
        <v>2.7300000000000004</v>
      </c>
      <c r="BI47" s="28">
        <f t="shared" si="13"/>
        <v>0.49</v>
      </c>
      <c r="BJ47" s="28">
        <f t="shared" si="13"/>
        <v>0.56999999999999995</v>
      </c>
      <c r="BK47" s="28">
        <f t="shared" si="13"/>
        <v>0</v>
      </c>
      <c r="BL47" s="28">
        <f t="shared" si="13"/>
        <v>0</v>
      </c>
      <c r="BM47" s="28">
        <f t="shared" si="13"/>
        <v>1.85328</v>
      </c>
      <c r="BN47" s="28">
        <f t="shared" si="13"/>
        <v>5.9560000000000002E-2</v>
      </c>
      <c r="BO47" s="28">
        <f t="shared" ref="BO47" si="14">BO31*BO44</f>
        <v>0.21000000000000002</v>
      </c>
      <c r="BP47" s="29">
        <f>SUM(D47:BN47)</f>
        <v>69.261980799999989</v>
      </c>
      <c r="BQ47" s="30">
        <f>BP47/$C$7</f>
        <v>69.261980799999989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74.080210800000003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1.0999999999999999E-2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0.08</v>
      </c>
      <c r="K60" s="19">
        <f t="shared" si="24"/>
        <v>6.0000000000000001E-3</v>
      </c>
      <c r="L60" s="19">
        <f t="shared" si="24"/>
        <v>0</v>
      </c>
      <c r="M60" s="19">
        <f t="shared" si="24"/>
        <v>0.01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1.4999999999999999E-2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5.0000000000000001E-4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66</v>
      </c>
      <c r="F62" s="25">
        <f t="shared" si="26"/>
        <v>97.36</v>
      </c>
      <c r="G62" s="25">
        <f t="shared" si="26"/>
        <v>599.94000000000005</v>
      </c>
      <c r="H62" s="25">
        <f t="shared" si="26"/>
        <v>925.9</v>
      </c>
      <c r="I62" s="25">
        <f t="shared" si="26"/>
        <v>590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355</v>
      </c>
      <c r="N62" s="25">
        <f t="shared" si="26"/>
        <v>99.49</v>
      </c>
      <c r="O62" s="25">
        <f t="shared" si="26"/>
        <v>320.32</v>
      </c>
      <c r="P62" s="25">
        <f t="shared" si="26"/>
        <v>231.58</v>
      </c>
      <c r="Q62" s="25">
        <f t="shared" si="26"/>
        <v>216.66</v>
      </c>
      <c r="R62" s="25">
        <f t="shared" si="26"/>
        <v>0</v>
      </c>
      <c r="S62" s="25">
        <f t="shared" si="26"/>
        <v>130</v>
      </c>
      <c r="T62" s="25">
        <f t="shared" si="26"/>
        <v>146</v>
      </c>
      <c r="U62" s="25">
        <f t="shared" si="26"/>
        <v>870</v>
      </c>
      <c r="V62" s="25">
        <f t="shared" si="26"/>
        <v>121.57</v>
      </c>
      <c r="W62" s="25">
        <f>W44</f>
        <v>0</v>
      </c>
      <c r="X62" s="25">
        <f t="shared" si="26"/>
        <v>5.3</v>
      </c>
      <c r="Y62" s="25">
        <f t="shared" si="26"/>
        <v>0</v>
      </c>
      <c r="Z62" s="25">
        <f t="shared" si="26"/>
        <v>239.76</v>
      </c>
      <c r="AA62" s="25">
        <f t="shared" si="26"/>
        <v>324.92</v>
      </c>
      <c r="AB62" s="25">
        <f t="shared" si="26"/>
        <v>273.52999999999997</v>
      </c>
      <c r="AC62" s="25">
        <f t="shared" si="26"/>
        <v>288.5</v>
      </c>
      <c r="AD62" s="25">
        <f t="shared" si="26"/>
        <v>95.22</v>
      </c>
      <c r="AE62" s="25">
        <f t="shared" si="26"/>
        <v>300</v>
      </c>
      <c r="AF62" s="25">
        <f t="shared" si="26"/>
        <v>149</v>
      </c>
      <c r="AG62" s="25">
        <f t="shared" si="26"/>
        <v>210.25</v>
      </c>
      <c r="AH62" s="25">
        <f t="shared" si="26"/>
        <v>55</v>
      </c>
      <c r="AI62" s="25">
        <f t="shared" si="26"/>
        <v>65.75</v>
      </c>
      <c r="AJ62" s="25">
        <f t="shared" si="26"/>
        <v>43.56</v>
      </c>
      <c r="AK62" s="25">
        <f t="shared" si="26"/>
        <v>190</v>
      </c>
      <c r="AL62" s="25">
        <f t="shared" si="26"/>
        <v>165</v>
      </c>
      <c r="AM62" s="25">
        <f t="shared" si="26"/>
        <v>0</v>
      </c>
      <c r="AN62" s="25">
        <f t="shared" si="26"/>
        <v>250</v>
      </c>
      <c r="AO62" s="25">
        <f t="shared" si="26"/>
        <v>0</v>
      </c>
      <c r="AP62" s="25">
        <f t="shared" si="26"/>
        <v>190</v>
      </c>
      <c r="AQ62" s="25">
        <f t="shared" si="26"/>
        <v>86.38</v>
      </c>
      <c r="AR62" s="25">
        <f t="shared" si="26"/>
        <v>70</v>
      </c>
      <c r="AS62" s="25">
        <f t="shared" si="26"/>
        <v>150</v>
      </c>
      <c r="AT62" s="25">
        <f t="shared" si="26"/>
        <v>70.739999999999995</v>
      </c>
      <c r="AU62" s="25">
        <f t="shared" si="26"/>
        <v>64.290000000000006</v>
      </c>
      <c r="AV62" s="25">
        <f t="shared" si="26"/>
        <v>62.5</v>
      </c>
      <c r="AW62" s="25">
        <f t="shared" si="26"/>
        <v>114.28</v>
      </c>
      <c r="AX62" s="25">
        <f t="shared" si="26"/>
        <v>84.44</v>
      </c>
      <c r="AY62" s="25">
        <f t="shared" si="26"/>
        <v>75</v>
      </c>
      <c r="AZ62" s="25">
        <f t="shared" si="26"/>
        <v>110</v>
      </c>
      <c r="BA62" s="25">
        <f t="shared" si="26"/>
        <v>225</v>
      </c>
      <c r="BB62" s="25">
        <f t="shared" si="26"/>
        <v>364</v>
      </c>
      <c r="BC62" s="25">
        <f t="shared" si="26"/>
        <v>550</v>
      </c>
      <c r="BD62" s="25">
        <f t="shared" si="26"/>
        <v>195.06</v>
      </c>
      <c r="BE62" s="25">
        <f t="shared" si="26"/>
        <v>330</v>
      </c>
      <c r="BF62" s="25">
        <f t="shared" si="26"/>
        <v>0</v>
      </c>
      <c r="BG62" s="25">
        <f t="shared" si="26"/>
        <v>29</v>
      </c>
      <c r="BH62" s="25">
        <f t="shared" si="26"/>
        <v>39</v>
      </c>
      <c r="BI62" s="25">
        <f t="shared" si="26"/>
        <v>49</v>
      </c>
      <c r="BJ62" s="25">
        <f t="shared" si="26"/>
        <v>19</v>
      </c>
      <c r="BK62" s="25">
        <f t="shared" si="26"/>
        <v>57.3</v>
      </c>
      <c r="BL62" s="25">
        <f t="shared" si="26"/>
        <v>276.20999999999998</v>
      </c>
      <c r="BM62" s="25">
        <f t="shared" si="26"/>
        <v>154.44</v>
      </c>
      <c r="BN62" s="25">
        <f t="shared" si="26"/>
        <v>14.89</v>
      </c>
      <c r="BO62" s="25">
        <f t="shared" ref="BO62" si="27">BO44</f>
        <v>6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6.6000000000000003E-2</v>
      </c>
      <c r="F63" s="18">
        <f t="shared" si="28"/>
        <v>9.7360000000000002E-2</v>
      </c>
      <c r="G63" s="18">
        <f t="shared" si="28"/>
        <v>0.59994000000000003</v>
      </c>
      <c r="H63" s="18">
        <f t="shared" si="28"/>
        <v>0.92589999999999995</v>
      </c>
      <c r="I63" s="18">
        <f t="shared" si="28"/>
        <v>0.59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0.35499999999999998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0.23158000000000001</v>
      </c>
      <c r="Q63" s="18">
        <f t="shared" si="28"/>
        <v>0.21665999999999999</v>
      </c>
      <c r="R63" s="18">
        <f t="shared" si="28"/>
        <v>0</v>
      </c>
      <c r="S63" s="18">
        <f t="shared" si="28"/>
        <v>0.13</v>
      </c>
      <c r="T63" s="18">
        <f t="shared" si="28"/>
        <v>0.14599999999999999</v>
      </c>
      <c r="U63" s="18">
        <f t="shared" si="28"/>
        <v>0.87</v>
      </c>
      <c r="V63" s="18">
        <f t="shared" si="28"/>
        <v>0.12157</v>
      </c>
      <c r="W63" s="18">
        <f>W62/1000</f>
        <v>0</v>
      </c>
      <c r="X63" s="18">
        <f t="shared" si="28"/>
        <v>5.3E-3</v>
      </c>
      <c r="Y63" s="18">
        <f t="shared" si="28"/>
        <v>0</v>
      </c>
      <c r="Z63" s="18">
        <f t="shared" si="28"/>
        <v>0.23976</v>
      </c>
      <c r="AA63" s="18">
        <f t="shared" si="28"/>
        <v>0.32492000000000004</v>
      </c>
      <c r="AB63" s="18">
        <f t="shared" si="28"/>
        <v>0.27353</v>
      </c>
      <c r="AC63" s="18">
        <f t="shared" si="28"/>
        <v>0.28849999999999998</v>
      </c>
      <c r="AD63" s="18">
        <f t="shared" si="28"/>
        <v>9.5219999999999999E-2</v>
      </c>
      <c r="AE63" s="18">
        <f t="shared" si="28"/>
        <v>0.3</v>
      </c>
      <c r="AF63" s="18">
        <f t="shared" si="28"/>
        <v>0.14899999999999999</v>
      </c>
      <c r="AG63" s="18">
        <f t="shared" si="28"/>
        <v>0.21024999999999999</v>
      </c>
      <c r="AH63" s="18">
        <f t="shared" si="28"/>
        <v>5.5E-2</v>
      </c>
      <c r="AI63" s="18">
        <f t="shared" si="28"/>
        <v>6.5750000000000003E-2</v>
      </c>
      <c r="AJ63" s="18">
        <f t="shared" si="28"/>
        <v>4.3560000000000001E-2</v>
      </c>
      <c r="AK63" s="18">
        <f t="shared" si="28"/>
        <v>0.19</v>
      </c>
      <c r="AL63" s="18">
        <f t="shared" si="28"/>
        <v>0.16500000000000001</v>
      </c>
      <c r="AM63" s="18">
        <f t="shared" si="28"/>
        <v>0</v>
      </c>
      <c r="AN63" s="18">
        <f t="shared" si="28"/>
        <v>0.25</v>
      </c>
      <c r="AO63" s="18">
        <f t="shared" si="28"/>
        <v>0</v>
      </c>
      <c r="AP63" s="18">
        <f t="shared" si="28"/>
        <v>0.19</v>
      </c>
      <c r="AQ63" s="18">
        <f t="shared" si="28"/>
        <v>8.6379999999999998E-2</v>
      </c>
      <c r="AR63" s="18">
        <f t="shared" si="28"/>
        <v>7.0000000000000007E-2</v>
      </c>
      <c r="AS63" s="18">
        <f t="shared" si="28"/>
        <v>0.15</v>
      </c>
      <c r="AT63" s="18">
        <f t="shared" si="28"/>
        <v>7.0739999999999997E-2</v>
      </c>
      <c r="AU63" s="18">
        <f t="shared" si="28"/>
        <v>6.429E-2</v>
      </c>
      <c r="AV63" s="18">
        <f t="shared" si="28"/>
        <v>6.25E-2</v>
      </c>
      <c r="AW63" s="18">
        <f t="shared" si="28"/>
        <v>0.11428000000000001</v>
      </c>
      <c r="AX63" s="18">
        <f t="shared" si="28"/>
        <v>8.4440000000000001E-2</v>
      </c>
      <c r="AY63" s="18">
        <f t="shared" si="28"/>
        <v>7.4999999999999997E-2</v>
      </c>
      <c r="AZ63" s="18">
        <f t="shared" si="28"/>
        <v>0.11</v>
      </c>
      <c r="BA63" s="18">
        <f t="shared" si="28"/>
        <v>0.22500000000000001</v>
      </c>
      <c r="BB63" s="18">
        <f t="shared" si="28"/>
        <v>0.36399999999999999</v>
      </c>
      <c r="BC63" s="18">
        <f t="shared" si="28"/>
        <v>0.55000000000000004</v>
      </c>
      <c r="BD63" s="18">
        <f t="shared" si="28"/>
        <v>0.19506000000000001</v>
      </c>
      <c r="BE63" s="18">
        <f t="shared" si="28"/>
        <v>0.33</v>
      </c>
      <c r="BF63" s="18">
        <f t="shared" si="28"/>
        <v>0</v>
      </c>
      <c r="BG63" s="18">
        <f t="shared" si="28"/>
        <v>2.9000000000000001E-2</v>
      </c>
      <c r="BH63" s="18">
        <f t="shared" si="28"/>
        <v>3.9E-2</v>
      </c>
      <c r="BI63" s="18">
        <f t="shared" si="28"/>
        <v>4.9000000000000002E-2</v>
      </c>
      <c r="BJ63" s="18">
        <f t="shared" si="28"/>
        <v>1.9E-2</v>
      </c>
      <c r="BK63" s="18">
        <f t="shared" si="28"/>
        <v>5.7299999999999997E-2</v>
      </c>
      <c r="BL63" s="18">
        <f t="shared" si="28"/>
        <v>0.27620999999999996</v>
      </c>
      <c r="BM63" s="18">
        <f t="shared" si="28"/>
        <v>0.15443999999999999</v>
      </c>
      <c r="BN63" s="18">
        <f t="shared" si="28"/>
        <v>1.489E-2</v>
      </c>
      <c r="BO63" s="18">
        <f t="shared" ref="BO63" si="29">BO62/1000</f>
        <v>6.0000000000000001E-3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1.0709599999999999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5.7103999999999999</v>
      </c>
      <c r="K64" s="28">
        <f t="shared" si="30"/>
        <v>3.9746400000000004</v>
      </c>
      <c r="L64" s="28">
        <f t="shared" si="30"/>
        <v>0</v>
      </c>
      <c r="M64" s="28">
        <f t="shared" si="30"/>
        <v>3.5500000000000003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1.2956999999999999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7.4450000000000002E-3</v>
      </c>
      <c r="BO64" s="28">
        <f t="shared" ref="BO64" si="31">BO60*BO62</f>
        <v>0</v>
      </c>
      <c r="BP64" s="29">
        <f>SUM(D64:BN64)</f>
        <v>17.880445000000002</v>
      </c>
      <c r="BQ64" s="30">
        <f>BP64/$C$7</f>
        <v>17.880445000000002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1.0709599999999999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5.7103999999999999</v>
      </c>
      <c r="K65" s="28">
        <f t="shared" si="32"/>
        <v>3.9746400000000004</v>
      </c>
      <c r="L65" s="28">
        <f t="shared" si="32"/>
        <v>0</v>
      </c>
      <c r="M65" s="28">
        <f t="shared" si="32"/>
        <v>3.5500000000000003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1.2956999999999999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7.4450000000000002E-3</v>
      </c>
      <c r="BO65" s="28">
        <f t="shared" ref="BO65" si="33">BO60*BO62</f>
        <v>0</v>
      </c>
      <c r="BP65" s="29">
        <f>SUM(D65:BN65)</f>
        <v>17.880445000000002</v>
      </c>
      <c r="BQ65" s="30">
        <f>BP65/$C$7</f>
        <v>17.880445000000002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66</v>
      </c>
      <c r="F80" s="25">
        <f t="shared" si="47"/>
        <v>97.36</v>
      </c>
      <c r="G80" s="25">
        <f t="shared" si="47"/>
        <v>599.94000000000005</v>
      </c>
      <c r="H80" s="25">
        <f t="shared" si="47"/>
        <v>925.9</v>
      </c>
      <c r="I80" s="25">
        <f t="shared" si="47"/>
        <v>590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355</v>
      </c>
      <c r="N80" s="25">
        <f t="shared" si="47"/>
        <v>99.49</v>
      </c>
      <c r="O80" s="25">
        <f t="shared" si="47"/>
        <v>320.32</v>
      </c>
      <c r="P80" s="25">
        <f t="shared" si="47"/>
        <v>231.58</v>
      </c>
      <c r="Q80" s="25">
        <f t="shared" si="47"/>
        <v>216.66</v>
      </c>
      <c r="R80" s="25">
        <f t="shared" si="47"/>
        <v>0</v>
      </c>
      <c r="S80" s="25">
        <f t="shared" si="47"/>
        <v>130</v>
      </c>
      <c r="T80" s="25">
        <f t="shared" si="47"/>
        <v>146</v>
      </c>
      <c r="U80" s="25">
        <f t="shared" si="47"/>
        <v>870</v>
      </c>
      <c r="V80" s="25">
        <f t="shared" si="47"/>
        <v>121.57</v>
      </c>
      <c r="W80" s="25">
        <f>W44</f>
        <v>0</v>
      </c>
      <c r="X80" s="25">
        <f t="shared" si="47"/>
        <v>5.3</v>
      </c>
      <c r="Y80" s="25">
        <f t="shared" si="47"/>
        <v>0</v>
      </c>
      <c r="Z80" s="25">
        <f t="shared" si="47"/>
        <v>239.76</v>
      </c>
      <c r="AA80" s="25">
        <f t="shared" si="47"/>
        <v>324.92</v>
      </c>
      <c r="AB80" s="25">
        <f t="shared" si="47"/>
        <v>273.52999999999997</v>
      </c>
      <c r="AC80" s="25">
        <f t="shared" si="47"/>
        <v>288.5</v>
      </c>
      <c r="AD80" s="25">
        <f t="shared" si="47"/>
        <v>95.22</v>
      </c>
      <c r="AE80" s="25">
        <f t="shared" si="47"/>
        <v>300</v>
      </c>
      <c r="AF80" s="25">
        <f t="shared" si="47"/>
        <v>149</v>
      </c>
      <c r="AG80" s="25">
        <f t="shared" si="47"/>
        <v>210.25</v>
      </c>
      <c r="AH80" s="25">
        <f t="shared" si="47"/>
        <v>55</v>
      </c>
      <c r="AI80" s="25">
        <f t="shared" si="47"/>
        <v>65.75</v>
      </c>
      <c r="AJ80" s="25">
        <f t="shared" si="47"/>
        <v>43.56</v>
      </c>
      <c r="AK80" s="25">
        <f t="shared" si="47"/>
        <v>190</v>
      </c>
      <c r="AL80" s="25">
        <f t="shared" si="47"/>
        <v>165</v>
      </c>
      <c r="AM80" s="25">
        <f t="shared" si="47"/>
        <v>0</v>
      </c>
      <c r="AN80" s="25">
        <f t="shared" si="47"/>
        <v>250</v>
      </c>
      <c r="AO80" s="25">
        <f t="shared" si="47"/>
        <v>0</v>
      </c>
      <c r="AP80" s="25">
        <f t="shared" si="47"/>
        <v>190</v>
      </c>
      <c r="AQ80" s="25">
        <f t="shared" si="47"/>
        <v>86.38</v>
      </c>
      <c r="AR80" s="25">
        <f t="shared" si="47"/>
        <v>70</v>
      </c>
      <c r="AS80" s="25">
        <f t="shared" si="47"/>
        <v>150</v>
      </c>
      <c r="AT80" s="25">
        <f t="shared" si="47"/>
        <v>70.739999999999995</v>
      </c>
      <c r="AU80" s="25">
        <f t="shared" si="47"/>
        <v>64.290000000000006</v>
      </c>
      <c r="AV80" s="25">
        <f t="shared" si="47"/>
        <v>62.5</v>
      </c>
      <c r="AW80" s="25">
        <f t="shared" si="47"/>
        <v>114.28</v>
      </c>
      <c r="AX80" s="25">
        <f t="shared" si="47"/>
        <v>84.44</v>
      </c>
      <c r="AY80" s="25">
        <f t="shared" si="47"/>
        <v>75</v>
      </c>
      <c r="AZ80" s="25">
        <f t="shared" si="47"/>
        <v>110</v>
      </c>
      <c r="BA80" s="25">
        <f t="shared" si="47"/>
        <v>225</v>
      </c>
      <c r="BB80" s="25">
        <f t="shared" si="47"/>
        <v>364</v>
      </c>
      <c r="BC80" s="25">
        <f t="shared" si="47"/>
        <v>550</v>
      </c>
      <c r="BD80" s="25">
        <f t="shared" si="47"/>
        <v>195.06</v>
      </c>
      <c r="BE80" s="25">
        <f t="shared" si="47"/>
        <v>330</v>
      </c>
      <c r="BF80" s="25">
        <f t="shared" si="47"/>
        <v>0</v>
      </c>
      <c r="BG80" s="25">
        <f t="shared" si="47"/>
        <v>29</v>
      </c>
      <c r="BH80" s="25">
        <f t="shared" si="47"/>
        <v>39</v>
      </c>
      <c r="BI80" s="25">
        <f t="shared" si="47"/>
        <v>49</v>
      </c>
      <c r="BJ80" s="25">
        <f t="shared" si="47"/>
        <v>19</v>
      </c>
      <c r="BK80" s="25">
        <f t="shared" si="47"/>
        <v>57.3</v>
      </c>
      <c r="BL80" s="25">
        <f t="shared" si="47"/>
        <v>276.20999999999998</v>
      </c>
      <c r="BM80" s="25">
        <f t="shared" si="47"/>
        <v>154.44</v>
      </c>
      <c r="BN80" s="25">
        <f t="shared" si="47"/>
        <v>14.89</v>
      </c>
      <c r="BO80" s="25">
        <f t="shared" ref="BO80" si="48">BO44</f>
        <v>6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6.6000000000000003E-2</v>
      </c>
      <c r="F81" s="18">
        <f t="shared" si="49"/>
        <v>9.7360000000000002E-2</v>
      </c>
      <c r="G81" s="18">
        <f t="shared" si="49"/>
        <v>0.59994000000000003</v>
      </c>
      <c r="H81" s="18">
        <f t="shared" si="49"/>
        <v>0.92589999999999995</v>
      </c>
      <c r="I81" s="18">
        <f t="shared" si="49"/>
        <v>0.59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0.35499999999999998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0.23158000000000001</v>
      </c>
      <c r="Q81" s="18">
        <f t="shared" si="49"/>
        <v>0.21665999999999999</v>
      </c>
      <c r="R81" s="18">
        <f t="shared" si="49"/>
        <v>0</v>
      </c>
      <c r="S81" s="18">
        <f t="shared" si="49"/>
        <v>0.13</v>
      </c>
      <c r="T81" s="18">
        <f t="shared" si="49"/>
        <v>0.14599999999999999</v>
      </c>
      <c r="U81" s="18">
        <f t="shared" si="49"/>
        <v>0.87</v>
      </c>
      <c r="V81" s="18">
        <f t="shared" si="49"/>
        <v>0.12157</v>
      </c>
      <c r="W81" s="18">
        <f>W80/1000</f>
        <v>0</v>
      </c>
      <c r="X81" s="18">
        <f t="shared" si="49"/>
        <v>5.3E-3</v>
      </c>
      <c r="Y81" s="18">
        <f t="shared" si="49"/>
        <v>0</v>
      </c>
      <c r="Z81" s="18">
        <f t="shared" si="49"/>
        <v>0.23976</v>
      </c>
      <c r="AA81" s="18">
        <f t="shared" si="49"/>
        <v>0.32492000000000004</v>
      </c>
      <c r="AB81" s="18">
        <f t="shared" si="49"/>
        <v>0.27353</v>
      </c>
      <c r="AC81" s="18">
        <f t="shared" si="49"/>
        <v>0.28849999999999998</v>
      </c>
      <c r="AD81" s="18">
        <f t="shared" si="49"/>
        <v>9.5219999999999999E-2</v>
      </c>
      <c r="AE81" s="18">
        <f t="shared" si="49"/>
        <v>0.3</v>
      </c>
      <c r="AF81" s="18">
        <f t="shared" si="49"/>
        <v>0.14899999999999999</v>
      </c>
      <c r="AG81" s="18">
        <f t="shared" si="49"/>
        <v>0.21024999999999999</v>
      </c>
      <c r="AH81" s="18">
        <f t="shared" si="49"/>
        <v>5.5E-2</v>
      </c>
      <c r="AI81" s="18">
        <f t="shared" si="49"/>
        <v>6.5750000000000003E-2</v>
      </c>
      <c r="AJ81" s="18">
        <f t="shared" si="49"/>
        <v>4.3560000000000001E-2</v>
      </c>
      <c r="AK81" s="18">
        <f t="shared" si="49"/>
        <v>0.19</v>
      </c>
      <c r="AL81" s="18">
        <f t="shared" si="49"/>
        <v>0.16500000000000001</v>
      </c>
      <c r="AM81" s="18">
        <f t="shared" si="49"/>
        <v>0</v>
      </c>
      <c r="AN81" s="18">
        <f t="shared" si="49"/>
        <v>0.25</v>
      </c>
      <c r="AO81" s="18">
        <f t="shared" si="49"/>
        <v>0</v>
      </c>
      <c r="AP81" s="18">
        <f t="shared" si="49"/>
        <v>0.19</v>
      </c>
      <c r="AQ81" s="18">
        <f t="shared" si="49"/>
        <v>8.6379999999999998E-2</v>
      </c>
      <c r="AR81" s="18">
        <f t="shared" si="49"/>
        <v>7.0000000000000007E-2</v>
      </c>
      <c r="AS81" s="18">
        <f t="shared" si="49"/>
        <v>0.15</v>
      </c>
      <c r="AT81" s="18">
        <f t="shared" si="49"/>
        <v>7.0739999999999997E-2</v>
      </c>
      <c r="AU81" s="18">
        <f t="shared" si="49"/>
        <v>6.429E-2</v>
      </c>
      <c r="AV81" s="18">
        <f t="shared" si="49"/>
        <v>6.25E-2</v>
      </c>
      <c r="AW81" s="18">
        <f t="shared" si="49"/>
        <v>0.11428000000000001</v>
      </c>
      <c r="AX81" s="18">
        <f t="shared" si="49"/>
        <v>8.4440000000000001E-2</v>
      </c>
      <c r="AY81" s="18">
        <f t="shared" si="49"/>
        <v>7.4999999999999997E-2</v>
      </c>
      <c r="AZ81" s="18">
        <f t="shared" si="49"/>
        <v>0.11</v>
      </c>
      <c r="BA81" s="18">
        <f t="shared" si="49"/>
        <v>0.22500000000000001</v>
      </c>
      <c r="BB81" s="18">
        <f t="shared" si="49"/>
        <v>0.36399999999999999</v>
      </c>
      <c r="BC81" s="18">
        <f t="shared" si="49"/>
        <v>0.55000000000000004</v>
      </c>
      <c r="BD81" s="18">
        <f t="shared" si="49"/>
        <v>0.19506000000000001</v>
      </c>
      <c r="BE81" s="18">
        <f t="shared" si="49"/>
        <v>0.33</v>
      </c>
      <c r="BF81" s="18">
        <f t="shared" si="49"/>
        <v>0</v>
      </c>
      <c r="BG81" s="18">
        <f t="shared" si="49"/>
        <v>2.9000000000000001E-2</v>
      </c>
      <c r="BH81" s="18">
        <f t="shared" si="49"/>
        <v>3.9E-2</v>
      </c>
      <c r="BI81" s="18">
        <f t="shared" si="49"/>
        <v>4.9000000000000002E-2</v>
      </c>
      <c r="BJ81" s="18">
        <f t="shared" si="49"/>
        <v>1.9E-2</v>
      </c>
      <c r="BK81" s="18">
        <f t="shared" si="49"/>
        <v>5.7299999999999997E-2</v>
      </c>
      <c r="BL81" s="18">
        <f t="shared" si="49"/>
        <v>0.27620999999999996</v>
      </c>
      <c r="BM81" s="18">
        <f t="shared" si="49"/>
        <v>0.15443999999999999</v>
      </c>
      <c r="BN81" s="18">
        <f t="shared" si="49"/>
        <v>1.489E-2</v>
      </c>
      <c r="BO81" s="18">
        <f t="shared" ref="BO81" si="50">BO80/1000</f>
        <v>6.0000000000000001E-3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2.64</v>
      </c>
      <c r="F82" s="28">
        <f t="shared" si="51"/>
        <v>0.97360000000000002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2.7352999999999996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2.3086800000000001E-2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3.3</v>
      </c>
      <c r="BA82" s="28">
        <f t="shared" si="51"/>
        <v>5.625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2.9000000000000004</v>
      </c>
      <c r="BH82" s="28">
        <f t="shared" si="51"/>
        <v>1.56</v>
      </c>
      <c r="BI82" s="28">
        <f t="shared" si="51"/>
        <v>0.49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0.92664000000000002</v>
      </c>
      <c r="BN82" s="28">
        <f t="shared" si="51"/>
        <v>4.4670000000000001E-2</v>
      </c>
      <c r="BO82" s="28">
        <f t="shared" ref="BO82" si="52">BO78*BO80</f>
        <v>0.21000000000000002</v>
      </c>
      <c r="BP82" s="29">
        <f>SUM(D82:BN82)</f>
        <v>36.643556800000006</v>
      </c>
      <c r="BQ82" s="30">
        <f>BP82/$C$7</f>
        <v>36.643556800000006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2.64</v>
      </c>
      <c r="F83" s="28">
        <f t="shared" si="53"/>
        <v>0.97360000000000002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2.7352999999999996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2.3086800000000001E-2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3.3</v>
      </c>
      <c r="BA83" s="28">
        <f t="shared" si="53"/>
        <v>5.625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2.9000000000000004</v>
      </c>
      <c r="BH83" s="28">
        <f t="shared" si="53"/>
        <v>1.56</v>
      </c>
      <c r="BI83" s="28">
        <f t="shared" si="53"/>
        <v>0.49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0.92664000000000002</v>
      </c>
      <c r="BN83" s="28">
        <f t="shared" si="53"/>
        <v>4.4670000000000001E-2</v>
      </c>
      <c r="BO83" s="28">
        <f t="shared" ref="BO83" si="54">BO78*BO80</f>
        <v>0.21000000000000002</v>
      </c>
      <c r="BP83" s="29">
        <f>SUM(D83:BN83)</f>
        <v>36.643556800000006</v>
      </c>
      <c r="BQ83" s="30">
        <f>BP83/$C$7</f>
        <v>36.643556800000006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66</v>
      </c>
      <c r="F96" s="25">
        <f t="shared" si="66"/>
        <v>97.36</v>
      </c>
      <c r="G96" s="25">
        <f t="shared" si="66"/>
        <v>599.94000000000005</v>
      </c>
      <c r="H96" s="25">
        <f t="shared" si="66"/>
        <v>925.9</v>
      </c>
      <c r="I96" s="25">
        <f t="shared" si="66"/>
        <v>590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355</v>
      </c>
      <c r="N96" s="25">
        <f t="shared" si="66"/>
        <v>99.49</v>
      </c>
      <c r="O96" s="25">
        <f t="shared" si="66"/>
        <v>320.32</v>
      </c>
      <c r="P96" s="25">
        <f t="shared" si="66"/>
        <v>231.58</v>
      </c>
      <c r="Q96" s="25">
        <f t="shared" si="66"/>
        <v>216.66</v>
      </c>
      <c r="R96" s="25">
        <f t="shared" si="66"/>
        <v>0</v>
      </c>
      <c r="S96" s="25">
        <f t="shared" si="66"/>
        <v>130</v>
      </c>
      <c r="T96" s="25">
        <f t="shared" si="66"/>
        <v>146</v>
      </c>
      <c r="U96" s="25">
        <f t="shared" si="66"/>
        <v>870</v>
      </c>
      <c r="V96" s="25">
        <f t="shared" si="66"/>
        <v>121.57</v>
      </c>
      <c r="W96" s="25">
        <f>W44</f>
        <v>0</v>
      </c>
      <c r="X96" s="25">
        <f t="shared" si="66"/>
        <v>5.3</v>
      </c>
      <c r="Y96" s="25">
        <f t="shared" si="66"/>
        <v>0</v>
      </c>
      <c r="Z96" s="25">
        <f t="shared" si="66"/>
        <v>239.76</v>
      </c>
      <c r="AA96" s="25">
        <f t="shared" si="66"/>
        <v>324.92</v>
      </c>
      <c r="AB96" s="25">
        <f t="shared" si="66"/>
        <v>273.52999999999997</v>
      </c>
      <c r="AC96" s="25">
        <f t="shared" si="66"/>
        <v>288.5</v>
      </c>
      <c r="AD96" s="25">
        <f t="shared" si="66"/>
        <v>95.22</v>
      </c>
      <c r="AE96" s="25">
        <f t="shared" si="66"/>
        <v>300</v>
      </c>
      <c r="AF96" s="25">
        <f t="shared" si="66"/>
        <v>149</v>
      </c>
      <c r="AG96" s="25">
        <f t="shared" si="66"/>
        <v>210.25</v>
      </c>
      <c r="AH96" s="25">
        <f t="shared" si="66"/>
        <v>55</v>
      </c>
      <c r="AI96" s="25">
        <f t="shared" si="66"/>
        <v>65.75</v>
      </c>
      <c r="AJ96" s="25">
        <f t="shared" si="66"/>
        <v>43.56</v>
      </c>
      <c r="AK96" s="25">
        <f t="shared" si="66"/>
        <v>190</v>
      </c>
      <c r="AL96" s="25">
        <f t="shared" si="66"/>
        <v>165</v>
      </c>
      <c r="AM96" s="25">
        <f t="shared" si="66"/>
        <v>0</v>
      </c>
      <c r="AN96" s="25">
        <f t="shared" si="66"/>
        <v>250</v>
      </c>
      <c r="AO96" s="25">
        <f t="shared" si="66"/>
        <v>0</v>
      </c>
      <c r="AP96" s="25">
        <f t="shared" si="66"/>
        <v>190</v>
      </c>
      <c r="AQ96" s="25">
        <f t="shared" si="66"/>
        <v>86.38</v>
      </c>
      <c r="AR96" s="25">
        <f t="shared" si="66"/>
        <v>70</v>
      </c>
      <c r="AS96" s="25">
        <f t="shared" si="66"/>
        <v>150</v>
      </c>
      <c r="AT96" s="25">
        <f t="shared" si="66"/>
        <v>70.739999999999995</v>
      </c>
      <c r="AU96" s="25">
        <f t="shared" si="66"/>
        <v>64.290000000000006</v>
      </c>
      <c r="AV96" s="25">
        <f t="shared" si="66"/>
        <v>62.5</v>
      </c>
      <c r="AW96" s="25">
        <f t="shared" si="66"/>
        <v>114.28</v>
      </c>
      <c r="AX96" s="25">
        <f t="shared" si="66"/>
        <v>84.44</v>
      </c>
      <c r="AY96" s="25">
        <f t="shared" si="66"/>
        <v>75</v>
      </c>
      <c r="AZ96" s="25">
        <f t="shared" si="66"/>
        <v>110</v>
      </c>
      <c r="BA96" s="25">
        <f t="shared" si="66"/>
        <v>225</v>
      </c>
      <c r="BB96" s="25">
        <f t="shared" si="66"/>
        <v>364</v>
      </c>
      <c r="BC96" s="25">
        <f t="shared" si="66"/>
        <v>550</v>
      </c>
      <c r="BD96" s="25">
        <f t="shared" si="66"/>
        <v>195.06</v>
      </c>
      <c r="BE96" s="25">
        <f t="shared" si="66"/>
        <v>330</v>
      </c>
      <c r="BF96" s="25">
        <f t="shared" si="66"/>
        <v>0</v>
      </c>
      <c r="BG96" s="25">
        <f t="shared" si="66"/>
        <v>29</v>
      </c>
      <c r="BH96" s="25">
        <f t="shared" si="66"/>
        <v>39</v>
      </c>
      <c r="BI96" s="25">
        <f t="shared" si="66"/>
        <v>49</v>
      </c>
      <c r="BJ96" s="25">
        <f t="shared" si="66"/>
        <v>19</v>
      </c>
      <c r="BK96" s="25">
        <f t="shared" si="66"/>
        <v>57.3</v>
      </c>
      <c r="BL96" s="25">
        <f t="shared" si="66"/>
        <v>276.20999999999998</v>
      </c>
      <c r="BM96" s="25">
        <f t="shared" si="66"/>
        <v>154.44</v>
      </c>
      <c r="BN96" s="25">
        <f t="shared" si="66"/>
        <v>14.89</v>
      </c>
      <c r="BO96" s="25">
        <f t="shared" ref="BO96" si="67">BO44</f>
        <v>6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6.6000000000000003E-2</v>
      </c>
      <c r="F97" s="18">
        <f t="shared" si="68"/>
        <v>9.7360000000000002E-2</v>
      </c>
      <c r="G97" s="18">
        <f t="shared" si="68"/>
        <v>0.59994000000000003</v>
      </c>
      <c r="H97" s="18">
        <f t="shared" si="68"/>
        <v>0.92589999999999995</v>
      </c>
      <c r="I97" s="18">
        <f t="shared" si="68"/>
        <v>0.59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0.35499999999999998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0.23158000000000001</v>
      </c>
      <c r="Q97" s="18">
        <f t="shared" si="68"/>
        <v>0.21665999999999999</v>
      </c>
      <c r="R97" s="18">
        <f t="shared" si="68"/>
        <v>0</v>
      </c>
      <c r="S97" s="18">
        <f t="shared" si="68"/>
        <v>0.13</v>
      </c>
      <c r="T97" s="18">
        <f t="shared" si="68"/>
        <v>0.14599999999999999</v>
      </c>
      <c r="U97" s="18">
        <f t="shared" si="68"/>
        <v>0.87</v>
      </c>
      <c r="V97" s="18">
        <f t="shared" si="68"/>
        <v>0.12157</v>
      </c>
      <c r="W97" s="18">
        <f>W96/1000</f>
        <v>0</v>
      </c>
      <c r="X97" s="18">
        <f t="shared" si="68"/>
        <v>5.3E-3</v>
      </c>
      <c r="Y97" s="18">
        <f t="shared" si="68"/>
        <v>0</v>
      </c>
      <c r="Z97" s="18">
        <f t="shared" si="68"/>
        <v>0.23976</v>
      </c>
      <c r="AA97" s="18">
        <f t="shared" si="68"/>
        <v>0.32492000000000004</v>
      </c>
      <c r="AB97" s="18">
        <f t="shared" si="68"/>
        <v>0.27353</v>
      </c>
      <c r="AC97" s="18">
        <f t="shared" si="68"/>
        <v>0.28849999999999998</v>
      </c>
      <c r="AD97" s="18">
        <f t="shared" si="68"/>
        <v>9.5219999999999999E-2</v>
      </c>
      <c r="AE97" s="18">
        <f t="shared" si="68"/>
        <v>0.3</v>
      </c>
      <c r="AF97" s="18">
        <f t="shared" si="68"/>
        <v>0.14899999999999999</v>
      </c>
      <c r="AG97" s="18">
        <f t="shared" si="68"/>
        <v>0.21024999999999999</v>
      </c>
      <c r="AH97" s="18">
        <f t="shared" si="68"/>
        <v>5.5E-2</v>
      </c>
      <c r="AI97" s="18">
        <f t="shared" si="68"/>
        <v>6.5750000000000003E-2</v>
      </c>
      <c r="AJ97" s="18">
        <f t="shared" si="68"/>
        <v>4.3560000000000001E-2</v>
      </c>
      <c r="AK97" s="18">
        <f t="shared" si="68"/>
        <v>0.19</v>
      </c>
      <c r="AL97" s="18">
        <f t="shared" si="68"/>
        <v>0.16500000000000001</v>
      </c>
      <c r="AM97" s="18">
        <f t="shared" si="68"/>
        <v>0</v>
      </c>
      <c r="AN97" s="18">
        <f t="shared" si="68"/>
        <v>0.25</v>
      </c>
      <c r="AO97" s="18">
        <f t="shared" si="68"/>
        <v>0</v>
      </c>
      <c r="AP97" s="18">
        <f t="shared" si="68"/>
        <v>0.19</v>
      </c>
      <c r="AQ97" s="18">
        <f t="shared" si="68"/>
        <v>8.6379999999999998E-2</v>
      </c>
      <c r="AR97" s="18">
        <f t="shared" si="68"/>
        <v>7.0000000000000007E-2</v>
      </c>
      <c r="AS97" s="18">
        <f t="shared" si="68"/>
        <v>0.15</v>
      </c>
      <c r="AT97" s="18">
        <f t="shared" si="68"/>
        <v>7.0739999999999997E-2</v>
      </c>
      <c r="AU97" s="18">
        <f t="shared" si="68"/>
        <v>6.429E-2</v>
      </c>
      <c r="AV97" s="18">
        <f t="shared" si="68"/>
        <v>6.25E-2</v>
      </c>
      <c r="AW97" s="18">
        <f t="shared" si="68"/>
        <v>0.11428000000000001</v>
      </c>
      <c r="AX97" s="18">
        <f t="shared" si="68"/>
        <v>8.4440000000000001E-2</v>
      </c>
      <c r="AY97" s="18">
        <f t="shared" si="68"/>
        <v>7.4999999999999997E-2</v>
      </c>
      <c r="AZ97" s="18">
        <f t="shared" si="68"/>
        <v>0.11</v>
      </c>
      <c r="BA97" s="18">
        <f t="shared" si="68"/>
        <v>0.22500000000000001</v>
      </c>
      <c r="BB97" s="18">
        <f t="shared" si="68"/>
        <v>0.36399999999999999</v>
      </c>
      <c r="BC97" s="18">
        <f t="shared" si="68"/>
        <v>0.55000000000000004</v>
      </c>
      <c r="BD97" s="18">
        <f t="shared" si="68"/>
        <v>0.19506000000000001</v>
      </c>
      <c r="BE97" s="18">
        <f t="shared" si="68"/>
        <v>0.33</v>
      </c>
      <c r="BF97" s="18">
        <f t="shared" si="68"/>
        <v>0</v>
      </c>
      <c r="BG97" s="18">
        <f t="shared" si="68"/>
        <v>2.9000000000000001E-2</v>
      </c>
      <c r="BH97" s="18">
        <f t="shared" si="68"/>
        <v>3.9E-2</v>
      </c>
      <c r="BI97" s="18">
        <f t="shared" si="68"/>
        <v>4.9000000000000002E-2</v>
      </c>
      <c r="BJ97" s="18">
        <f t="shared" si="68"/>
        <v>1.9E-2</v>
      </c>
      <c r="BK97" s="18">
        <f t="shared" si="68"/>
        <v>5.7299999999999997E-2</v>
      </c>
      <c r="BL97" s="18">
        <f t="shared" si="68"/>
        <v>0.27620999999999996</v>
      </c>
      <c r="BM97" s="18">
        <f t="shared" si="68"/>
        <v>0.15443999999999999</v>
      </c>
      <c r="BN97" s="18">
        <f t="shared" si="68"/>
        <v>1.489E-2</v>
      </c>
      <c r="BO97" s="18">
        <f t="shared" ref="BO97" si="69">BO96/1000</f>
        <v>6.0000000000000001E-3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1.0709599999999999</v>
      </c>
      <c r="G98" s="28">
        <f t="shared" si="70"/>
        <v>0.179982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5.3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0.745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1.4810400000000001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0.46332000000000001</v>
      </c>
      <c r="BN98" s="28">
        <f t="shared" si="70"/>
        <v>0</v>
      </c>
      <c r="BO98" s="28">
        <f t="shared" ref="BO98" si="71">BO94*BO96</f>
        <v>0</v>
      </c>
      <c r="BP98" s="29">
        <f>SUM(D98:BN98)</f>
        <v>12.141182000000001</v>
      </c>
      <c r="BQ98" s="30">
        <f>BP98/$C$7</f>
        <v>12.141182000000001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1.0709599999999999</v>
      </c>
      <c r="G99" s="28">
        <f t="shared" si="72"/>
        <v>0.179982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5.3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0.745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1.4810400000000001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0.46332000000000001</v>
      </c>
      <c r="BN99" s="28">
        <f t="shared" si="72"/>
        <v>0</v>
      </c>
      <c r="BO99" s="28">
        <f t="shared" ref="BO99" si="73">BO94*BO96</f>
        <v>0</v>
      </c>
      <c r="BP99" s="29">
        <f>SUM(D99:BN99)</f>
        <v>12.141182000000001</v>
      </c>
      <c r="BQ99" s="30">
        <f>BP99/$C$7</f>
        <v>12.141182000000001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66</v>
      </c>
      <c r="F112" s="25">
        <f t="shared" si="84"/>
        <v>97.36</v>
      </c>
      <c r="G112" s="25">
        <f t="shared" si="84"/>
        <v>599.94000000000005</v>
      </c>
      <c r="H112" s="25">
        <f t="shared" si="84"/>
        <v>925.9</v>
      </c>
      <c r="I112" s="25">
        <f t="shared" si="84"/>
        <v>590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355</v>
      </c>
      <c r="N112" s="25">
        <f t="shared" si="84"/>
        <v>99.49</v>
      </c>
      <c r="O112" s="25">
        <f t="shared" si="84"/>
        <v>320.32</v>
      </c>
      <c r="P112" s="25">
        <f t="shared" si="84"/>
        <v>231.58</v>
      </c>
      <c r="Q112" s="25">
        <f t="shared" si="84"/>
        <v>216.66</v>
      </c>
      <c r="R112" s="25">
        <f t="shared" si="84"/>
        <v>0</v>
      </c>
      <c r="S112" s="25">
        <f t="shared" si="84"/>
        <v>130</v>
      </c>
      <c r="T112" s="25">
        <f t="shared" si="84"/>
        <v>146</v>
      </c>
      <c r="U112" s="25">
        <f t="shared" si="84"/>
        <v>870</v>
      </c>
      <c r="V112" s="25">
        <f t="shared" si="84"/>
        <v>121.57</v>
      </c>
      <c r="W112" s="25">
        <f>W44</f>
        <v>0</v>
      </c>
      <c r="X112" s="25">
        <f t="shared" si="84"/>
        <v>5.3</v>
      </c>
      <c r="Y112" s="25">
        <f t="shared" si="84"/>
        <v>0</v>
      </c>
      <c r="Z112" s="25">
        <f t="shared" si="84"/>
        <v>239.76</v>
      </c>
      <c r="AA112" s="25">
        <f t="shared" si="84"/>
        <v>324.92</v>
      </c>
      <c r="AB112" s="25">
        <f t="shared" si="84"/>
        <v>273.52999999999997</v>
      </c>
      <c r="AC112" s="25">
        <f t="shared" si="84"/>
        <v>288.5</v>
      </c>
      <c r="AD112" s="25">
        <f t="shared" si="84"/>
        <v>95.22</v>
      </c>
      <c r="AE112" s="25">
        <f t="shared" si="84"/>
        <v>300</v>
      </c>
      <c r="AF112" s="25">
        <f t="shared" si="84"/>
        <v>149</v>
      </c>
      <c r="AG112" s="25">
        <f t="shared" si="84"/>
        <v>210.25</v>
      </c>
      <c r="AH112" s="25">
        <f t="shared" si="84"/>
        <v>55</v>
      </c>
      <c r="AI112" s="25">
        <f t="shared" si="84"/>
        <v>65.75</v>
      </c>
      <c r="AJ112" s="25">
        <f t="shared" si="84"/>
        <v>43.56</v>
      </c>
      <c r="AK112" s="25">
        <f t="shared" si="84"/>
        <v>190</v>
      </c>
      <c r="AL112" s="25">
        <f t="shared" si="84"/>
        <v>165</v>
      </c>
      <c r="AM112" s="25">
        <f t="shared" si="84"/>
        <v>0</v>
      </c>
      <c r="AN112" s="25">
        <f t="shared" si="84"/>
        <v>250</v>
      </c>
      <c r="AO112" s="25">
        <f t="shared" si="84"/>
        <v>0</v>
      </c>
      <c r="AP112" s="25">
        <f t="shared" si="84"/>
        <v>190</v>
      </c>
      <c r="AQ112" s="25">
        <f t="shared" si="84"/>
        <v>86.38</v>
      </c>
      <c r="AR112" s="25">
        <f t="shared" si="84"/>
        <v>70</v>
      </c>
      <c r="AS112" s="25">
        <f t="shared" si="84"/>
        <v>150</v>
      </c>
      <c r="AT112" s="25">
        <f t="shared" si="84"/>
        <v>70.739999999999995</v>
      </c>
      <c r="AU112" s="25">
        <f t="shared" si="84"/>
        <v>64.290000000000006</v>
      </c>
      <c r="AV112" s="25">
        <f t="shared" si="84"/>
        <v>62.5</v>
      </c>
      <c r="AW112" s="25">
        <f t="shared" si="84"/>
        <v>114.28</v>
      </c>
      <c r="AX112" s="25">
        <f t="shared" si="84"/>
        <v>84.44</v>
      </c>
      <c r="AY112" s="25">
        <f t="shared" si="84"/>
        <v>75</v>
      </c>
      <c r="AZ112" s="25">
        <f t="shared" si="84"/>
        <v>110</v>
      </c>
      <c r="BA112" s="25">
        <f t="shared" si="84"/>
        <v>225</v>
      </c>
      <c r="BB112" s="25">
        <f t="shared" si="84"/>
        <v>364</v>
      </c>
      <c r="BC112" s="25">
        <f t="shared" si="84"/>
        <v>550</v>
      </c>
      <c r="BD112" s="25">
        <f t="shared" si="84"/>
        <v>195.06</v>
      </c>
      <c r="BE112" s="25">
        <f t="shared" si="84"/>
        <v>330</v>
      </c>
      <c r="BF112" s="25">
        <f t="shared" si="84"/>
        <v>0</v>
      </c>
      <c r="BG112" s="25">
        <f t="shared" si="84"/>
        <v>29</v>
      </c>
      <c r="BH112" s="25">
        <f t="shared" si="84"/>
        <v>39</v>
      </c>
      <c r="BI112" s="25">
        <f t="shared" si="84"/>
        <v>49</v>
      </c>
      <c r="BJ112" s="25">
        <f t="shared" si="84"/>
        <v>19</v>
      </c>
      <c r="BK112" s="25">
        <f t="shared" si="84"/>
        <v>57.3</v>
      </c>
      <c r="BL112" s="25">
        <f t="shared" si="84"/>
        <v>276.20999999999998</v>
      </c>
      <c r="BM112" s="25">
        <f t="shared" si="84"/>
        <v>154.44</v>
      </c>
      <c r="BN112" s="25">
        <f t="shared" si="84"/>
        <v>14.89</v>
      </c>
      <c r="BO112" s="25">
        <f t="shared" ref="BO112" si="85">BO44</f>
        <v>6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6.6000000000000003E-2</v>
      </c>
      <c r="F113" s="18">
        <f t="shared" si="86"/>
        <v>9.7360000000000002E-2</v>
      </c>
      <c r="G113" s="18">
        <f t="shared" si="86"/>
        <v>0.59994000000000003</v>
      </c>
      <c r="H113" s="18">
        <f t="shared" si="86"/>
        <v>0.92589999999999995</v>
      </c>
      <c r="I113" s="18">
        <f t="shared" si="86"/>
        <v>0.59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0.35499999999999998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0.23158000000000001</v>
      </c>
      <c r="Q113" s="18">
        <f t="shared" si="86"/>
        <v>0.21665999999999999</v>
      </c>
      <c r="R113" s="18">
        <f t="shared" si="86"/>
        <v>0</v>
      </c>
      <c r="S113" s="18">
        <f t="shared" si="86"/>
        <v>0.13</v>
      </c>
      <c r="T113" s="18">
        <f t="shared" si="86"/>
        <v>0.14599999999999999</v>
      </c>
      <c r="U113" s="18">
        <f t="shared" si="86"/>
        <v>0.87</v>
      </c>
      <c r="V113" s="18">
        <f t="shared" si="86"/>
        <v>0.12157</v>
      </c>
      <c r="W113" s="18">
        <f>W112/1000</f>
        <v>0</v>
      </c>
      <c r="X113" s="18">
        <f t="shared" si="86"/>
        <v>5.3E-3</v>
      </c>
      <c r="Y113" s="18">
        <f t="shared" si="86"/>
        <v>0</v>
      </c>
      <c r="Z113" s="18">
        <f t="shared" si="86"/>
        <v>0.23976</v>
      </c>
      <c r="AA113" s="18">
        <f t="shared" si="86"/>
        <v>0.32492000000000004</v>
      </c>
      <c r="AB113" s="18">
        <f t="shared" si="86"/>
        <v>0.27353</v>
      </c>
      <c r="AC113" s="18">
        <f t="shared" si="86"/>
        <v>0.28849999999999998</v>
      </c>
      <c r="AD113" s="18">
        <f t="shared" si="86"/>
        <v>9.5219999999999999E-2</v>
      </c>
      <c r="AE113" s="18">
        <f t="shared" si="86"/>
        <v>0.3</v>
      </c>
      <c r="AF113" s="18">
        <f t="shared" si="86"/>
        <v>0.14899999999999999</v>
      </c>
      <c r="AG113" s="18">
        <f t="shared" si="86"/>
        <v>0.21024999999999999</v>
      </c>
      <c r="AH113" s="18">
        <f t="shared" si="86"/>
        <v>5.5E-2</v>
      </c>
      <c r="AI113" s="18">
        <f t="shared" si="86"/>
        <v>6.5750000000000003E-2</v>
      </c>
      <c r="AJ113" s="18">
        <f t="shared" si="86"/>
        <v>4.3560000000000001E-2</v>
      </c>
      <c r="AK113" s="18">
        <f t="shared" si="86"/>
        <v>0.19</v>
      </c>
      <c r="AL113" s="18">
        <f t="shared" si="86"/>
        <v>0.16500000000000001</v>
      </c>
      <c r="AM113" s="18">
        <f t="shared" si="86"/>
        <v>0</v>
      </c>
      <c r="AN113" s="18">
        <f t="shared" si="86"/>
        <v>0.25</v>
      </c>
      <c r="AO113" s="18">
        <f t="shared" si="86"/>
        <v>0</v>
      </c>
      <c r="AP113" s="18">
        <f t="shared" si="86"/>
        <v>0.19</v>
      </c>
      <c r="AQ113" s="18">
        <f t="shared" si="86"/>
        <v>8.6379999999999998E-2</v>
      </c>
      <c r="AR113" s="18">
        <f t="shared" si="86"/>
        <v>7.0000000000000007E-2</v>
      </c>
      <c r="AS113" s="18">
        <f t="shared" si="86"/>
        <v>0.15</v>
      </c>
      <c r="AT113" s="18">
        <f t="shared" si="86"/>
        <v>7.0739999999999997E-2</v>
      </c>
      <c r="AU113" s="18">
        <f t="shared" si="86"/>
        <v>6.429E-2</v>
      </c>
      <c r="AV113" s="18">
        <f t="shared" si="86"/>
        <v>6.25E-2</v>
      </c>
      <c r="AW113" s="18">
        <f t="shared" si="86"/>
        <v>0.11428000000000001</v>
      </c>
      <c r="AX113" s="18">
        <f t="shared" si="86"/>
        <v>8.4440000000000001E-2</v>
      </c>
      <c r="AY113" s="18">
        <f t="shared" si="86"/>
        <v>7.4999999999999997E-2</v>
      </c>
      <c r="AZ113" s="18">
        <f t="shared" si="86"/>
        <v>0.11</v>
      </c>
      <c r="BA113" s="18">
        <f t="shared" si="86"/>
        <v>0.22500000000000001</v>
      </c>
      <c r="BB113" s="18">
        <f t="shared" si="86"/>
        <v>0.36399999999999999</v>
      </c>
      <c r="BC113" s="18">
        <f t="shared" si="86"/>
        <v>0.55000000000000004</v>
      </c>
      <c r="BD113" s="18">
        <f t="shared" si="86"/>
        <v>0.19506000000000001</v>
      </c>
      <c r="BE113" s="18">
        <f t="shared" si="86"/>
        <v>0.33</v>
      </c>
      <c r="BF113" s="18">
        <f t="shared" si="86"/>
        <v>0</v>
      </c>
      <c r="BG113" s="18">
        <f t="shared" si="86"/>
        <v>2.9000000000000001E-2</v>
      </c>
      <c r="BH113" s="18">
        <f t="shared" si="86"/>
        <v>3.9E-2</v>
      </c>
      <c r="BI113" s="18">
        <f t="shared" si="86"/>
        <v>4.9000000000000002E-2</v>
      </c>
      <c r="BJ113" s="18">
        <f t="shared" si="86"/>
        <v>1.9E-2</v>
      </c>
      <c r="BK113" s="18">
        <f t="shared" si="86"/>
        <v>5.7299999999999997E-2</v>
      </c>
      <c r="BL113" s="18">
        <f t="shared" si="86"/>
        <v>0.27620999999999996</v>
      </c>
      <c r="BM113" s="18">
        <f t="shared" si="86"/>
        <v>0.15443999999999999</v>
      </c>
      <c r="BN113" s="18">
        <f t="shared" si="86"/>
        <v>1.489E-2</v>
      </c>
      <c r="BO113" s="18">
        <f t="shared" ref="BO113" si="87">BO112/1000</f>
        <v>6.0000000000000001E-3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0.77888000000000002</v>
      </c>
      <c r="G114" s="28">
        <f t="shared" si="88"/>
        <v>0.179982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2.9000000000000004</v>
      </c>
      <c r="BH114" s="28">
        <f t="shared" si="88"/>
        <v>1.17</v>
      </c>
      <c r="BI114" s="28">
        <f t="shared" si="88"/>
        <v>0</v>
      </c>
      <c r="BJ114" s="28">
        <f t="shared" si="88"/>
        <v>0.56999999999999995</v>
      </c>
      <c r="BK114" s="28">
        <f t="shared" si="88"/>
        <v>0</v>
      </c>
      <c r="BL114" s="28">
        <f t="shared" si="88"/>
        <v>0</v>
      </c>
      <c r="BM114" s="28">
        <f t="shared" si="88"/>
        <v>0.46332000000000001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7.4150270000000003</v>
      </c>
      <c r="BQ114" s="30">
        <f>BP114/$C$7</f>
        <v>7.4150270000000003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0.77888000000000002</v>
      </c>
      <c r="G115" s="28">
        <f t="shared" si="90"/>
        <v>0.179982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2.9000000000000004</v>
      </c>
      <c r="BH115" s="28">
        <f t="shared" si="90"/>
        <v>1.17</v>
      </c>
      <c r="BI115" s="28">
        <f t="shared" si="90"/>
        <v>0</v>
      </c>
      <c r="BJ115" s="28">
        <f t="shared" si="90"/>
        <v>0.56999999999999995</v>
      </c>
      <c r="BK115" s="28">
        <f t="shared" si="90"/>
        <v>0</v>
      </c>
      <c r="BL115" s="28">
        <f t="shared" si="90"/>
        <v>0</v>
      </c>
      <c r="BM115" s="28">
        <f t="shared" si="90"/>
        <v>0.46332000000000001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7.4150270000000003</v>
      </c>
      <c r="BQ115" s="30">
        <f>BP115/$C$7</f>
        <v>7.4150270000000003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M3" sqref="M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103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44872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102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9</v>
      </c>
      <c r="C7" s="85">
        <f>$F$4</f>
        <v>1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4.7000000000000007E-2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9.1999999999999998E-2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1.2999999999999999E-2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0.1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0.02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6.0000000000000001E-3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8.7000000000000008E-2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0.184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2.3E-2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0.19090000000000001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3.5000000000000003E-2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0.01</v>
      </c>
      <c r="BO32" s="44">
        <f>BO31+' 1,5-2 года (день 5)'!BO31</f>
        <v>8.5000000000000006E-2</v>
      </c>
      <c r="BP32" s="45">
        <f>SUM(D32:BN32)</f>
        <v>1.8941869999999998</v>
      </c>
    </row>
    <row r="33" spans="1:69" x14ac:dyDescent="0.25">
      <c r="F33" t="s">
        <v>104</v>
      </c>
    </row>
    <row r="35" spans="1:69" x14ac:dyDescent="0.25">
      <c r="F35" t="s">
        <v>105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66</v>
      </c>
      <c r="F44" s="25">
        <v>97.36</v>
      </c>
      <c r="G44" s="25">
        <v>599.94000000000005</v>
      </c>
      <c r="H44" s="25">
        <v>925.9</v>
      </c>
      <c r="I44" s="25">
        <v>590</v>
      </c>
      <c r="J44" s="25">
        <v>71.38</v>
      </c>
      <c r="K44" s="25">
        <v>662.44</v>
      </c>
      <c r="L44" s="25">
        <v>200.83</v>
      </c>
      <c r="M44" s="25">
        <v>355</v>
      </c>
      <c r="N44" s="25">
        <v>99.49</v>
      </c>
      <c r="O44" s="25">
        <v>320.32</v>
      </c>
      <c r="P44" s="25">
        <v>231.58</v>
      </c>
      <c r="Q44" s="25">
        <v>216.66</v>
      </c>
      <c r="R44" s="25"/>
      <c r="S44" s="25">
        <v>130</v>
      </c>
      <c r="T44" s="25">
        <v>146</v>
      </c>
      <c r="U44" s="25">
        <v>870</v>
      </c>
      <c r="V44" s="25">
        <v>121.57</v>
      </c>
      <c r="W44" s="25"/>
      <c r="X44" s="25">
        <v>5.3</v>
      </c>
      <c r="Y44" s="25"/>
      <c r="Z44" s="25">
        <v>239.76</v>
      </c>
      <c r="AA44" s="25">
        <v>324.92</v>
      </c>
      <c r="AB44" s="25">
        <v>273.52999999999997</v>
      </c>
      <c r="AC44" s="25">
        <v>288.5</v>
      </c>
      <c r="AD44" s="25">
        <v>95.22</v>
      </c>
      <c r="AE44" s="25">
        <v>300</v>
      </c>
      <c r="AF44" s="25">
        <v>149</v>
      </c>
      <c r="AG44" s="25">
        <v>210.25</v>
      </c>
      <c r="AH44" s="25">
        <v>55</v>
      </c>
      <c r="AI44" s="25">
        <v>65.75</v>
      </c>
      <c r="AJ44" s="25">
        <v>43.56</v>
      </c>
      <c r="AK44" s="25">
        <v>190</v>
      </c>
      <c r="AL44" s="25">
        <v>165</v>
      </c>
      <c r="AM44" s="25"/>
      <c r="AN44" s="25">
        <v>250</v>
      </c>
      <c r="AO44" s="25"/>
      <c r="AP44" s="25">
        <v>190</v>
      </c>
      <c r="AQ44" s="25">
        <v>86.38</v>
      </c>
      <c r="AR44" s="25">
        <v>70</v>
      </c>
      <c r="AS44" s="25">
        <v>150</v>
      </c>
      <c r="AT44" s="25">
        <v>70.739999999999995</v>
      </c>
      <c r="AU44" s="25">
        <v>64.290000000000006</v>
      </c>
      <c r="AV44" s="25">
        <v>62.5</v>
      </c>
      <c r="AW44" s="25">
        <v>114.28</v>
      </c>
      <c r="AX44" s="25">
        <v>84.44</v>
      </c>
      <c r="AY44" s="25">
        <v>75</v>
      </c>
      <c r="AZ44" s="25">
        <v>110</v>
      </c>
      <c r="BA44" s="25">
        <v>225</v>
      </c>
      <c r="BB44" s="25">
        <v>364</v>
      </c>
      <c r="BC44" s="25">
        <v>550</v>
      </c>
      <c r="BD44" s="25">
        <v>195.06</v>
      </c>
      <c r="BE44" s="25">
        <v>330</v>
      </c>
      <c r="BF44" s="25"/>
      <c r="BG44" s="25">
        <v>29</v>
      </c>
      <c r="BH44" s="25">
        <v>39</v>
      </c>
      <c r="BI44" s="25">
        <v>49</v>
      </c>
      <c r="BJ44" s="25">
        <v>19</v>
      </c>
      <c r="BK44" s="25">
        <v>57.3</v>
      </c>
      <c r="BL44" s="25">
        <v>276.20999999999998</v>
      </c>
      <c r="BM44" s="25">
        <v>154.44</v>
      </c>
      <c r="BN44" s="25">
        <v>14.89</v>
      </c>
      <c r="BO44" s="25">
        <v>6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6.6000000000000003E-2</v>
      </c>
      <c r="F45" s="18">
        <f t="shared" si="8"/>
        <v>9.7360000000000002E-2</v>
      </c>
      <c r="G45" s="18">
        <f t="shared" si="8"/>
        <v>0.59994000000000003</v>
      </c>
      <c r="H45" s="18">
        <f t="shared" si="8"/>
        <v>0.92589999999999995</v>
      </c>
      <c r="I45" s="18">
        <f t="shared" si="8"/>
        <v>0.59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0.35499999999999998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0.23158000000000001</v>
      </c>
      <c r="Q45" s="18">
        <f t="shared" si="8"/>
        <v>0.21665999999999999</v>
      </c>
      <c r="R45" s="18">
        <f t="shared" si="8"/>
        <v>0</v>
      </c>
      <c r="S45" s="18">
        <f t="shared" si="8"/>
        <v>0.13</v>
      </c>
      <c r="T45" s="18">
        <f t="shared" si="8"/>
        <v>0.14599999999999999</v>
      </c>
      <c r="U45" s="18">
        <f t="shared" si="8"/>
        <v>0.87</v>
      </c>
      <c r="V45" s="18">
        <f t="shared" si="8"/>
        <v>0.12157</v>
      </c>
      <c r="W45" s="18">
        <f t="shared" si="8"/>
        <v>0</v>
      </c>
      <c r="X45" s="18">
        <f t="shared" si="8"/>
        <v>5.3E-3</v>
      </c>
      <c r="Y45" s="18">
        <f t="shared" si="8"/>
        <v>0</v>
      </c>
      <c r="Z45" s="18">
        <f t="shared" si="8"/>
        <v>0.23976</v>
      </c>
      <c r="AA45" s="18">
        <f t="shared" si="8"/>
        <v>0.32492000000000004</v>
      </c>
      <c r="AB45" s="18">
        <f t="shared" si="8"/>
        <v>0.27353</v>
      </c>
      <c r="AC45" s="18">
        <f t="shared" si="8"/>
        <v>0.28849999999999998</v>
      </c>
      <c r="AD45" s="18">
        <f t="shared" si="8"/>
        <v>9.5219999999999999E-2</v>
      </c>
      <c r="AE45" s="18">
        <f t="shared" si="8"/>
        <v>0.3</v>
      </c>
      <c r="AF45" s="18">
        <f t="shared" si="8"/>
        <v>0.14899999999999999</v>
      </c>
      <c r="AG45" s="18">
        <f t="shared" si="8"/>
        <v>0.21024999999999999</v>
      </c>
      <c r="AH45" s="18">
        <f t="shared" si="8"/>
        <v>5.5E-2</v>
      </c>
      <c r="AI45" s="18">
        <f t="shared" si="8"/>
        <v>6.5750000000000003E-2</v>
      </c>
      <c r="AJ45" s="18">
        <f t="shared" si="8"/>
        <v>4.3560000000000001E-2</v>
      </c>
      <c r="AK45" s="18">
        <f t="shared" si="8"/>
        <v>0.19</v>
      </c>
      <c r="AL45" s="18">
        <f t="shared" si="8"/>
        <v>0.16500000000000001</v>
      </c>
      <c r="AM45" s="18">
        <f t="shared" si="8"/>
        <v>0</v>
      </c>
      <c r="AN45" s="18">
        <f t="shared" si="8"/>
        <v>0.25</v>
      </c>
      <c r="AO45" s="18">
        <f t="shared" si="8"/>
        <v>0</v>
      </c>
      <c r="AP45" s="18">
        <f t="shared" si="8"/>
        <v>0.19</v>
      </c>
      <c r="AQ45" s="18">
        <f t="shared" si="8"/>
        <v>8.6379999999999998E-2</v>
      </c>
      <c r="AR45" s="18">
        <f t="shared" si="8"/>
        <v>7.0000000000000007E-2</v>
      </c>
      <c r="AS45" s="18">
        <f t="shared" si="8"/>
        <v>0.15</v>
      </c>
      <c r="AT45" s="18">
        <f t="shared" si="8"/>
        <v>7.0739999999999997E-2</v>
      </c>
      <c r="AU45" s="18">
        <f t="shared" si="8"/>
        <v>6.429E-2</v>
      </c>
      <c r="AV45" s="18">
        <f t="shared" si="8"/>
        <v>6.25E-2</v>
      </c>
      <c r="AW45" s="18">
        <f t="shared" si="8"/>
        <v>0.11428000000000001</v>
      </c>
      <c r="AX45" s="18">
        <f t="shared" si="8"/>
        <v>8.4440000000000001E-2</v>
      </c>
      <c r="AY45" s="18">
        <f t="shared" si="8"/>
        <v>7.4999999999999997E-2</v>
      </c>
      <c r="AZ45" s="18">
        <f t="shared" si="8"/>
        <v>0.11</v>
      </c>
      <c r="BA45" s="18">
        <f t="shared" si="8"/>
        <v>0.22500000000000001</v>
      </c>
      <c r="BB45" s="18">
        <f t="shared" si="8"/>
        <v>0.36399999999999999</v>
      </c>
      <c r="BC45" s="18">
        <f t="shared" si="8"/>
        <v>0.55000000000000004</v>
      </c>
      <c r="BD45" s="18">
        <f t="shared" si="8"/>
        <v>0.19506000000000001</v>
      </c>
      <c r="BE45" s="18">
        <f t="shared" si="8"/>
        <v>0.33</v>
      </c>
      <c r="BF45" s="18">
        <f t="shared" si="8"/>
        <v>0</v>
      </c>
      <c r="BG45" s="18">
        <f t="shared" si="8"/>
        <v>2.9000000000000001E-2</v>
      </c>
      <c r="BH45" s="18">
        <f t="shared" si="8"/>
        <v>3.9E-2</v>
      </c>
      <c r="BI45" s="18">
        <f t="shared" si="8"/>
        <v>4.9000000000000002E-2</v>
      </c>
      <c r="BJ45" s="18">
        <f t="shared" si="8"/>
        <v>1.9E-2</v>
      </c>
      <c r="BK45" s="18">
        <f t="shared" si="8"/>
        <v>5.7299999999999997E-2</v>
      </c>
      <c r="BL45" s="18">
        <f t="shared" si="8"/>
        <v>0.27620999999999996</v>
      </c>
      <c r="BM45" s="18">
        <f t="shared" si="8"/>
        <v>0.15443999999999999</v>
      </c>
      <c r="BN45" s="18">
        <f t="shared" si="8"/>
        <v>1.489E-2</v>
      </c>
      <c r="BO45" s="18">
        <f t="shared" ref="BO45" si="9">BO44/1000</f>
        <v>6.0000000000000001E-3</v>
      </c>
    </row>
    <row r="46" spans="1:69" ht="17.25" x14ac:dyDescent="0.3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3.3000000000000003</v>
      </c>
      <c r="F46" s="28">
        <f t="shared" si="10"/>
        <v>4.5759200000000009</v>
      </c>
      <c r="G46" s="28">
        <f t="shared" si="10"/>
        <v>0.71992800000000001</v>
      </c>
      <c r="H46" s="28">
        <f t="shared" si="10"/>
        <v>1.1110799999999998</v>
      </c>
      <c r="I46" s="28">
        <f t="shared" si="10"/>
        <v>0</v>
      </c>
      <c r="J46" s="28">
        <f t="shared" si="10"/>
        <v>6.5669599999999999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4.6150000000000002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0.53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4.1029499999999999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0.89400000000000002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1.7249760000000003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1.7276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3.8500000000000005</v>
      </c>
      <c r="BA46" s="28">
        <f t="shared" si="10"/>
        <v>6.75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8.5259999999999998</v>
      </c>
      <c r="BH46" s="28">
        <f t="shared" si="10"/>
        <v>2.5740000000000003</v>
      </c>
      <c r="BI46" s="28">
        <f t="shared" si="10"/>
        <v>1.911</v>
      </c>
      <c r="BJ46" s="28">
        <f t="shared" si="10"/>
        <v>0.85499999999999998</v>
      </c>
      <c r="BK46" s="28">
        <f t="shared" si="10"/>
        <v>0</v>
      </c>
      <c r="BL46" s="28">
        <f t="shared" si="10"/>
        <v>0</v>
      </c>
      <c r="BM46" s="28">
        <f t="shared" si="10"/>
        <v>2.3165999999999998</v>
      </c>
      <c r="BN46" s="28">
        <f t="shared" si="10"/>
        <v>8.9340000000000003E-2</v>
      </c>
      <c r="BO46" s="28">
        <f t="shared" ref="BO46" si="11">BO31*BO44</f>
        <v>0.30000000000000004</v>
      </c>
      <c r="BP46" s="29">
        <f>SUM(D46:BN46)</f>
        <v>86.152554000000009</v>
      </c>
      <c r="BQ46" s="30">
        <f>BP46/$C$7</f>
        <v>86.152554000000009</v>
      </c>
    </row>
    <row r="47" spans="1:69" ht="17.25" x14ac:dyDescent="0.3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3.3000000000000003</v>
      </c>
      <c r="F47" s="28">
        <f t="shared" si="12"/>
        <v>4.5759200000000009</v>
      </c>
      <c r="G47" s="28">
        <f t="shared" si="12"/>
        <v>0.71992800000000001</v>
      </c>
      <c r="H47" s="28">
        <f t="shared" si="12"/>
        <v>1.1110799999999998</v>
      </c>
      <c r="I47" s="28">
        <f t="shared" si="12"/>
        <v>0</v>
      </c>
      <c r="J47" s="28">
        <f t="shared" si="12"/>
        <v>6.5669599999999999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4.6150000000000002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0.53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4.1029499999999999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0.89400000000000002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1.7249760000000003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1.7276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3.8500000000000005</v>
      </c>
      <c r="BA47" s="28">
        <f t="shared" si="12"/>
        <v>6.75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8.5259999999999998</v>
      </c>
      <c r="BH47" s="28">
        <f t="shared" si="12"/>
        <v>2.5740000000000003</v>
      </c>
      <c r="BI47" s="28">
        <f t="shared" si="12"/>
        <v>1.911</v>
      </c>
      <c r="BJ47" s="28">
        <f t="shared" si="12"/>
        <v>0.85499999999999998</v>
      </c>
      <c r="BK47" s="28">
        <f t="shared" si="12"/>
        <v>0</v>
      </c>
      <c r="BL47" s="28">
        <f t="shared" si="12"/>
        <v>0</v>
      </c>
      <c r="BM47" s="28">
        <f t="shared" si="12"/>
        <v>2.3165999999999998</v>
      </c>
      <c r="BN47" s="28">
        <f t="shared" si="12"/>
        <v>8.9340000000000003E-2</v>
      </c>
      <c r="BO47" s="28">
        <f t="shared" ref="BO47" si="13">BO31*BO44</f>
        <v>0.30000000000000004</v>
      </c>
      <c r="BP47" s="29">
        <f>SUM(D47:BN47)</f>
        <v>86.152554000000009</v>
      </c>
      <c r="BQ47" s="30">
        <f>BP47/$C$7</f>
        <v>86.152554000000009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86.152553999999995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1.2999999999999999E-2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0.08</v>
      </c>
      <c r="K60" s="19">
        <f t="shared" si="22"/>
        <v>5.0000000000000001E-3</v>
      </c>
      <c r="L60" s="19">
        <f t="shared" si="22"/>
        <v>0</v>
      </c>
      <c r="M60" s="19">
        <f t="shared" si="22"/>
        <v>1.2999999999999999E-2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0.02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5.0000000000000001E-4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66</v>
      </c>
      <c r="F62" s="25">
        <f t="shared" si="24"/>
        <v>97.36</v>
      </c>
      <c r="G62" s="25">
        <f t="shared" si="24"/>
        <v>599.94000000000005</v>
      </c>
      <c r="H62" s="25">
        <f t="shared" si="24"/>
        <v>925.9</v>
      </c>
      <c r="I62" s="25">
        <f t="shared" si="24"/>
        <v>590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355</v>
      </c>
      <c r="N62" s="25">
        <f t="shared" si="24"/>
        <v>99.49</v>
      </c>
      <c r="O62" s="25">
        <f t="shared" si="24"/>
        <v>320.32</v>
      </c>
      <c r="P62" s="25">
        <f t="shared" si="24"/>
        <v>231.58</v>
      </c>
      <c r="Q62" s="25">
        <f t="shared" si="24"/>
        <v>216.66</v>
      </c>
      <c r="R62" s="25">
        <f t="shared" si="24"/>
        <v>0</v>
      </c>
      <c r="S62" s="25">
        <f t="shared" si="24"/>
        <v>130</v>
      </c>
      <c r="T62" s="25">
        <f t="shared" si="24"/>
        <v>146</v>
      </c>
      <c r="U62" s="25">
        <f t="shared" si="24"/>
        <v>870</v>
      </c>
      <c r="V62" s="25">
        <f>V44</f>
        <v>121.57</v>
      </c>
      <c r="W62" s="25">
        <f>W44</f>
        <v>0</v>
      </c>
      <c r="X62" s="25">
        <f t="shared" si="24"/>
        <v>5.3</v>
      </c>
      <c r="Y62" s="25">
        <f t="shared" si="24"/>
        <v>0</v>
      </c>
      <c r="Z62" s="25">
        <f t="shared" si="24"/>
        <v>239.76</v>
      </c>
      <c r="AA62" s="25">
        <f t="shared" si="24"/>
        <v>324.92</v>
      </c>
      <c r="AB62" s="25">
        <f t="shared" si="24"/>
        <v>273.52999999999997</v>
      </c>
      <c r="AC62" s="25">
        <f t="shared" si="24"/>
        <v>288.5</v>
      </c>
      <c r="AD62" s="25">
        <f t="shared" si="24"/>
        <v>95.22</v>
      </c>
      <c r="AE62" s="25">
        <f t="shared" si="24"/>
        <v>300</v>
      </c>
      <c r="AF62" s="25">
        <f t="shared" si="24"/>
        <v>149</v>
      </c>
      <c r="AG62" s="25">
        <f t="shared" si="24"/>
        <v>210.25</v>
      </c>
      <c r="AH62" s="25">
        <f t="shared" si="24"/>
        <v>55</v>
      </c>
      <c r="AI62" s="25">
        <f t="shared" si="24"/>
        <v>65.75</v>
      </c>
      <c r="AJ62" s="25">
        <f t="shared" si="24"/>
        <v>43.56</v>
      </c>
      <c r="AK62" s="25">
        <f t="shared" si="24"/>
        <v>190</v>
      </c>
      <c r="AL62" s="25">
        <f t="shared" si="24"/>
        <v>165</v>
      </c>
      <c r="AM62" s="25">
        <f t="shared" si="24"/>
        <v>0</v>
      </c>
      <c r="AN62" s="25">
        <f t="shared" si="24"/>
        <v>250</v>
      </c>
      <c r="AO62" s="25">
        <f t="shared" si="24"/>
        <v>0</v>
      </c>
      <c r="AP62" s="25">
        <f t="shared" si="24"/>
        <v>190</v>
      </c>
      <c r="AQ62" s="25">
        <f t="shared" si="24"/>
        <v>86.38</v>
      </c>
      <c r="AR62" s="25">
        <f t="shared" si="24"/>
        <v>70</v>
      </c>
      <c r="AS62" s="25">
        <f t="shared" si="24"/>
        <v>150</v>
      </c>
      <c r="AT62" s="25">
        <f t="shared" si="24"/>
        <v>70.739999999999995</v>
      </c>
      <c r="AU62" s="25">
        <f t="shared" si="24"/>
        <v>64.290000000000006</v>
      </c>
      <c r="AV62" s="25">
        <f t="shared" si="24"/>
        <v>62.5</v>
      </c>
      <c r="AW62" s="25">
        <f t="shared" si="24"/>
        <v>114.28</v>
      </c>
      <c r="AX62" s="25">
        <f t="shared" si="24"/>
        <v>84.44</v>
      </c>
      <c r="AY62" s="25">
        <f t="shared" si="24"/>
        <v>75</v>
      </c>
      <c r="AZ62" s="25">
        <f t="shared" si="24"/>
        <v>110</v>
      </c>
      <c r="BA62" s="25">
        <f t="shared" si="24"/>
        <v>225</v>
      </c>
      <c r="BB62" s="25">
        <f t="shared" si="24"/>
        <v>364</v>
      </c>
      <c r="BC62" s="25">
        <f t="shared" si="24"/>
        <v>550</v>
      </c>
      <c r="BD62" s="25">
        <f t="shared" si="24"/>
        <v>195.06</v>
      </c>
      <c r="BE62" s="25">
        <f t="shared" si="24"/>
        <v>330</v>
      </c>
      <c r="BF62" s="25">
        <f t="shared" si="24"/>
        <v>0</v>
      </c>
      <c r="BG62" s="25">
        <f t="shared" si="24"/>
        <v>29</v>
      </c>
      <c r="BH62" s="25">
        <f t="shared" si="24"/>
        <v>39</v>
      </c>
      <c r="BI62" s="25">
        <f t="shared" si="24"/>
        <v>49</v>
      </c>
      <c r="BJ62" s="25">
        <f t="shared" si="24"/>
        <v>19</v>
      </c>
      <c r="BK62" s="25">
        <f t="shared" si="24"/>
        <v>57.3</v>
      </c>
      <c r="BL62" s="25">
        <f t="shared" si="24"/>
        <v>276.20999999999998</v>
      </c>
      <c r="BM62" s="25">
        <f t="shared" si="24"/>
        <v>154.44</v>
      </c>
      <c r="BN62" s="25">
        <f t="shared" si="24"/>
        <v>14.89</v>
      </c>
      <c r="BO62" s="25">
        <f t="shared" ref="BO62" si="25">BO44</f>
        <v>6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6.6000000000000003E-2</v>
      </c>
      <c r="F63" s="18">
        <f t="shared" si="26"/>
        <v>9.7360000000000002E-2</v>
      </c>
      <c r="G63" s="18">
        <f t="shared" si="26"/>
        <v>0.59994000000000003</v>
      </c>
      <c r="H63" s="18">
        <f t="shared" si="26"/>
        <v>0.92589999999999995</v>
      </c>
      <c r="I63" s="18">
        <f t="shared" si="26"/>
        <v>0.59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0.35499999999999998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0.23158000000000001</v>
      </c>
      <c r="Q63" s="18">
        <f t="shared" si="26"/>
        <v>0.21665999999999999</v>
      </c>
      <c r="R63" s="18">
        <f t="shared" si="26"/>
        <v>0</v>
      </c>
      <c r="S63" s="18">
        <f t="shared" si="26"/>
        <v>0.13</v>
      </c>
      <c r="T63" s="18">
        <f t="shared" si="26"/>
        <v>0.14599999999999999</v>
      </c>
      <c r="U63" s="18">
        <f t="shared" si="26"/>
        <v>0.87</v>
      </c>
      <c r="V63" s="18">
        <f>V62/1000</f>
        <v>0.12157</v>
      </c>
      <c r="W63" s="18">
        <f>W62/1000</f>
        <v>0</v>
      </c>
      <c r="X63" s="18">
        <f t="shared" si="26"/>
        <v>5.3E-3</v>
      </c>
      <c r="Y63" s="18">
        <f t="shared" si="26"/>
        <v>0</v>
      </c>
      <c r="Z63" s="18">
        <f t="shared" si="26"/>
        <v>0.23976</v>
      </c>
      <c r="AA63" s="18">
        <f t="shared" si="26"/>
        <v>0.32492000000000004</v>
      </c>
      <c r="AB63" s="18">
        <f t="shared" si="26"/>
        <v>0.27353</v>
      </c>
      <c r="AC63" s="18">
        <f t="shared" si="26"/>
        <v>0.28849999999999998</v>
      </c>
      <c r="AD63" s="18">
        <f t="shared" si="26"/>
        <v>9.5219999999999999E-2</v>
      </c>
      <c r="AE63" s="18">
        <f t="shared" si="26"/>
        <v>0.3</v>
      </c>
      <c r="AF63" s="18">
        <f t="shared" si="26"/>
        <v>0.14899999999999999</v>
      </c>
      <c r="AG63" s="18">
        <f t="shared" si="26"/>
        <v>0.21024999999999999</v>
      </c>
      <c r="AH63" s="18">
        <f t="shared" si="26"/>
        <v>5.5E-2</v>
      </c>
      <c r="AI63" s="18">
        <f t="shared" si="26"/>
        <v>6.5750000000000003E-2</v>
      </c>
      <c r="AJ63" s="18">
        <f t="shared" si="26"/>
        <v>4.3560000000000001E-2</v>
      </c>
      <c r="AK63" s="18">
        <f t="shared" si="26"/>
        <v>0.19</v>
      </c>
      <c r="AL63" s="18">
        <f t="shared" si="26"/>
        <v>0.16500000000000001</v>
      </c>
      <c r="AM63" s="18">
        <f t="shared" si="26"/>
        <v>0</v>
      </c>
      <c r="AN63" s="18">
        <f t="shared" si="26"/>
        <v>0.25</v>
      </c>
      <c r="AO63" s="18">
        <f t="shared" si="26"/>
        <v>0</v>
      </c>
      <c r="AP63" s="18">
        <f t="shared" si="26"/>
        <v>0.19</v>
      </c>
      <c r="AQ63" s="18">
        <f t="shared" si="26"/>
        <v>8.6379999999999998E-2</v>
      </c>
      <c r="AR63" s="18">
        <f t="shared" si="26"/>
        <v>7.0000000000000007E-2</v>
      </c>
      <c r="AS63" s="18">
        <f t="shared" si="26"/>
        <v>0.15</v>
      </c>
      <c r="AT63" s="18">
        <f t="shared" si="26"/>
        <v>7.0739999999999997E-2</v>
      </c>
      <c r="AU63" s="18">
        <f t="shared" si="26"/>
        <v>6.429E-2</v>
      </c>
      <c r="AV63" s="18">
        <f t="shared" si="26"/>
        <v>6.25E-2</v>
      </c>
      <c r="AW63" s="18">
        <f t="shared" si="26"/>
        <v>0.11428000000000001</v>
      </c>
      <c r="AX63" s="18">
        <f t="shared" si="26"/>
        <v>8.4440000000000001E-2</v>
      </c>
      <c r="AY63" s="18">
        <f t="shared" si="26"/>
        <v>7.4999999999999997E-2</v>
      </c>
      <c r="AZ63" s="18">
        <f t="shared" si="26"/>
        <v>0.11</v>
      </c>
      <c r="BA63" s="18">
        <f t="shared" si="26"/>
        <v>0.22500000000000001</v>
      </c>
      <c r="BB63" s="18">
        <f t="shared" si="26"/>
        <v>0.36399999999999999</v>
      </c>
      <c r="BC63" s="18">
        <f t="shared" si="26"/>
        <v>0.55000000000000004</v>
      </c>
      <c r="BD63" s="18">
        <f t="shared" si="26"/>
        <v>0.19506000000000001</v>
      </c>
      <c r="BE63" s="18">
        <f t="shared" si="26"/>
        <v>0.33</v>
      </c>
      <c r="BF63" s="18">
        <f t="shared" si="26"/>
        <v>0</v>
      </c>
      <c r="BG63" s="18">
        <f t="shared" si="26"/>
        <v>2.9000000000000001E-2</v>
      </c>
      <c r="BH63" s="18">
        <f t="shared" si="26"/>
        <v>3.9E-2</v>
      </c>
      <c r="BI63" s="18">
        <f t="shared" si="26"/>
        <v>4.9000000000000002E-2</v>
      </c>
      <c r="BJ63" s="18">
        <f t="shared" si="26"/>
        <v>1.9E-2</v>
      </c>
      <c r="BK63" s="18">
        <f t="shared" si="26"/>
        <v>5.7299999999999997E-2</v>
      </c>
      <c r="BL63" s="18">
        <f t="shared" si="26"/>
        <v>0.27620999999999996</v>
      </c>
      <c r="BM63" s="18">
        <f t="shared" si="26"/>
        <v>0.15443999999999999</v>
      </c>
      <c r="BN63" s="18">
        <f t="shared" si="26"/>
        <v>1.489E-2</v>
      </c>
      <c r="BO63" s="18">
        <f t="shared" ref="BO63" si="27">BO62/1000</f>
        <v>6.0000000000000001E-3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1.2656799999999999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5.7103999999999999</v>
      </c>
      <c r="K64" s="28">
        <f t="shared" si="28"/>
        <v>3.3122000000000003</v>
      </c>
      <c r="L64" s="28">
        <f t="shared" si="28"/>
        <v>0</v>
      </c>
      <c r="M64" s="28">
        <f t="shared" si="28"/>
        <v>4.6150000000000002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1.7276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7.4450000000000002E-3</v>
      </c>
      <c r="BO64" s="28">
        <f t="shared" ref="BO64" si="29">BO60*BO62</f>
        <v>0</v>
      </c>
      <c r="BP64" s="47">
        <f>SUM(D64:BN64)</f>
        <v>19.767505</v>
      </c>
      <c r="BQ64" s="30">
        <f>BP64/$C$7</f>
        <v>19.767505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1.2656799999999999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5.7103999999999999</v>
      </c>
      <c r="K65" s="28">
        <f t="shared" si="30"/>
        <v>3.3122000000000003</v>
      </c>
      <c r="L65" s="28">
        <f t="shared" si="30"/>
        <v>0</v>
      </c>
      <c r="M65" s="28">
        <f t="shared" si="30"/>
        <v>4.6150000000000002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1.7276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7.4450000000000002E-3</v>
      </c>
      <c r="BO65" s="28">
        <f t="shared" ref="BO65" si="31">BO60*BO62</f>
        <v>0</v>
      </c>
      <c r="BP65" s="47">
        <f>SUM(D65:BN65)</f>
        <v>19.767505</v>
      </c>
      <c r="BQ65" s="30">
        <f>BP65/$C$7</f>
        <v>19.767505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66</v>
      </c>
      <c r="F80" s="25">
        <f t="shared" si="45"/>
        <v>97.36</v>
      </c>
      <c r="G80" s="25">
        <f t="shared" si="45"/>
        <v>599.94000000000005</v>
      </c>
      <c r="H80" s="25">
        <f t="shared" si="45"/>
        <v>925.9</v>
      </c>
      <c r="I80" s="25">
        <f t="shared" si="45"/>
        <v>590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355</v>
      </c>
      <c r="N80" s="25">
        <f t="shared" si="45"/>
        <v>99.49</v>
      </c>
      <c r="O80" s="25">
        <f t="shared" si="45"/>
        <v>320.32</v>
      </c>
      <c r="P80" s="25">
        <f t="shared" si="45"/>
        <v>231.58</v>
      </c>
      <c r="Q80" s="25">
        <f t="shared" si="45"/>
        <v>216.66</v>
      </c>
      <c r="R80" s="25">
        <f t="shared" si="45"/>
        <v>0</v>
      </c>
      <c r="S80" s="25">
        <f t="shared" si="45"/>
        <v>130</v>
      </c>
      <c r="T80" s="25">
        <f t="shared" si="45"/>
        <v>146</v>
      </c>
      <c r="U80" s="25">
        <f t="shared" si="45"/>
        <v>870</v>
      </c>
      <c r="V80" s="25">
        <f t="shared" si="45"/>
        <v>121.57</v>
      </c>
      <c r="W80" s="25">
        <f>W44</f>
        <v>0</v>
      </c>
      <c r="X80" s="25">
        <f t="shared" si="45"/>
        <v>5.3</v>
      </c>
      <c r="Y80" s="25">
        <f t="shared" si="45"/>
        <v>0</v>
      </c>
      <c r="Z80" s="25">
        <f t="shared" si="45"/>
        <v>239.76</v>
      </c>
      <c r="AA80" s="25">
        <f t="shared" si="45"/>
        <v>324.92</v>
      </c>
      <c r="AB80" s="25">
        <f t="shared" si="45"/>
        <v>273.52999999999997</v>
      </c>
      <c r="AC80" s="25">
        <f t="shared" si="45"/>
        <v>288.5</v>
      </c>
      <c r="AD80" s="25">
        <f t="shared" si="45"/>
        <v>95.22</v>
      </c>
      <c r="AE80" s="25">
        <f t="shared" si="45"/>
        <v>300</v>
      </c>
      <c r="AF80" s="25">
        <f t="shared" si="45"/>
        <v>149</v>
      </c>
      <c r="AG80" s="25">
        <f t="shared" si="45"/>
        <v>210.25</v>
      </c>
      <c r="AH80" s="25">
        <f t="shared" si="45"/>
        <v>55</v>
      </c>
      <c r="AI80" s="25">
        <f t="shared" si="45"/>
        <v>65.75</v>
      </c>
      <c r="AJ80" s="25">
        <f t="shared" si="45"/>
        <v>43.56</v>
      </c>
      <c r="AK80" s="25">
        <f t="shared" si="45"/>
        <v>190</v>
      </c>
      <c r="AL80" s="25">
        <f t="shared" si="45"/>
        <v>165</v>
      </c>
      <c r="AM80" s="25">
        <f t="shared" si="45"/>
        <v>0</v>
      </c>
      <c r="AN80" s="25">
        <f t="shared" si="45"/>
        <v>250</v>
      </c>
      <c r="AO80" s="25">
        <f t="shared" si="45"/>
        <v>0</v>
      </c>
      <c r="AP80" s="25">
        <f t="shared" si="45"/>
        <v>190</v>
      </c>
      <c r="AQ80" s="25">
        <f t="shared" si="45"/>
        <v>86.38</v>
      </c>
      <c r="AR80" s="25">
        <f t="shared" si="45"/>
        <v>70</v>
      </c>
      <c r="AS80" s="25">
        <f t="shared" si="45"/>
        <v>150</v>
      </c>
      <c r="AT80" s="25">
        <f t="shared" si="45"/>
        <v>70.739999999999995</v>
      </c>
      <c r="AU80" s="25">
        <f t="shared" si="45"/>
        <v>64.290000000000006</v>
      </c>
      <c r="AV80" s="25">
        <f t="shared" si="45"/>
        <v>62.5</v>
      </c>
      <c r="AW80" s="25">
        <f t="shared" si="45"/>
        <v>114.28</v>
      </c>
      <c r="AX80" s="25">
        <f t="shared" si="45"/>
        <v>84.44</v>
      </c>
      <c r="AY80" s="25">
        <f t="shared" si="45"/>
        <v>75</v>
      </c>
      <c r="AZ80" s="25">
        <f t="shared" si="45"/>
        <v>110</v>
      </c>
      <c r="BA80" s="25">
        <f t="shared" si="45"/>
        <v>225</v>
      </c>
      <c r="BB80" s="25">
        <f t="shared" si="45"/>
        <v>364</v>
      </c>
      <c r="BC80" s="25">
        <f t="shared" si="45"/>
        <v>550</v>
      </c>
      <c r="BD80" s="25">
        <f t="shared" si="45"/>
        <v>195.06</v>
      </c>
      <c r="BE80" s="25">
        <f t="shared" si="45"/>
        <v>330</v>
      </c>
      <c r="BF80" s="25">
        <f t="shared" si="45"/>
        <v>0</v>
      </c>
      <c r="BG80" s="25">
        <f t="shared" si="45"/>
        <v>29</v>
      </c>
      <c r="BH80" s="25">
        <f t="shared" si="45"/>
        <v>39</v>
      </c>
      <c r="BI80" s="25">
        <f t="shared" si="45"/>
        <v>49</v>
      </c>
      <c r="BJ80" s="25">
        <f t="shared" si="45"/>
        <v>19</v>
      </c>
      <c r="BK80" s="25">
        <f t="shared" si="45"/>
        <v>57.3</v>
      </c>
      <c r="BL80" s="25">
        <f t="shared" si="45"/>
        <v>276.20999999999998</v>
      </c>
      <c r="BM80" s="25">
        <f t="shared" si="45"/>
        <v>154.44</v>
      </c>
      <c r="BN80" s="25">
        <f t="shared" si="45"/>
        <v>14.89</v>
      </c>
      <c r="BO80" s="25">
        <f t="shared" ref="BO80" si="46">BO44</f>
        <v>6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6.6000000000000003E-2</v>
      </c>
      <c r="F81" s="18">
        <f t="shared" si="47"/>
        <v>9.7360000000000002E-2</v>
      </c>
      <c r="G81" s="18">
        <f t="shared" si="47"/>
        <v>0.59994000000000003</v>
      </c>
      <c r="H81" s="18">
        <f t="shared" si="47"/>
        <v>0.92589999999999995</v>
      </c>
      <c r="I81" s="18">
        <f t="shared" si="47"/>
        <v>0.59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0.35499999999999998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0.23158000000000001</v>
      </c>
      <c r="Q81" s="18">
        <f t="shared" si="47"/>
        <v>0.21665999999999999</v>
      </c>
      <c r="R81" s="18">
        <f t="shared" si="47"/>
        <v>0</v>
      </c>
      <c r="S81" s="18">
        <f t="shared" si="47"/>
        <v>0.13</v>
      </c>
      <c r="T81" s="18">
        <f t="shared" si="47"/>
        <v>0.14599999999999999</v>
      </c>
      <c r="U81" s="18">
        <f t="shared" si="47"/>
        <v>0.87</v>
      </c>
      <c r="V81" s="18">
        <f t="shared" si="47"/>
        <v>0.12157</v>
      </c>
      <c r="W81" s="18">
        <f>W80/1000</f>
        <v>0</v>
      </c>
      <c r="X81" s="18">
        <f t="shared" si="47"/>
        <v>5.3E-3</v>
      </c>
      <c r="Y81" s="18">
        <f t="shared" si="47"/>
        <v>0</v>
      </c>
      <c r="Z81" s="18">
        <f t="shared" si="47"/>
        <v>0.23976</v>
      </c>
      <c r="AA81" s="18">
        <f t="shared" si="47"/>
        <v>0.32492000000000004</v>
      </c>
      <c r="AB81" s="18">
        <f t="shared" si="47"/>
        <v>0.27353</v>
      </c>
      <c r="AC81" s="18">
        <f t="shared" si="47"/>
        <v>0.28849999999999998</v>
      </c>
      <c r="AD81" s="18">
        <f t="shared" si="47"/>
        <v>9.5219999999999999E-2</v>
      </c>
      <c r="AE81" s="18">
        <f t="shared" si="47"/>
        <v>0.3</v>
      </c>
      <c r="AF81" s="18">
        <f t="shared" si="47"/>
        <v>0.14899999999999999</v>
      </c>
      <c r="AG81" s="18">
        <f t="shared" si="47"/>
        <v>0.21024999999999999</v>
      </c>
      <c r="AH81" s="18">
        <f t="shared" si="47"/>
        <v>5.5E-2</v>
      </c>
      <c r="AI81" s="18">
        <f t="shared" si="47"/>
        <v>6.5750000000000003E-2</v>
      </c>
      <c r="AJ81" s="18">
        <f t="shared" si="47"/>
        <v>4.3560000000000001E-2</v>
      </c>
      <c r="AK81" s="18">
        <f t="shared" si="47"/>
        <v>0.19</v>
      </c>
      <c r="AL81" s="18">
        <f t="shared" si="47"/>
        <v>0.16500000000000001</v>
      </c>
      <c r="AM81" s="18">
        <f t="shared" si="47"/>
        <v>0</v>
      </c>
      <c r="AN81" s="18">
        <f t="shared" si="47"/>
        <v>0.25</v>
      </c>
      <c r="AO81" s="18">
        <f t="shared" si="47"/>
        <v>0</v>
      </c>
      <c r="AP81" s="18">
        <f t="shared" si="47"/>
        <v>0.19</v>
      </c>
      <c r="AQ81" s="18">
        <f t="shared" si="47"/>
        <v>8.6379999999999998E-2</v>
      </c>
      <c r="AR81" s="18">
        <f t="shared" si="47"/>
        <v>7.0000000000000007E-2</v>
      </c>
      <c r="AS81" s="18">
        <f t="shared" si="47"/>
        <v>0.15</v>
      </c>
      <c r="AT81" s="18">
        <f t="shared" si="47"/>
        <v>7.0739999999999997E-2</v>
      </c>
      <c r="AU81" s="18">
        <f t="shared" si="47"/>
        <v>6.429E-2</v>
      </c>
      <c r="AV81" s="18">
        <f t="shared" si="47"/>
        <v>6.25E-2</v>
      </c>
      <c r="AW81" s="18">
        <f t="shared" si="47"/>
        <v>0.11428000000000001</v>
      </c>
      <c r="AX81" s="18">
        <f t="shared" si="47"/>
        <v>8.4440000000000001E-2</v>
      </c>
      <c r="AY81" s="18">
        <f t="shared" si="47"/>
        <v>7.4999999999999997E-2</v>
      </c>
      <c r="AZ81" s="18">
        <f t="shared" si="47"/>
        <v>0.11</v>
      </c>
      <c r="BA81" s="18">
        <f t="shared" si="47"/>
        <v>0.22500000000000001</v>
      </c>
      <c r="BB81" s="18">
        <f t="shared" si="47"/>
        <v>0.36399999999999999</v>
      </c>
      <c r="BC81" s="18">
        <f t="shared" si="47"/>
        <v>0.55000000000000004</v>
      </c>
      <c r="BD81" s="18">
        <f t="shared" si="47"/>
        <v>0.19506000000000001</v>
      </c>
      <c r="BE81" s="18">
        <f t="shared" si="47"/>
        <v>0.33</v>
      </c>
      <c r="BF81" s="18">
        <f t="shared" si="47"/>
        <v>0</v>
      </c>
      <c r="BG81" s="18">
        <f t="shared" si="47"/>
        <v>2.9000000000000001E-2</v>
      </c>
      <c r="BH81" s="18">
        <f t="shared" si="47"/>
        <v>3.9E-2</v>
      </c>
      <c r="BI81" s="18">
        <f t="shared" si="47"/>
        <v>4.9000000000000002E-2</v>
      </c>
      <c r="BJ81" s="18">
        <f t="shared" si="47"/>
        <v>1.9E-2</v>
      </c>
      <c r="BK81" s="18">
        <f t="shared" si="47"/>
        <v>5.7299999999999997E-2</v>
      </c>
      <c r="BL81" s="18">
        <f t="shared" si="47"/>
        <v>0.27620999999999996</v>
      </c>
      <c r="BM81" s="18">
        <f t="shared" si="47"/>
        <v>0.15443999999999999</v>
      </c>
      <c r="BN81" s="18">
        <f t="shared" si="47"/>
        <v>1.489E-2</v>
      </c>
      <c r="BO81" s="18">
        <f t="shared" ref="BO81" si="48">BO80/1000</f>
        <v>6.0000000000000001E-3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3.3000000000000003</v>
      </c>
      <c r="F82" s="28">
        <f t="shared" si="49"/>
        <v>1.0709599999999999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4.1029499999999999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2.6136E-2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3.8500000000000005</v>
      </c>
      <c r="BA82" s="28">
        <f t="shared" si="49"/>
        <v>6.75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4.3499999999999996</v>
      </c>
      <c r="BH82" s="28">
        <f t="shared" si="49"/>
        <v>1.5989999999999998</v>
      </c>
      <c r="BI82" s="28">
        <f t="shared" si="49"/>
        <v>1.2250000000000001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1.23552</v>
      </c>
      <c r="BN82" s="28">
        <f t="shared" si="49"/>
        <v>7.4450000000000002E-2</v>
      </c>
      <c r="BO82" s="28">
        <f t="shared" ref="BO82" si="50">BO78*BO80</f>
        <v>0.30000000000000004</v>
      </c>
      <c r="BP82" s="47">
        <f>SUM(D82:BN82)</f>
        <v>48.832806000000005</v>
      </c>
      <c r="BQ82" s="30">
        <f>BP82/$C$7</f>
        <v>48.832806000000005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3.3000000000000003</v>
      </c>
      <c r="F83" s="28">
        <f t="shared" si="51"/>
        <v>1.0709599999999999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4.1029499999999999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2.6136E-2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3.8500000000000005</v>
      </c>
      <c r="BA83" s="28">
        <f t="shared" si="51"/>
        <v>6.75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4.3499999999999996</v>
      </c>
      <c r="BH83" s="28">
        <f t="shared" si="51"/>
        <v>1.5989999999999998</v>
      </c>
      <c r="BI83" s="28">
        <f t="shared" si="51"/>
        <v>1.2250000000000001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1.23552</v>
      </c>
      <c r="BN83" s="28">
        <f t="shared" si="51"/>
        <v>7.4450000000000002E-2</v>
      </c>
      <c r="BO83" s="28">
        <f t="shared" ref="BO83" si="52">BO78*BO80</f>
        <v>0.30000000000000004</v>
      </c>
      <c r="BP83" s="47">
        <f>SUM(D83:BN83)</f>
        <v>48.832806000000005</v>
      </c>
      <c r="BQ83" s="30">
        <f>BP83/$C$7</f>
        <v>48.832806000000005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66</v>
      </c>
      <c r="F96" s="25">
        <f t="shared" si="67"/>
        <v>97.36</v>
      </c>
      <c r="G96" s="25">
        <f t="shared" si="67"/>
        <v>599.94000000000005</v>
      </c>
      <c r="H96" s="25">
        <f t="shared" si="67"/>
        <v>925.9</v>
      </c>
      <c r="I96" s="25">
        <f t="shared" si="67"/>
        <v>590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355</v>
      </c>
      <c r="N96" s="25">
        <f t="shared" si="67"/>
        <v>99.49</v>
      </c>
      <c r="O96" s="25">
        <f t="shared" si="67"/>
        <v>320.32</v>
      </c>
      <c r="P96" s="25">
        <f t="shared" si="67"/>
        <v>231.58</v>
      </c>
      <c r="Q96" s="25">
        <f t="shared" si="67"/>
        <v>216.66</v>
      </c>
      <c r="R96" s="25">
        <f t="shared" si="67"/>
        <v>0</v>
      </c>
      <c r="S96" s="25">
        <f t="shared" si="67"/>
        <v>130</v>
      </c>
      <c r="T96" s="25">
        <f t="shared" si="67"/>
        <v>146</v>
      </c>
      <c r="U96" s="25">
        <f t="shared" si="67"/>
        <v>870</v>
      </c>
      <c r="V96" s="25">
        <f t="shared" si="67"/>
        <v>121.57</v>
      </c>
      <c r="W96" s="25">
        <f>W44</f>
        <v>0</v>
      </c>
      <c r="X96" s="25">
        <f t="shared" si="67"/>
        <v>5.3</v>
      </c>
      <c r="Y96" s="25">
        <f t="shared" si="67"/>
        <v>0</v>
      </c>
      <c r="Z96" s="25">
        <f t="shared" si="67"/>
        <v>239.76</v>
      </c>
      <c r="AA96" s="25">
        <f t="shared" si="67"/>
        <v>324.92</v>
      </c>
      <c r="AB96" s="25">
        <f t="shared" si="67"/>
        <v>273.52999999999997</v>
      </c>
      <c r="AC96" s="25">
        <f t="shared" si="67"/>
        <v>288.5</v>
      </c>
      <c r="AD96" s="25">
        <f t="shared" si="67"/>
        <v>95.22</v>
      </c>
      <c r="AE96" s="25">
        <f t="shared" si="67"/>
        <v>300</v>
      </c>
      <c r="AF96" s="25">
        <f t="shared" si="67"/>
        <v>149</v>
      </c>
      <c r="AG96" s="25">
        <f t="shared" si="67"/>
        <v>210.25</v>
      </c>
      <c r="AH96" s="25">
        <f t="shared" si="67"/>
        <v>55</v>
      </c>
      <c r="AI96" s="25">
        <f t="shared" si="67"/>
        <v>65.75</v>
      </c>
      <c r="AJ96" s="25">
        <f t="shared" si="67"/>
        <v>43.56</v>
      </c>
      <c r="AK96" s="25">
        <f t="shared" si="67"/>
        <v>190</v>
      </c>
      <c r="AL96" s="25">
        <f t="shared" si="67"/>
        <v>165</v>
      </c>
      <c r="AM96" s="25">
        <f t="shared" si="67"/>
        <v>0</v>
      </c>
      <c r="AN96" s="25">
        <f t="shared" si="67"/>
        <v>250</v>
      </c>
      <c r="AO96" s="25">
        <f t="shared" si="67"/>
        <v>0</v>
      </c>
      <c r="AP96" s="25">
        <f t="shared" si="67"/>
        <v>190</v>
      </c>
      <c r="AQ96" s="25">
        <f t="shared" si="67"/>
        <v>86.38</v>
      </c>
      <c r="AR96" s="25">
        <f t="shared" si="67"/>
        <v>70</v>
      </c>
      <c r="AS96" s="25">
        <f t="shared" si="67"/>
        <v>150</v>
      </c>
      <c r="AT96" s="25">
        <f t="shared" si="67"/>
        <v>70.739999999999995</v>
      </c>
      <c r="AU96" s="25">
        <f t="shared" si="67"/>
        <v>64.290000000000006</v>
      </c>
      <c r="AV96" s="25">
        <f t="shared" si="67"/>
        <v>62.5</v>
      </c>
      <c r="AW96" s="25">
        <f t="shared" si="67"/>
        <v>114.28</v>
      </c>
      <c r="AX96" s="25">
        <f t="shared" si="67"/>
        <v>84.44</v>
      </c>
      <c r="AY96" s="25">
        <f t="shared" si="67"/>
        <v>75</v>
      </c>
      <c r="AZ96" s="25">
        <f t="shared" si="67"/>
        <v>110</v>
      </c>
      <c r="BA96" s="25">
        <f t="shared" si="67"/>
        <v>225</v>
      </c>
      <c r="BB96" s="25">
        <f t="shared" si="67"/>
        <v>364</v>
      </c>
      <c r="BC96" s="25">
        <f t="shared" si="67"/>
        <v>550</v>
      </c>
      <c r="BD96" s="25">
        <f t="shared" si="67"/>
        <v>195.06</v>
      </c>
      <c r="BE96" s="25">
        <f t="shared" si="67"/>
        <v>330</v>
      </c>
      <c r="BF96" s="25">
        <f t="shared" si="67"/>
        <v>0</v>
      </c>
      <c r="BG96" s="25">
        <f t="shared" si="67"/>
        <v>29</v>
      </c>
      <c r="BH96" s="25">
        <f t="shared" si="67"/>
        <v>39</v>
      </c>
      <c r="BI96" s="25">
        <f t="shared" si="67"/>
        <v>49</v>
      </c>
      <c r="BJ96" s="25">
        <f t="shared" si="67"/>
        <v>19</v>
      </c>
      <c r="BK96" s="25">
        <f t="shared" si="67"/>
        <v>57.3</v>
      </c>
      <c r="BL96" s="25">
        <f t="shared" si="67"/>
        <v>276.20999999999998</v>
      </c>
      <c r="BM96" s="25">
        <f t="shared" si="67"/>
        <v>154.44</v>
      </c>
      <c r="BN96" s="25">
        <f t="shared" si="67"/>
        <v>14.89</v>
      </c>
      <c r="BO96" s="25">
        <f t="shared" ref="BO96" si="68">BO44</f>
        <v>6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6.6000000000000003E-2</v>
      </c>
      <c r="F97" s="18">
        <f t="shared" si="69"/>
        <v>9.7360000000000002E-2</v>
      </c>
      <c r="G97" s="18">
        <f t="shared" si="69"/>
        <v>0.59994000000000003</v>
      </c>
      <c r="H97" s="18">
        <f t="shared" si="69"/>
        <v>0.92589999999999995</v>
      </c>
      <c r="I97" s="18">
        <f t="shared" si="69"/>
        <v>0.59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0.35499999999999998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0.23158000000000001</v>
      </c>
      <c r="Q97" s="18">
        <f t="shared" si="69"/>
        <v>0.21665999999999999</v>
      </c>
      <c r="R97" s="18">
        <f t="shared" si="69"/>
        <v>0</v>
      </c>
      <c r="S97" s="18">
        <f t="shared" si="69"/>
        <v>0.13</v>
      </c>
      <c r="T97" s="18">
        <f t="shared" si="69"/>
        <v>0.14599999999999999</v>
      </c>
      <c r="U97" s="18">
        <f t="shared" si="69"/>
        <v>0.87</v>
      </c>
      <c r="V97" s="18">
        <f t="shared" si="69"/>
        <v>0.12157</v>
      </c>
      <c r="W97" s="18">
        <f>W96/1000</f>
        <v>0</v>
      </c>
      <c r="X97" s="18">
        <f t="shared" si="69"/>
        <v>5.3E-3</v>
      </c>
      <c r="Y97" s="18">
        <f t="shared" si="69"/>
        <v>0</v>
      </c>
      <c r="Z97" s="18">
        <f t="shared" si="69"/>
        <v>0.23976</v>
      </c>
      <c r="AA97" s="18">
        <f t="shared" si="69"/>
        <v>0.32492000000000004</v>
      </c>
      <c r="AB97" s="18">
        <f t="shared" si="69"/>
        <v>0.27353</v>
      </c>
      <c r="AC97" s="18">
        <f t="shared" si="69"/>
        <v>0.28849999999999998</v>
      </c>
      <c r="AD97" s="18">
        <f t="shared" si="69"/>
        <v>9.5219999999999999E-2</v>
      </c>
      <c r="AE97" s="18">
        <f t="shared" si="69"/>
        <v>0.3</v>
      </c>
      <c r="AF97" s="18">
        <f t="shared" si="69"/>
        <v>0.14899999999999999</v>
      </c>
      <c r="AG97" s="18">
        <f t="shared" si="69"/>
        <v>0.21024999999999999</v>
      </c>
      <c r="AH97" s="18">
        <f t="shared" si="69"/>
        <v>5.5E-2</v>
      </c>
      <c r="AI97" s="18">
        <f t="shared" si="69"/>
        <v>6.5750000000000003E-2</v>
      </c>
      <c r="AJ97" s="18">
        <f t="shared" si="69"/>
        <v>4.3560000000000001E-2</v>
      </c>
      <c r="AK97" s="18">
        <f t="shared" si="69"/>
        <v>0.19</v>
      </c>
      <c r="AL97" s="18">
        <f t="shared" si="69"/>
        <v>0.16500000000000001</v>
      </c>
      <c r="AM97" s="18">
        <f t="shared" si="69"/>
        <v>0</v>
      </c>
      <c r="AN97" s="18">
        <f t="shared" si="69"/>
        <v>0.25</v>
      </c>
      <c r="AO97" s="18">
        <f t="shared" si="69"/>
        <v>0</v>
      </c>
      <c r="AP97" s="18">
        <f t="shared" si="69"/>
        <v>0.19</v>
      </c>
      <c r="AQ97" s="18">
        <f t="shared" si="69"/>
        <v>8.6379999999999998E-2</v>
      </c>
      <c r="AR97" s="18">
        <f t="shared" si="69"/>
        <v>7.0000000000000007E-2</v>
      </c>
      <c r="AS97" s="18">
        <f t="shared" si="69"/>
        <v>0.15</v>
      </c>
      <c r="AT97" s="18">
        <f t="shared" si="69"/>
        <v>7.0739999999999997E-2</v>
      </c>
      <c r="AU97" s="18">
        <f t="shared" si="69"/>
        <v>6.429E-2</v>
      </c>
      <c r="AV97" s="18">
        <f t="shared" si="69"/>
        <v>6.25E-2</v>
      </c>
      <c r="AW97" s="18">
        <f t="shared" si="69"/>
        <v>0.11428000000000001</v>
      </c>
      <c r="AX97" s="18">
        <f t="shared" si="69"/>
        <v>8.4440000000000001E-2</v>
      </c>
      <c r="AY97" s="18">
        <f t="shared" si="69"/>
        <v>7.4999999999999997E-2</v>
      </c>
      <c r="AZ97" s="18">
        <f t="shared" si="69"/>
        <v>0.11</v>
      </c>
      <c r="BA97" s="18">
        <f t="shared" si="69"/>
        <v>0.22500000000000001</v>
      </c>
      <c r="BB97" s="18">
        <f t="shared" si="69"/>
        <v>0.36399999999999999</v>
      </c>
      <c r="BC97" s="18">
        <f t="shared" si="69"/>
        <v>0.55000000000000004</v>
      </c>
      <c r="BD97" s="18">
        <f t="shared" si="69"/>
        <v>0.19506000000000001</v>
      </c>
      <c r="BE97" s="18">
        <f t="shared" si="69"/>
        <v>0.33</v>
      </c>
      <c r="BF97" s="18">
        <f t="shared" si="69"/>
        <v>0</v>
      </c>
      <c r="BG97" s="18">
        <f t="shared" si="69"/>
        <v>2.9000000000000001E-2</v>
      </c>
      <c r="BH97" s="18">
        <f t="shared" si="69"/>
        <v>3.9E-2</v>
      </c>
      <c r="BI97" s="18">
        <f t="shared" si="69"/>
        <v>4.9000000000000002E-2</v>
      </c>
      <c r="BJ97" s="18">
        <f t="shared" si="69"/>
        <v>1.9E-2</v>
      </c>
      <c r="BK97" s="18">
        <f t="shared" si="69"/>
        <v>5.7299999999999997E-2</v>
      </c>
      <c r="BL97" s="18">
        <f t="shared" si="69"/>
        <v>0.27620999999999996</v>
      </c>
      <c r="BM97" s="18">
        <f t="shared" si="69"/>
        <v>0.15443999999999999</v>
      </c>
      <c r="BN97" s="18">
        <f t="shared" si="69"/>
        <v>1.489E-2</v>
      </c>
      <c r="BO97" s="18">
        <f t="shared" ref="BO97" si="70">BO96/1000</f>
        <v>6.0000000000000001E-3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1.2656800000000001</v>
      </c>
      <c r="G98" s="28">
        <f t="shared" si="71"/>
        <v>0.35996400000000001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0.53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0.89400000000000002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1.6988400000000001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0.46332000000000001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7.5560740000000015</v>
      </c>
      <c r="BQ98" s="30">
        <f>BP98/$C$7</f>
        <v>7.5560740000000015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1.2656800000000001</v>
      </c>
      <c r="G99" s="28">
        <f t="shared" si="73"/>
        <v>0.35996400000000001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0.53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0.89400000000000002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1.6988400000000001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0.46332000000000001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7.5560740000000015</v>
      </c>
      <c r="BQ99" s="30">
        <f>BP99/$C$7</f>
        <v>7.5560740000000015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66</v>
      </c>
      <c r="F112" s="25">
        <f t="shared" si="85"/>
        <v>97.36</v>
      </c>
      <c r="G112" s="25">
        <f t="shared" si="85"/>
        <v>599.94000000000005</v>
      </c>
      <c r="H112" s="25">
        <f t="shared" si="85"/>
        <v>925.9</v>
      </c>
      <c r="I112" s="25">
        <f t="shared" si="85"/>
        <v>590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355</v>
      </c>
      <c r="N112" s="25">
        <f t="shared" si="85"/>
        <v>99.49</v>
      </c>
      <c r="O112" s="25">
        <f t="shared" si="85"/>
        <v>320.32</v>
      </c>
      <c r="P112" s="25">
        <f t="shared" si="85"/>
        <v>231.58</v>
      </c>
      <c r="Q112" s="25">
        <f t="shared" si="85"/>
        <v>216.66</v>
      </c>
      <c r="R112" s="25">
        <f t="shared" si="85"/>
        <v>0</v>
      </c>
      <c r="S112" s="25">
        <f t="shared" si="85"/>
        <v>130</v>
      </c>
      <c r="T112" s="25">
        <f t="shared" si="85"/>
        <v>146</v>
      </c>
      <c r="U112" s="25">
        <f t="shared" si="85"/>
        <v>870</v>
      </c>
      <c r="V112" s="25">
        <f t="shared" si="85"/>
        <v>121.57</v>
      </c>
      <c r="W112" s="25">
        <f>W44</f>
        <v>0</v>
      </c>
      <c r="X112" s="25">
        <f t="shared" si="85"/>
        <v>5.3</v>
      </c>
      <c r="Y112" s="25">
        <f t="shared" si="85"/>
        <v>0</v>
      </c>
      <c r="Z112" s="25">
        <f t="shared" si="85"/>
        <v>239.76</v>
      </c>
      <c r="AA112" s="25">
        <f t="shared" si="85"/>
        <v>324.92</v>
      </c>
      <c r="AB112" s="25">
        <f t="shared" si="85"/>
        <v>273.52999999999997</v>
      </c>
      <c r="AC112" s="25">
        <f t="shared" si="85"/>
        <v>288.5</v>
      </c>
      <c r="AD112" s="25">
        <f t="shared" si="85"/>
        <v>95.22</v>
      </c>
      <c r="AE112" s="25">
        <f t="shared" si="85"/>
        <v>300</v>
      </c>
      <c r="AF112" s="25">
        <f t="shared" si="85"/>
        <v>149</v>
      </c>
      <c r="AG112" s="25">
        <f t="shared" si="85"/>
        <v>210.25</v>
      </c>
      <c r="AH112" s="25">
        <f t="shared" si="85"/>
        <v>55</v>
      </c>
      <c r="AI112" s="25">
        <f t="shared" si="85"/>
        <v>65.75</v>
      </c>
      <c r="AJ112" s="25">
        <f t="shared" si="85"/>
        <v>43.56</v>
      </c>
      <c r="AK112" s="25">
        <f t="shared" si="85"/>
        <v>190</v>
      </c>
      <c r="AL112" s="25">
        <f t="shared" si="85"/>
        <v>165</v>
      </c>
      <c r="AM112" s="25">
        <f t="shared" si="85"/>
        <v>0</v>
      </c>
      <c r="AN112" s="25">
        <f t="shared" si="85"/>
        <v>250</v>
      </c>
      <c r="AO112" s="25">
        <f t="shared" si="85"/>
        <v>0</v>
      </c>
      <c r="AP112" s="25">
        <f t="shared" si="85"/>
        <v>190</v>
      </c>
      <c r="AQ112" s="25">
        <f t="shared" si="85"/>
        <v>86.38</v>
      </c>
      <c r="AR112" s="25">
        <f t="shared" si="85"/>
        <v>70</v>
      </c>
      <c r="AS112" s="25">
        <f t="shared" si="85"/>
        <v>150</v>
      </c>
      <c r="AT112" s="25">
        <f t="shared" si="85"/>
        <v>70.739999999999995</v>
      </c>
      <c r="AU112" s="25">
        <f t="shared" si="85"/>
        <v>64.290000000000006</v>
      </c>
      <c r="AV112" s="25">
        <f t="shared" si="85"/>
        <v>62.5</v>
      </c>
      <c r="AW112" s="25">
        <f t="shared" si="85"/>
        <v>114.28</v>
      </c>
      <c r="AX112" s="25">
        <f t="shared" si="85"/>
        <v>84.44</v>
      </c>
      <c r="AY112" s="25">
        <f t="shared" si="85"/>
        <v>75</v>
      </c>
      <c r="AZ112" s="25">
        <f t="shared" si="85"/>
        <v>110</v>
      </c>
      <c r="BA112" s="25">
        <f t="shared" si="85"/>
        <v>225</v>
      </c>
      <c r="BB112" s="25">
        <f t="shared" si="85"/>
        <v>364</v>
      </c>
      <c r="BC112" s="25">
        <f t="shared" si="85"/>
        <v>550</v>
      </c>
      <c r="BD112" s="25">
        <f t="shared" si="85"/>
        <v>195.06</v>
      </c>
      <c r="BE112" s="25">
        <f t="shared" si="85"/>
        <v>330</v>
      </c>
      <c r="BF112" s="25">
        <f t="shared" si="85"/>
        <v>0</v>
      </c>
      <c r="BG112" s="25">
        <f t="shared" si="85"/>
        <v>29</v>
      </c>
      <c r="BH112" s="25">
        <f t="shared" si="85"/>
        <v>39</v>
      </c>
      <c r="BI112" s="25">
        <f t="shared" si="85"/>
        <v>49</v>
      </c>
      <c r="BJ112" s="25">
        <f t="shared" si="85"/>
        <v>19</v>
      </c>
      <c r="BK112" s="25">
        <f t="shared" si="85"/>
        <v>57.3</v>
      </c>
      <c r="BL112" s="25">
        <f t="shared" si="85"/>
        <v>276.20999999999998</v>
      </c>
      <c r="BM112" s="25">
        <f t="shared" si="85"/>
        <v>154.44</v>
      </c>
      <c r="BN112" s="25">
        <f t="shared" si="85"/>
        <v>14.89</v>
      </c>
      <c r="BO112" s="25">
        <f t="shared" ref="BO112" si="86">BO44</f>
        <v>6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6.6000000000000003E-2</v>
      </c>
      <c r="F113" s="18">
        <f t="shared" si="87"/>
        <v>9.7360000000000002E-2</v>
      </c>
      <c r="G113" s="18">
        <f t="shared" si="87"/>
        <v>0.59994000000000003</v>
      </c>
      <c r="H113" s="18">
        <f t="shared" si="87"/>
        <v>0.92589999999999995</v>
      </c>
      <c r="I113" s="18">
        <f t="shared" si="87"/>
        <v>0.59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0.35499999999999998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0.23158000000000001</v>
      </c>
      <c r="Q113" s="18">
        <f t="shared" si="87"/>
        <v>0.21665999999999999</v>
      </c>
      <c r="R113" s="18">
        <f t="shared" si="87"/>
        <v>0</v>
      </c>
      <c r="S113" s="18">
        <f t="shared" si="87"/>
        <v>0.13</v>
      </c>
      <c r="T113" s="18">
        <f t="shared" si="87"/>
        <v>0.14599999999999999</v>
      </c>
      <c r="U113" s="18">
        <f t="shared" si="87"/>
        <v>0.87</v>
      </c>
      <c r="V113" s="18">
        <f t="shared" si="87"/>
        <v>0.12157</v>
      </c>
      <c r="W113" s="18">
        <f>W112/1000</f>
        <v>0</v>
      </c>
      <c r="X113" s="18">
        <f t="shared" si="87"/>
        <v>5.3E-3</v>
      </c>
      <c r="Y113" s="18">
        <f t="shared" si="87"/>
        <v>0</v>
      </c>
      <c r="Z113" s="18">
        <f t="shared" si="87"/>
        <v>0.23976</v>
      </c>
      <c r="AA113" s="18">
        <f t="shared" si="87"/>
        <v>0.32492000000000004</v>
      </c>
      <c r="AB113" s="18">
        <f t="shared" si="87"/>
        <v>0.27353</v>
      </c>
      <c r="AC113" s="18">
        <f t="shared" si="87"/>
        <v>0.28849999999999998</v>
      </c>
      <c r="AD113" s="18">
        <f t="shared" si="87"/>
        <v>9.5219999999999999E-2</v>
      </c>
      <c r="AE113" s="18">
        <f t="shared" si="87"/>
        <v>0.3</v>
      </c>
      <c r="AF113" s="18">
        <f t="shared" si="87"/>
        <v>0.14899999999999999</v>
      </c>
      <c r="AG113" s="18">
        <f t="shared" si="87"/>
        <v>0.21024999999999999</v>
      </c>
      <c r="AH113" s="18">
        <f t="shared" si="87"/>
        <v>5.5E-2</v>
      </c>
      <c r="AI113" s="18">
        <f t="shared" si="87"/>
        <v>6.5750000000000003E-2</v>
      </c>
      <c r="AJ113" s="18">
        <f t="shared" si="87"/>
        <v>4.3560000000000001E-2</v>
      </c>
      <c r="AK113" s="18">
        <f t="shared" si="87"/>
        <v>0.19</v>
      </c>
      <c r="AL113" s="18">
        <f t="shared" si="87"/>
        <v>0.16500000000000001</v>
      </c>
      <c r="AM113" s="18">
        <f t="shared" si="87"/>
        <v>0</v>
      </c>
      <c r="AN113" s="18">
        <f t="shared" si="87"/>
        <v>0.25</v>
      </c>
      <c r="AO113" s="18">
        <f t="shared" si="87"/>
        <v>0</v>
      </c>
      <c r="AP113" s="18">
        <f t="shared" si="87"/>
        <v>0.19</v>
      </c>
      <c r="AQ113" s="18">
        <f t="shared" si="87"/>
        <v>8.6379999999999998E-2</v>
      </c>
      <c r="AR113" s="18">
        <f t="shared" si="87"/>
        <v>7.0000000000000007E-2</v>
      </c>
      <c r="AS113" s="18">
        <f t="shared" si="87"/>
        <v>0.15</v>
      </c>
      <c r="AT113" s="18">
        <f t="shared" si="87"/>
        <v>7.0739999999999997E-2</v>
      </c>
      <c r="AU113" s="18">
        <f t="shared" si="87"/>
        <v>6.429E-2</v>
      </c>
      <c r="AV113" s="18">
        <f t="shared" si="87"/>
        <v>6.25E-2</v>
      </c>
      <c r="AW113" s="18">
        <f t="shared" si="87"/>
        <v>0.11428000000000001</v>
      </c>
      <c r="AX113" s="18">
        <f t="shared" si="87"/>
        <v>8.4440000000000001E-2</v>
      </c>
      <c r="AY113" s="18">
        <f t="shared" si="87"/>
        <v>7.4999999999999997E-2</v>
      </c>
      <c r="AZ113" s="18">
        <f t="shared" si="87"/>
        <v>0.11</v>
      </c>
      <c r="BA113" s="18">
        <f t="shared" si="87"/>
        <v>0.22500000000000001</v>
      </c>
      <c r="BB113" s="18">
        <f t="shared" si="87"/>
        <v>0.36399999999999999</v>
      </c>
      <c r="BC113" s="18">
        <f t="shared" si="87"/>
        <v>0.55000000000000004</v>
      </c>
      <c r="BD113" s="18">
        <f t="shared" si="87"/>
        <v>0.19506000000000001</v>
      </c>
      <c r="BE113" s="18">
        <f t="shared" si="87"/>
        <v>0.33</v>
      </c>
      <c r="BF113" s="18">
        <f t="shared" si="87"/>
        <v>0</v>
      </c>
      <c r="BG113" s="18">
        <f t="shared" si="87"/>
        <v>2.9000000000000001E-2</v>
      </c>
      <c r="BH113" s="18">
        <f t="shared" si="87"/>
        <v>3.9E-2</v>
      </c>
      <c r="BI113" s="18">
        <f t="shared" si="87"/>
        <v>4.9000000000000002E-2</v>
      </c>
      <c r="BJ113" s="18">
        <f t="shared" si="87"/>
        <v>1.9E-2</v>
      </c>
      <c r="BK113" s="18">
        <f t="shared" si="87"/>
        <v>5.7299999999999997E-2</v>
      </c>
      <c r="BL113" s="18">
        <f t="shared" si="87"/>
        <v>0.27620999999999996</v>
      </c>
      <c r="BM113" s="18">
        <f t="shared" si="87"/>
        <v>0.15443999999999999</v>
      </c>
      <c r="BN113" s="18">
        <f t="shared" si="87"/>
        <v>1.489E-2</v>
      </c>
      <c r="BO113" s="18">
        <f t="shared" ref="BO113" si="88">BO112/1000</f>
        <v>6.0000000000000001E-3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0.97360000000000002</v>
      </c>
      <c r="G114" s="28">
        <f t="shared" si="89"/>
        <v>0.35996400000000001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4.1759999999999993</v>
      </c>
      <c r="BH114" s="28">
        <f t="shared" si="89"/>
        <v>0.97500000000000009</v>
      </c>
      <c r="BI114" s="28">
        <f t="shared" si="89"/>
        <v>0.68600000000000005</v>
      </c>
      <c r="BJ114" s="28">
        <f t="shared" si="89"/>
        <v>0.85499999999999998</v>
      </c>
      <c r="BK114" s="28">
        <f t="shared" si="89"/>
        <v>0</v>
      </c>
      <c r="BL114" s="28">
        <f t="shared" si="89"/>
        <v>0</v>
      </c>
      <c r="BM114" s="28">
        <f t="shared" si="89"/>
        <v>0.61775999999999998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9.9961690000000001</v>
      </c>
      <c r="BQ114" s="30">
        <f>BP114/$C$7</f>
        <v>9.9961690000000001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0.97360000000000002</v>
      </c>
      <c r="G115" s="28">
        <f t="shared" si="91"/>
        <v>0.35996400000000001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4.1759999999999993</v>
      </c>
      <c r="BH115" s="28">
        <f t="shared" si="91"/>
        <v>0.97500000000000009</v>
      </c>
      <c r="BI115" s="28">
        <f t="shared" si="91"/>
        <v>0.68600000000000005</v>
      </c>
      <c r="BJ115" s="28">
        <f t="shared" si="91"/>
        <v>0.85499999999999998</v>
      </c>
      <c r="BK115" s="28">
        <f t="shared" si="91"/>
        <v>0</v>
      </c>
      <c r="BL115" s="28">
        <f t="shared" si="91"/>
        <v>0</v>
      </c>
      <c r="BM115" s="28">
        <f t="shared" si="91"/>
        <v>0.61775999999999998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9.9961690000000001</v>
      </c>
      <c r="BQ115" s="30">
        <f>BP115/$C$7</f>
        <v>9.9961690000000001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23" sqref="M2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91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92</v>
      </c>
      <c r="F5" s="105"/>
      <c r="G5" s="105">
        <v>44901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93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94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96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91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92</v>
      </c>
      <c r="F5" s="105"/>
      <c r="G5" s="105">
        <v>44901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97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98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99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96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101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44872</v>
      </c>
      <c r="C3" s="52" t="s">
        <v>45</v>
      </c>
      <c r="D3" s="51"/>
      <c r="E3" s="61">
        <f>' 3-7 лет (день 5)'!K4</f>
        <v>44872</v>
      </c>
      <c r="F3" s="52" t="s">
        <v>45</v>
      </c>
      <c r="G3" s="52" t="s">
        <v>46</v>
      </c>
      <c r="H3" s="51"/>
      <c r="I3" s="61">
        <f>E3</f>
        <v>44872</v>
      </c>
      <c r="J3" s="52" t="s">
        <v>46</v>
      </c>
      <c r="K3" s="21"/>
      <c r="L3" s="53">
        <f>F4</f>
        <v>17.880445000000002</v>
      </c>
      <c r="M3" s="53">
        <f>G4</f>
        <v>19.767505</v>
      </c>
      <c r="N3" s="53">
        <f>F9</f>
        <v>36.643556800000006</v>
      </c>
      <c r="O3" s="53">
        <f>G9</f>
        <v>48.832806000000005</v>
      </c>
      <c r="P3" s="53">
        <f>F17</f>
        <v>12.141182000000001</v>
      </c>
      <c r="Q3" s="53">
        <f>G17</f>
        <v>7.5560740000000015</v>
      </c>
      <c r="R3" s="5">
        <f>F22</f>
        <v>7.4150270000000003</v>
      </c>
      <c r="S3" s="5">
        <f>G22</f>
        <v>9.9961690000000001</v>
      </c>
      <c r="T3" s="54">
        <f>L3+N3+P3+R3</f>
        <v>74.080210800000003</v>
      </c>
      <c r="U3" s="54">
        <f>M3+O3+Q3+S3</f>
        <v>86.152553999999995</v>
      </c>
    </row>
    <row r="4" spans="1:22" ht="15" customHeight="1" x14ac:dyDescent="0.25">
      <c r="A4" s="84" t="s">
        <v>8</v>
      </c>
      <c r="B4" s="5" t="str">
        <f>E4</f>
        <v>Каша молочная "Геркулес"</v>
      </c>
      <c r="C4" s="108">
        <f>F4</f>
        <v>17.880445000000002</v>
      </c>
      <c r="D4" s="84" t="s">
        <v>8</v>
      </c>
      <c r="E4" s="5" t="str">
        <f>' 3-7 лет (день 5)'!B7</f>
        <v>Каша молочная "Геркулес"</v>
      </c>
      <c r="F4" s="108">
        <f>' 1,5-2 года (день 5)'!BQ65</f>
        <v>17.880445000000002</v>
      </c>
      <c r="G4" s="108">
        <f>' 3-7 лет (день 5)'!BQ65</f>
        <v>19.767505</v>
      </c>
      <c r="H4" s="84" t="s">
        <v>8</v>
      </c>
      <c r="I4" s="5" t="str">
        <f>E4</f>
        <v>Каша молочная "Геркулес"</v>
      </c>
      <c r="J4" s="108">
        <f>G4</f>
        <v>19.767505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36.643556800000006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36.643556800000006</v>
      </c>
      <c r="G9" s="115">
        <f>' 3-7 лет (день 5)'!BQ83</f>
        <v>48.832806000000005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48.832806000000005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12.141182000000001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12.141182000000001</v>
      </c>
      <c r="G17" s="108">
        <f>' 3-7 лет (день 5)'!BQ99</f>
        <v>7.5560740000000015</v>
      </c>
      <c r="H17" s="84" t="s">
        <v>18</v>
      </c>
      <c r="I17" s="5" t="str">
        <f>E17</f>
        <v>Чай с лимоном</v>
      </c>
      <c r="J17" s="108">
        <f>G17</f>
        <v>7.5560740000000015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7.4150270000000003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7.4150270000000003</v>
      </c>
      <c r="G22" s="108">
        <f>' 3-7 лет (день 5)'!BQ115</f>
        <v>9.9961690000000001</v>
      </c>
      <c r="H22" s="84" t="s">
        <v>21</v>
      </c>
      <c r="I22" s="14" t="str">
        <f>E22</f>
        <v>Рагу из овощей</v>
      </c>
      <c r="J22" s="108">
        <f>G22</f>
        <v>9.9961690000000001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74.080210800000003</v>
      </c>
      <c r="D27" s="106" t="s">
        <v>44</v>
      </c>
      <c r="E27" s="107"/>
      <c r="F27" s="59">
        <f>F4+F9+F17+F22</f>
        <v>74.080210800000003</v>
      </c>
      <c r="G27" s="55">
        <f>G4+G9+G17+G22</f>
        <v>86.152553999999995</v>
      </c>
      <c r="H27" s="106" t="s">
        <v>44</v>
      </c>
      <c r="I27" s="107"/>
      <c r="J27" s="55">
        <f>J4+J9+J17+J22</f>
        <v>86.152553999999995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44872</v>
      </c>
      <c r="C30" s="52" t="s">
        <v>46</v>
      </c>
      <c r="D30" s="51"/>
      <c r="E30" s="61">
        <f>E3</f>
        <v>44872</v>
      </c>
      <c r="F30" s="126" t="s">
        <v>46</v>
      </c>
      <c r="G30" s="127"/>
      <c r="H30" s="51"/>
      <c r="I30" s="62">
        <f>E3</f>
        <v>44872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Каша молочная "Геркулес"</v>
      </c>
      <c r="C31" s="108">
        <f>G4</f>
        <v>19.767505</v>
      </c>
      <c r="D31" s="84" t="s">
        <v>8</v>
      </c>
      <c r="E31" s="5" t="str">
        <f>E4</f>
        <v>Каша молочная "Геркулес"</v>
      </c>
      <c r="F31" s="111">
        <f>F4</f>
        <v>17.880445000000002</v>
      </c>
      <c r="G31" s="114">
        <f>G4</f>
        <v>19.767505</v>
      </c>
      <c r="H31" s="84" t="s">
        <v>8</v>
      </c>
      <c r="I31" s="5" t="str">
        <f>I4</f>
        <v>Каша молочная "Геркулес"</v>
      </c>
      <c r="J31" s="108">
        <f>F31</f>
        <v>17.880445000000002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48.832806000000005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36.643556800000006</v>
      </c>
      <c r="G36" s="121">
        <f>G9</f>
        <v>48.832806000000005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36.643556800000006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7.5560740000000015</v>
      </c>
      <c r="D44" s="84" t="s">
        <v>18</v>
      </c>
      <c r="E44" s="5" t="str">
        <f>E17</f>
        <v>Чай с лимоном</v>
      </c>
      <c r="F44" s="111">
        <f>F17</f>
        <v>12.141182000000001</v>
      </c>
      <c r="G44" s="114">
        <f>G17</f>
        <v>7.5560740000000015</v>
      </c>
      <c r="H44" s="84" t="s">
        <v>18</v>
      </c>
      <c r="I44" s="5" t="str">
        <f>I17</f>
        <v>Чай с лимоном</v>
      </c>
      <c r="J44" s="108">
        <f>F44</f>
        <v>12.141182000000001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9.9961690000000001</v>
      </c>
      <c r="D49" s="84" t="s">
        <v>21</v>
      </c>
      <c r="E49" s="14" t="str">
        <f>E22</f>
        <v>Рагу из овощей</v>
      </c>
      <c r="F49" s="111">
        <f>F22</f>
        <v>7.4150270000000003</v>
      </c>
      <c r="G49" s="114">
        <f>G22</f>
        <v>9.9961690000000001</v>
      </c>
      <c r="H49" s="84" t="s">
        <v>21</v>
      </c>
      <c r="I49" s="14" t="str">
        <f>I22</f>
        <v>Рагу из овощей</v>
      </c>
      <c r="J49" s="108">
        <f>F49</f>
        <v>7.4150270000000003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86.152553999999995</v>
      </c>
      <c r="D54" s="38"/>
      <c r="E54" s="60" t="s">
        <v>44</v>
      </c>
      <c r="F54" s="82">
        <f>F31+F36+F44+F49</f>
        <v>74.080210800000003</v>
      </c>
      <c r="G54" s="82">
        <f>G31+G36+G44+G49</f>
        <v>86.152553999999995</v>
      </c>
      <c r="H54" s="106" t="s">
        <v>44</v>
      </c>
      <c r="I54" s="107"/>
      <c r="J54" s="55">
        <f>J31+J36+J44+J49</f>
        <v>74.080210800000003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44872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2022-12-06T08:02:51Z</dcterms:modified>
</cp:coreProperties>
</file>