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1-3 года (день 1 )" sheetId="4" r:id="rId1"/>
    <sheet name="3-7 лет (день 1)" sheetId="5" r:id="rId2"/>
    <sheet name="День 1" sheetId="6" r:id="rId3"/>
    <sheet name="День 1 до 3 лет" sheetId="9" r:id="rId4"/>
    <sheet name="День 1 от 3 лет" sheetId="10" r:id="rId5"/>
    <sheet name="БГП" sheetId="7" r:id="rId6"/>
    <sheet name="Миша" sheetId="1" r:id="rId7"/>
  </sheets>
  <externalReferences>
    <externalReference r:id="rId8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E30" i="5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D30"/>
  <c r="D30" i="4"/>
  <c r="B25" i="10"/>
  <c r="B26"/>
  <c r="B24"/>
  <c r="B22"/>
  <c r="B21"/>
  <c r="B14"/>
  <c r="B15"/>
  <c r="B16"/>
  <c r="B17"/>
  <c r="B18"/>
  <c r="B19"/>
  <c r="B13"/>
  <c r="B9"/>
  <c r="B10"/>
  <c r="B8"/>
  <c r="B25" i="9"/>
  <c r="B26"/>
  <c r="B24"/>
  <c r="B22"/>
  <c r="B21"/>
  <c r="B14"/>
  <c r="B15"/>
  <c r="B16"/>
  <c r="B17"/>
  <c r="B18"/>
  <c r="B19"/>
  <c r="B13"/>
  <c r="B9"/>
  <c r="B10"/>
  <c r="B8"/>
  <c r="BO79" i="5"/>
  <c r="BO101"/>
  <c r="BO111"/>
  <c r="BO112" s="1"/>
  <c r="BO103"/>
  <c r="BO104"/>
  <c r="BO105"/>
  <c r="BO106"/>
  <c r="BO107"/>
  <c r="BO108" s="1"/>
  <c r="BO109" s="1"/>
  <c r="BO95"/>
  <c r="BO96" s="1"/>
  <c r="BO87"/>
  <c r="BO88"/>
  <c r="BO89"/>
  <c r="BO90"/>
  <c r="BO91"/>
  <c r="BO92" s="1"/>
  <c r="BO93" s="1"/>
  <c r="BO69"/>
  <c r="BO70"/>
  <c r="BO71"/>
  <c r="BO72"/>
  <c r="BO73"/>
  <c r="BO74"/>
  <c r="BO75"/>
  <c r="BO53"/>
  <c r="BO54"/>
  <c r="BO55"/>
  <c r="BO56"/>
  <c r="BO58" s="1"/>
  <c r="BO59" s="1"/>
  <c r="BO57"/>
  <c r="BO62"/>
  <c r="BO44"/>
  <c r="BO29"/>
  <c r="BO30" s="1"/>
  <c r="BO46" l="1"/>
  <c r="BO97"/>
  <c r="BO45"/>
  <c r="BO76"/>
  <c r="BO77" s="1"/>
  <c r="BO82" s="1"/>
  <c r="BO98"/>
  <c r="BO80"/>
  <c r="BO113"/>
  <c r="BO114"/>
  <c r="BO64"/>
  <c r="BO63"/>
  <c r="BO81" l="1"/>
  <c r="BO47"/>
  <c r="BO44" i="4" l="1"/>
  <c r="BO53"/>
  <c r="BO54"/>
  <c r="BO55"/>
  <c r="BO56"/>
  <c r="BO57"/>
  <c r="BO58" s="1"/>
  <c r="BO59" s="1"/>
  <c r="BO62"/>
  <c r="BO69"/>
  <c r="BO70"/>
  <c r="BO71"/>
  <c r="BO72"/>
  <c r="BO73"/>
  <c r="BO74"/>
  <c r="BO75"/>
  <c r="BO80"/>
  <c r="BO87"/>
  <c r="BO88"/>
  <c r="BO89"/>
  <c r="BO90"/>
  <c r="BO91"/>
  <c r="BO96"/>
  <c r="BO112"/>
  <c r="BO103"/>
  <c r="BO104"/>
  <c r="BO105"/>
  <c r="BO106"/>
  <c r="BO107"/>
  <c r="BO108" l="1"/>
  <c r="BO109" s="1"/>
  <c r="BO114" s="1"/>
  <c r="BO92"/>
  <c r="BO93" s="1"/>
  <c r="BO76"/>
  <c r="BO77" s="1"/>
  <c r="BO81" s="1"/>
  <c r="BO64"/>
  <c r="BO63"/>
  <c r="BO98"/>
  <c r="BO97"/>
  <c r="BO113" l="1"/>
  <c r="BO82"/>
  <c r="BO29"/>
  <c r="G5" i="10"/>
  <c r="G5" i="9"/>
  <c r="L27" i="10"/>
  <c r="K27"/>
  <c r="J27"/>
  <c r="I27"/>
  <c r="H27"/>
  <c r="G27"/>
  <c r="F27"/>
  <c r="E27"/>
  <c r="D27"/>
  <c r="L27" i="9"/>
  <c r="K27"/>
  <c r="J27"/>
  <c r="I27"/>
  <c r="H27"/>
  <c r="G27"/>
  <c r="F27"/>
  <c r="E27"/>
  <c r="D27"/>
  <c r="BO30" i="4" l="1"/>
  <c r="BO45" s="1"/>
  <c r="C9" i="7"/>
  <c r="C10"/>
  <c r="C11"/>
  <c r="C12"/>
  <c r="C13"/>
  <c r="C14"/>
  <c r="C8"/>
  <c r="BO31" i="5" l="1"/>
  <c r="BO46" i="4"/>
  <c r="C12" i="5"/>
  <c r="C12" i="4"/>
  <c r="A1" i="7"/>
  <c r="C19"/>
  <c r="C20"/>
  <c r="C18"/>
  <c r="C17"/>
  <c r="C16"/>
  <c r="C6"/>
  <c r="C7"/>
  <c r="C5"/>
  <c r="E51" i="6"/>
  <c r="E52"/>
  <c r="E50"/>
  <c r="E46"/>
  <c r="E45"/>
  <c r="E38"/>
  <c r="E39"/>
  <c r="E40"/>
  <c r="E41"/>
  <c r="E42"/>
  <c r="E43"/>
  <c r="E44"/>
  <c r="E37"/>
  <c r="E33"/>
  <c r="E34"/>
  <c r="E32"/>
  <c r="G31"/>
  <c r="F31"/>
  <c r="E3"/>
  <c r="B25" i="4"/>
  <c r="B26"/>
  <c r="B24"/>
  <c r="B20"/>
  <c r="B19"/>
  <c r="B12"/>
  <c r="B13"/>
  <c r="B14"/>
  <c r="B15"/>
  <c r="B16"/>
  <c r="B17"/>
  <c r="B18"/>
  <c r="B8"/>
  <c r="B9"/>
  <c r="B7"/>
  <c r="T29"/>
  <c r="U29"/>
  <c r="V29"/>
  <c r="W29"/>
  <c r="X29"/>
  <c r="T29" i="5"/>
  <c r="U29"/>
  <c r="V29"/>
  <c r="W29"/>
  <c r="X29"/>
  <c r="U31" l="1"/>
  <c r="W31"/>
  <c r="X31"/>
  <c r="V31"/>
  <c r="T31"/>
  <c r="J4" i="4" l="1"/>
  <c r="I53" i="6"/>
  <c r="E53"/>
  <c r="B53" s="1"/>
  <c r="B52"/>
  <c r="B51"/>
  <c r="B50"/>
  <c r="B46"/>
  <c r="B45"/>
  <c r="B44"/>
  <c r="I43"/>
  <c r="B43"/>
  <c r="B42"/>
  <c r="B41"/>
  <c r="B40"/>
  <c r="B39"/>
  <c r="B38"/>
  <c r="B37"/>
  <c r="B34"/>
  <c r="B33"/>
  <c r="B32"/>
  <c r="I31"/>
  <c r="E31"/>
  <c r="B31"/>
  <c r="I25"/>
  <c r="B25"/>
  <c r="I24"/>
  <c r="I52" s="1"/>
  <c r="B24"/>
  <c r="I23"/>
  <c r="I51" s="1"/>
  <c r="B23"/>
  <c r="I22"/>
  <c r="I50" s="1"/>
  <c r="B22"/>
  <c r="I18"/>
  <c r="I46" s="1"/>
  <c r="B18"/>
  <c r="I17"/>
  <c r="I45" s="1"/>
  <c r="B17"/>
  <c r="I16"/>
  <c r="I44" s="1"/>
  <c r="B16"/>
  <c r="I15"/>
  <c r="B15"/>
  <c r="I14"/>
  <c r="I42" s="1"/>
  <c r="B14"/>
  <c r="N13"/>
  <c r="I13"/>
  <c r="I41" s="1"/>
  <c r="B13"/>
  <c r="N12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I3"/>
  <c r="B3"/>
  <c r="BN107" i="5" l="1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N103"/>
  <c r="BM103"/>
  <c r="BL103"/>
  <c r="BK103"/>
  <c r="BJ103"/>
  <c r="BJ108" s="1"/>
  <c r="BJ109" s="1"/>
  <c r="BI103"/>
  <c r="BH103"/>
  <c r="BG103"/>
  <c r="BF103"/>
  <c r="BE103"/>
  <c r="BD103"/>
  <c r="BC103"/>
  <c r="BB103"/>
  <c r="BB108" s="1"/>
  <c r="BB109" s="1"/>
  <c r="BA103"/>
  <c r="AZ103"/>
  <c r="AY103"/>
  <c r="AX103"/>
  <c r="AW103"/>
  <c r="AV103"/>
  <c r="AU103"/>
  <c r="AT103"/>
  <c r="AT108" s="1"/>
  <c r="AT109" s="1"/>
  <c r="AS103"/>
  <c r="AR103"/>
  <c r="AQ103"/>
  <c r="AP103"/>
  <c r="AO103"/>
  <c r="AN103"/>
  <c r="AM103"/>
  <c r="AL103"/>
  <c r="AL108" s="1"/>
  <c r="AL109" s="1"/>
  <c r="AK103"/>
  <c r="AJ103"/>
  <c r="AI103"/>
  <c r="AH103"/>
  <c r="AG103"/>
  <c r="AF103"/>
  <c r="AE103"/>
  <c r="AD103"/>
  <c r="AD108" s="1"/>
  <c r="AD109" s="1"/>
  <c r="AC103"/>
  <c r="AB103"/>
  <c r="AA103"/>
  <c r="Z103"/>
  <c r="Y103"/>
  <c r="X103"/>
  <c r="W103"/>
  <c r="V103"/>
  <c r="V108" s="1"/>
  <c r="V109" s="1"/>
  <c r="U103"/>
  <c r="T103"/>
  <c r="S103"/>
  <c r="R103"/>
  <c r="Q103"/>
  <c r="P103"/>
  <c r="O103"/>
  <c r="N103"/>
  <c r="N108" s="1"/>
  <c r="N109" s="1"/>
  <c r="M103"/>
  <c r="L103"/>
  <c r="K103"/>
  <c r="J103"/>
  <c r="I103"/>
  <c r="H103"/>
  <c r="G103"/>
  <c r="F103"/>
  <c r="E103"/>
  <c r="D103"/>
  <c r="C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I76" s="1"/>
  <c r="AI77" s="1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I76" s="1"/>
  <c r="I77" s="1"/>
  <c r="H71"/>
  <c r="G71"/>
  <c r="F71"/>
  <c r="E71"/>
  <c r="D71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N69"/>
  <c r="BM69"/>
  <c r="BL69"/>
  <c r="BK69"/>
  <c r="BJ69"/>
  <c r="BI69"/>
  <c r="BH69"/>
  <c r="BG69"/>
  <c r="BF69"/>
  <c r="BE69"/>
  <c r="BD69"/>
  <c r="BC69"/>
  <c r="BB69"/>
  <c r="BA69"/>
  <c r="AZ69"/>
  <c r="AY69"/>
  <c r="AY76" s="1"/>
  <c r="AY77" s="1"/>
  <c r="AX69"/>
  <c r="AW69"/>
  <c r="AV69"/>
  <c r="AU69"/>
  <c r="AT69"/>
  <c r="AS69"/>
  <c r="AR69"/>
  <c r="AQ69"/>
  <c r="AQ76" s="1"/>
  <c r="AQ77" s="1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E76" s="1"/>
  <c r="E77" s="1"/>
  <c r="D69"/>
  <c r="AA76"/>
  <c r="AA77" s="1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M44"/>
  <c r="BK44"/>
  <c r="BI44"/>
  <c r="BG44"/>
  <c r="BE44"/>
  <c r="BC44"/>
  <c r="BA44"/>
  <c r="AY44"/>
  <c r="AW44"/>
  <c r="AU44"/>
  <c r="AS44"/>
  <c r="AQ44"/>
  <c r="AO44"/>
  <c r="AM44"/>
  <c r="AK44"/>
  <c r="AI44"/>
  <c r="AG44"/>
  <c r="AE44"/>
  <c r="AC44"/>
  <c r="AA44"/>
  <c r="Y44"/>
  <c r="W44"/>
  <c r="U44"/>
  <c r="S44"/>
  <c r="Q44"/>
  <c r="O44"/>
  <c r="M44"/>
  <c r="K44"/>
  <c r="I44"/>
  <c r="G44"/>
  <c r="E44"/>
  <c r="BC95"/>
  <c r="BC96" s="1"/>
  <c r="AU95"/>
  <c r="AU96" s="1"/>
  <c r="AM95"/>
  <c r="AM96" s="1"/>
  <c r="AE95"/>
  <c r="AE96" s="1"/>
  <c r="W95"/>
  <c r="W96" s="1"/>
  <c r="O95"/>
  <c r="O96" s="1"/>
  <c r="G95"/>
  <c r="G96" s="1"/>
  <c r="W45"/>
  <c r="U45"/>
  <c r="BN29"/>
  <c r="BM29"/>
  <c r="BM45" s="1"/>
  <c r="BL29"/>
  <c r="BK29"/>
  <c r="BK45" s="1"/>
  <c r="BJ29"/>
  <c r="BI29"/>
  <c r="BI45" s="1"/>
  <c r="BH29"/>
  <c r="BG29"/>
  <c r="BG45" s="1"/>
  <c r="BF29"/>
  <c r="BE29"/>
  <c r="BE45" s="1"/>
  <c r="BD29"/>
  <c r="BC29"/>
  <c r="BC45" s="1"/>
  <c r="BB29"/>
  <c r="BA29"/>
  <c r="BA45" s="1"/>
  <c r="AZ29"/>
  <c r="AY29"/>
  <c r="AY45" s="1"/>
  <c r="AX29"/>
  <c r="AW29"/>
  <c r="AW45" s="1"/>
  <c r="AV29"/>
  <c r="AU29"/>
  <c r="AU45" s="1"/>
  <c r="AT29"/>
  <c r="AS29"/>
  <c r="AS45" s="1"/>
  <c r="AR29"/>
  <c r="AQ29"/>
  <c r="AQ45" s="1"/>
  <c r="AP29"/>
  <c r="AO29"/>
  <c r="AO45" s="1"/>
  <c r="AN29"/>
  <c r="AM29"/>
  <c r="AM45" s="1"/>
  <c r="AL29"/>
  <c r="AK29"/>
  <c r="AK45" s="1"/>
  <c r="AJ29"/>
  <c r="AI29"/>
  <c r="AI45" s="1"/>
  <c r="AH29"/>
  <c r="AG29"/>
  <c r="AG45" s="1"/>
  <c r="AF29"/>
  <c r="AE29"/>
  <c r="AE45" s="1"/>
  <c r="AD29"/>
  <c r="AC29"/>
  <c r="AC45" s="1"/>
  <c r="AB29"/>
  <c r="AA29"/>
  <c r="AA45" s="1"/>
  <c r="Z29"/>
  <c r="Y29"/>
  <c r="Y45" s="1"/>
  <c r="S29"/>
  <c r="S45" s="1"/>
  <c r="R29"/>
  <c r="Q29"/>
  <c r="Q45" s="1"/>
  <c r="P29"/>
  <c r="O29"/>
  <c r="O45" s="1"/>
  <c r="N29"/>
  <c r="M29"/>
  <c r="M45" s="1"/>
  <c r="L29"/>
  <c r="K29"/>
  <c r="K45" s="1"/>
  <c r="J29"/>
  <c r="I29"/>
  <c r="I45" s="1"/>
  <c r="H29"/>
  <c r="G29"/>
  <c r="G45" s="1"/>
  <c r="F29"/>
  <c r="E29"/>
  <c r="E45" s="1"/>
  <c r="D29"/>
  <c r="C24"/>
  <c r="C19"/>
  <c r="C7"/>
  <c r="BN5"/>
  <c r="BN51" s="1"/>
  <c r="BM5"/>
  <c r="BM51" s="1"/>
  <c r="BL5"/>
  <c r="BL51" s="1"/>
  <c r="BK5"/>
  <c r="BK51" s="1"/>
  <c r="BJ5"/>
  <c r="BJ51" s="1"/>
  <c r="BI5"/>
  <c r="BI51" s="1"/>
  <c r="BH5"/>
  <c r="BH51" s="1"/>
  <c r="BG5"/>
  <c r="BG51" s="1"/>
  <c r="BF5"/>
  <c r="BF51" s="1"/>
  <c r="BE5"/>
  <c r="BE51" s="1"/>
  <c r="BD5"/>
  <c r="BD51" s="1"/>
  <c r="BC5"/>
  <c r="BC51" s="1"/>
  <c r="BB5"/>
  <c r="BB51" s="1"/>
  <c r="BA5"/>
  <c r="BA51" s="1"/>
  <c r="AZ5"/>
  <c r="AZ51" s="1"/>
  <c r="AY5"/>
  <c r="AY51" s="1"/>
  <c r="AX5"/>
  <c r="AX51" s="1"/>
  <c r="AW5"/>
  <c r="AW51" s="1"/>
  <c r="AV5"/>
  <c r="AV51" s="1"/>
  <c r="AU5"/>
  <c r="AU51" s="1"/>
  <c r="AT5"/>
  <c r="AT51" s="1"/>
  <c r="AS5"/>
  <c r="AS51" s="1"/>
  <c r="AR5"/>
  <c r="AR51" s="1"/>
  <c r="AQ5"/>
  <c r="AQ51" s="1"/>
  <c r="AP5"/>
  <c r="AP51" s="1"/>
  <c r="AO5"/>
  <c r="AO51" s="1"/>
  <c r="AN5"/>
  <c r="AN51" s="1"/>
  <c r="AM5"/>
  <c r="AM51" s="1"/>
  <c r="AL5"/>
  <c r="AL51" s="1"/>
  <c r="AK5"/>
  <c r="AK51" s="1"/>
  <c r="AJ5"/>
  <c r="AJ51" s="1"/>
  <c r="AI5"/>
  <c r="AI51" s="1"/>
  <c r="AH5"/>
  <c r="AH51" s="1"/>
  <c r="AG5"/>
  <c r="AG51" s="1"/>
  <c r="AF5"/>
  <c r="AF51" s="1"/>
  <c r="AE5"/>
  <c r="AE51" s="1"/>
  <c r="AD5"/>
  <c r="AD51" s="1"/>
  <c r="AC5"/>
  <c r="AC51" s="1"/>
  <c r="AB5"/>
  <c r="AB51" s="1"/>
  <c r="AA5"/>
  <c r="AA51" s="1"/>
  <c r="Z5"/>
  <c r="Z51" s="1"/>
  <c r="Y5"/>
  <c r="Y51" s="1"/>
  <c r="X5"/>
  <c r="X51" s="1"/>
  <c r="W5"/>
  <c r="W51" s="1"/>
  <c r="W101" s="1"/>
  <c r="V5"/>
  <c r="V51" s="1"/>
  <c r="U5"/>
  <c r="U51" s="1"/>
  <c r="T5"/>
  <c r="T51" s="1"/>
  <c r="S5"/>
  <c r="S51" s="1"/>
  <c r="R5"/>
  <c r="R51" s="1"/>
  <c r="Q5"/>
  <c r="Q51" s="1"/>
  <c r="P5"/>
  <c r="P51" s="1"/>
  <c r="O5"/>
  <c r="O51" s="1"/>
  <c r="N5"/>
  <c r="N51" s="1"/>
  <c r="M5"/>
  <c r="M51" s="1"/>
  <c r="L5"/>
  <c r="L51" s="1"/>
  <c r="K5"/>
  <c r="K51" s="1"/>
  <c r="J5"/>
  <c r="J51" s="1"/>
  <c r="I5"/>
  <c r="I51" s="1"/>
  <c r="H5"/>
  <c r="H51" s="1"/>
  <c r="G5"/>
  <c r="G51" s="1"/>
  <c r="F5"/>
  <c r="F51" s="1"/>
  <c r="E5"/>
  <c r="E51" s="1"/>
  <c r="D5"/>
  <c r="D51" s="1"/>
  <c r="BN107" i="4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N103"/>
  <c r="BM103"/>
  <c r="BL103"/>
  <c r="BK103"/>
  <c r="BJ103"/>
  <c r="BJ108" s="1"/>
  <c r="BJ109" s="1"/>
  <c r="BI103"/>
  <c r="BH103"/>
  <c r="BG103"/>
  <c r="BF103"/>
  <c r="BE103"/>
  <c r="BD103"/>
  <c r="BC103"/>
  <c r="BB103"/>
  <c r="BB108" s="1"/>
  <c r="BB109" s="1"/>
  <c r="BA103"/>
  <c r="AZ103"/>
  <c r="AY103"/>
  <c r="AX103"/>
  <c r="AW103"/>
  <c r="AV103"/>
  <c r="AU103"/>
  <c r="AT103"/>
  <c r="AT108" s="1"/>
  <c r="AT109" s="1"/>
  <c r="AS103"/>
  <c r="AR103"/>
  <c r="AQ103"/>
  <c r="AP103"/>
  <c r="AO103"/>
  <c r="AN103"/>
  <c r="AM103"/>
  <c r="AL103"/>
  <c r="AL108" s="1"/>
  <c r="AL109" s="1"/>
  <c r="AK103"/>
  <c r="AJ103"/>
  <c r="AI103"/>
  <c r="AH103"/>
  <c r="AG103"/>
  <c r="AF103"/>
  <c r="AE103"/>
  <c r="AD103"/>
  <c r="AD108" s="1"/>
  <c r="AD109" s="1"/>
  <c r="AC103"/>
  <c r="AB103"/>
  <c r="AA103"/>
  <c r="Z103"/>
  <c r="Y103"/>
  <c r="X103"/>
  <c r="W103"/>
  <c r="V103"/>
  <c r="V108" s="1"/>
  <c r="V109" s="1"/>
  <c r="U103"/>
  <c r="T103"/>
  <c r="S103"/>
  <c r="R103"/>
  <c r="Q103"/>
  <c r="P103"/>
  <c r="O103"/>
  <c r="N103"/>
  <c r="N108" s="1"/>
  <c r="N109" s="1"/>
  <c r="M103"/>
  <c r="L103"/>
  <c r="K103"/>
  <c r="J103"/>
  <c r="I103"/>
  <c r="H103"/>
  <c r="G103"/>
  <c r="F103"/>
  <c r="E103"/>
  <c r="D103"/>
  <c r="C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N87"/>
  <c r="BN92" s="1"/>
  <c r="BN93" s="1"/>
  <c r="BM87"/>
  <c r="BL87"/>
  <c r="BK87"/>
  <c r="BJ87"/>
  <c r="BI87"/>
  <c r="BH87"/>
  <c r="BG87"/>
  <c r="BF87"/>
  <c r="BF92" s="1"/>
  <c r="BF93" s="1"/>
  <c r="BE87"/>
  <c r="BD87"/>
  <c r="BC87"/>
  <c r="BB87"/>
  <c r="BA87"/>
  <c r="AZ87"/>
  <c r="AY87"/>
  <c r="AX87"/>
  <c r="AX92" s="1"/>
  <c r="AX93" s="1"/>
  <c r="AW87"/>
  <c r="AV87"/>
  <c r="AU87"/>
  <c r="AT87"/>
  <c r="AS87"/>
  <c r="AR87"/>
  <c r="AQ87"/>
  <c r="AP87"/>
  <c r="AP92" s="1"/>
  <c r="AP93" s="1"/>
  <c r="AO87"/>
  <c r="AN87"/>
  <c r="AM87"/>
  <c r="AL87"/>
  <c r="AK87"/>
  <c r="AJ87"/>
  <c r="AI87"/>
  <c r="AH87"/>
  <c r="AH92" s="1"/>
  <c r="AH93" s="1"/>
  <c r="AG87"/>
  <c r="AF87"/>
  <c r="AE87"/>
  <c r="AD87"/>
  <c r="AC87"/>
  <c r="AB87"/>
  <c r="AA87"/>
  <c r="Z87"/>
  <c r="Z92" s="1"/>
  <c r="Z93" s="1"/>
  <c r="Y87"/>
  <c r="X87"/>
  <c r="W87"/>
  <c r="V87"/>
  <c r="U87"/>
  <c r="T87"/>
  <c r="S87"/>
  <c r="R87"/>
  <c r="R92" s="1"/>
  <c r="R93" s="1"/>
  <c r="Q87"/>
  <c r="P87"/>
  <c r="O87"/>
  <c r="N87"/>
  <c r="M87"/>
  <c r="L87"/>
  <c r="K87"/>
  <c r="J87"/>
  <c r="J92" s="1"/>
  <c r="J93" s="1"/>
  <c r="I87"/>
  <c r="H87"/>
  <c r="G87"/>
  <c r="F87"/>
  <c r="E87"/>
  <c r="D87"/>
  <c r="C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Y76" s="1"/>
  <c r="AY77" s="1"/>
  <c r="AX74"/>
  <c r="AW74"/>
  <c r="AV74"/>
  <c r="AU74"/>
  <c r="AT74"/>
  <c r="AS74"/>
  <c r="AR74"/>
  <c r="AQ74"/>
  <c r="AQ76" s="1"/>
  <c r="AQ77" s="1"/>
  <c r="AP74"/>
  <c r="AO74"/>
  <c r="AN74"/>
  <c r="AM74"/>
  <c r="AL74"/>
  <c r="AK74"/>
  <c r="AJ74"/>
  <c r="AI74"/>
  <c r="AI76" s="1"/>
  <c r="AI77" s="1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H76" s="1"/>
  <c r="H77" s="1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P76" s="1"/>
  <c r="P77" s="1"/>
  <c r="O71"/>
  <c r="N71"/>
  <c r="M71"/>
  <c r="L71"/>
  <c r="K71"/>
  <c r="J71"/>
  <c r="I71"/>
  <c r="H71"/>
  <c r="G71"/>
  <c r="F71"/>
  <c r="E71"/>
  <c r="D71"/>
  <c r="BN70"/>
  <c r="BM70"/>
  <c r="BL70"/>
  <c r="BK70"/>
  <c r="BJ70"/>
  <c r="BI70"/>
  <c r="BI76" s="1"/>
  <c r="BI77" s="1"/>
  <c r="BH70"/>
  <c r="BG70"/>
  <c r="BF70"/>
  <c r="BE70"/>
  <c r="BD70"/>
  <c r="BC70"/>
  <c r="BB70"/>
  <c r="BA70"/>
  <c r="BA76" s="1"/>
  <c r="BA77" s="1"/>
  <c r="AZ70"/>
  <c r="AY70"/>
  <c r="AX70"/>
  <c r="AW70"/>
  <c r="AV70"/>
  <c r="AU70"/>
  <c r="AT70"/>
  <c r="AS70"/>
  <c r="AS76" s="1"/>
  <c r="AS77" s="1"/>
  <c r="AR70"/>
  <c r="AQ70"/>
  <c r="AP70"/>
  <c r="AO70"/>
  <c r="AN70"/>
  <c r="AM70"/>
  <c r="AL70"/>
  <c r="AK70"/>
  <c r="AK76" s="1"/>
  <c r="AK77" s="1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M76" s="1"/>
  <c r="M77" s="1"/>
  <c r="L70"/>
  <c r="K70"/>
  <c r="J70"/>
  <c r="I70"/>
  <c r="H70"/>
  <c r="G70"/>
  <c r="F70"/>
  <c r="E70"/>
  <c r="E76" s="1"/>
  <c r="E77" s="1"/>
  <c r="D70"/>
  <c r="BN69"/>
  <c r="BM69"/>
  <c r="BL69"/>
  <c r="BK69"/>
  <c r="BJ69"/>
  <c r="BI69"/>
  <c r="BH69"/>
  <c r="BH76" s="1"/>
  <c r="BH77" s="1"/>
  <c r="BG69"/>
  <c r="BF69"/>
  <c r="BE69"/>
  <c r="BD69"/>
  <c r="BC69"/>
  <c r="BB69"/>
  <c r="BA69"/>
  <c r="AZ69"/>
  <c r="AZ76" s="1"/>
  <c r="AZ77" s="1"/>
  <c r="AY69"/>
  <c r="AX69"/>
  <c r="AW69"/>
  <c r="AV69"/>
  <c r="AU69"/>
  <c r="AT69"/>
  <c r="AS69"/>
  <c r="AR69"/>
  <c r="AR76" s="1"/>
  <c r="AR77" s="1"/>
  <c r="AQ69"/>
  <c r="AP69"/>
  <c r="AO69"/>
  <c r="AN69"/>
  <c r="AM69"/>
  <c r="AL69"/>
  <c r="AK69"/>
  <c r="AJ69"/>
  <c r="AJ76" s="1"/>
  <c r="AJ77" s="1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D76" s="1"/>
  <c r="D77" s="1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N79"/>
  <c r="BN80" s="1"/>
  <c r="BL79"/>
  <c r="BL80" s="1"/>
  <c r="BJ79"/>
  <c r="BJ80" s="1"/>
  <c r="BH79"/>
  <c r="BH80" s="1"/>
  <c r="BF79"/>
  <c r="BF80" s="1"/>
  <c r="BD79"/>
  <c r="BD80" s="1"/>
  <c r="BB79"/>
  <c r="BB80" s="1"/>
  <c r="AZ79"/>
  <c r="AZ80" s="1"/>
  <c r="AX79"/>
  <c r="AX80" s="1"/>
  <c r="AV79"/>
  <c r="AV80" s="1"/>
  <c r="AT79"/>
  <c r="AT80" s="1"/>
  <c r="AR79"/>
  <c r="AR80" s="1"/>
  <c r="AP79"/>
  <c r="AP80" s="1"/>
  <c r="AN79"/>
  <c r="AN80" s="1"/>
  <c r="AL79"/>
  <c r="AL80" s="1"/>
  <c r="AJ79"/>
  <c r="AJ80" s="1"/>
  <c r="AH79"/>
  <c r="AH80" s="1"/>
  <c r="AF79"/>
  <c r="AF80" s="1"/>
  <c r="AD79"/>
  <c r="AD80" s="1"/>
  <c r="AB79"/>
  <c r="AB80" s="1"/>
  <c r="Z79"/>
  <c r="Z80" s="1"/>
  <c r="X79"/>
  <c r="V79"/>
  <c r="V80" s="1"/>
  <c r="T79"/>
  <c r="T80" s="1"/>
  <c r="R79"/>
  <c r="R80" s="1"/>
  <c r="P79"/>
  <c r="P80" s="1"/>
  <c r="N79"/>
  <c r="N80" s="1"/>
  <c r="L79"/>
  <c r="L80" s="1"/>
  <c r="J79"/>
  <c r="J80" s="1"/>
  <c r="H79"/>
  <c r="H80" s="1"/>
  <c r="F79"/>
  <c r="F80" s="1"/>
  <c r="D79"/>
  <c r="D80" s="1"/>
  <c r="BN29"/>
  <c r="BN31" i="5" s="1"/>
  <c r="BM29" i="4"/>
  <c r="BL29"/>
  <c r="BK29"/>
  <c r="BJ29"/>
  <c r="BI29"/>
  <c r="BH29"/>
  <c r="BH31" i="5" s="1"/>
  <c r="BG29" i="4"/>
  <c r="BF29"/>
  <c r="BF31" i="5" s="1"/>
  <c r="BE29" i="4"/>
  <c r="BD29"/>
  <c r="BC29"/>
  <c r="BB29"/>
  <c r="BA29"/>
  <c r="AZ29"/>
  <c r="AZ31" i="5" s="1"/>
  <c r="AY29" i="4"/>
  <c r="AX29"/>
  <c r="AX31" i="5" s="1"/>
  <c r="AW29" i="4"/>
  <c r="AV29"/>
  <c r="AU29"/>
  <c r="AT29"/>
  <c r="AS29"/>
  <c r="AR29"/>
  <c r="AR31" i="5" s="1"/>
  <c r="AQ29" i="4"/>
  <c r="AP29"/>
  <c r="AP31" i="5" s="1"/>
  <c r="AO29" i="4"/>
  <c r="AN29"/>
  <c r="AM29"/>
  <c r="AL29"/>
  <c r="AK29"/>
  <c r="AJ29"/>
  <c r="AJ31" i="5" s="1"/>
  <c r="AI29" i="4"/>
  <c r="AH29"/>
  <c r="AH31" i="5" s="1"/>
  <c r="AG29" i="4"/>
  <c r="AF29"/>
  <c r="AE29"/>
  <c r="AD29"/>
  <c r="AC29"/>
  <c r="AB29"/>
  <c r="AB31" i="5" s="1"/>
  <c r="AA29" i="4"/>
  <c r="Z29"/>
  <c r="Z31" i="5" s="1"/>
  <c r="Y29" i="4"/>
  <c r="S29"/>
  <c r="R29"/>
  <c r="R31" i="5" s="1"/>
  <c r="Q29" i="4"/>
  <c r="P29"/>
  <c r="P31" i="5" s="1"/>
  <c r="O29" i="4"/>
  <c r="N29"/>
  <c r="N31" i="5" s="1"/>
  <c r="M29" i="4"/>
  <c r="L29"/>
  <c r="L31" i="5" s="1"/>
  <c r="K29" i="4"/>
  <c r="J29"/>
  <c r="I29"/>
  <c r="H29"/>
  <c r="H31" i="5" s="1"/>
  <c r="G29" i="4"/>
  <c r="F29"/>
  <c r="E29"/>
  <c r="D29"/>
  <c r="D31" i="5" s="1"/>
  <c r="C24" i="4"/>
  <c r="C19"/>
  <c r="C7"/>
  <c r="BN5"/>
  <c r="BN51" s="1"/>
  <c r="BM5"/>
  <c r="BM51" s="1"/>
  <c r="BL5"/>
  <c r="BL51" s="1"/>
  <c r="BK5"/>
  <c r="BK51" s="1"/>
  <c r="BJ5"/>
  <c r="BJ51" s="1"/>
  <c r="BI5"/>
  <c r="BI51" s="1"/>
  <c r="BH5"/>
  <c r="BH51" s="1"/>
  <c r="BG5"/>
  <c r="BG51" s="1"/>
  <c r="BF5"/>
  <c r="BF51" s="1"/>
  <c r="BE5"/>
  <c r="BE51" s="1"/>
  <c r="BD5"/>
  <c r="BD51" s="1"/>
  <c r="BC5"/>
  <c r="BC51" s="1"/>
  <c r="BB5"/>
  <c r="BB51" s="1"/>
  <c r="BA5"/>
  <c r="BA51" s="1"/>
  <c r="AZ5"/>
  <c r="AZ51" s="1"/>
  <c r="AY5"/>
  <c r="AY51" s="1"/>
  <c r="AX5"/>
  <c r="AX51" s="1"/>
  <c r="AW5"/>
  <c r="AW51" s="1"/>
  <c r="AV5"/>
  <c r="AV51" s="1"/>
  <c r="AU5"/>
  <c r="AU51" s="1"/>
  <c r="AT5"/>
  <c r="AT51" s="1"/>
  <c r="AS5"/>
  <c r="AS51" s="1"/>
  <c r="AR5"/>
  <c r="AR51" s="1"/>
  <c r="AQ5"/>
  <c r="AQ51" s="1"/>
  <c r="AP5"/>
  <c r="AP51" s="1"/>
  <c r="AO5"/>
  <c r="AO51" s="1"/>
  <c r="AN5"/>
  <c r="AN51" s="1"/>
  <c r="AM5"/>
  <c r="AM51" s="1"/>
  <c r="AL5"/>
  <c r="AL51" s="1"/>
  <c r="AK5"/>
  <c r="AK51" s="1"/>
  <c r="AJ5"/>
  <c r="AJ51" s="1"/>
  <c r="AI5"/>
  <c r="AI51" s="1"/>
  <c r="AH5"/>
  <c r="AH51" s="1"/>
  <c r="AG5"/>
  <c r="AG51" s="1"/>
  <c r="AF5"/>
  <c r="AF51" s="1"/>
  <c r="AE5"/>
  <c r="AE51" s="1"/>
  <c r="AD5"/>
  <c r="AD51" s="1"/>
  <c r="AC5"/>
  <c r="AC51" s="1"/>
  <c r="AB5"/>
  <c r="AB51" s="1"/>
  <c r="AA5"/>
  <c r="AA51" s="1"/>
  <c r="Z5"/>
  <c r="Z51" s="1"/>
  <c r="Y5"/>
  <c r="Y51" s="1"/>
  <c r="X5"/>
  <c r="X51" s="1"/>
  <c r="W5"/>
  <c r="V5"/>
  <c r="V51" s="1"/>
  <c r="U5"/>
  <c r="U51" s="1"/>
  <c r="T5"/>
  <c r="T51" s="1"/>
  <c r="S5"/>
  <c r="S51" s="1"/>
  <c r="R5"/>
  <c r="R51" s="1"/>
  <c r="Q5"/>
  <c r="Q51" s="1"/>
  <c r="P5"/>
  <c r="P51" s="1"/>
  <c r="O5"/>
  <c r="O51" s="1"/>
  <c r="N5"/>
  <c r="N51" s="1"/>
  <c r="M5"/>
  <c r="M51" s="1"/>
  <c r="L5"/>
  <c r="L51" s="1"/>
  <c r="K5"/>
  <c r="K51" s="1"/>
  <c r="J5"/>
  <c r="J51" s="1"/>
  <c r="I5"/>
  <c r="I51" s="1"/>
  <c r="H5"/>
  <c r="H51" s="1"/>
  <c r="G5"/>
  <c r="G51" s="1"/>
  <c r="F5"/>
  <c r="F51" s="1"/>
  <c r="E5"/>
  <c r="E51" s="1"/>
  <c r="D5"/>
  <c r="D51" s="1"/>
  <c r="BG76" l="1"/>
  <c r="BG77" s="1"/>
  <c r="BG76" i="5"/>
  <c r="BG77" s="1"/>
  <c r="J31"/>
  <c r="F31"/>
  <c r="F108"/>
  <c r="F109" s="1"/>
  <c r="F108" i="4"/>
  <c r="F109" s="1"/>
  <c r="AD31" i="5"/>
  <c r="AL31"/>
  <c r="AT31"/>
  <c r="BB31"/>
  <c r="BJ31"/>
  <c r="AE76"/>
  <c r="AE77" s="1"/>
  <c r="AM76"/>
  <c r="AM77" s="1"/>
  <c r="AU76"/>
  <c r="AU77" s="1"/>
  <c r="BC76"/>
  <c r="BC77" s="1"/>
  <c r="BK76"/>
  <c r="BK77" s="1"/>
  <c r="AM76" i="4"/>
  <c r="AM77" s="1"/>
  <c r="BE76"/>
  <c r="BE77" s="1"/>
  <c r="D92"/>
  <c r="D93" s="1"/>
  <c r="AZ92"/>
  <c r="AZ93" s="1"/>
  <c r="AN108"/>
  <c r="AN109" s="1"/>
  <c r="AT76"/>
  <c r="AT77" s="1"/>
  <c r="AT82" s="1"/>
  <c r="BC76"/>
  <c r="BC77" s="1"/>
  <c r="J76"/>
  <c r="J77" s="1"/>
  <c r="T92"/>
  <c r="T93" s="1"/>
  <c r="AV108"/>
  <c r="AV109" s="1"/>
  <c r="G76"/>
  <c r="G77" s="1"/>
  <c r="O76"/>
  <c r="O77" s="1"/>
  <c r="X76" i="5"/>
  <c r="X77" s="1"/>
  <c r="N76" i="4"/>
  <c r="N77" s="1"/>
  <c r="N81" s="1"/>
  <c r="AU76"/>
  <c r="AU77" s="1"/>
  <c r="AO76"/>
  <c r="AO77" s="1"/>
  <c r="BH92"/>
  <c r="BH93" s="1"/>
  <c r="H108"/>
  <c r="H109" s="1"/>
  <c r="BL108"/>
  <c r="BL109" s="1"/>
  <c r="I58"/>
  <c r="I59" s="1"/>
  <c r="Q58"/>
  <c r="Q59" s="1"/>
  <c r="Y58"/>
  <c r="Y59" s="1"/>
  <c r="AG58"/>
  <c r="AG59" s="1"/>
  <c r="AO58"/>
  <c r="AO59" s="1"/>
  <c r="AW58"/>
  <c r="AW59" s="1"/>
  <c r="BE58"/>
  <c r="BE59" s="1"/>
  <c r="BM58"/>
  <c r="BM59" s="1"/>
  <c r="AN76"/>
  <c r="AN77" s="1"/>
  <c r="AV76"/>
  <c r="AV77" s="1"/>
  <c r="BD76"/>
  <c r="BD77" s="1"/>
  <c r="BD82" s="1"/>
  <c r="BL76"/>
  <c r="BL77" s="1"/>
  <c r="I76"/>
  <c r="I77" s="1"/>
  <c r="Q76"/>
  <c r="Q77" s="1"/>
  <c r="AL76"/>
  <c r="AL77" s="1"/>
  <c r="AW76"/>
  <c r="AW77" s="1"/>
  <c r="AJ92"/>
  <c r="AJ93" s="1"/>
  <c r="P108"/>
  <c r="P109" s="1"/>
  <c r="BD108"/>
  <c r="BD109" s="1"/>
  <c r="K76" i="5"/>
  <c r="K77" s="1"/>
  <c r="S76"/>
  <c r="S77" s="1"/>
  <c r="D108"/>
  <c r="D109" s="1"/>
  <c r="L108"/>
  <c r="L109" s="1"/>
  <c r="T108"/>
  <c r="T109" s="1"/>
  <c r="AB108"/>
  <c r="AB109" s="1"/>
  <c r="AJ108"/>
  <c r="AJ109" s="1"/>
  <c r="AR108"/>
  <c r="AR109" s="1"/>
  <c r="AZ108"/>
  <c r="AZ109" s="1"/>
  <c r="BH108"/>
  <c r="BH109" s="1"/>
  <c r="F76" i="4"/>
  <c r="F77" s="1"/>
  <c r="BJ76"/>
  <c r="BJ77" s="1"/>
  <c r="AG76"/>
  <c r="AG77" s="1"/>
  <c r="BM76"/>
  <c r="BM77" s="1"/>
  <c r="L76"/>
  <c r="L77" s="1"/>
  <c r="L81" s="1"/>
  <c r="AB92"/>
  <c r="AB93" s="1"/>
  <c r="AF108"/>
  <c r="AF109" s="1"/>
  <c r="K58"/>
  <c r="K59" s="1"/>
  <c r="S58"/>
  <c r="S59" s="1"/>
  <c r="AA58"/>
  <c r="AA59" s="1"/>
  <c r="AI58"/>
  <c r="AI59" s="1"/>
  <c r="AQ58"/>
  <c r="AQ59" s="1"/>
  <c r="AY58"/>
  <c r="AY59" s="1"/>
  <c r="BG58"/>
  <c r="BG59" s="1"/>
  <c r="AH76"/>
  <c r="AH77" s="1"/>
  <c r="AP76"/>
  <c r="AP77" s="1"/>
  <c r="AX76"/>
  <c r="AX77" s="1"/>
  <c r="BF76"/>
  <c r="BF77" s="1"/>
  <c r="BN76"/>
  <c r="BN77" s="1"/>
  <c r="K76"/>
  <c r="K77" s="1"/>
  <c r="S76"/>
  <c r="S77" s="1"/>
  <c r="BB76"/>
  <c r="BB77" s="1"/>
  <c r="BB82" s="1"/>
  <c r="BK76"/>
  <c r="BK77" s="1"/>
  <c r="R76"/>
  <c r="R77" s="1"/>
  <c r="L92"/>
  <c r="L93" s="1"/>
  <c r="AR92"/>
  <c r="AR93" s="1"/>
  <c r="X108"/>
  <c r="X109" s="1"/>
  <c r="T76" i="5"/>
  <c r="T77" s="1"/>
  <c r="M76"/>
  <c r="M77" s="1"/>
  <c r="U76"/>
  <c r="U77" s="1"/>
  <c r="AC76"/>
  <c r="AC77" s="1"/>
  <c r="AK76"/>
  <c r="AK77" s="1"/>
  <c r="AS76"/>
  <c r="AS77" s="1"/>
  <c r="BA76"/>
  <c r="BA77" s="1"/>
  <c r="BI76"/>
  <c r="BI77" s="1"/>
  <c r="V76"/>
  <c r="V77" s="1"/>
  <c r="Q76"/>
  <c r="Q77" s="1"/>
  <c r="K92" i="4"/>
  <c r="K93" s="1"/>
  <c r="S92"/>
  <c r="S93" s="1"/>
  <c r="AA92"/>
  <c r="AA93" s="1"/>
  <c r="AI92"/>
  <c r="AI93" s="1"/>
  <c r="AQ92"/>
  <c r="AQ93" s="1"/>
  <c r="AY92"/>
  <c r="AY93" s="1"/>
  <c r="BG92"/>
  <c r="BG93" s="1"/>
  <c r="G108"/>
  <c r="G109" s="1"/>
  <c r="O108"/>
  <c r="O109" s="1"/>
  <c r="W108"/>
  <c r="W109" s="1"/>
  <c r="AE108"/>
  <c r="AE109" s="1"/>
  <c r="AM108"/>
  <c r="AM109" s="1"/>
  <c r="AU108"/>
  <c r="AU109" s="1"/>
  <c r="BC108"/>
  <c r="BC109" s="1"/>
  <c r="BK108"/>
  <c r="BK109" s="1"/>
  <c r="AF31" i="5"/>
  <c r="AN31"/>
  <c r="AV31"/>
  <c r="BD31"/>
  <c r="BL31"/>
  <c r="I92" i="4"/>
  <c r="I93" s="1"/>
  <c r="Q92"/>
  <c r="Q93" s="1"/>
  <c r="Y92"/>
  <c r="Y93" s="1"/>
  <c r="AG92"/>
  <c r="AG93" s="1"/>
  <c r="AO92"/>
  <c r="AO93" s="1"/>
  <c r="AW92"/>
  <c r="AW93" s="1"/>
  <c r="BE92"/>
  <c r="BE93" s="1"/>
  <c r="BM92"/>
  <c r="BM93" s="1"/>
  <c r="E108"/>
  <c r="E109" s="1"/>
  <c r="M108"/>
  <c r="M109" s="1"/>
  <c r="U108"/>
  <c r="U109" s="1"/>
  <c r="AC108"/>
  <c r="AC109" s="1"/>
  <c r="AK108"/>
  <c r="AK109" s="1"/>
  <c r="AS108"/>
  <c r="AS109" s="1"/>
  <c r="BA108"/>
  <c r="BA109" s="1"/>
  <c r="BI108"/>
  <c r="BI109" s="1"/>
  <c r="O58"/>
  <c r="O59" s="1"/>
  <c r="AE58"/>
  <c r="AE59" s="1"/>
  <c r="AU58"/>
  <c r="AU59" s="1"/>
  <c r="BK58"/>
  <c r="BK59" s="1"/>
  <c r="H92"/>
  <c r="H93" s="1"/>
  <c r="P92"/>
  <c r="P93" s="1"/>
  <c r="X92"/>
  <c r="AF92"/>
  <c r="AF93" s="1"/>
  <c r="AN92"/>
  <c r="AN93" s="1"/>
  <c r="AV92"/>
  <c r="AV93" s="1"/>
  <c r="BD92"/>
  <c r="BD93" s="1"/>
  <c r="BL92"/>
  <c r="BL93" s="1"/>
  <c r="D108"/>
  <c r="D109" s="1"/>
  <c r="L108"/>
  <c r="L109" s="1"/>
  <c r="T108"/>
  <c r="T109" s="1"/>
  <c r="AB108"/>
  <c r="AB109" s="1"/>
  <c r="AJ108"/>
  <c r="AJ109" s="1"/>
  <c r="AR108"/>
  <c r="AR109" s="1"/>
  <c r="AZ108"/>
  <c r="AZ109" s="1"/>
  <c r="BH108"/>
  <c r="BH109" s="1"/>
  <c r="Y76" i="5"/>
  <c r="Y77" s="1"/>
  <c r="AG76"/>
  <c r="AG77" s="1"/>
  <c r="AO76"/>
  <c r="AO77" s="1"/>
  <c r="AW76"/>
  <c r="AW77" s="1"/>
  <c r="BE76"/>
  <c r="BE77" s="1"/>
  <c r="BM76"/>
  <c r="BM77" s="1"/>
  <c r="J108"/>
  <c r="J109" s="1"/>
  <c r="R108"/>
  <c r="R109" s="1"/>
  <c r="Z108"/>
  <c r="Z109" s="1"/>
  <c r="AH108"/>
  <c r="AH109" s="1"/>
  <c r="AP108"/>
  <c r="AP109" s="1"/>
  <c r="AX108"/>
  <c r="AX109" s="1"/>
  <c r="BF108"/>
  <c r="BF109" s="1"/>
  <c r="BN108"/>
  <c r="BN109" s="1"/>
  <c r="G58" i="4"/>
  <c r="G59" s="1"/>
  <c r="W58"/>
  <c r="W59" s="1"/>
  <c r="AM58"/>
  <c r="AM59" s="1"/>
  <c r="BC58"/>
  <c r="BC59" s="1"/>
  <c r="G92"/>
  <c r="G93" s="1"/>
  <c r="O92"/>
  <c r="O93" s="1"/>
  <c r="W92"/>
  <c r="W93" s="1"/>
  <c r="AE92"/>
  <c r="AE93" s="1"/>
  <c r="AM92"/>
  <c r="AM93" s="1"/>
  <c r="AU92"/>
  <c r="AU93" s="1"/>
  <c r="BC92"/>
  <c r="BC93" s="1"/>
  <c r="BK92"/>
  <c r="BK93" s="1"/>
  <c r="K108"/>
  <c r="K109" s="1"/>
  <c r="S108"/>
  <c r="S109" s="1"/>
  <c r="AA108"/>
  <c r="AA109" s="1"/>
  <c r="AI108"/>
  <c r="AI109" s="1"/>
  <c r="AQ108"/>
  <c r="AQ109" s="1"/>
  <c r="AY108"/>
  <c r="AY109" s="1"/>
  <c r="BG108"/>
  <c r="BG109" s="1"/>
  <c r="E58"/>
  <c r="E59" s="1"/>
  <c r="M58"/>
  <c r="M59" s="1"/>
  <c r="U58"/>
  <c r="U59" s="1"/>
  <c r="AC58"/>
  <c r="AC59" s="1"/>
  <c r="AK58"/>
  <c r="AK59" s="1"/>
  <c r="AS58"/>
  <c r="AS59" s="1"/>
  <c r="BA58"/>
  <c r="BA59" s="1"/>
  <c r="BI58"/>
  <c r="BI59" s="1"/>
  <c r="F92"/>
  <c r="F93" s="1"/>
  <c r="N92"/>
  <c r="N93" s="1"/>
  <c r="V92"/>
  <c r="V93" s="1"/>
  <c r="AD92"/>
  <c r="AD93" s="1"/>
  <c r="AL92"/>
  <c r="AL93" s="1"/>
  <c r="AT92"/>
  <c r="AT93" s="1"/>
  <c r="BB92"/>
  <c r="BB93" s="1"/>
  <c r="BJ92"/>
  <c r="BJ93" s="1"/>
  <c r="J108"/>
  <c r="J109" s="1"/>
  <c r="R108"/>
  <c r="R109" s="1"/>
  <c r="Z108"/>
  <c r="Z109" s="1"/>
  <c r="AH108"/>
  <c r="AH109" s="1"/>
  <c r="AP108"/>
  <c r="AP109" s="1"/>
  <c r="AX108"/>
  <c r="AX109" s="1"/>
  <c r="BF108"/>
  <c r="BF109" s="1"/>
  <c r="BN108"/>
  <c r="BN109" s="1"/>
  <c r="G76" i="5"/>
  <c r="G77" s="1"/>
  <c r="O76"/>
  <c r="O77" s="1"/>
  <c r="W76"/>
  <c r="W77" s="1"/>
  <c r="H108"/>
  <c r="H109" s="1"/>
  <c r="P108"/>
  <c r="P109" s="1"/>
  <c r="X108"/>
  <c r="X109" s="1"/>
  <c r="AF108"/>
  <c r="AF109" s="1"/>
  <c r="AN108"/>
  <c r="AN109" s="1"/>
  <c r="AV108"/>
  <c r="AV109" s="1"/>
  <c r="BD108"/>
  <c r="BD109" s="1"/>
  <c r="BL108"/>
  <c r="BL109" s="1"/>
  <c r="E92" i="4"/>
  <c r="E93" s="1"/>
  <c r="M92"/>
  <c r="M93" s="1"/>
  <c r="U92"/>
  <c r="U93" s="1"/>
  <c r="AC92"/>
  <c r="AC93" s="1"/>
  <c r="AK92"/>
  <c r="AK93" s="1"/>
  <c r="AS92"/>
  <c r="AS93" s="1"/>
  <c r="BA92"/>
  <c r="BA93" s="1"/>
  <c r="BI92"/>
  <c r="BI93" s="1"/>
  <c r="I108"/>
  <c r="I109" s="1"/>
  <c r="Q108"/>
  <c r="Q109" s="1"/>
  <c r="Y108"/>
  <c r="Y109" s="1"/>
  <c r="AG108"/>
  <c r="AG109" s="1"/>
  <c r="AO108"/>
  <c r="AO109" s="1"/>
  <c r="AW108"/>
  <c r="AW109" s="1"/>
  <c r="BE108"/>
  <c r="BE109" s="1"/>
  <c r="BM108"/>
  <c r="BM109" s="1"/>
  <c r="E108" i="5"/>
  <c r="E109" s="1"/>
  <c r="AA31"/>
  <c r="AE31"/>
  <c r="AI31"/>
  <c r="AM31"/>
  <c r="AQ31"/>
  <c r="AU31"/>
  <c r="AY31"/>
  <c r="BC31"/>
  <c r="BG31"/>
  <c r="BK31"/>
  <c r="Y31"/>
  <c r="AC31"/>
  <c r="AG31"/>
  <c r="AK31"/>
  <c r="BA31"/>
  <c r="G108"/>
  <c r="G109" s="1"/>
  <c r="I108"/>
  <c r="I109" s="1"/>
  <c r="K108"/>
  <c r="K109" s="1"/>
  <c r="M108"/>
  <c r="M109" s="1"/>
  <c r="O108"/>
  <c r="O109" s="1"/>
  <c r="Q108"/>
  <c r="Q109" s="1"/>
  <c r="S108"/>
  <c r="S109" s="1"/>
  <c r="U108"/>
  <c r="U109" s="1"/>
  <c r="W108"/>
  <c r="W109" s="1"/>
  <c r="Y108"/>
  <c r="Y109" s="1"/>
  <c r="AA108"/>
  <c r="AA109" s="1"/>
  <c r="AC108"/>
  <c r="AC109" s="1"/>
  <c r="AE108"/>
  <c r="AE109" s="1"/>
  <c r="AG108"/>
  <c r="AG109" s="1"/>
  <c r="AI108"/>
  <c r="AI109" s="1"/>
  <c r="AK108"/>
  <c r="AK109" s="1"/>
  <c r="AM108"/>
  <c r="AM109" s="1"/>
  <c r="AO108"/>
  <c r="AO109" s="1"/>
  <c r="AQ108"/>
  <c r="AQ109" s="1"/>
  <c r="AS108"/>
  <c r="AS109" s="1"/>
  <c r="AU108"/>
  <c r="AU109" s="1"/>
  <c r="AW108"/>
  <c r="AW109" s="1"/>
  <c r="AY108"/>
  <c r="AY109" s="1"/>
  <c r="BA108"/>
  <c r="BA109" s="1"/>
  <c r="BC108"/>
  <c r="BC109" s="1"/>
  <c r="BE108"/>
  <c r="BE109" s="1"/>
  <c r="BG108"/>
  <c r="BG109" s="1"/>
  <c r="BI108"/>
  <c r="BI109" s="1"/>
  <c r="BK108"/>
  <c r="BK109" s="1"/>
  <c r="BM108"/>
  <c r="BM109" s="1"/>
  <c r="AO31"/>
  <c r="AS31"/>
  <c r="AW31"/>
  <c r="BE31"/>
  <c r="BI31"/>
  <c r="BM31"/>
  <c r="E31"/>
  <c r="G31"/>
  <c r="I31"/>
  <c r="K31"/>
  <c r="M31"/>
  <c r="O31"/>
  <c r="Q31"/>
  <c r="S31"/>
  <c r="D58"/>
  <c r="D59" s="1"/>
  <c r="F58"/>
  <c r="F59" s="1"/>
  <c r="H58"/>
  <c r="H59" s="1"/>
  <c r="J58"/>
  <c r="J59" s="1"/>
  <c r="L58"/>
  <c r="L59" s="1"/>
  <c r="N58"/>
  <c r="N59" s="1"/>
  <c r="P58"/>
  <c r="P59" s="1"/>
  <c r="R58"/>
  <c r="R59" s="1"/>
  <c r="T58"/>
  <c r="T59" s="1"/>
  <c r="V58"/>
  <c r="V59" s="1"/>
  <c r="X58"/>
  <c r="X59" s="1"/>
  <c r="Z58"/>
  <c r="Z59" s="1"/>
  <c r="AB58"/>
  <c r="AB59" s="1"/>
  <c r="AD58"/>
  <c r="AD59" s="1"/>
  <c r="AF58"/>
  <c r="AF59" s="1"/>
  <c r="AH58"/>
  <c r="AH59" s="1"/>
  <c r="AJ58"/>
  <c r="AJ59" s="1"/>
  <c r="AL58"/>
  <c r="AL59" s="1"/>
  <c r="AN58"/>
  <c r="AN59" s="1"/>
  <c r="AP58"/>
  <c r="AP59" s="1"/>
  <c r="AR58"/>
  <c r="AR59" s="1"/>
  <c r="AT58"/>
  <c r="AT59" s="1"/>
  <c r="AV58"/>
  <c r="AV59" s="1"/>
  <c r="AX58"/>
  <c r="AX59" s="1"/>
  <c r="AZ58"/>
  <c r="AZ59" s="1"/>
  <c r="BB58"/>
  <c r="BB59" s="1"/>
  <c r="BD58"/>
  <c r="BD59" s="1"/>
  <c r="BF58"/>
  <c r="BF59" s="1"/>
  <c r="BH58"/>
  <c r="BH59" s="1"/>
  <c r="BJ58"/>
  <c r="BJ59" s="1"/>
  <c r="BL58"/>
  <c r="BL59" s="1"/>
  <c r="BN58"/>
  <c r="BN59" s="1"/>
  <c r="E58"/>
  <c r="E59" s="1"/>
  <c r="G58"/>
  <c r="G59" s="1"/>
  <c r="I58"/>
  <c r="I59" s="1"/>
  <c r="K58"/>
  <c r="K59" s="1"/>
  <c r="M58"/>
  <c r="M59" s="1"/>
  <c r="O58"/>
  <c r="O59" s="1"/>
  <c r="Q58"/>
  <c r="Q59" s="1"/>
  <c r="S58"/>
  <c r="S59" s="1"/>
  <c r="U58"/>
  <c r="U59" s="1"/>
  <c r="W58"/>
  <c r="W59" s="1"/>
  <c r="Y58"/>
  <c r="Y59" s="1"/>
  <c r="AA58"/>
  <c r="AA59" s="1"/>
  <c r="AC58"/>
  <c r="AC59" s="1"/>
  <c r="AE58"/>
  <c r="AE59" s="1"/>
  <c r="AG58"/>
  <c r="AG59" s="1"/>
  <c r="AI58"/>
  <c r="AI59" s="1"/>
  <c r="AK58"/>
  <c r="AK59" s="1"/>
  <c r="AM58"/>
  <c r="AM59" s="1"/>
  <c r="AO58"/>
  <c r="AO59" s="1"/>
  <c r="AQ58"/>
  <c r="AQ59" s="1"/>
  <c r="AS58"/>
  <c r="AS59" s="1"/>
  <c r="AU58"/>
  <c r="AU59" s="1"/>
  <c r="AW58"/>
  <c r="AW59" s="1"/>
  <c r="AY58"/>
  <c r="AY59" s="1"/>
  <c r="BA58"/>
  <c r="BA59" s="1"/>
  <c r="BC58"/>
  <c r="BC59" s="1"/>
  <c r="BE58"/>
  <c r="BE59" s="1"/>
  <c r="BG58"/>
  <c r="BG59" s="1"/>
  <c r="BI58"/>
  <c r="BI59" s="1"/>
  <c r="BK58"/>
  <c r="BK59" s="1"/>
  <c r="BM58"/>
  <c r="BM59" s="1"/>
  <c r="E92"/>
  <c r="E93" s="1"/>
  <c r="G92"/>
  <c r="G93" s="1"/>
  <c r="G98" s="1"/>
  <c r="I92"/>
  <c r="I93" s="1"/>
  <c r="K92"/>
  <c r="K93" s="1"/>
  <c r="M92"/>
  <c r="M93" s="1"/>
  <c r="O92"/>
  <c r="O93" s="1"/>
  <c r="Q92"/>
  <c r="Q93" s="1"/>
  <c r="S92"/>
  <c r="S93" s="1"/>
  <c r="U92"/>
  <c r="U93" s="1"/>
  <c r="W92"/>
  <c r="W93" s="1"/>
  <c r="W98" s="1"/>
  <c r="Y92"/>
  <c r="Y93" s="1"/>
  <c r="AA92"/>
  <c r="AA93" s="1"/>
  <c r="AC92"/>
  <c r="AC93" s="1"/>
  <c r="AE92"/>
  <c r="AE93" s="1"/>
  <c r="AG92"/>
  <c r="AG93" s="1"/>
  <c r="AI92"/>
  <c r="AI93" s="1"/>
  <c r="AK92"/>
  <c r="AK93" s="1"/>
  <c r="AM92"/>
  <c r="AM93" s="1"/>
  <c r="AM98" s="1"/>
  <c r="AO92"/>
  <c r="AO93" s="1"/>
  <c r="AQ92"/>
  <c r="AQ93" s="1"/>
  <c r="AS92"/>
  <c r="AS93" s="1"/>
  <c r="AU92"/>
  <c r="AU93" s="1"/>
  <c r="AW92"/>
  <c r="AW93" s="1"/>
  <c r="AY92"/>
  <c r="AY93" s="1"/>
  <c r="BA92"/>
  <c r="BA93" s="1"/>
  <c r="BC92"/>
  <c r="BC93" s="1"/>
  <c r="BC98" s="1"/>
  <c r="BE92"/>
  <c r="BE93" s="1"/>
  <c r="BG92"/>
  <c r="BG93" s="1"/>
  <c r="BI92"/>
  <c r="BI93" s="1"/>
  <c r="BK92"/>
  <c r="BK93" s="1"/>
  <c r="BM92"/>
  <c r="BM93" s="1"/>
  <c r="D92"/>
  <c r="D93" s="1"/>
  <c r="F92"/>
  <c r="F93" s="1"/>
  <c r="H92"/>
  <c r="H93" s="1"/>
  <c r="J92"/>
  <c r="J93" s="1"/>
  <c r="L92"/>
  <c r="L93" s="1"/>
  <c r="N92"/>
  <c r="N93" s="1"/>
  <c r="P92"/>
  <c r="P93" s="1"/>
  <c r="R92"/>
  <c r="R93" s="1"/>
  <c r="T92"/>
  <c r="T93" s="1"/>
  <c r="V92"/>
  <c r="V93" s="1"/>
  <c r="X92"/>
  <c r="X93" s="1"/>
  <c r="Z92"/>
  <c r="Z93" s="1"/>
  <c r="AB92"/>
  <c r="AB93" s="1"/>
  <c r="AD92"/>
  <c r="AD93" s="1"/>
  <c r="AF92"/>
  <c r="AF93" s="1"/>
  <c r="AH92"/>
  <c r="AH93" s="1"/>
  <c r="AJ92"/>
  <c r="AJ93" s="1"/>
  <c r="AL92"/>
  <c r="AL93" s="1"/>
  <c r="AN92"/>
  <c r="AN93" s="1"/>
  <c r="AP92"/>
  <c r="AP93" s="1"/>
  <c r="AR92"/>
  <c r="AR93" s="1"/>
  <c r="AT92"/>
  <c r="AT93" s="1"/>
  <c r="AV92"/>
  <c r="AV93" s="1"/>
  <c r="AX92"/>
  <c r="AX93" s="1"/>
  <c r="AZ92"/>
  <c r="AZ93" s="1"/>
  <c r="BB92"/>
  <c r="BB93" s="1"/>
  <c r="BD92"/>
  <c r="BD93" s="1"/>
  <c r="BF92"/>
  <c r="BF93" s="1"/>
  <c r="BH92"/>
  <c r="BH93" s="1"/>
  <c r="BJ92"/>
  <c r="BJ93" s="1"/>
  <c r="BL92"/>
  <c r="BL93" s="1"/>
  <c r="BN92"/>
  <c r="BN93" s="1"/>
  <c r="D58" i="4"/>
  <c r="D59" s="1"/>
  <c r="F58"/>
  <c r="F59" s="1"/>
  <c r="H58"/>
  <c r="H59" s="1"/>
  <c r="J58"/>
  <c r="J59" s="1"/>
  <c r="L58"/>
  <c r="L59" s="1"/>
  <c r="N58"/>
  <c r="N59" s="1"/>
  <c r="P58"/>
  <c r="P59" s="1"/>
  <c r="R58"/>
  <c r="R59" s="1"/>
  <c r="T58"/>
  <c r="T59" s="1"/>
  <c r="V58"/>
  <c r="V59" s="1"/>
  <c r="X58"/>
  <c r="X59" s="1"/>
  <c r="Z58"/>
  <c r="Z59" s="1"/>
  <c r="AB58"/>
  <c r="AB59" s="1"/>
  <c r="AD58"/>
  <c r="AD59" s="1"/>
  <c r="AF58"/>
  <c r="AF59" s="1"/>
  <c r="AH58"/>
  <c r="AH59" s="1"/>
  <c r="AJ58"/>
  <c r="AJ59" s="1"/>
  <c r="AL58"/>
  <c r="AL59" s="1"/>
  <c r="AN58"/>
  <c r="AN59" s="1"/>
  <c r="AP58"/>
  <c r="AP59" s="1"/>
  <c r="AR58"/>
  <c r="AR59" s="1"/>
  <c r="AT58"/>
  <c r="AT59" s="1"/>
  <c r="AV58"/>
  <c r="AV59" s="1"/>
  <c r="AX58"/>
  <c r="AX59" s="1"/>
  <c r="AZ58"/>
  <c r="AZ59" s="1"/>
  <c r="BB58"/>
  <c r="BB59" s="1"/>
  <c r="BD58"/>
  <c r="BD59" s="1"/>
  <c r="BF58"/>
  <c r="BF59" s="1"/>
  <c r="BH58"/>
  <c r="BH59" s="1"/>
  <c r="BJ58"/>
  <c r="BJ59" s="1"/>
  <c r="BL58"/>
  <c r="BL59" s="1"/>
  <c r="BN58"/>
  <c r="BN59" s="1"/>
  <c r="T76"/>
  <c r="T77" s="1"/>
  <c r="V76"/>
  <c r="V77" s="1"/>
  <c r="X76"/>
  <c r="X77" s="1"/>
  <c r="X81" s="1"/>
  <c r="Z76"/>
  <c r="Z77" s="1"/>
  <c r="AB76"/>
  <c r="AB77" s="1"/>
  <c r="AD76"/>
  <c r="AD77" s="1"/>
  <c r="AF76"/>
  <c r="AF77" s="1"/>
  <c r="U76"/>
  <c r="U77" s="1"/>
  <c r="W76"/>
  <c r="W77" s="1"/>
  <c r="Y76"/>
  <c r="Y77" s="1"/>
  <c r="AA76"/>
  <c r="AA77" s="1"/>
  <c r="AC76"/>
  <c r="AC77" s="1"/>
  <c r="AE76"/>
  <c r="AE77" s="1"/>
  <c r="E101" i="5"/>
  <c r="E85"/>
  <c r="E67"/>
  <c r="G101"/>
  <c r="G85"/>
  <c r="G67"/>
  <c r="I101"/>
  <c r="I85"/>
  <c r="I67"/>
  <c r="K101"/>
  <c r="K85"/>
  <c r="K67"/>
  <c r="M101"/>
  <c r="M85"/>
  <c r="M67"/>
  <c r="O101"/>
  <c r="O85"/>
  <c r="O67"/>
  <c r="Q101"/>
  <c r="Q85"/>
  <c r="Q67"/>
  <c r="S101"/>
  <c r="S85"/>
  <c r="S67"/>
  <c r="U101"/>
  <c r="U85"/>
  <c r="U67"/>
  <c r="Y101"/>
  <c r="Y85"/>
  <c r="Y67"/>
  <c r="AA101"/>
  <c r="AA85"/>
  <c r="AA67"/>
  <c r="AC101"/>
  <c r="AC85"/>
  <c r="AC67"/>
  <c r="AE101"/>
  <c r="AE85"/>
  <c r="AE67"/>
  <c r="AG101"/>
  <c r="AG85"/>
  <c r="AG67"/>
  <c r="AI101"/>
  <c r="AI85"/>
  <c r="AI67"/>
  <c r="AK101"/>
  <c r="AK85"/>
  <c r="AK67"/>
  <c r="AM101"/>
  <c r="AM85"/>
  <c r="AM67"/>
  <c r="AO101"/>
  <c r="AO85"/>
  <c r="AO67"/>
  <c r="AQ101"/>
  <c r="AQ85"/>
  <c r="AQ67"/>
  <c r="AS101"/>
  <c r="AS85"/>
  <c r="AS67"/>
  <c r="AU101"/>
  <c r="AU85"/>
  <c r="AU67"/>
  <c r="AW101"/>
  <c r="AW85"/>
  <c r="AW67"/>
  <c r="AY101"/>
  <c r="AY85"/>
  <c r="AY67"/>
  <c r="BA101"/>
  <c r="BA85"/>
  <c r="BA67"/>
  <c r="BC101"/>
  <c r="BC85"/>
  <c r="BC67"/>
  <c r="BE101"/>
  <c r="BE85"/>
  <c r="BE67"/>
  <c r="BG101"/>
  <c r="BG85"/>
  <c r="BG67"/>
  <c r="BI101"/>
  <c r="BI85"/>
  <c r="BI67"/>
  <c r="BK101"/>
  <c r="BK85"/>
  <c r="BK67"/>
  <c r="BM101"/>
  <c r="BM85"/>
  <c r="BM67"/>
  <c r="D46"/>
  <c r="D45"/>
  <c r="F46"/>
  <c r="F45"/>
  <c r="H46"/>
  <c r="H45"/>
  <c r="J46"/>
  <c r="J45"/>
  <c r="L46"/>
  <c r="L45"/>
  <c r="N46"/>
  <c r="N45"/>
  <c r="P46"/>
  <c r="P45"/>
  <c r="R46"/>
  <c r="R45"/>
  <c r="T46"/>
  <c r="T45"/>
  <c r="V46"/>
  <c r="V45"/>
  <c r="X46"/>
  <c r="X45"/>
  <c r="Z46"/>
  <c r="Z45"/>
  <c r="AB46"/>
  <c r="AB45"/>
  <c r="AD46"/>
  <c r="AD45"/>
  <c r="AF46"/>
  <c r="AF45"/>
  <c r="AH46"/>
  <c r="AH45"/>
  <c r="AJ46"/>
  <c r="AJ45"/>
  <c r="AL46"/>
  <c r="AL45"/>
  <c r="AN46"/>
  <c r="AN45"/>
  <c r="AP46"/>
  <c r="AP45"/>
  <c r="AR46"/>
  <c r="AR45"/>
  <c r="AT46"/>
  <c r="AT45"/>
  <c r="AV46"/>
  <c r="AV45"/>
  <c r="AX46"/>
  <c r="AX45"/>
  <c r="AZ46"/>
  <c r="AZ45"/>
  <c r="BB46"/>
  <c r="BB45"/>
  <c r="BD46"/>
  <c r="BD45"/>
  <c r="BF46"/>
  <c r="BF45"/>
  <c r="BH46"/>
  <c r="BH45"/>
  <c r="BJ46"/>
  <c r="BJ45"/>
  <c r="BL46"/>
  <c r="BL45"/>
  <c r="BN46"/>
  <c r="BN45"/>
  <c r="D101"/>
  <c r="D85"/>
  <c r="D67"/>
  <c r="F101"/>
  <c r="F85"/>
  <c r="F67"/>
  <c r="H101"/>
  <c r="H85"/>
  <c r="H67"/>
  <c r="J101"/>
  <c r="J85"/>
  <c r="J67"/>
  <c r="L101"/>
  <c r="L85"/>
  <c r="L67"/>
  <c r="N101"/>
  <c r="N85"/>
  <c r="N67"/>
  <c r="P101"/>
  <c r="P85"/>
  <c r="P67"/>
  <c r="R101"/>
  <c r="R85"/>
  <c r="R67"/>
  <c r="T101"/>
  <c r="T85"/>
  <c r="T67"/>
  <c r="V101"/>
  <c r="V85"/>
  <c r="V67"/>
  <c r="X101"/>
  <c r="X85"/>
  <c r="X67"/>
  <c r="Z85"/>
  <c r="Z67"/>
  <c r="Z101"/>
  <c r="AB101"/>
  <c r="AB85"/>
  <c r="AB67"/>
  <c r="AD101"/>
  <c r="AD85"/>
  <c r="AD67"/>
  <c r="AF101"/>
  <c r="AF85"/>
  <c r="AF67"/>
  <c r="AH85"/>
  <c r="AH67"/>
  <c r="AH101"/>
  <c r="AJ101"/>
  <c r="AJ85"/>
  <c r="AJ67"/>
  <c r="AL101"/>
  <c r="AL85"/>
  <c r="AL67"/>
  <c r="AN101"/>
  <c r="AN85"/>
  <c r="AN67"/>
  <c r="AP85"/>
  <c r="AP67"/>
  <c r="AP101"/>
  <c r="AR101"/>
  <c r="AR85"/>
  <c r="AR67"/>
  <c r="AT101"/>
  <c r="AT85"/>
  <c r="AT67"/>
  <c r="AV101"/>
  <c r="AV85"/>
  <c r="AV67"/>
  <c r="AX85"/>
  <c r="AX67"/>
  <c r="AX101"/>
  <c r="AZ101"/>
  <c r="AZ85"/>
  <c r="AZ67"/>
  <c r="BB101"/>
  <c r="BB85"/>
  <c r="BB67"/>
  <c r="BD101"/>
  <c r="BD85"/>
  <c r="BD67"/>
  <c r="BF85"/>
  <c r="BF67"/>
  <c r="BF101"/>
  <c r="BH101"/>
  <c r="BH85"/>
  <c r="BH67"/>
  <c r="BJ101"/>
  <c r="BJ85"/>
  <c r="BJ67"/>
  <c r="BL101"/>
  <c r="BL85"/>
  <c r="BL67"/>
  <c r="BN85"/>
  <c r="BN67"/>
  <c r="BN101"/>
  <c r="D111"/>
  <c r="D112" s="1"/>
  <c r="D95"/>
  <c r="D96" s="1"/>
  <c r="F111"/>
  <c r="F112" s="1"/>
  <c r="F95"/>
  <c r="F96" s="1"/>
  <c r="H111"/>
  <c r="H112" s="1"/>
  <c r="H95"/>
  <c r="H96" s="1"/>
  <c r="J111"/>
  <c r="J112" s="1"/>
  <c r="J95"/>
  <c r="J96" s="1"/>
  <c r="L111"/>
  <c r="L112" s="1"/>
  <c r="L95"/>
  <c r="L96" s="1"/>
  <c r="N111"/>
  <c r="N112" s="1"/>
  <c r="N95"/>
  <c r="N96" s="1"/>
  <c r="P111"/>
  <c r="P112" s="1"/>
  <c r="P95"/>
  <c r="P96" s="1"/>
  <c r="R111"/>
  <c r="R112" s="1"/>
  <c r="R95"/>
  <c r="R96" s="1"/>
  <c r="T111"/>
  <c r="T112" s="1"/>
  <c r="T95"/>
  <c r="T96" s="1"/>
  <c r="V111"/>
  <c r="V112" s="1"/>
  <c r="V95"/>
  <c r="V96" s="1"/>
  <c r="X111"/>
  <c r="X112" s="1"/>
  <c r="X95"/>
  <c r="X96" s="1"/>
  <c r="Z111"/>
  <c r="Z112" s="1"/>
  <c r="Z95"/>
  <c r="Z96" s="1"/>
  <c r="AB111"/>
  <c r="AB112" s="1"/>
  <c r="AB95"/>
  <c r="AB96" s="1"/>
  <c r="AD111"/>
  <c r="AD112" s="1"/>
  <c r="AD95"/>
  <c r="AD96" s="1"/>
  <c r="AF111"/>
  <c r="AF112" s="1"/>
  <c r="AF95"/>
  <c r="AF96" s="1"/>
  <c r="AH111"/>
  <c r="AH112" s="1"/>
  <c r="AH95"/>
  <c r="AH96" s="1"/>
  <c r="AJ111"/>
  <c r="AJ112" s="1"/>
  <c r="AJ95"/>
  <c r="AJ96" s="1"/>
  <c r="AL111"/>
  <c r="AL112" s="1"/>
  <c r="AL95"/>
  <c r="AL96" s="1"/>
  <c r="AN111"/>
  <c r="AN112" s="1"/>
  <c r="AN95"/>
  <c r="AN96" s="1"/>
  <c r="AP111"/>
  <c r="AP112" s="1"/>
  <c r="AP95"/>
  <c r="AP96" s="1"/>
  <c r="AR111"/>
  <c r="AR112" s="1"/>
  <c r="AR95"/>
  <c r="AR96" s="1"/>
  <c r="AT111"/>
  <c r="AT112" s="1"/>
  <c r="AT95"/>
  <c r="AT96" s="1"/>
  <c r="AV111"/>
  <c r="AV112" s="1"/>
  <c r="AV95"/>
  <c r="AV96" s="1"/>
  <c r="AX111"/>
  <c r="AX112" s="1"/>
  <c r="AX95"/>
  <c r="AX96" s="1"/>
  <c r="AZ111"/>
  <c r="AZ112" s="1"/>
  <c r="AZ95"/>
  <c r="AZ96" s="1"/>
  <c r="BB111"/>
  <c r="BB112" s="1"/>
  <c r="BB95"/>
  <c r="BB96" s="1"/>
  <c r="BD111"/>
  <c r="BD112" s="1"/>
  <c r="BD95"/>
  <c r="BD96" s="1"/>
  <c r="BF111"/>
  <c r="BF112" s="1"/>
  <c r="BF95"/>
  <c r="BF96" s="1"/>
  <c r="BH111"/>
  <c r="BH112" s="1"/>
  <c r="BH95"/>
  <c r="BH96" s="1"/>
  <c r="BJ111"/>
  <c r="BJ112" s="1"/>
  <c r="BJ95"/>
  <c r="BJ96" s="1"/>
  <c r="BL111"/>
  <c r="BL112" s="1"/>
  <c r="BL95"/>
  <c r="BL96" s="1"/>
  <c r="BN111"/>
  <c r="BN112" s="1"/>
  <c r="BN95"/>
  <c r="BN96" s="1"/>
  <c r="O98"/>
  <c r="O97"/>
  <c r="AE98"/>
  <c r="AE97"/>
  <c r="AU98"/>
  <c r="AU97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F61"/>
  <c r="F62" s="1"/>
  <c r="J61"/>
  <c r="J62" s="1"/>
  <c r="N61"/>
  <c r="N62" s="1"/>
  <c r="R61"/>
  <c r="R62" s="1"/>
  <c r="V61"/>
  <c r="V62" s="1"/>
  <c r="Z61"/>
  <c r="Z62" s="1"/>
  <c r="AD61"/>
  <c r="AD62" s="1"/>
  <c r="AH61"/>
  <c r="AH62" s="1"/>
  <c r="AL61"/>
  <c r="AL62" s="1"/>
  <c r="AP61"/>
  <c r="AP62" s="1"/>
  <c r="AT61"/>
  <c r="AT62" s="1"/>
  <c r="AX61"/>
  <c r="AX62" s="1"/>
  <c r="BB61"/>
  <c r="BB62" s="1"/>
  <c r="BF61"/>
  <c r="BF62" s="1"/>
  <c r="BJ61"/>
  <c r="BJ62" s="1"/>
  <c r="BN61"/>
  <c r="BN62" s="1"/>
  <c r="F79"/>
  <c r="F80" s="1"/>
  <c r="J79"/>
  <c r="J80" s="1"/>
  <c r="N79"/>
  <c r="N80" s="1"/>
  <c r="R79"/>
  <c r="R80" s="1"/>
  <c r="V79"/>
  <c r="V80" s="1"/>
  <c r="Z79"/>
  <c r="Z80" s="1"/>
  <c r="AD79"/>
  <c r="AD80" s="1"/>
  <c r="AH79"/>
  <c r="AH80" s="1"/>
  <c r="AL79"/>
  <c r="AL80" s="1"/>
  <c r="AP79"/>
  <c r="AP80" s="1"/>
  <c r="AT79"/>
  <c r="AT80" s="1"/>
  <c r="AX79"/>
  <c r="AX80" s="1"/>
  <c r="BB79"/>
  <c r="BB80" s="1"/>
  <c r="BF79"/>
  <c r="BF80" s="1"/>
  <c r="BJ79"/>
  <c r="BJ80" s="1"/>
  <c r="BN79"/>
  <c r="BN80" s="1"/>
  <c r="E111"/>
  <c r="E112" s="1"/>
  <c r="E95"/>
  <c r="E96" s="1"/>
  <c r="E79"/>
  <c r="E80" s="1"/>
  <c r="E61"/>
  <c r="E62" s="1"/>
  <c r="G111"/>
  <c r="G112" s="1"/>
  <c r="G79"/>
  <c r="G80" s="1"/>
  <c r="G61"/>
  <c r="G62" s="1"/>
  <c r="I111"/>
  <c r="I112" s="1"/>
  <c r="I95"/>
  <c r="I96" s="1"/>
  <c r="I79"/>
  <c r="I80" s="1"/>
  <c r="I61"/>
  <c r="I62" s="1"/>
  <c r="K111"/>
  <c r="K112" s="1"/>
  <c r="K79"/>
  <c r="K80" s="1"/>
  <c r="K61"/>
  <c r="K62" s="1"/>
  <c r="M111"/>
  <c r="M112" s="1"/>
  <c r="M95"/>
  <c r="M96" s="1"/>
  <c r="M79"/>
  <c r="M80" s="1"/>
  <c r="M61"/>
  <c r="M62" s="1"/>
  <c r="O111"/>
  <c r="O112" s="1"/>
  <c r="O79"/>
  <c r="O80" s="1"/>
  <c r="O61"/>
  <c r="O62" s="1"/>
  <c r="Q111"/>
  <c r="Q112" s="1"/>
  <c r="Q95"/>
  <c r="Q96" s="1"/>
  <c r="Q79"/>
  <c r="Q80" s="1"/>
  <c r="Q61"/>
  <c r="Q62" s="1"/>
  <c r="S111"/>
  <c r="S112" s="1"/>
  <c r="S79"/>
  <c r="S80" s="1"/>
  <c r="S61"/>
  <c r="S62" s="1"/>
  <c r="U111"/>
  <c r="U112" s="1"/>
  <c r="U95"/>
  <c r="U96" s="1"/>
  <c r="U79"/>
  <c r="U80" s="1"/>
  <c r="U61"/>
  <c r="U62" s="1"/>
  <c r="W111"/>
  <c r="W112" s="1"/>
  <c r="W79"/>
  <c r="W80" s="1"/>
  <c r="W61"/>
  <c r="W62" s="1"/>
  <c r="Y111"/>
  <c r="Y112" s="1"/>
  <c r="Y95"/>
  <c r="Y96" s="1"/>
  <c r="Y79"/>
  <c r="Y80" s="1"/>
  <c r="Y61"/>
  <c r="Y62" s="1"/>
  <c r="AA111"/>
  <c r="AA112" s="1"/>
  <c r="AA79"/>
  <c r="AA80" s="1"/>
  <c r="AA61"/>
  <c r="AA62" s="1"/>
  <c r="AC111"/>
  <c r="AC112" s="1"/>
  <c r="AC95"/>
  <c r="AC96" s="1"/>
  <c r="AC79"/>
  <c r="AC80" s="1"/>
  <c r="AC61"/>
  <c r="AC62" s="1"/>
  <c r="AE111"/>
  <c r="AE112" s="1"/>
  <c r="AE79"/>
  <c r="AE80" s="1"/>
  <c r="AE61"/>
  <c r="AE62" s="1"/>
  <c r="AG111"/>
  <c r="AG112" s="1"/>
  <c r="AG95"/>
  <c r="AG96" s="1"/>
  <c r="AG79"/>
  <c r="AG80" s="1"/>
  <c r="AG61"/>
  <c r="AG62" s="1"/>
  <c r="AI111"/>
  <c r="AI112" s="1"/>
  <c r="AI79"/>
  <c r="AI80" s="1"/>
  <c r="AI61"/>
  <c r="AI62" s="1"/>
  <c r="AK111"/>
  <c r="AK112" s="1"/>
  <c r="AK95"/>
  <c r="AK96" s="1"/>
  <c r="AK79"/>
  <c r="AK80" s="1"/>
  <c r="AK61"/>
  <c r="AK62" s="1"/>
  <c r="AM111"/>
  <c r="AM112" s="1"/>
  <c r="AM79"/>
  <c r="AM80" s="1"/>
  <c r="AM61"/>
  <c r="AM62" s="1"/>
  <c r="AO111"/>
  <c r="AO112" s="1"/>
  <c r="AO95"/>
  <c r="AO96" s="1"/>
  <c r="AO79"/>
  <c r="AO80" s="1"/>
  <c r="AO61"/>
  <c r="AO62" s="1"/>
  <c r="AQ111"/>
  <c r="AQ112" s="1"/>
  <c r="AQ79"/>
  <c r="AQ80" s="1"/>
  <c r="AQ61"/>
  <c r="AQ62" s="1"/>
  <c r="AS111"/>
  <c r="AS112" s="1"/>
  <c r="AS95"/>
  <c r="AS96" s="1"/>
  <c r="AS79"/>
  <c r="AS80" s="1"/>
  <c r="AS61"/>
  <c r="AS62" s="1"/>
  <c r="AU111"/>
  <c r="AU112" s="1"/>
  <c r="AU79"/>
  <c r="AU80" s="1"/>
  <c r="AU61"/>
  <c r="AU62" s="1"/>
  <c r="AW111"/>
  <c r="AW112" s="1"/>
  <c r="AW95"/>
  <c r="AW96" s="1"/>
  <c r="AW79"/>
  <c r="AW80" s="1"/>
  <c r="AW61"/>
  <c r="AW62" s="1"/>
  <c r="AY111"/>
  <c r="AY112" s="1"/>
  <c r="AY79"/>
  <c r="AY80" s="1"/>
  <c r="AY61"/>
  <c r="AY62" s="1"/>
  <c r="BA111"/>
  <c r="BA112" s="1"/>
  <c r="BA95"/>
  <c r="BA96" s="1"/>
  <c r="BA79"/>
  <c r="BA80" s="1"/>
  <c r="BA61"/>
  <c r="BA62" s="1"/>
  <c r="BC111"/>
  <c r="BC112" s="1"/>
  <c r="BC79"/>
  <c r="BC80" s="1"/>
  <c r="BC61"/>
  <c r="BC62" s="1"/>
  <c r="BE111"/>
  <c r="BE112" s="1"/>
  <c r="BE95"/>
  <c r="BE96" s="1"/>
  <c r="BE79"/>
  <c r="BE80" s="1"/>
  <c r="BE61"/>
  <c r="BE62" s="1"/>
  <c r="BG111"/>
  <c r="BG112" s="1"/>
  <c r="BG79"/>
  <c r="BG80" s="1"/>
  <c r="BG61"/>
  <c r="BG62" s="1"/>
  <c r="BG95"/>
  <c r="BG96" s="1"/>
  <c r="BI111"/>
  <c r="BI112" s="1"/>
  <c r="BI95"/>
  <c r="BI96" s="1"/>
  <c r="BI79"/>
  <c r="BI80" s="1"/>
  <c r="BI61"/>
  <c r="BI62" s="1"/>
  <c r="BK111"/>
  <c r="BK112" s="1"/>
  <c r="BK79"/>
  <c r="BK80" s="1"/>
  <c r="BK61"/>
  <c r="BK62" s="1"/>
  <c r="BK95"/>
  <c r="BK96" s="1"/>
  <c r="BM111"/>
  <c r="BM112" s="1"/>
  <c r="BM95"/>
  <c r="BM96" s="1"/>
  <c r="BM79"/>
  <c r="BM80" s="1"/>
  <c r="BM61"/>
  <c r="BM62" s="1"/>
  <c r="D44"/>
  <c r="F44"/>
  <c r="H44"/>
  <c r="J44"/>
  <c r="L44"/>
  <c r="N44"/>
  <c r="P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BN44"/>
  <c r="D61"/>
  <c r="D62" s="1"/>
  <c r="H61"/>
  <c r="H62" s="1"/>
  <c r="L61"/>
  <c r="L62" s="1"/>
  <c r="P61"/>
  <c r="P62" s="1"/>
  <c r="T61"/>
  <c r="T62" s="1"/>
  <c r="X61"/>
  <c r="X62" s="1"/>
  <c r="AB61"/>
  <c r="AB62" s="1"/>
  <c r="AF61"/>
  <c r="AF62" s="1"/>
  <c r="AJ61"/>
  <c r="AJ62" s="1"/>
  <c r="AN61"/>
  <c r="AN62" s="1"/>
  <c r="AR61"/>
  <c r="AR62" s="1"/>
  <c r="AV61"/>
  <c r="AV62" s="1"/>
  <c r="AZ61"/>
  <c r="AZ62" s="1"/>
  <c r="BD61"/>
  <c r="BD62" s="1"/>
  <c r="BH61"/>
  <c r="BH62" s="1"/>
  <c r="BL61"/>
  <c r="BL62" s="1"/>
  <c r="D76"/>
  <c r="D77" s="1"/>
  <c r="F76"/>
  <c r="F77" s="1"/>
  <c r="H76"/>
  <c r="H77" s="1"/>
  <c r="J76"/>
  <c r="J77" s="1"/>
  <c r="L76"/>
  <c r="L77" s="1"/>
  <c r="N76"/>
  <c r="N77" s="1"/>
  <c r="P76"/>
  <c r="P77" s="1"/>
  <c r="R76"/>
  <c r="R77" s="1"/>
  <c r="Z76"/>
  <c r="Z77" s="1"/>
  <c r="AB76"/>
  <c r="AB77" s="1"/>
  <c r="AD76"/>
  <c r="AD77" s="1"/>
  <c r="AF76"/>
  <c r="AF77" s="1"/>
  <c r="AH76"/>
  <c r="AH77" s="1"/>
  <c r="AJ76"/>
  <c r="AJ77" s="1"/>
  <c r="AL76"/>
  <c r="AL77" s="1"/>
  <c r="AN76"/>
  <c r="AN77" s="1"/>
  <c r="AP76"/>
  <c r="AP77" s="1"/>
  <c r="AR76"/>
  <c r="AR77" s="1"/>
  <c r="AT76"/>
  <c r="AT77" s="1"/>
  <c r="AV76"/>
  <c r="AV77" s="1"/>
  <c r="AX76"/>
  <c r="AX77" s="1"/>
  <c r="AZ76"/>
  <c r="AZ77" s="1"/>
  <c r="BB76"/>
  <c r="BB77" s="1"/>
  <c r="BD76"/>
  <c r="BD77" s="1"/>
  <c r="BF76"/>
  <c r="BF77" s="1"/>
  <c r="BH76"/>
  <c r="BH77" s="1"/>
  <c r="BJ76"/>
  <c r="BJ77" s="1"/>
  <c r="BL76"/>
  <c r="BL77" s="1"/>
  <c r="BN76"/>
  <c r="BN77" s="1"/>
  <c r="D79"/>
  <c r="D80" s="1"/>
  <c r="H79"/>
  <c r="H80" s="1"/>
  <c r="L79"/>
  <c r="L80" s="1"/>
  <c r="P79"/>
  <c r="P80" s="1"/>
  <c r="T79"/>
  <c r="T80" s="1"/>
  <c r="X79"/>
  <c r="AB79"/>
  <c r="AB80" s="1"/>
  <c r="AF79"/>
  <c r="AF80" s="1"/>
  <c r="AJ79"/>
  <c r="AJ80" s="1"/>
  <c r="AN79"/>
  <c r="AN80" s="1"/>
  <c r="AR79"/>
  <c r="AR80" s="1"/>
  <c r="AV79"/>
  <c r="AV80" s="1"/>
  <c r="AZ79"/>
  <c r="AZ80" s="1"/>
  <c r="BD79"/>
  <c r="BD80" s="1"/>
  <c r="BH79"/>
  <c r="BH80" s="1"/>
  <c r="BL79"/>
  <c r="BL80" s="1"/>
  <c r="K95"/>
  <c r="K96" s="1"/>
  <c r="S95"/>
  <c r="S96" s="1"/>
  <c r="AA95"/>
  <c r="AA96" s="1"/>
  <c r="AI95"/>
  <c r="AI96" s="1"/>
  <c r="AQ95"/>
  <c r="AQ96" s="1"/>
  <c r="AY95"/>
  <c r="AY96" s="1"/>
  <c r="D45" i="4"/>
  <c r="D46"/>
  <c r="F45"/>
  <c r="F46"/>
  <c r="H45"/>
  <c r="H46"/>
  <c r="J45"/>
  <c r="J46"/>
  <c r="L45"/>
  <c r="L46"/>
  <c r="N45"/>
  <c r="N46"/>
  <c r="P45"/>
  <c r="P46"/>
  <c r="R45"/>
  <c r="R46"/>
  <c r="T45"/>
  <c r="T46"/>
  <c r="V45"/>
  <c r="V46"/>
  <c r="X45"/>
  <c r="X46"/>
  <c r="Z45"/>
  <c r="Z46"/>
  <c r="E46"/>
  <c r="E45"/>
  <c r="G46"/>
  <c r="G45"/>
  <c r="I46"/>
  <c r="I45"/>
  <c r="K46"/>
  <c r="K45"/>
  <c r="M46"/>
  <c r="M45"/>
  <c r="O46"/>
  <c r="O45"/>
  <c r="Q46"/>
  <c r="Q45"/>
  <c r="S46"/>
  <c r="S45"/>
  <c r="U46"/>
  <c r="U45"/>
  <c r="W46"/>
  <c r="W45"/>
  <c r="Y46"/>
  <c r="Y45"/>
  <c r="AA46"/>
  <c r="AA45"/>
  <c r="AC46"/>
  <c r="AC45"/>
  <c r="AE46"/>
  <c r="AE45"/>
  <c r="E101"/>
  <c r="E85"/>
  <c r="E67"/>
  <c r="G101"/>
  <c r="G85"/>
  <c r="G67"/>
  <c r="I101"/>
  <c r="I85"/>
  <c r="I67"/>
  <c r="K101"/>
  <c r="K85"/>
  <c r="K67"/>
  <c r="M101"/>
  <c r="M85"/>
  <c r="M67"/>
  <c r="O101"/>
  <c r="O85"/>
  <c r="O67"/>
  <c r="Q101"/>
  <c r="Q85"/>
  <c r="Q67"/>
  <c r="S101"/>
  <c r="S85"/>
  <c r="S67"/>
  <c r="U101"/>
  <c r="U85"/>
  <c r="U67"/>
  <c r="Y101"/>
  <c r="Y85"/>
  <c r="Y67"/>
  <c r="AA101"/>
  <c r="AA85"/>
  <c r="AA67"/>
  <c r="AC101"/>
  <c r="AC85"/>
  <c r="AC67"/>
  <c r="AE101"/>
  <c r="AE85"/>
  <c r="AE67"/>
  <c r="AG101"/>
  <c r="AG85"/>
  <c r="AG67"/>
  <c r="AI101"/>
  <c r="AI85"/>
  <c r="AI67"/>
  <c r="AK101"/>
  <c r="AK85"/>
  <c r="AK67"/>
  <c r="AM101"/>
  <c r="AM85"/>
  <c r="AM67"/>
  <c r="AO101"/>
  <c r="AO85"/>
  <c r="AO67"/>
  <c r="AQ101"/>
  <c r="AQ85"/>
  <c r="AQ67"/>
  <c r="AS101"/>
  <c r="AS85"/>
  <c r="AS67"/>
  <c r="AU101"/>
  <c r="AU85"/>
  <c r="AU67"/>
  <c r="AW101"/>
  <c r="AW85"/>
  <c r="AW67"/>
  <c r="AY101"/>
  <c r="AY85"/>
  <c r="AY67"/>
  <c r="BA101"/>
  <c r="BA85"/>
  <c r="BA67"/>
  <c r="BC101"/>
  <c r="BC85"/>
  <c r="BC67"/>
  <c r="BE101"/>
  <c r="BE85"/>
  <c r="BE67"/>
  <c r="BG101"/>
  <c r="BG85"/>
  <c r="BG67"/>
  <c r="BI101"/>
  <c r="BI85"/>
  <c r="BI67"/>
  <c r="BK101"/>
  <c r="BK85"/>
  <c r="BK67"/>
  <c r="BM101"/>
  <c r="BM85"/>
  <c r="BM67"/>
  <c r="AB45"/>
  <c r="AB46"/>
  <c r="AD45"/>
  <c r="AD46"/>
  <c r="AF45"/>
  <c r="AF46"/>
  <c r="AH45"/>
  <c r="AH46"/>
  <c r="AJ45"/>
  <c r="AJ46"/>
  <c r="AL45"/>
  <c r="AL46"/>
  <c r="AN45"/>
  <c r="AN46"/>
  <c r="AP45"/>
  <c r="AP46"/>
  <c r="AR45"/>
  <c r="AR46"/>
  <c r="AT45"/>
  <c r="AT46"/>
  <c r="AV45"/>
  <c r="AV46"/>
  <c r="AX45"/>
  <c r="AX46"/>
  <c r="AZ45"/>
  <c r="AZ46"/>
  <c r="BB45"/>
  <c r="BB46"/>
  <c r="BD45"/>
  <c r="BD46"/>
  <c r="BF45"/>
  <c r="BF46"/>
  <c r="BH45"/>
  <c r="BH46"/>
  <c r="BJ45"/>
  <c r="BJ46"/>
  <c r="BL45"/>
  <c r="BL46"/>
  <c r="BN45"/>
  <c r="BN46"/>
  <c r="D101"/>
  <c r="D85"/>
  <c r="D67"/>
  <c r="F101"/>
  <c r="F85"/>
  <c r="F67"/>
  <c r="H101"/>
  <c r="H85"/>
  <c r="H67"/>
  <c r="J101"/>
  <c r="J85"/>
  <c r="J67"/>
  <c r="L101"/>
  <c r="L85"/>
  <c r="L67"/>
  <c r="N101"/>
  <c r="N85"/>
  <c r="N67"/>
  <c r="P101"/>
  <c r="P85"/>
  <c r="P67"/>
  <c r="R101"/>
  <c r="R85"/>
  <c r="R67"/>
  <c r="T101"/>
  <c r="T85"/>
  <c r="T67"/>
  <c r="V101"/>
  <c r="V85"/>
  <c r="V67"/>
  <c r="X101"/>
  <c r="X85"/>
  <c r="X67"/>
  <c r="Z101"/>
  <c r="Z85"/>
  <c r="Z67"/>
  <c r="AB101"/>
  <c r="AB85"/>
  <c r="AB67"/>
  <c r="AD101"/>
  <c r="AD85"/>
  <c r="AD67"/>
  <c r="AF101"/>
  <c r="AF85"/>
  <c r="AF67"/>
  <c r="AH101"/>
  <c r="AH85"/>
  <c r="AH67"/>
  <c r="AJ101"/>
  <c r="AJ85"/>
  <c r="AJ67"/>
  <c r="AL101"/>
  <c r="AL85"/>
  <c r="AL67"/>
  <c r="AN101"/>
  <c r="AN85"/>
  <c r="AN67"/>
  <c r="AP101"/>
  <c r="AP85"/>
  <c r="AP67"/>
  <c r="AR101"/>
  <c r="AR85"/>
  <c r="AR67"/>
  <c r="AT101"/>
  <c r="AT85"/>
  <c r="AT67"/>
  <c r="AV101"/>
  <c r="AV85"/>
  <c r="AV67"/>
  <c r="AX101"/>
  <c r="AX85"/>
  <c r="AX67"/>
  <c r="AZ101"/>
  <c r="AZ85"/>
  <c r="AZ67"/>
  <c r="BB101"/>
  <c r="BB85"/>
  <c r="BB67"/>
  <c r="BD101"/>
  <c r="BD85"/>
  <c r="BD67"/>
  <c r="BF101"/>
  <c r="BF85"/>
  <c r="BF67"/>
  <c r="BH101"/>
  <c r="BH85"/>
  <c r="BH67"/>
  <c r="BJ101"/>
  <c r="BJ85"/>
  <c r="BJ67"/>
  <c r="BL101"/>
  <c r="BL85"/>
  <c r="BL67"/>
  <c r="BN101"/>
  <c r="BN85"/>
  <c r="BN67"/>
  <c r="AG46"/>
  <c r="AG45"/>
  <c r="AI46"/>
  <c r="AI45"/>
  <c r="AK46"/>
  <c r="AK45"/>
  <c r="AM46"/>
  <c r="AM45"/>
  <c r="AO46"/>
  <c r="AO45"/>
  <c r="AQ46"/>
  <c r="AQ45"/>
  <c r="AS46"/>
  <c r="AS45"/>
  <c r="AU46"/>
  <c r="AU45"/>
  <c r="AW46"/>
  <c r="AW45"/>
  <c r="AY46"/>
  <c r="AY45"/>
  <c r="BA46"/>
  <c r="BA45"/>
  <c r="BC46"/>
  <c r="BC45"/>
  <c r="BE46"/>
  <c r="BE45"/>
  <c r="BG46"/>
  <c r="BG45"/>
  <c r="BI46"/>
  <c r="BI45"/>
  <c r="BK46"/>
  <c r="BK45"/>
  <c r="BM46"/>
  <c r="BM45"/>
  <c r="X80"/>
  <c r="D81"/>
  <c r="D82"/>
  <c r="F81"/>
  <c r="F82"/>
  <c r="H81"/>
  <c r="H82"/>
  <c r="J81"/>
  <c r="J82"/>
  <c r="L82"/>
  <c r="P81"/>
  <c r="P82"/>
  <c r="R82"/>
  <c r="R81"/>
  <c r="T82"/>
  <c r="T81"/>
  <c r="V82"/>
  <c r="V81"/>
  <c r="Z82"/>
  <c r="Z81"/>
  <c r="AB82"/>
  <c r="AB81"/>
  <c r="AD82"/>
  <c r="AD81"/>
  <c r="AF82"/>
  <c r="AF81"/>
  <c r="AH82"/>
  <c r="AH81"/>
  <c r="AJ82"/>
  <c r="AJ81"/>
  <c r="AL82"/>
  <c r="AL81"/>
  <c r="AN82"/>
  <c r="AN81"/>
  <c r="AP82"/>
  <c r="AP81"/>
  <c r="AR82"/>
  <c r="AR81"/>
  <c r="AV82"/>
  <c r="AV81"/>
  <c r="AX82"/>
  <c r="AX81"/>
  <c r="AZ82"/>
  <c r="AZ81"/>
  <c r="BF82"/>
  <c r="BF81"/>
  <c r="BH82"/>
  <c r="BH81"/>
  <c r="BJ82"/>
  <c r="BJ81"/>
  <c r="BL82"/>
  <c r="BL81"/>
  <c r="BN82"/>
  <c r="BN81"/>
  <c r="E111"/>
  <c r="E112" s="1"/>
  <c r="E95"/>
  <c r="E96" s="1"/>
  <c r="G111"/>
  <c r="G112" s="1"/>
  <c r="G95"/>
  <c r="G96" s="1"/>
  <c r="I111"/>
  <c r="I95"/>
  <c r="I96" s="1"/>
  <c r="K111"/>
  <c r="K112" s="1"/>
  <c r="K95"/>
  <c r="K96" s="1"/>
  <c r="M111"/>
  <c r="M112" s="1"/>
  <c r="M95"/>
  <c r="M96" s="1"/>
  <c r="O111"/>
  <c r="O112" s="1"/>
  <c r="O95"/>
  <c r="O96" s="1"/>
  <c r="Q111"/>
  <c r="Q112" s="1"/>
  <c r="Q95"/>
  <c r="Q96" s="1"/>
  <c r="S111"/>
  <c r="S112" s="1"/>
  <c r="S95"/>
  <c r="S96" s="1"/>
  <c r="U111"/>
  <c r="U112" s="1"/>
  <c r="U95"/>
  <c r="U96" s="1"/>
  <c r="W111"/>
  <c r="W112" s="1"/>
  <c r="W95"/>
  <c r="W96" s="1"/>
  <c r="Y111"/>
  <c r="Y95"/>
  <c r="Y96" s="1"/>
  <c r="AA111"/>
  <c r="AA95"/>
  <c r="AA96" s="1"/>
  <c r="AC111"/>
  <c r="AC95"/>
  <c r="AC96" s="1"/>
  <c r="AE111"/>
  <c r="AE95"/>
  <c r="AE96" s="1"/>
  <c r="AG111"/>
  <c r="AG112" s="1"/>
  <c r="AG95"/>
  <c r="AG96" s="1"/>
  <c r="AI111"/>
  <c r="AI112" s="1"/>
  <c r="AI95"/>
  <c r="AI96" s="1"/>
  <c r="AK111"/>
  <c r="AK112" s="1"/>
  <c r="AK95"/>
  <c r="AK96" s="1"/>
  <c r="AM111"/>
  <c r="AM112" s="1"/>
  <c r="AM95"/>
  <c r="AM96" s="1"/>
  <c r="AO111"/>
  <c r="AO112" s="1"/>
  <c r="AO95"/>
  <c r="AO96" s="1"/>
  <c r="AQ111"/>
  <c r="AQ112" s="1"/>
  <c r="AQ95"/>
  <c r="AQ96" s="1"/>
  <c r="AS111"/>
  <c r="AS112" s="1"/>
  <c r="AS95"/>
  <c r="AS96" s="1"/>
  <c r="AU111"/>
  <c r="AU112" s="1"/>
  <c r="AU95"/>
  <c r="AU96" s="1"/>
  <c r="AW111"/>
  <c r="AW112" s="1"/>
  <c r="AW95"/>
  <c r="AW96" s="1"/>
  <c r="AY111"/>
  <c r="AY112" s="1"/>
  <c r="AY95"/>
  <c r="AY96" s="1"/>
  <c r="BA111"/>
  <c r="BA112" s="1"/>
  <c r="BA95"/>
  <c r="BA96" s="1"/>
  <c r="BC111"/>
  <c r="BC112" s="1"/>
  <c r="BC95"/>
  <c r="BC96" s="1"/>
  <c r="BE111"/>
  <c r="BE112" s="1"/>
  <c r="BE95"/>
  <c r="BE96" s="1"/>
  <c r="BG111"/>
  <c r="BG112" s="1"/>
  <c r="BG95"/>
  <c r="BG96" s="1"/>
  <c r="BI111"/>
  <c r="BI112" s="1"/>
  <c r="BI95"/>
  <c r="BI96" s="1"/>
  <c r="BK111"/>
  <c r="BK112" s="1"/>
  <c r="BK95"/>
  <c r="BK96" s="1"/>
  <c r="BM111"/>
  <c r="BM112" s="1"/>
  <c r="BM95"/>
  <c r="BM96" s="1"/>
  <c r="D44"/>
  <c r="F44"/>
  <c r="H44"/>
  <c r="J44"/>
  <c r="L44"/>
  <c r="N44"/>
  <c r="P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BN44"/>
  <c r="D61"/>
  <c r="D62" s="1"/>
  <c r="F61"/>
  <c r="F62" s="1"/>
  <c r="H61"/>
  <c r="H62" s="1"/>
  <c r="J61"/>
  <c r="J62" s="1"/>
  <c r="L61"/>
  <c r="L62" s="1"/>
  <c r="N61"/>
  <c r="N62" s="1"/>
  <c r="P61"/>
  <c r="P62" s="1"/>
  <c r="R61"/>
  <c r="R62" s="1"/>
  <c r="T61"/>
  <c r="T62" s="1"/>
  <c r="V61"/>
  <c r="V62" s="1"/>
  <c r="X61"/>
  <c r="X62" s="1"/>
  <c r="Z61"/>
  <c r="Z62" s="1"/>
  <c r="AB61"/>
  <c r="AB62" s="1"/>
  <c r="AD61"/>
  <c r="AD62" s="1"/>
  <c r="AF61"/>
  <c r="AF62" s="1"/>
  <c r="AH61"/>
  <c r="AH62" s="1"/>
  <c r="AJ61"/>
  <c r="AJ62" s="1"/>
  <c r="AL61"/>
  <c r="AL62" s="1"/>
  <c r="AN61"/>
  <c r="AN62" s="1"/>
  <c r="AP61"/>
  <c r="AP62" s="1"/>
  <c r="AR61"/>
  <c r="AR62" s="1"/>
  <c r="AT61"/>
  <c r="AT62" s="1"/>
  <c r="AV61"/>
  <c r="AV62" s="1"/>
  <c r="AX61"/>
  <c r="AX62" s="1"/>
  <c r="AZ61"/>
  <c r="AZ62" s="1"/>
  <c r="BB61"/>
  <c r="BB62" s="1"/>
  <c r="BD61"/>
  <c r="BD62" s="1"/>
  <c r="BF61"/>
  <c r="BF62" s="1"/>
  <c r="BH61"/>
  <c r="BH62" s="1"/>
  <c r="BJ61"/>
  <c r="BJ62" s="1"/>
  <c r="BL61"/>
  <c r="BL62" s="1"/>
  <c r="BN61"/>
  <c r="BN62" s="1"/>
  <c r="D111"/>
  <c r="D112" s="1"/>
  <c r="D95"/>
  <c r="D96" s="1"/>
  <c r="F111"/>
  <c r="F112" s="1"/>
  <c r="F95"/>
  <c r="F96" s="1"/>
  <c r="H111"/>
  <c r="H112" s="1"/>
  <c r="H95"/>
  <c r="H96" s="1"/>
  <c r="J111"/>
  <c r="J112" s="1"/>
  <c r="J95"/>
  <c r="J96" s="1"/>
  <c r="L111"/>
  <c r="L112" s="1"/>
  <c r="L95"/>
  <c r="L96" s="1"/>
  <c r="N111"/>
  <c r="N112" s="1"/>
  <c r="N95"/>
  <c r="N96" s="1"/>
  <c r="P111"/>
  <c r="P112" s="1"/>
  <c r="P95"/>
  <c r="P96" s="1"/>
  <c r="R111"/>
  <c r="R95"/>
  <c r="R96" s="1"/>
  <c r="T111"/>
  <c r="T112" s="1"/>
  <c r="T95"/>
  <c r="T96" s="1"/>
  <c r="V111"/>
  <c r="V112" s="1"/>
  <c r="V95"/>
  <c r="V96" s="1"/>
  <c r="X111"/>
  <c r="X112" s="1"/>
  <c r="X95"/>
  <c r="Z111"/>
  <c r="Z112" s="1"/>
  <c r="Z95"/>
  <c r="Z96" s="1"/>
  <c r="AB111"/>
  <c r="AB95"/>
  <c r="AB96" s="1"/>
  <c r="AD111"/>
  <c r="AD95"/>
  <c r="AD96" s="1"/>
  <c r="AF111"/>
  <c r="AF112" s="1"/>
  <c r="AF95"/>
  <c r="AF96" s="1"/>
  <c r="AH111"/>
  <c r="AH95"/>
  <c r="AH96" s="1"/>
  <c r="AJ111"/>
  <c r="AJ112" s="1"/>
  <c r="AJ95"/>
  <c r="AJ96" s="1"/>
  <c r="AL111"/>
  <c r="AL112" s="1"/>
  <c r="AL95"/>
  <c r="AL96" s="1"/>
  <c r="AN111"/>
  <c r="AN112" s="1"/>
  <c r="AN95"/>
  <c r="AN96" s="1"/>
  <c r="AP111"/>
  <c r="AP112" s="1"/>
  <c r="AP95"/>
  <c r="AP96" s="1"/>
  <c r="AR111"/>
  <c r="AR112" s="1"/>
  <c r="AR95"/>
  <c r="AR96" s="1"/>
  <c r="AT111"/>
  <c r="AT112" s="1"/>
  <c r="AT95"/>
  <c r="AT96" s="1"/>
  <c r="AV111"/>
  <c r="AV112" s="1"/>
  <c r="AV95"/>
  <c r="AV96" s="1"/>
  <c r="AX111"/>
  <c r="AX112" s="1"/>
  <c r="AX95"/>
  <c r="AX96" s="1"/>
  <c r="AZ111"/>
  <c r="AZ112" s="1"/>
  <c r="AZ95"/>
  <c r="AZ96" s="1"/>
  <c r="BB111"/>
  <c r="BB112" s="1"/>
  <c r="BB95"/>
  <c r="BB96" s="1"/>
  <c r="BD111"/>
  <c r="BD112" s="1"/>
  <c r="BD95"/>
  <c r="BD96" s="1"/>
  <c r="BF111"/>
  <c r="BF112" s="1"/>
  <c r="BF95"/>
  <c r="BF96" s="1"/>
  <c r="BH111"/>
  <c r="BH112" s="1"/>
  <c r="BH95"/>
  <c r="BH96" s="1"/>
  <c r="BJ111"/>
  <c r="BJ112" s="1"/>
  <c r="BJ95"/>
  <c r="BJ96" s="1"/>
  <c r="BL111"/>
  <c r="BL112" s="1"/>
  <c r="BL95"/>
  <c r="BL96" s="1"/>
  <c r="BN111"/>
  <c r="BN112" s="1"/>
  <c r="BN95"/>
  <c r="BN96" s="1"/>
  <c r="E44"/>
  <c r="G44"/>
  <c r="I44"/>
  <c r="K44"/>
  <c r="M44"/>
  <c r="O44"/>
  <c r="Q44"/>
  <c r="S44"/>
  <c r="U44"/>
  <c r="W44"/>
  <c r="Y44"/>
  <c r="AA44"/>
  <c r="AC44"/>
  <c r="AE44"/>
  <c r="AG44"/>
  <c r="AI44"/>
  <c r="AK44"/>
  <c r="AM44"/>
  <c r="AO44"/>
  <c r="AQ44"/>
  <c r="AS44"/>
  <c r="AU44"/>
  <c r="AW44"/>
  <c r="AY44"/>
  <c r="BA44"/>
  <c r="BC44"/>
  <c r="BE44"/>
  <c r="BG44"/>
  <c r="BI44"/>
  <c r="BK44"/>
  <c r="BM44"/>
  <c r="E61"/>
  <c r="E62" s="1"/>
  <c r="G61"/>
  <c r="G62" s="1"/>
  <c r="I61"/>
  <c r="I62" s="1"/>
  <c r="K61"/>
  <c r="K62" s="1"/>
  <c r="M61"/>
  <c r="M62" s="1"/>
  <c r="O61"/>
  <c r="O62" s="1"/>
  <c r="Q61"/>
  <c r="Q62" s="1"/>
  <c r="S61"/>
  <c r="S62" s="1"/>
  <c r="U61"/>
  <c r="U62" s="1"/>
  <c r="W61"/>
  <c r="W62" s="1"/>
  <c r="Y61"/>
  <c r="Y62" s="1"/>
  <c r="AA61"/>
  <c r="AA62" s="1"/>
  <c r="AC61"/>
  <c r="AC62" s="1"/>
  <c r="AE61"/>
  <c r="AE62" s="1"/>
  <c r="AG61"/>
  <c r="AG62" s="1"/>
  <c r="AI61"/>
  <c r="AI62" s="1"/>
  <c r="AK61"/>
  <c r="AK62" s="1"/>
  <c r="AM61"/>
  <c r="AM62" s="1"/>
  <c r="AO61"/>
  <c r="AO62" s="1"/>
  <c r="AQ61"/>
  <c r="AQ62" s="1"/>
  <c r="AS61"/>
  <c r="AS62" s="1"/>
  <c r="AU61"/>
  <c r="AU62" s="1"/>
  <c r="AW61"/>
  <c r="AW62" s="1"/>
  <c r="AY61"/>
  <c r="AY62" s="1"/>
  <c r="BA61"/>
  <c r="BA62" s="1"/>
  <c r="BC61"/>
  <c r="BC62" s="1"/>
  <c r="BE61"/>
  <c r="BE62" s="1"/>
  <c r="BG61"/>
  <c r="BG62" s="1"/>
  <c r="BI61"/>
  <c r="BI62" s="1"/>
  <c r="BK61"/>
  <c r="BK62" s="1"/>
  <c r="BM61"/>
  <c r="BM62" s="1"/>
  <c r="E79"/>
  <c r="E80" s="1"/>
  <c r="G79"/>
  <c r="G80" s="1"/>
  <c r="I79"/>
  <c r="I80" s="1"/>
  <c r="K79"/>
  <c r="K80" s="1"/>
  <c r="M79"/>
  <c r="M80" s="1"/>
  <c r="O79"/>
  <c r="O80" s="1"/>
  <c r="Q79"/>
  <c r="Q80" s="1"/>
  <c r="S79"/>
  <c r="S80" s="1"/>
  <c r="U79"/>
  <c r="U80" s="1"/>
  <c r="W79"/>
  <c r="W80" s="1"/>
  <c r="Y79"/>
  <c r="Y80" s="1"/>
  <c r="AA79"/>
  <c r="AA80" s="1"/>
  <c r="AC79"/>
  <c r="AC80" s="1"/>
  <c r="AE79"/>
  <c r="AE80" s="1"/>
  <c r="AG79"/>
  <c r="AG80" s="1"/>
  <c r="AI79"/>
  <c r="AI80" s="1"/>
  <c r="AK79"/>
  <c r="AK80" s="1"/>
  <c r="AM79"/>
  <c r="AM80" s="1"/>
  <c r="AO79"/>
  <c r="AO80" s="1"/>
  <c r="AQ79"/>
  <c r="AQ80" s="1"/>
  <c r="AS79"/>
  <c r="AS80" s="1"/>
  <c r="AU79"/>
  <c r="AU80" s="1"/>
  <c r="AW79"/>
  <c r="AW80" s="1"/>
  <c r="AY79"/>
  <c r="AY80" s="1"/>
  <c r="BA79"/>
  <c r="BA80" s="1"/>
  <c r="BC79"/>
  <c r="BC80" s="1"/>
  <c r="BE79"/>
  <c r="BE80" s="1"/>
  <c r="BG79"/>
  <c r="BG80" s="1"/>
  <c r="BI79"/>
  <c r="BI80" s="1"/>
  <c r="BK79"/>
  <c r="BK80" s="1"/>
  <c r="BM79"/>
  <c r="BM80" s="1"/>
  <c r="K113"/>
  <c r="AG114"/>
  <c r="AI113"/>
  <c r="BE98" l="1"/>
  <c r="BM98"/>
  <c r="AT113"/>
  <c r="BA113"/>
  <c r="Y97"/>
  <c r="AK114"/>
  <c r="AO97"/>
  <c r="K98"/>
  <c r="AT114"/>
  <c r="AG97"/>
  <c r="BG113"/>
  <c r="BK97"/>
  <c r="S113"/>
  <c r="AQ113"/>
  <c r="AE98"/>
  <c r="AY113"/>
  <c r="AH114" i="5"/>
  <c r="AX114"/>
  <c r="AG113"/>
  <c r="I113"/>
  <c r="N114"/>
  <c r="X114"/>
  <c r="AD114"/>
  <c r="AT114"/>
  <c r="O113"/>
  <c r="BJ114"/>
  <c r="BA114" i="4"/>
  <c r="U114"/>
  <c r="AL113"/>
  <c r="M98"/>
  <c r="X82"/>
  <c r="AM97" i="5"/>
  <c r="G97"/>
  <c r="AS114" i="4"/>
  <c r="M113"/>
  <c r="N114"/>
  <c r="BD81"/>
  <c r="N82"/>
  <c r="AL114"/>
  <c r="M114"/>
  <c r="F114"/>
  <c r="AK113"/>
  <c r="BB81"/>
  <c r="AT81"/>
  <c r="BC97" i="5"/>
  <c r="W97"/>
  <c r="BI113" i="4"/>
  <c r="BJ114"/>
  <c r="BP46"/>
  <c r="BQ46" s="1"/>
  <c r="Q114"/>
  <c r="BG97"/>
  <c r="BI114"/>
  <c r="AO113"/>
  <c r="Q113"/>
  <c r="BB113"/>
  <c r="F113"/>
  <c r="AA98"/>
  <c r="BJ113"/>
  <c r="N113"/>
  <c r="AS113"/>
  <c r="U113"/>
  <c r="BL113"/>
  <c r="X114"/>
  <c r="AI98"/>
  <c r="I97"/>
  <c r="AQ97"/>
  <c r="K97"/>
  <c r="AN114"/>
  <c r="AC97"/>
  <c r="AS97"/>
  <c r="BI98"/>
  <c r="O113"/>
  <c r="BN113"/>
  <c r="AP113"/>
  <c r="AY97"/>
  <c r="S98"/>
  <c r="AY98"/>
  <c r="S97"/>
  <c r="BA97"/>
  <c r="U98"/>
  <c r="AG113"/>
  <c r="BB114"/>
  <c r="BA98"/>
  <c r="AI97"/>
  <c r="U97"/>
  <c r="Z114"/>
  <c r="BG98"/>
  <c r="AQ98"/>
  <c r="AA97"/>
  <c r="S113" i="5"/>
  <c r="AP114"/>
  <c r="AE113"/>
  <c r="AS113"/>
  <c r="BF114"/>
  <c r="J114"/>
  <c r="AU113"/>
  <c r="M113"/>
  <c r="BG113"/>
  <c r="T114"/>
  <c r="BI113"/>
  <c r="Q113"/>
  <c r="BB114"/>
  <c r="V114"/>
  <c r="BM113"/>
  <c r="E114"/>
  <c r="AQ113"/>
  <c r="G114"/>
  <c r="AL114"/>
  <c r="H114"/>
  <c r="AY113"/>
  <c r="W114"/>
  <c r="BN114"/>
  <c r="AN114"/>
  <c r="R114"/>
  <c r="Y113"/>
  <c r="AI113"/>
  <c r="AZ114"/>
  <c r="Z114"/>
  <c r="F114"/>
  <c r="D114"/>
  <c r="AA113"/>
  <c r="BC114"/>
  <c r="BD114"/>
  <c r="AJ114"/>
  <c r="BK113"/>
  <c r="AO113"/>
  <c r="AC113"/>
  <c r="K113"/>
  <c r="H114" i="4"/>
  <c r="AN113"/>
  <c r="W98"/>
  <c r="AS98"/>
  <c r="X113"/>
  <c r="M97"/>
  <c r="BC113"/>
  <c r="AF114"/>
  <c r="AU97"/>
  <c r="AK98"/>
  <c r="O98"/>
  <c r="E98"/>
  <c r="H113"/>
  <c r="BC114"/>
  <c r="G113"/>
  <c r="Z113"/>
  <c r="J113"/>
  <c r="BM114"/>
  <c r="AU114"/>
  <c r="BF113"/>
  <c r="BM113"/>
  <c r="BE114"/>
  <c r="AU113"/>
  <c r="AM114"/>
  <c r="AV114"/>
  <c r="AF113"/>
  <c r="AW98"/>
  <c r="AK97"/>
  <c r="Q97"/>
  <c r="E97"/>
  <c r="G114"/>
  <c r="BC97"/>
  <c r="BK113"/>
  <c r="BD113"/>
  <c r="BE113"/>
  <c r="AW114"/>
  <c r="AM113"/>
  <c r="W114"/>
  <c r="AV113"/>
  <c r="P114"/>
  <c r="BI97"/>
  <c r="AM98"/>
  <c r="AC98"/>
  <c r="G98"/>
  <c r="BK114"/>
  <c r="BD114"/>
  <c r="AW113"/>
  <c r="AO114"/>
  <c r="W113"/>
  <c r="O114"/>
  <c r="BL114"/>
  <c r="AX113"/>
  <c r="P113"/>
  <c r="BN114"/>
  <c r="BF114"/>
  <c r="AX114"/>
  <c r="AP114"/>
  <c r="T114"/>
  <c r="J114"/>
  <c r="AW113" i="5"/>
  <c r="BH114"/>
  <c r="AR114"/>
  <c r="AB114"/>
  <c r="L114"/>
  <c r="E114" i="4"/>
  <c r="BH114"/>
  <c r="AZ114"/>
  <c r="AR114"/>
  <c r="AJ114"/>
  <c r="V114"/>
  <c r="L114"/>
  <c r="D114"/>
  <c r="BK98"/>
  <c r="BC98"/>
  <c r="AU98"/>
  <c r="AM97"/>
  <c r="AE97"/>
  <c r="W97"/>
  <c r="O97"/>
  <c r="G97"/>
  <c r="BL114" i="5"/>
  <c r="AV114"/>
  <c r="AF114"/>
  <c r="P114"/>
  <c r="T113" i="4"/>
  <c r="E113"/>
  <c r="BH113"/>
  <c r="AZ113"/>
  <c r="AR113"/>
  <c r="AJ113"/>
  <c r="V113"/>
  <c r="L113"/>
  <c r="D113"/>
  <c r="BM97"/>
  <c r="BE97"/>
  <c r="AW97"/>
  <c r="AO98"/>
  <c r="AG98"/>
  <c r="Y98"/>
  <c r="Q98"/>
  <c r="I98"/>
  <c r="BE113" i="5"/>
  <c r="AM114"/>
  <c r="BG114" i="4"/>
  <c r="AY114"/>
  <c r="AQ114"/>
  <c r="AI114"/>
  <c r="S114"/>
  <c r="K114"/>
  <c r="BC113" i="5"/>
  <c r="BA113"/>
  <c r="AU114"/>
  <c r="AM113"/>
  <c r="AK113"/>
  <c r="AE114"/>
  <c r="W113"/>
  <c r="U113"/>
  <c r="O114"/>
  <c r="G113"/>
  <c r="E113"/>
  <c r="BM114"/>
  <c r="BI114"/>
  <c r="BE114"/>
  <c r="BA114"/>
  <c r="AW114"/>
  <c r="AS114"/>
  <c r="AO114"/>
  <c r="AK114"/>
  <c r="AG114"/>
  <c r="AC114"/>
  <c r="Y114"/>
  <c r="U114"/>
  <c r="Q114"/>
  <c r="M114"/>
  <c r="I114"/>
  <c r="BK114"/>
  <c r="BG114"/>
  <c r="AY114"/>
  <c r="AQ114"/>
  <c r="AI114"/>
  <c r="AA114"/>
  <c r="S114"/>
  <c r="K114"/>
  <c r="BN113"/>
  <c r="BL113"/>
  <c r="BJ113"/>
  <c r="BH113"/>
  <c r="BF113"/>
  <c r="BD113"/>
  <c r="BB113"/>
  <c r="AZ113"/>
  <c r="AX113"/>
  <c r="AV113"/>
  <c r="AT113"/>
  <c r="AR113"/>
  <c r="AP113"/>
  <c r="AN113"/>
  <c r="AL113"/>
  <c r="AJ113"/>
  <c r="AH113"/>
  <c r="AF113"/>
  <c r="AD113"/>
  <c r="AB113"/>
  <c r="Z113"/>
  <c r="X113"/>
  <c r="V113"/>
  <c r="T113"/>
  <c r="R113"/>
  <c r="P113"/>
  <c r="N113"/>
  <c r="L113"/>
  <c r="J113"/>
  <c r="H113"/>
  <c r="F113"/>
  <c r="D113"/>
  <c r="BL98"/>
  <c r="BH98"/>
  <c r="BD98"/>
  <c r="AZ98"/>
  <c r="AV98"/>
  <c r="AR98"/>
  <c r="AN98"/>
  <c r="AJ98"/>
  <c r="AF98"/>
  <c r="AB98"/>
  <c r="X98"/>
  <c r="T98"/>
  <c r="P98"/>
  <c r="L98"/>
  <c r="H98"/>
  <c r="D97"/>
  <c r="BN98"/>
  <c r="BJ98"/>
  <c r="BF98"/>
  <c r="BB98"/>
  <c r="AX98"/>
  <c r="AT98"/>
  <c r="AP98"/>
  <c r="AL98"/>
  <c r="AH98"/>
  <c r="AD98"/>
  <c r="Z98"/>
  <c r="V98"/>
  <c r="R98"/>
  <c r="N98"/>
  <c r="J98"/>
  <c r="F98"/>
  <c r="X82"/>
  <c r="X80"/>
  <c r="X81"/>
  <c r="BN82"/>
  <c r="BN81"/>
  <c r="BJ82"/>
  <c r="BJ81"/>
  <c r="BF82"/>
  <c r="BF81"/>
  <c r="BB82"/>
  <c r="BB81"/>
  <c r="AX82"/>
  <c r="AX81"/>
  <c r="AT82"/>
  <c r="AT81"/>
  <c r="AP82"/>
  <c r="AP81"/>
  <c r="AL82"/>
  <c r="AL81"/>
  <c r="AH82"/>
  <c r="AH81"/>
  <c r="AD82"/>
  <c r="AD81"/>
  <c r="Z82"/>
  <c r="Z81"/>
  <c r="V82"/>
  <c r="V81"/>
  <c r="R82"/>
  <c r="R81"/>
  <c r="N82"/>
  <c r="N81"/>
  <c r="J82"/>
  <c r="J81"/>
  <c r="F82"/>
  <c r="F81"/>
  <c r="BM98"/>
  <c r="BK98"/>
  <c r="BI98"/>
  <c r="BG97"/>
  <c r="BE98"/>
  <c r="BA98"/>
  <c r="AY97"/>
  <c r="AW98"/>
  <c r="AS98"/>
  <c r="AQ97"/>
  <c r="AO98"/>
  <c r="AK98"/>
  <c r="AI97"/>
  <c r="AG98"/>
  <c r="AC98"/>
  <c r="AA97"/>
  <c r="Y98"/>
  <c r="U98"/>
  <c r="S97"/>
  <c r="Q98"/>
  <c r="M98"/>
  <c r="K97"/>
  <c r="I98"/>
  <c r="E98"/>
  <c r="BM63"/>
  <c r="BK63"/>
  <c r="BI63"/>
  <c r="BG63"/>
  <c r="BE63"/>
  <c r="BC63"/>
  <c r="BA63"/>
  <c r="AY63"/>
  <c r="AW63"/>
  <c r="AU63"/>
  <c r="AS63"/>
  <c r="AQ63"/>
  <c r="AO63"/>
  <c r="AM63"/>
  <c r="AK63"/>
  <c r="AI63"/>
  <c r="AG63"/>
  <c r="AE63"/>
  <c r="AC63"/>
  <c r="AA63"/>
  <c r="Y63"/>
  <c r="W63"/>
  <c r="U63"/>
  <c r="S63"/>
  <c r="Q63"/>
  <c r="O63"/>
  <c r="M63"/>
  <c r="K63"/>
  <c r="I63"/>
  <c r="G63"/>
  <c r="E63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1"/>
  <c r="I81"/>
  <c r="G81"/>
  <c r="E81"/>
  <c r="BP31"/>
  <c r="BP46"/>
  <c r="BQ46" s="1"/>
  <c r="BL82"/>
  <c r="BL81"/>
  <c r="BH82"/>
  <c r="BH81"/>
  <c r="BD82"/>
  <c r="BD81"/>
  <c r="AZ82"/>
  <c r="AZ81"/>
  <c r="AV82"/>
  <c r="AV81"/>
  <c r="AR82"/>
  <c r="AR81"/>
  <c r="AN82"/>
  <c r="AN81"/>
  <c r="AJ82"/>
  <c r="AJ81"/>
  <c r="AF82"/>
  <c r="AF81"/>
  <c r="AB82"/>
  <c r="AB81"/>
  <c r="T82"/>
  <c r="T81"/>
  <c r="P82"/>
  <c r="P81"/>
  <c r="L82"/>
  <c r="L81"/>
  <c r="H82"/>
  <c r="H81"/>
  <c r="D82"/>
  <c r="D81"/>
  <c r="BM97"/>
  <c r="BK97"/>
  <c r="BI97"/>
  <c r="BG98"/>
  <c r="BE97"/>
  <c r="BA97"/>
  <c r="AY98"/>
  <c r="AW97"/>
  <c r="AS97"/>
  <c r="AQ98"/>
  <c r="AO97"/>
  <c r="AK97"/>
  <c r="AI98"/>
  <c r="AG97"/>
  <c r="AC97"/>
  <c r="AA98"/>
  <c r="Y97"/>
  <c r="U97"/>
  <c r="S98"/>
  <c r="Q97"/>
  <c r="M97"/>
  <c r="K98"/>
  <c r="I97"/>
  <c r="E97"/>
  <c r="BN97"/>
  <c r="BL97"/>
  <c r="BJ97"/>
  <c r="BH97"/>
  <c r="BF97"/>
  <c r="BD97"/>
  <c r="BB97"/>
  <c r="AZ97"/>
  <c r="AX97"/>
  <c r="AV97"/>
  <c r="AT97"/>
  <c r="AR97"/>
  <c r="AP97"/>
  <c r="AN97"/>
  <c r="AL97"/>
  <c r="AJ97"/>
  <c r="AH97"/>
  <c r="AF97"/>
  <c r="AD97"/>
  <c r="AB97"/>
  <c r="Z97"/>
  <c r="X97"/>
  <c r="V97"/>
  <c r="T97"/>
  <c r="R97"/>
  <c r="P97"/>
  <c r="N97"/>
  <c r="L97"/>
  <c r="J97"/>
  <c r="H97"/>
  <c r="F97"/>
  <c r="D98"/>
  <c r="BM64"/>
  <c r="BK64"/>
  <c r="BI64"/>
  <c r="BG64"/>
  <c r="BE64"/>
  <c r="BC64"/>
  <c r="BA64"/>
  <c r="AY64"/>
  <c r="AW64"/>
  <c r="AU64"/>
  <c r="AS64"/>
  <c r="AQ64"/>
  <c r="AO64"/>
  <c r="AM64"/>
  <c r="AK64"/>
  <c r="AI64"/>
  <c r="AG64"/>
  <c r="AE64"/>
  <c r="AC64"/>
  <c r="AA64"/>
  <c r="Y64"/>
  <c r="W64"/>
  <c r="U64"/>
  <c r="S64"/>
  <c r="Q64"/>
  <c r="O64"/>
  <c r="M64"/>
  <c r="K64"/>
  <c r="I64"/>
  <c r="G64"/>
  <c r="E64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M82"/>
  <c r="BK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Y82"/>
  <c r="W82"/>
  <c r="U82"/>
  <c r="S82"/>
  <c r="Q82"/>
  <c r="O82"/>
  <c r="M82"/>
  <c r="K82"/>
  <c r="I82"/>
  <c r="G82"/>
  <c r="E82"/>
  <c r="BP45"/>
  <c r="BQ45" s="1"/>
  <c r="X98" i="4"/>
  <c r="X97"/>
  <c r="X96"/>
  <c r="BN97"/>
  <c r="BL97"/>
  <c r="BJ97"/>
  <c r="BH97"/>
  <c r="BF97"/>
  <c r="BD97"/>
  <c r="BB97"/>
  <c r="AZ97"/>
  <c r="AX97"/>
  <c r="AV97"/>
  <c r="AT97"/>
  <c r="AR97"/>
  <c r="AP97"/>
  <c r="AN97"/>
  <c r="AL97"/>
  <c r="AJ97"/>
  <c r="AH97"/>
  <c r="AF97"/>
  <c r="AD97"/>
  <c r="AB97"/>
  <c r="Z97"/>
  <c r="V97"/>
  <c r="T97"/>
  <c r="R97"/>
  <c r="P97"/>
  <c r="N97"/>
  <c r="L97"/>
  <c r="J97"/>
  <c r="H97"/>
  <c r="F97"/>
  <c r="D97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M82"/>
  <c r="BK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Y82"/>
  <c r="W82"/>
  <c r="U82"/>
  <c r="S82"/>
  <c r="Q82"/>
  <c r="O82"/>
  <c r="M82"/>
  <c r="K82"/>
  <c r="I82"/>
  <c r="G82"/>
  <c r="E82"/>
  <c r="BM63"/>
  <c r="BK63"/>
  <c r="BI63"/>
  <c r="BG63"/>
  <c r="BE63"/>
  <c r="BC63"/>
  <c r="BA63"/>
  <c r="AY63"/>
  <c r="AW63"/>
  <c r="AU63"/>
  <c r="AS63"/>
  <c r="AQ63"/>
  <c r="AO63"/>
  <c r="AM63"/>
  <c r="AK63"/>
  <c r="AI63"/>
  <c r="AG63"/>
  <c r="AE63"/>
  <c r="AC63"/>
  <c r="AA63"/>
  <c r="Y63"/>
  <c r="W63"/>
  <c r="U63"/>
  <c r="S63"/>
  <c r="Q63"/>
  <c r="O63"/>
  <c r="M63"/>
  <c r="K63"/>
  <c r="I63"/>
  <c r="G63"/>
  <c r="E63"/>
  <c r="BP45"/>
  <c r="BQ45" s="1"/>
  <c r="BN98"/>
  <c r="BL98"/>
  <c r="BJ98"/>
  <c r="BH98"/>
  <c r="BF98"/>
  <c r="BD98"/>
  <c r="BB98"/>
  <c r="AZ98"/>
  <c r="AX98"/>
  <c r="AV98"/>
  <c r="AT98"/>
  <c r="AR98"/>
  <c r="AP98"/>
  <c r="AN98"/>
  <c r="AL98"/>
  <c r="AJ98"/>
  <c r="AH98"/>
  <c r="AF98"/>
  <c r="AD98"/>
  <c r="AB98"/>
  <c r="Z98"/>
  <c r="V98"/>
  <c r="T98"/>
  <c r="R98"/>
  <c r="P98"/>
  <c r="N98"/>
  <c r="L98"/>
  <c r="J98"/>
  <c r="H98"/>
  <c r="F98"/>
  <c r="D98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1"/>
  <c r="I81"/>
  <c r="G81"/>
  <c r="E81"/>
  <c r="BM64"/>
  <c r="BK64"/>
  <c r="BI64"/>
  <c r="BG64"/>
  <c r="BE64"/>
  <c r="BC64"/>
  <c r="BA64"/>
  <c r="AY64"/>
  <c r="AW64"/>
  <c r="AU64"/>
  <c r="AS64"/>
  <c r="AQ64"/>
  <c r="AO64"/>
  <c r="AM64"/>
  <c r="AK64"/>
  <c r="AI64"/>
  <c r="AG64"/>
  <c r="AE64"/>
  <c r="AC64"/>
  <c r="AA64"/>
  <c r="Y64"/>
  <c r="W64"/>
  <c r="U64"/>
  <c r="S64"/>
  <c r="Q64"/>
  <c r="O64"/>
  <c r="M64"/>
  <c r="K64"/>
  <c r="I64"/>
  <c r="G64"/>
  <c r="E64"/>
  <c r="N47" i="5" l="1"/>
  <c r="AD47"/>
  <c r="AT47"/>
  <c r="BJ47"/>
  <c r="BP82" i="4"/>
  <c r="BQ82" s="1"/>
  <c r="F9" i="6" s="1"/>
  <c r="BP114" i="4"/>
  <c r="BQ114" s="1"/>
  <c r="BQ119" s="1"/>
  <c r="BP64"/>
  <c r="BQ64" s="1"/>
  <c r="BP98"/>
  <c r="Z47" i="5"/>
  <c r="BF47"/>
  <c r="X47"/>
  <c r="BP114"/>
  <c r="BQ114" s="1"/>
  <c r="BJ121" s="1"/>
  <c r="F47"/>
  <c r="V47"/>
  <c r="AL47"/>
  <c r="BB47"/>
  <c r="BP113" i="4"/>
  <c r="BQ113" s="1"/>
  <c r="J47" i="5"/>
  <c r="AP47"/>
  <c r="BP113"/>
  <c r="BQ113" s="1"/>
  <c r="BP81"/>
  <c r="BQ81" s="1"/>
  <c r="R47"/>
  <c r="AH47"/>
  <c r="AX47"/>
  <c r="BN47"/>
  <c r="BP63"/>
  <c r="BQ63" s="1"/>
  <c r="E47"/>
  <c r="I47"/>
  <c r="M47"/>
  <c r="BP81" i="4"/>
  <c r="BQ81" s="1"/>
  <c r="BP97" i="5"/>
  <c r="BQ97" s="1"/>
  <c r="Q47"/>
  <c r="U47"/>
  <c r="Y47"/>
  <c r="AC47"/>
  <c r="AG47"/>
  <c r="AK47"/>
  <c r="AO47"/>
  <c r="AS47"/>
  <c r="AW47"/>
  <c r="BA47"/>
  <c r="BE47"/>
  <c r="BI47"/>
  <c r="BM47"/>
  <c r="BP64"/>
  <c r="BQ64" s="1"/>
  <c r="D47"/>
  <c r="G47"/>
  <c r="K47"/>
  <c r="O47"/>
  <c r="S47"/>
  <c r="W47"/>
  <c r="AA47"/>
  <c r="AE47"/>
  <c r="AI47"/>
  <c r="AM47"/>
  <c r="AQ47"/>
  <c r="AU47"/>
  <c r="AY47"/>
  <c r="BC47"/>
  <c r="BG47"/>
  <c r="BK47"/>
  <c r="BP98"/>
  <c r="BQ98" s="1"/>
  <c r="BP82"/>
  <c r="BQ82" s="1"/>
  <c r="H47"/>
  <c r="L47"/>
  <c r="P47"/>
  <c r="T47"/>
  <c r="AB47"/>
  <c r="AF47"/>
  <c r="AJ47"/>
  <c r="AN47"/>
  <c r="AR47"/>
  <c r="AV47"/>
  <c r="AZ47"/>
  <c r="BD47"/>
  <c r="BH47"/>
  <c r="BL47"/>
  <c r="BP97" i="4"/>
  <c r="BQ97" s="1"/>
  <c r="BP63"/>
  <c r="BQ63" s="1"/>
  <c r="F22" i="6" l="1"/>
  <c r="G22"/>
  <c r="S3" s="1"/>
  <c r="BQ48" i="5"/>
  <c r="BQ117" i="4"/>
  <c r="BQ48"/>
  <c r="BJ118" i="5"/>
  <c r="G4" i="6"/>
  <c r="BJ120" i="5"/>
  <c r="G17" i="6"/>
  <c r="BQ116" i="4"/>
  <c r="F4" i="6"/>
  <c r="BJ119" i="5"/>
  <c r="G9" i="6"/>
  <c r="G50" l="1"/>
  <c r="J22"/>
  <c r="C50"/>
  <c r="G45"/>
  <c r="Q3"/>
  <c r="J17"/>
  <c r="C45"/>
  <c r="G32"/>
  <c r="J4"/>
  <c r="M3"/>
  <c r="C32"/>
  <c r="G37"/>
  <c r="O3"/>
  <c r="J9"/>
  <c r="G27"/>
  <c r="C37"/>
  <c r="G55" l="1"/>
  <c r="U3"/>
  <c r="C55"/>
  <c r="J27"/>
  <c r="F50"/>
  <c r="J50" s="1"/>
  <c r="C22"/>
  <c r="R3"/>
  <c r="C9" l="1"/>
  <c r="F37"/>
  <c r="J37" s="1"/>
  <c r="N3"/>
  <c r="F32"/>
  <c r="L3"/>
  <c r="C4"/>
  <c r="J32" l="1"/>
  <c r="BQ98" i="4"/>
  <c r="F17" i="6" s="1"/>
  <c r="BQ118" i="4" l="1"/>
  <c r="F45" i="6"/>
  <c r="P3"/>
  <c r="T3" s="1"/>
  <c r="C17"/>
  <c r="C27" s="1"/>
  <c r="F27"/>
  <c r="F55" l="1"/>
  <c r="J45"/>
  <c r="J55" s="1"/>
</calcChain>
</file>

<file path=xl/sharedStrings.xml><?xml version="1.0" encoding="utf-8"?>
<sst xmlns="http://schemas.openxmlformats.org/spreadsheetml/2006/main" count="418" uniqueCount="114">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</sst>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9"/>
  <sheetViews>
    <sheetView topLeftCell="F4" zoomScale="75" zoomScaleNormal="75" workbookViewId="0">
      <selection activeCell="L36" sqref="L3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4.109375" customWidth="1"/>
    <col min="8" max="8" width="10.109375" customWidth="1"/>
    <col min="9" max="9" width="10.109375" hidden="1" customWidth="1"/>
    <col min="10" max="10" width="11.5546875" bestFit="1" customWidth="1"/>
    <col min="12" max="14" width="10.6640625" customWidth="1"/>
    <col min="15" max="15" width="10.6640625" hidden="1" customWidth="1"/>
    <col min="16" max="16" width="10.6640625" customWidth="1"/>
    <col min="17" max="18" width="9.10937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9.10937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0" hidden="1" customWidth="1"/>
    <col min="67" max="67" width="11.21875" style="90" customWidth="1"/>
    <col min="69" max="69" width="9.88671875" customWidth="1"/>
  </cols>
  <sheetData>
    <row r="1" spans="1:71">
      <c r="B1" t="s">
        <v>0</v>
      </c>
    </row>
    <row r="2" spans="1:71">
      <c r="C2" s="90" t="s">
        <v>106</v>
      </c>
      <c r="G2" t="s">
        <v>1</v>
      </c>
    </row>
    <row r="4" spans="1:71" ht="14.25" customHeight="1">
      <c r="D4" s="120" t="s">
        <v>2</v>
      </c>
      <c r="E4" s="120"/>
      <c r="F4" s="1">
        <v>1</v>
      </c>
      <c r="G4" t="s">
        <v>3</v>
      </c>
      <c r="J4" s="77">
        <f>'3-7 лет (день 1)'!J4</f>
        <v>44205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105</v>
      </c>
      <c r="BP5" s="110" t="s">
        <v>6</v>
      </c>
      <c r="BQ5" s="110" t="s">
        <v>7</v>
      </c>
    </row>
    <row r="6" spans="1:71" ht="29.25" customHeight="1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>
      <c r="A7" s="111" t="s">
        <v>9</v>
      </c>
      <c r="B7" s="7" t="str">
        <f>'3-7 лет (день 1)'!B7</f>
        <v>Кукурузная каша молочная</v>
      </c>
      <c r="C7" s="112">
        <f>$F$4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>
      <c r="A9" s="111"/>
      <c r="B9" s="7" t="str">
        <f>'3-7 лет (день 1)'!B9</f>
        <v>Какао с молоком</v>
      </c>
      <c r="C9" s="113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>
      <c r="A10" s="111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>
      <c r="A11" s="111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>
      <c r="A12" s="111" t="s">
        <v>13</v>
      </c>
      <c r="B12" s="7" t="str">
        <f>'3-7 лет (день 1)'!B12</f>
        <v>Свекольник</v>
      </c>
      <c r="C12" s="113">
        <f>F4</f>
        <v>1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>
      <c r="A16" s="111"/>
      <c r="B16" s="7" t="str">
        <f>'3-7 лет (день 1)'!B16</f>
        <v>Хлеб пшеничный</v>
      </c>
      <c r="C16" s="113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>
      <c r="A17" s="111"/>
      <c r="B17" s="7" t="str">
        <f>'3-7 лет (день 1)'!B17</f>
        <v>Хлеб ржано-пшеничный</v>
      </c>
      <c r="C17" s="113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3.4999999999999997E-5</v>
      </c>
    </row>
    <row r="19" spans="1:70" ht="14.25" customHeight="1">
      <c r="A19" s="111" t="s">
        <v>22</v>
      </c>
      <c r="B19" s="7" t="str">
        <f>'3-7 лет (день 1)'!B19</f>
        <v>Снежок</v>
      </c>
      <c r="C19" s="112">
        <f>$F$4</f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0.14000000000000001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>
      <c r="A21" s="111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>
      <c r="A22" s="111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>
      <c r="A23" s="111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>
      <c r="A24" s="111" t="s">
        <v>25</v>
      </c>
      <c r="B24" s="24" t="str">
        <f>'3-7 лет (день 1)'!B24</f>
        <v>Макароны отварные с маслом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399999999999999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0.14000000000000001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3.4999999999999997E-5</v>
      </c>
    </row>
    <row r="30" spans="1:70" ht="17.399999999999999">
      <c r="B30" s="25" t="s">
        <v>29</v>
      </c>
      <c r="C30" s="26"/>
      <c r="D30" s="28">
        <f>ROUND(PRODUCT(D29,$F$4),3)</f>
        <v>7.0000000000000007E-2</v>
      </c>
      <c r="E30" s="28">
        <f t="shared" ref="E30:BO30" si="3">ROUND(PRODUCT(E29,$F$4),3)</f>
        <v>0.04</v>
      </c>
      <c r="F30" s="28">
        <f t="shared" si="3"/>
        <v>0.03</v>
      </c>
      <c r="G30" s="28">
        <f t="shared" si="3"/>
        <v>0</v>
      </c>
      <c r="H30" s="28">
        <f t="shared" si="3"/>
        <v>1E-3</v>
      </c>
      <c r="I30" s="28">
        <f t="shared" si="3"/>
        <v>0</v>
      </c>
      <c r="J30" s="28">
        <f t="shared" si="3"/>
        <v>0.19400000000000001</v>
      </c>
      <c r="K30" s="28">
        <f t="shared" si="3"/>
        <v>1.4999999999999999E-2</v>
      </c>
      <c r="L30" s="28">
        <f t="shared" si="3"/>
        <v>1.4E-2</v>
      </c>
      <c r="M30" s="28">
        <f t="shared" si="3"/>
        <v>0</v>
      </c>
      <c r="N30" s="28">
        <f t="shared" si="3"/>
        <v>0.14000000000000001</v>
      </c>
      <c r="O30" s="28">
        <f t="shared" si="3"/>
        <v>0</v>
      </c>
      <c r="P30" s="28">
        <f t="shared" si="3"/>
        <v>5.0000000000000001E-3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si="3"/>
        <v>0</v>
      </c>
      <c r="U30" s="28">
        <f t="shared" si="3"/>
        <v>0</v>
      </c>
      <c r="V30" s="28">
        <f t="shared" si="3"/>
        <v>0</v>
      </c>
      <c r="W30" s="28">
        <f t="shared" si="3"/>
        <v>0</v>
      </c>
      <c r="X30" s="28">
        <f t="shared" si="3"/>
        <v>0.26800000000000002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1.7999999999999999E-2</v>
      </c>
      <c r="AH30" s="28">
        <f t="shared" si="3"/>
        <v>0</v>
      </c>
      <c r="AI30" s="28">
        <f t="shared" si="3"/>
        <v>0.03</v>
      </c>
      <c r="AJ30" s="28">
        <f t="shared" si="3"/>
        <v>1E-3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1.4999999999999999E-2</v>
      </c>
      <c r="AU30" s="28">
        <f t="shared" si="3"/>
        <v>1.7000000000000001E-2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8.0000000000000002E-3</v>
      </c>
      <c r="BD30" s="28">
        <f t="shared" si="3"/>
        <v>0</v>
      </c>
      <c r="BE30" s="28">
        <f t="shared" si="3"/>
        <v>0.03</v>
      </c>
      <c r="BF30" s="28">
        <f t="shared" si="3"/>
        <v>0</v>
      </c>
      <c r="BG30" s="28">
        <f t="shared" si="3"/>
        <v>0.221</v>
      </c>
      <c r="BH30" s="28">
        <f t="shared" si="3"/>
        <v>0.01</v>
      </c>
      <c r="BI30" s="28">
        <f t="shared" si="3"/>
        <v>1.2999999999999999E-2</v>
      </c>
      <c r="BJ30" s="28">
        <f t="shared" si="3"/>
        <v>0</v>
      </c>
      <c r="BK30" s="28">
        <f t="shared" si="3"/>
        <v>5.5E-2</v>
      </c>
      <c r="BL30" s="28">
        <f t="shared" si="3"/>
        <v>2E-3</v>
      </c>
      <c r="BM30" s="28">
        <f t="shared" si="3"/>
        <v>3.0000000000000001E-3</v>
      </c>
      <c r="BN30" s="28">
        <f t="shared" si="3"/>
        <v>4.0000000000000001E-3</v>
      </c>
      <c r="BO30" s="28">
        <f t="shared" si="3"/>
        <v>0</v>
      </c>
    </row>
    <row r="32" spans="1:70">
      <c r="F32" s="90" t="s">
        <v>107</v>
      </c>
    </row>
    <row r="34" spans="1:69">
      <c r="F34" s="90" t="s">
        <v>109</v>
      </c>
    </row>
    <row r="35" spans="1:69">
      <c r="BP35" s="29"/>
      <c r="BQ35" s="13"/>
    </row>
    <row r="36" spans="1:69">
      <c r="F36" t="s">
        <v>30</v>
      </c>
    </row>
    <row r="43" spans="1:69" ht="17.399999999999999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80</v>
      </c>
      <c r="G43" s="106">
        <v>532</v>
      </c>
      <c r="H43" s="7">
        <v>1140</v>
      </c>
      <c r="I43" s="106">
        <v>620</v>
      </c>
      <c r="J43" s="107">
        <v>71.38</v>
      </c>
      <c r="K43" s="107">
        <v>662.44</v>
      </c>
      <c r="L43" s="107">
        <v>200.83</v>
      </c>
      <c r="M43" s="106">
        <v>554</v>
      </c>
      <c r="N43" s="107">
        <v>99.49</v>
      </c>
      <c r="O43" s="107">
        <v>320.32</v>
      </c>
      <c r="P43" s="106">
        <v>373.68</v>
      </c>
      <c r="Q43" s="106">
        <v>416.67</v>
      </c>
      <c r="R43" s="7"/>
      <c r="S43" s="7"/>
      <c r="T43" s="7"/>
      <c r="U43" s="106">
        <v>692</v>
      </c>
      <c r="V43" s="106">
        <v>401.28</v>
      </c>
      <c r="W43" s="106">
        <v>209</v>
      </c>
      <c r="X43" s="106">
        <v>9.1</v>
      </c>
      <c r="Y43" s="7"/>
      <c r="Z43" s="106">
        <v>261</v>
      </c>
      <c r="AA43" s="106">
        <v>412</v>
      </c>
      <c r="AB43" s="106">
        <v>224</v>
      </c>
      <c r="AC43" s="106">
        <v>300</v>
      </c>
      <c r="AD43" s="106">
        <v>145</v>
      </c>
      <c r="AE43" s="106">
        <v>392</v>
      </c>
      <c r="AF43" s="106">
        <v>209</v>
      </c>
      <c r="AG43" s="106">
        <v>227.27</v>
      </c>
      <c r="AH43" s="106">
        <v>66.599999999999994</v>
      </c>
      <c r="AI43" s="106">
        <v>59.25</v>
      </c>
      <c r="AJ43" s="106">
        <v>38.5</v>
      </c>
      <c r="AK43" s="106">
        <v>190</v>
      </c>
      <c r="AL43" s="106">
        <v>194</v>
      </c>
      <c r="AM43" s="7">
        <v>316.27999999999997</v>
      </c>
      <c r="AN43" s="106">
        <v>250</v>
      </c>
      <c r="AO43" s="7"/>
      <c r="AP43" s="106">
        <v>224.14</v>
      </c>
      <c r="AQ43" s="106">
        <v>60</v>
      </c>
      <c r="AR43" s="106">
        <v>56.67</v>
      </c>
      <c r="AS43" s="106">
        <v>88</v>
      </c>
      <c r="AT43" s="106">
        <v>64.290000000000006</v>
      </c>
      <c r="AU43" s="106">
        <v>57.14</v>
      </c>
      <c r="AV43" s="106">
        <v>56.25</v>
      </c>
      <c r="AW43" s="106">
        <v>114.28</v>
      </c>
      <c r="AX43" s="106">
        <v>66</v>
      </c>
      <c r="AY43" s="106">
        <v>60</v>
      </c>
      <c r="AZ43" s="106">
        <v>114</v>
      </c>
      <c r="BA43" s="106">
        <v>238</v>
      </c>
      <c r="BB43" s="106">
        <v>355</v>
      </c>
      <c r="BC43" s="106">
        <v>504.44</v>
      </c>
      <c r="BD43" s="106">
        <v>197</v>
      </c>
      <c r="BE43" s="106">
        <v>369</v>
      </c>
      <c r="BF43" s="7"/>
      <c r="BG43" s="106">
        <v>32</v>
      </c>
      <c r="BH43" s="106">
        <v>36</v>
      </c>
      <c r="BI43" s="106">
        <v>72</v>
      </c>
      <c r="BJ43" s="106">
        <v>34</v>
      </c>
      <c r="BK43" s="106">
        <v>37</v>
      </c>
      <c r="BL43" s="106">
        <v>256</v>
      </c>
      <c r="BM43" s="106">
        <v>138.88999999999999</v>
      </c>
      <c r="BN43" s="7">
        <v>14.89</v>
      </c>
      <c r="BO43" s="108">
        <v>10000</v>
      </c>
    </row>
    <row r="44" spans="1:69" ht="17.399999999999999">
      <c r="B44" s="25" t="s">
        <v>33</v>
      </c>
      <c r="C44" s="26" t="s">
        <v>32</v>
      </c>
      <c r="D44" s="27">
        <f t="shared" ref="D44:BN44" si="4">D43/1000</f>
        <v>6.7269999999999996E-2</v>
      </c>
      <c r="E44" s="27">
        <f t="shared" si="4"/>
        <v>7.0000000000000007E-2</v>
      </c>
      <c r="F44" s="27">
        <f t="shared" si="4"/>
        <v>0.08</v>
      </c>
      <c r="G44" s="27">
        <f t="shared" si="4"/>
        <v>0.53200000000000003</v>
      </c>
      <c r="H44" s="27">
        <f t="shared" si="4"/>
        <v>1.1399999999999999</v>
      </c>
      <c r="I44" s="27">
        <f t="shared" si="4"/>
        <v>0.62</v>
      </c>
      <c r="J44" s="27">
        <f t="shared" si="4"/>
        <v>7.1379999999999999E-2</v>
      </c>
      <c r="K44" s="27">
        <f t="shared" si="4"/>
        <v>0.66244000000000003</v>
      </c>
      <c r="L44" s="27">
        <f t="shared" si="4"/>
        <v>0.20083000000000001</v>
      </c>
      <c r="M44" s="27">
        <f t="shared" si="4"/>
        <v>0.55400000000000005</v>
      </c>
      <c r="N44" s="27">
        <f t="shared" si="4"/>
        <v>9.9489999999999995E-2</v>
      </c>
      <c r="O44" s="27">
        <f t="shared" si="4"/>
        <v>0.32031999999999999</v>
      </c>
      <c r="P44" s="27">
        <f t="shared" si="4"/>
        <v>0.37368000000000001</v>
      </c>
      <c r="Q44" s="27">
        <f t="shared" si="4"/>
        <v>0.41667000000000004</v>
      </c>
      <c r="R44" s="27">
        <f t="shared" si="4"/>
        <v>0</v>
      </c>
      <c r="S44" s="27">
        <f t="shared" si="4"/>
        <v>0</v>
      </c>
      <c r="T44" s="27">
        <f t="shared" si="4"/>
        <v>0</v>
      </c>
      <c r="U44" s="27">
        <f t="shared" si="4"/>
        <v>0.69199999999999995</v>
      </c>
      <c r="V44" s="27">
        <f t="shared" si="4"/>
        <v>0.40127999999999997</v>
      </c>
      <c r="W44" s="27">
        <f t="shared" si="4"/>
        <v>0.20899999999999999</v>
      </c>
      <c r="X44" s="27">
        <f t="shared" si="4"/>
        <v>9.1000000000000004E-3</v>
      </c>
      <c r="Y44" s="27">
        <f t="shared" si="4"/>
        <v>0</v>
      </c>
      <c r="Z44" s="27">
        <f t="shared" si="4"/>
        <v>0.26100000000000001</v>
      </c>
      <c r="AA44" s="27">
        <f t="shared" si="4"/>
        <v>0.41199999999999998</v>
      </c>
      <c r="AB44" s="27">
        <f t="shared" si="4"/>
        <v>0.224</v>
      </c>
      <c r="AC44" s="27">
        <f t="shared" si="4"/>
        <v>0.3</v>
      </c>
      <c r="AD44" s="27">
        <f t="shared" si="4"/>
        <v>0.14499999999999999</v>
      </c>
      <c r="AE44" s="27">
        <f t="shared" si="4"/>
        <v>0.39200000000000002</v>
      </c>
      <c r="AF44" s="27">
        <f t="shared" si="4"/>
        <v>0.20899999999999999</v>
      </c>
      <c r="AG44" s="27">
        <f t="shared" si="4"/>
        <v>0.22727</v>
      </c>
      <c r="AH44" s="27">
        <f t="shared" si="4"/>
        <v>6.6599999999999993E-2</v>
      </c>
      <c r="AI44" s="27">
        <f t="shared" si="4"/>
        <v>5.9249999999999997E-2</v>
      </c>
      <c r="AJ44" s="27">
        <f t="shared" si="4"/>
        <v>3.85E-2</v>
      </c>
      <c r="AK44" s="27">
        <f t="shared" si="4"/>
        <v>0.19</v>
      </c>
      <c r="AL44" s="27">
        <f t="shared" si="4"/>
        <v>0.19400000000000001</v>
      </c>
      <c r="AM44" s="27">
        <f t="shared" si="4"/>
        <v>0.31627999999999995</v>
      </c>
      <c r="AN44" s="27">
        <f t="shared" si="4"/>
        <v>0.25</v>
      </c>
      <c r="AO44" s="27">
        <f t="shared" si="4"/>
        <v>0</v>
      </c>
      <c r="AP44" s="27">
        <f t="shared" si="4"/>
        <v>0.22413999999999998</v>
      </c>
      <c r="AQ44" s="27">
        <f t="shared" si="4"/>
        <v>0.06</v>
      </c>
      <c r="AR44" s="27">
        <f t="shared" si="4"/>
        <v>5.6670000000000005E-2</v>
      </c>
      <c r="AS44" s="27">
        <f t="shared" si="4"/>
        <v>8.7999999999999995E-2</v>
      </c>
      <c r="AT44" s="27">
        <f t="shared" si="4"/>
        <v>6.429E-2</v>
      </c>
      <c r="AU44" s="27">
        <f t="shared" si="4"/>
        <v>5.7140000000000003E-2</v>
      </c>
      <c r="AV44" s="27">
        <f t="shared" si="4"/>
        <v>5.6250000000000001E-2</v>
      </c>
      <c r="AW44" s="27">
        <f t="shared" si="4"/>
        <v>0.11428000000000001</v>
      </c>
      <c r="AX44" s="27">
        <f t="shared" si="4"/>
        <v>6.6000000000000003E-2</v>
      </c>
      <c r="AY44" s="27">
        <f t="shared" si="4"/>
        <v>0.06</v>
      </c>
      <c r="AZ44" s="27">
        <f t="shared" si="4"/>
        <v>0.114</v>
      </c>
      <c r="BA44" s="27">
        <f t="shared" si="4"/>
        <v>0.23799999999999999</v>
      </c>
      <c r="BB44" s="27">
        <f t="shared" si="4"/>
        <v>0.35499999999999998</v>
      </c>
      <c r="BC44" s="27">
        <f t="shared" si="4"/>
        <v>0.50444</v>
      </c>
      <c r="BD44" s="27">
        <f t="shared" si="4"/>
        <v>0.19700000000000001</v>
      </c>
      <c r="BE44" s="27">
        <f t="shared" si="4"/>
        <v>0.36899999999999999</v>
      </c>
      <c r="BF44" s="27">
        <f t="shared" si="4"/>
        <v>0</v>
      </c>
      <c r="BG44" s="27">
        <f t="shared" si="4"/>
        <v>3.2000000000000001E-2</v>
      </c>
      <c r="BH44" s="27">
        <f t="shared" si="4"/>
        <v>3.5999999999999997E-2</v>
      </c>
      <c r="BI44" s="27">
        <f t="shared" si="4"/>
        <v>7.1999999999999995E-2</v>
      </c>
      <c r="BJ44" s="27">
        <f t="shared" si="4"/>
        <v>3.4000000000000002E-2</v>
      </c>
      <c r="BK44" s="27">
        <f t="shared" si="4"/>
        <v>3.6999999999999998E-2</v>
      </c>
      <c r="BL44" s="27">
        <f t="shared" si="4"/>
        <v>0.25600000000000001</v>
      </c>
      <c r="BM44" s="27">
        <f t="shared" si="4"/>
        <v>0.13888999999999999</v>
      </c>
      <c r="BN44" s="27">
        <f t="shared" si="4"/>
        <v>1.489E-2</v>
      </c>
      <c r="BO44" s="27">
        <f t="shared" ref="BO44" si="5">BO43/1000</f>
        <v>10</v>
      </c>
    </row>
    <row r="45" spans="1:69" ht="17.399999999999999">
      <c r="A45" s="34"/>
      <c r="B45" s="35" t="s">
        <v>34</v>
      </c>
      <c r="C45" s="115"/>
      <c r="D45" s="36">
        <f t="shared" ref="D45:BN45" si="6">D30*D43</f>
        <v>4.7088999999999999</v>
      </c>
      <c r="E45" s="36">
        <f t="shared" si="6"/>
        <v>2.8000000000000003</v>
      </c>
      <c r="F45" s="36">
        <f t="shared" si="6"/>
        <v>2.4</v>
      </c>
      <c r="G45" s="36">
        <f t="shared" si="6"/>
        <v>0</v>
      </c>
      <c r="H45" s="36">
        <f t="shared" si="6"/>
        <v>1.1400000000000001</v>
      </c>
      <c r="I45" s="36">
        <f t="shared" si="6"/>
        <v>0</v>
      </c>
      <c r="J45" s="36">
        <f t="shared" si="6"/>
        <v>13.847719999999999</v>
      </c>
      <c r="K45" s="36">
        <f t="shared" si="6"/>
        <v>9.9366000000000003</v>
      </c>
      <c r="L45" s="36">
        <f t="shared" si="6"/>
        <v>2.8116200000000005</v>
      </c>
      <c r="M45" s="36">
        <f t="shared" si="6"/>
        <v>0</v>
      </c>
      <c r="N45" s="36">
        <f t="shared" si="6"/>
        <v>13.928600000000001</v>
      </c>
      <c r="O45" s="36">
        <f t="shared" si="6"/>
        <v>0</v>
      </c>
      <c r="P45" s="36">
        <f t="shared" si="6"/>
        <v>1.8684000000000001</v>
      </c>
      <c r="Q45" s="36">
        <f t="shared" si="6"/>
        <v>0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 t="shared" si="6"/>
        <v>0</v>
      </c>
      <c r="X45" s="36">
        <f t="shared" si="6"/>
        <v>2.4388000000000001</v>
      </c>
      <c r="Y45" s="36">
        <f t="shared" si="6"/>
        <v>0</v>
      </c>
      <c r="Z45" s="36">
        <f t="shared" si="6"/>
        <v>0</v>
      </c>
      <c r="AA45" s="36">
        <f t="shared" si="6"/>
        <v>0</v>
      </c>
      <c r="AB45" s="36">
        <f t="shared" si="6"/>
        <v>0</v>
      </c>
      <c r="AC45" s="36">
        <f t="shared" si="6"/>
        <v>0</v>
      </c>
      <c r="AD45" s="36">
        <f t="shared" si="6"/>
        <v>0</v>
      </c>
      <c r="AE45" s="36">
        <f t="shared" si="6"/>
        <v>0</v>
      </c>
      <c r="AF45" s="36">
        <f t="shared" si="6"/>
        <v>0</v>
      </c>
      <c r="AG45" s="36">
        <f t="shared" si="6"/>
        <v>4.0908600000000002</v>
      </c>
      <c r="AH45" s="36">
        <f t="shared" si="6"/>
        <v>0</v>
      </c>
      <c r="AI45" s="36">
        <f t="shared" si="6"/>
        <v>1.7774999999999999</v>
      </c>
      <c r="AJ45" s="36">
        <f t="shared" si="6"/>
        <v>3.85E-2</v>
      </c>
      <c r="AK45" s="36">
        <f t="shared" si="6"/>
        <v>0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0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0.96435000000000004</v>
      </c>
      <c r="AU45" s="36">
        <f t="shared" si="6"/>
        <v>0.97138000000000013</v>
      </c>
      <c r="AV45" s="36">
        <f t="shared" si="6"/>
        <v>0</v>
      </c>
      <c r="AW45" s="36">
        <f t="shared" si="6"/>
        <v>0</v>
      </c>
      <c r="AX45" s="36">
        <f t="shared" si="6"/>
        <v>0</v>
      </c>
      <c r="AY45" s="36">
        <f t="shared" si="6"/>
        <v>0</v>
      </c>
      <c r="AZ45" s="36">
        <f t="shared" si="6"/>
        <v>0</v>
      </c>
      <c r="BA45" s="36">
        <f t="shared" si="6"/>
        <v>0</v>
      </c>
      <c r="BB45" s="36">
        <f t="shared" si="6"/>
        <v>0</v>
      </c>
      <c r="BC45" s="36">
        <f t="shared" si="6"/>
        <v>4.03552</v>
      </c>
      <c r="BD45" s="36">
        <f t="shared" si="6"/>
        <v>0</v>
      </c>
      <c r="BE45" s="36">
        <f t="shared" si="6"/>
        <v>11.07</v>
      </c>
      <c r="BF45" s="36">
        <f t="shared" si="6"/>
        <v>0</v>
      </c>
      <c r="BG45" s="36">
        <f t="shared" si="6"/>
        <v>7.0720000000000001</v>
      </c>
      <c r="BH45" s="36">
        <f t="shared" si="6"/>
        <v>0.36</v>
      </c>
      <c r="BI45" s="36">
        <f t="shared" si="6"/>
        <v>0.93599999999999994</v>
      </c>
      <c r="BJ45" s="36">
        <f t="shared" si="6"/>
        <v>0</v>
      </c>
      <c r="BK45" s="36">
        <f t="shared" si="6"/>
        <v>2.0350000000000001</v>
      </c>
      <c r="BL45" s="36">
        <f t="shared" si="6"/>
        <v>0.51200000000000001</v>
      </c>
      <c r="BM45" s="36">
        <f t="shared" si="6"/>
        <v>0.41666999999999998</v>
      </c>
      <c r="BN45" s="36">
        <f t="shared" si="6"/>
        <v>5.9560000000000002E-2</v>
      </c>
      <c r="BO45" s="36">
        <f t="shared" ref="BO45" si="7">BO30*BO43</f>
        <v>0</v>
      </c>
      <c r="BP45" s="104">
        <f>SUM(D45:BN45)</f>
        <v>90.219980000000007</v>
      </c>
      <c r="BQ45" s="38">
        <f>BP45/$C$7</f>
        <v>90.219980000000007</v>
      </c>
    </row>
    <row r="46" spans="1:69" ht="17.399999999999999">
      <c r="A46" s="34"/>
      <c r="B46" s="35" t="s">
        <v>35</v>
      </c>
      <c r="C46" s="115"/>
      <c r="D46" s="36">
        <f t="shared" ref="D46:BN46" si="8">D30*D43</f>
        <v>4.7088999999999999</v>
      </c>
      <c r="E46" s="36">
        <f t="shared" si="8"/>
        <v>2.8000000000000003</v>
      </c>
      <c r="F46" s="36">
        <f t="shared" si="8"/>
        <v>2.4</v>
      </c>
      <c r="G46" s="36">
        <f t="shared" si="8"/>
        <v>0</v>
      </c>
      <c r="H46" s="36">
        <f t="shared" si="8"/>
        <v>1.1400000000000001</v>
      </c>
      <c r="I46" s="36">
        <f t="shared" si="8"/>
        <v>0</v>
      </c>
      <c r="J46" s="36">
        <f t="shared" si="8"/>
        <v>13.847719999999999</v>
      </c>
      <c r="K46" s="36">
        <f t="shared" si="8"/>
        <v>9.9366000000000003</v>
      </c>
      <c r="L46" s="36">
        <f t="shared" si="8"/>
        <v>2.8116200000000005</v>
      </c>
      <c r="M46" s="36">
        <f t="shared" si="8"/>
        <v>0</v>
      </c>
      <c r="N46" s="36">
        <f t="shared" si="8"/>
        <v>13.928600000000001</v>
      </c>
      <c r="O46" s="36">
        <f t="shared" si="8"/>
        <v>0</v>
      </c>
      <c r="P46" s="36">
        <f t="shared" si="8"/>
        <v>1.8684000000000001</v>
      </c>
      <c r="Q46" s="36">
        <f t="shared" si="8"/>
        <v>0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 t="shared" si="8"/>
        <v>0</v>
      </c>
      <c r="X46" s="36">
        <f t="shared" si="8"/>
        <v>2.4388000000000001</v>
      </c>
      <c r="Y46" s="36">
        <f t="shared" si="8"/>
        <v>0</v>
      </c>
      <c r="Z46" s="36">
        <f t="shared" si="8"/>
        <v>0</v>
      </c>
      <c r="AA46" s="36">
        <f t="shared" si="8"/>
        <v>0</v>
      </c>
      <c r="AB46" s="36">
        <f t="shared" si="8"/>
        <v>0</v>
      </c>
      <c r="AC46" s="36">
        <f t="shared" si="8"/>
        <v>0</v>
      </c>
      <c r="AD46" s="36">
        <f t="shared" si="8"/>
        <v>0</v>
      </c>
      <c r="AE46" s="36">
        <f t="shared" si="8"/>
        <v>0</v>
      </c>
      <c r="AF46" s="36">
        <f t="shared" si="8"/>
        <v>0</v>
      </c>
      <c r="AG46" s="36">
        <f t="shared" si="8"/>
        <v>4.0908600000000002</v>
      </c>
      <c r="AH46" s="36">
        <f t="shared" si="8"/>
        <v>0</v>
      </c>
      <c r="AI46" s="36">
        <f t="shared" si="8"/>
        <v>1.7774999999999999</v>
      </c>
      <c r="AJ46" s="36">
        <f t="shared" si="8"/>
        <v>3.85E-2</v>
      </c>
      <c r="AK46" s="36">
        <f t="shared" si="8"/>
        <v>0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0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0.96435000000000004</v>
      </c>
      <c r="AU46" s="36">
        <f t="shared" si="8"/>
        <v>0.97138000000000013</v>
      </c>
      <c r="AV46" s="36">
        <f t="shared" si="8"/>
        <v>0</v>
      </c>
      <c r="AW46" s="36">
        <f t="shared" si="8"/>
        <v>0</v>
      </c>
      <c r="AX46" s="36">
        <f t="shared" si="8"/>
        <v>0</v>
      </c>
      <c r="AY46" s="36">
        <f t="shared" si="8"/>
        <v>0</v>
      </c>
      <c r="AZ46" s="36">
        <f t="shared" si="8"/>
        <v>0</v>
      </c>
      <c r="BA46" s="36">
        <f t="shared" si="8"/>
        <v>0</v>
      </c>
      <c r="BB46" s="36">
        <f t="shared" si="8"/>
        <v>0</v>
      </c>
      <c r="BC46" s="36">
        <f t="shared" si="8"/>
        <v>4.03552</v>
      </c>
      <c r="BD46" s="36">
        <f t="shared" si="8"/>
        <v>0</v>
      </c>
      <c r="BE46" s="36">
        <f t="shared" si="8"/>
        <v>11.07</v>
      </c>
      <c r="BF46" s="36">
        <f t="shared" si="8"/>
        <v>0</v>
      </c>
      <c r="BG46" s="36">
        <f t="shared" si="8"/>
        <v>7.0720000000000001</v>
      </c>
      <c r="BH46" s="36">
        <f t="shared" si="8"/>
        <v>0.36</v>
      </c>
      <c r="BI46" s="36">
        <f t="shared" si="8"/>
        <v>0.93599999999999994</v>
      </c>
      <c r="BJ46" s="36">
        <f t="shared" si="8"/>
        <v>0</v>
      </c>
      <c r="BK46" s="36">
        <f t="shared" si="8"/>
        <v>2.0350000000000001</v>
      </c>
      <c r="BL46" s="36">
        <f t="shared" si="8"/>
        <v>0.51200000000000001</v>
      </c>
      <c r="BM46" s="36">
        <f t="shared" si="8"/>
        <v>0.41666999999999998</v>
      </c>
      <c r="BN46" s="36">
        <f t="shared" si="8"/>
        <v>5.9560000000000002E-2</v>
      </c>
      <c r="BO46" s="36">
        <f t="shared" ref="BO46" si="9">BO30*BO43</f>
        <v>0</v>
      </c>
      <c r="BP46" s="37">
        <f>SUM(D46:BO46)</f>
        <v>90.219980000000007</v>
      </c>
      <c r="BQ46" s="38">
        <f>BP46/$C$7</f>
        <v>90.219980000000007</v>
      </c>
    </row>
    <row r="47" spans="1:69">
      <c r="A47" s="39"/>
      <c r="B47" s="39" t="s">
        <v>36</v>
      </c>
    </row>
    <row r="48" spans="1:69">
      <c r="A48" s="39"/>
      <c r="B48" s="39" t="s">
        <v>37</v>
      </c>
      <c r="BQ48" s="40">
        <f>BQ63+BQ81+BQ97+BQ113</f>
        <v>88.877961000000013</v>
      </c>
    </row>
    <row r="50" spans="1:71">
      <c r="J50" s="1"/>
      <c r="Q50" s="1"/>
      <c r="R50" s="1"/>
      <c r="AF50" s="1"/>
    </row>
    <row r="51" spans="1:71" ht="15" customHeight="1">
      <c r="A51" s="116"/>
      <c r="B51" s="5" t="s">
        <v>4</v>
      </c>
      <c r="C51" s="118" t="s">
        <v>5</v>
      </c>
      <c r="D51" s="109" t="str">
        <f t="shared" ref="D51:BN51" si="10">D5</f>
        <v>Хлеб пшеничный</v>
      </c>
      <c r="E51" s="109" t="str">
        <f t="shared" si="10"/>
        <v>Хлеб ржано-пшеничный</v>
      </c>
      <c r="F51" s="109" t="str">
        <f t="shared" si="10"/>
        <v>Сахар</v>
      </c>
      <c r="G51" s="109" t="str">
        <f t="shared" si="10"/>
        <v>Чай</v>
      </c>
      <c r="H51" s="109" t="str">
        <f t="shared" si="10"/>
        <v>Какао</v>
      </c>
      <c r="I51" s="109" t="str">
        <f t="shared" si="10"/>
        <v>Кофейный напиток</v>
      </c>
      <c r="J51" s="109" t="str">
        <f t="shared" si="10"/>
        <v>Молоко 2,5%</v>
      </c>
      <c r="K51" s="109" t="str">
        <f t="shared" si="10"/>
        <v>Масло сливочное</v>
      </c>
      <c r="L51" s="109" t="str">
        <f t="shared" si="10"/>
        <v>Сметана 15%</v>
      </c>
      <c r="M51" s="109" t="str">
        <f t="shared" si="10"/>
        <v>Молоко сухое</v>
      </c>
      <c r="N51" s="109" t="str">
        <f t="shared" si="10"/>
        <v>Снежок 2,5 %</v>
      </c>
      <c r="O51" s="109" t="str">
        <f t="shared" si="10"/>
        <v>Творог 5%</v>
      </c>
      <c r="P51" s="109" t="str">
        <f t="shared" si="10"/>
        <v>Молоко сгущенное</v>
      </c>
      <c r="Q51" s="109" t="str">
        <f t="shared" si="10"/>
        <v xml:space="preserve">Джем Сава </v>
      </c>
      <c r="R51" s="109" t="str">
        <f t="shared" si="10"/>
        <v>Сыр</v>
      </c>
      <c r="S51" s="109" t="str">
        <f t="shared" si="10"/>
        <v>Зеленый горошек</v>
      </c>
      <c r="T51" s="109" t="str">
        <f t="shared" si="10"/>
        <v>Кукуруза консервирован.</v>
      </c>
      <c r="U51" s="109" t="str">
        <f t="shared" si="10"/>
        <v>Консервы рыбные</v>
      </c>
      <c r="V51" s="109" t="str">
        <f t="shared" si="10"/>
        <v>Огурцы консервирован.</v>
      </c>
      <c r="W51" s="41"/>
      <c r="X51" s="109" t="str">
        <f t="shared" si="10"/>
        <v>Яйцо</v>
      </c>
      <c r="Y51" s="109" t="str">
        <f t="shared" si="10"/>
        <v>Икра кабачковая</v>
      </c>
      <c r="Z51" s="109" t="str">
        <f t="shared" si="10"/>
        <v>Изюм</v>
      </c>
      <c r="AA51" s="109" t="str">
        <f t="shared" si="10"/>
        <v>Курага</v>
      </c>
      <c r="AB51" s="109" t="str">
        <f t="shared" si="10"/>
        <v>Чернослив</v>
      </c>
      <c r="AC51" s="109" t="str">
        <f t="shared" si="10"/>
        <v>Шиповник</v>
      </c>
      <c r="AD51" s="109" t="str">
        <f t="shared" si="10"/>
        <v>Сухофрукты</v>
      </c>
      <c r="AE51" s="109" t="str">
        <f t="shared" si="10"/>
        <v>Ягода свежемороженная</v>
      </c>
      <c r="AF51" s="109" t="str">
        <f t="shared" si="10"/>
        <v>Лимон</v>
      </c>
      <c r="AG51" s="109" t="str">
        <f t="shared" si="10"/>
        <v>Кисель</v>
      </c>
      <c r="AH51" s="109" t="str">
        <f t="shared" si="10"/>
        <v xml:space="preserve">Сок </v>
      </c>
      <c r="AI51" s="109" t="str">
        <f t="shared" si="10"/>
        <v>Макаронные изделия</v>
      </c>
      <c r="AJ51" s="109" t="str">
        <f t="shared" si="10"/>
        <v>Мука</v>
      </c>
      <c r="AK51" s="109" t="str">
        <f t="shared" si="10"/>
        <v>Дрожжи</v>
      </c>
      <c r="AL51" s="109" t="str">
        <f t="shared" si="10"/>
        <v>Печенье</v>
      </c>
      <c r="AM51" s="109" t="str">
        <f t="shared" si="10"/>
        <v>Пряники</v>
      </c>
      <c r="AN51" s="109" t="str">
        <f t="shared" si="10"/>
        <v>Вафли</v>
      </c>
      <c r="AO51" s="109" t="str">
        <f t="shared" si="10"/>
        <v>Конфеты</v>
      </c>
      <c r="AP51" s="109" t="str">
        <f t="shared" si="10"/>
        <v>Повидло Сава</v>
      </c>
      <c r="AQ51" s="109" t="str">
        <f t="shared" si="10"/>
        <v>Крупа геркулес</v>
      </c>
      <c r="AR51" s="109" t="str">
        <f t="shared" si="10"/>
        <v>Крупа горох</v>
      </c>
      <c r="AS51" s="109" t="str">
        <f t="shared" si="10"/>
        <v>Крупа гречневая</v>
      </c>
      <c r="AT51" s="109" t="str">
        <f t="shared" si="10"/>
        <v>Крупа кукурузная</v>
      </c>
      <c r="AU51" s="109" t="str">
        <f t="shared" si="10"/>
        <v>Крупа манная</v>
      </c>
      <c r="AV51" s="109" t="str">
        <f t="shared" si="10"/>
        <v>Крупа перловая</v>
      </c>
      <c r="AW51" s="109" t="str">
        <f t="shared" si="10"/>
        <v>Крупа пшеничная</v>
      </c>
      <c r="AX51" s="109" t="str">
        <f t="shared" si="10"/>
        <v>Крупа пшено</v>
      </c>
      <c r="AY51" s="109" t="str">
        <f t="shared" si="10"/>
        <v>Крупа ячневая</v>
      </c>
      <c r="AZ51" s="109" t="str">
        <f t="shared" si="10"/>
        <v>Рис</v>
      </c>
      <c r="BA51" s="109" t="str">
        <f t="shared" si="10"/>
        <v>Цыпленок бройлер</v>
      </c>
      <c r="BB51" s="109" t="str">
        <f t="shared" si="10"/>
        <v>Филе куриное</v>
      </c>
      <c r="BC51" s="109" t="str">
        <f t="shared" si="10"/>
        <v>Фарш говяжий</v>
      </c>
      <c r="BD51" s="109" t="str">
        <f t="shared" si="10"/>
        <v>Печень куриная</v>
      </c>
      <c r="BE51" s="109" t="str">
        <f t="shared" si="10"/>
        <v>Филе минтая</v>
      </c>
      <c r="BF51" s="109" t="str">
        <f t="shared" si="10"/>
        <v>Филе сельди слабосол.</v>
      </c>
      <c r="BG51" s="109" t="str">
        <f t="shared" si="10"/>
        <v>Картофель</v>
      </c>
      <c r="BH51" s="109" t="str">
        <f t="shared" si="10"/>
        <v>Морковь</v>
      </c>
      <c r="BI51" s="109" t="str">
        <f t="shared" si="10"/>
        <v>Лук</v>
      </c>
      <c r="BJ51" s="109" t="str">
        <f t="shared" si="10"/>
        <v>Капуста</v>
      </c>
      <c r="BK51" s="109" t="str">
        <f t="shared" si="10"/>
        <v>Свекла</v>
      </c>
      <c r="BL51" s="109" t="str">
        <f t="shared" si="10"/>
        <v>Томатная паста</v>
      </c>
      <c r="BM51" s="109" t="str">
        <f t="shared" si="10"/>
        <v>Масло растительное</v>
      </c>
      <c r="BN51" s="109" t="str">
        <f t="shared" si="10"/>
        <v>Соль</v>
      </c>
      <c r="BO51" s="118" t="s">
        <v>105</v>
      </c>
      <c r="BP51" s="110" t="s">
        <v>6</v>
      </c>
      <c r="BQ51" s="110" t="s">
        <v>7</v>
      </c>
    </row>
    <row r="52" spans="1:71" ht="29.25" customHeight="1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>
      <c r="A53" s="111" t="s">
        <v>9</v>
      </c>
      <c r="B53" s="7" t="s">
        <v>10</v>
      </c>
      <c r="C53" s="112">
        <f>$F$4</f>
        <v>1</v>
      </c>
      <c r="D53" s="7">
        <f t="shared" ref="D53:BN57" si="11">D7</f>
        <v>0</v>
      </c>
      <c r="E53" s="7">
        <f t="shared" si="11"/>
        <v>0</v>
      </c>
      <c r="F53" s="7">
        <f t="shared" si="11"/>
        <v>3.0000000000000001E-3</v>
      </c>
      <c r="G53" s="7">
        <f t="shared" si="11"/>
        <v>0</v>
      </c>
      <c r="H53" s="7">
        <f t="shared" si="11"/>
        <v>0</v>
      </c>
      <c r="I53" s="7">
        <f t="shared" si="11"/>
        <v>0</v>
      </c>
      <c r="J53" s="7">
        <f t="shared" si="11"/>
        <v>0.1</v>
      </c>
      <c r="K53" s="7">
        <f t="shared" si="11"/>
        <v>2E-3</v>
      </c>
      <c r="L53" s="7">
        <f t="shared" si="11"/>
        <v>0</v>
      </c>
      <c r="M53" s="7">
        <f t="shared" si="11"/>
        <v>0</v>
      </c>
      <c r="N53" s="7">
        <f t="shared" si="11"/>
        <v>0</v>
      </c>
      <c r="O53" s="7">
        <f t="shared" si="11"/>
        <v>0</v>
      </c>
      <c r="P53" s="7">
        <f t="shared" si="11"/>
        <v>0</v>
      </c>
      <c r="Q53" s="7">
        <f t="shared" si="11"/>
        <v>0</v>
      </c>
      <c r="R53" s="7">
        <f t="shared" si="11"/>
        <v>0</v>
      </c>
      <c r="S53" s="7">
        <f t="shared" si="11"/>
        <v>0</v>
      </c>
      <c r="T53" s="7">
        <f t="shared" si="11"/>
        <v>0</v>
      </c>
      <c r="U53" s="7">
        <f t="shared" si="11"/>
        <v>0</v>
      </c>
      <c r="V53" s="7">
        <f t="shared" si="11"/>
        <v>0</v>
      </c>
      <c r="W53" s="7">
        <f t="shared" si="11"/>
        <v>0</v>
      </c>
      <c r="X53" s="7">
        <f t="shared" si="11"/>
        <v>0</v>
      </c>
      <c r="Y53" s="7">
        <f t="shared" si="11"/>
        <v>0</v>
      </c>
      <c r="Z53" s="7">
        <f t="shared" si="11"/>
        <v>0</v>
      </c>
      <c r="AA53" s="7">
        <f t="shared" si="11"/>
        <v>0</v>
      </c>
      <c r="AB53" s="7">
        <f t="shared" si="11"/>
        <v>0</v>
      </c>
      <c r="AC53" s="7">
        <f t="shared" si="11"/>
        <v>0</v>
      </c>
      <c r="AD53" s="7">
        <f t="shared" si="11"/>
        <v>0</v>
      </c>
      <c r="AE53" s="7">
        <f t="shared" si="11"/>
        <v>0</v>
      </c>
      <c r="AF53" s="7">
        <f t="shared" si="11"/>
        <v>0</v>
      </c>
      <c r="AG53" s="7">
        <f t="shared" si="11"/>
        <v>0</v>
      </c>
      <c r="AH53" s="7">
        <f t="shared" si="11"/>
        <v>0</v>
      </c>
      <c r="AI53" s="7">
        <f t="shared" si="11"/>
        <v>0</v>
      </c>
      <c r="AJ53" s="7">
        <f t="shared" si="11"/>
        <v>0</v>
      </c>
      <c r="AK53" s="7">
        <f t="shared" si="11"/>
        <v>0</v>
      </c>
      <c r="AL53" s="7">
        <f t="shared" si="11"/>
        <v>0</v>
      </c>
      <c r="AM53" s="7">
        <f t="shared" si="11"/>
        <v>0</v>
      </c>
      <c r="AN53" s="7">
        <f t="shared" si="11"/>
        <v>0</v>
      </c>
      <c r="AO53" s="7">
        <f t="shared" si="11"/>
        <v>0</v>
      </c>
      <c r="AP53" s="7">
        <f t="shared" si="11"/>
        <v>0</v>
      </c>
      <c r="AQ53" s="7">
        <f t="shared" si="11"/>
        <v>0</v>
      </c>
      <c r="AR53" s="7">
        <f t="shared" si="11"/>
        <v>0</v>
      </c>
      <c r="AS53" s="7">
        <f t="shared" si="11"/>
        <v>0</v>
      </c>
      <c r="AT53" s="7">
        <f t="shared" si="11"/>
        <v>1.4999999999999999E-2</v>
      </c>
      <c r="AU53" s="7">
        <f t="shared" si="11"/>
        <v>0</v>
      </c>
      <c r="AV53" s="7">
        <f t="shared" si="11"/>
        <v>0</v>
      </c>
      <c r="AW53" s="7">
        <f t="shared" si="11"/>
        <v>0</v>
      </c>
      <c r="AX53" s="7">
        <f t="shared" si="11"/>
        <v>0</v>
      </c>
      <c r="AY53" s="7">
        <f t="shared" si="11"/>
        <v>0</v>
      </c>
      <c r="AZ53" s="7">
        <f t="shared" si="11"/>
        <v>0</v>
      </c>
      <c r="BA53" s="7">
        <f t="shared" si="11"/>
        <v>0</v>
      </c>
      <c r="BB53" s="7">
        <f t="shared" si="11"/>
        <v>0</v>
      </c>
      <c r="BC53" s="7">
        <f t="shared" si="11"/>
        <v>0</v>
      </c>
      <c r="BD53" s="7">
        <f t="shared" si="11"/>
        <v>0</v>
      </c>
      <c r="BE53" s="7">
        <f t="shared" si="11"/>
        <v>0</v>
      </c>
      <c r="BF53" s="7">
        <f t="shared" si="11"/>
        <v>0</v>
      </c>
      <c r="BG53" s="7">
        <f t="shared" si="11"/>
        <v>0</v>
      </c>
      <c r="BH53" s="7">
        <f t="shared" si="11"/>
        <v>0</v>
      </c>
      <c r="BI53" s="7">
        <f t="shared" si="11"/>
        <v>0</v>
      </c>
      <c r="BJ53" s="7">
        <f t="shared" si="11"/>
        <v>0</v>
      </c>
      <c r="BK53" s="7">
        <f t="shared" si="11"/>
        <v>0</v>
      </c>
      <c r="BL53" s="7">
        <f t="shared" si="11"/>
        <v>0</v>
      </c>
      <c r="BM53" s="7">
        <f t="shared" si="11"/>
        <v>0</v>
      </c>
      <c r="BN53" s="7">
        <f t="shared" si="11"/>
        <v>5.0000000000000001E-4</v>
      </c>
      <c r="BO53" s="7">
        <f t="shared" ref="BO53:BO56" si="12">BO7</f>
        <v>0</v>
      </c>
    </row>
    <row r="54" spans="1:71">
      <c r="A54" s="111"/>
      <c r="B54" s="10" t="s">
        <v>38</v>
      </c>
      <c r="C54" s="113"/>
      <c r="D54" s="7">
        <f t="shared" si="11"/>
        <v>0.02</v>
      </c>
      <c r="E54" s="7">
        <f t="shared" si="11"/>
        <v>0</v>
      </c>
      <c r="F54" s="7">
        <f t="shared" si="11"/>
        <v>0</v>
      </c>
      <c r="G54" s="7">
        <f t="shared" si="11"/>
        <v>0</v>
      </c>
      <c r="H54" s="7">
        <f t="shared" si="11"/>
        <v>0</v>
      </c>
      <c r="I54" s="7">
        <f t="shared" si="11"/>
        <v>0</v>
      </c>
      <c r="J54" s="7">
        <f t="shared" si="11"/>
        <v>0</v>
      </c>
      <c r="K54" s="7">
        <f t="shared" si="11"/>
        <v>3.0000000000000001E-3</v>
      </c>
      <c r="L54" s="7">
        <f t="shared" si="11"/>
        <v>0</v>
      </c>
      <c r="M54" s="7">
        <f t="shared" si="11"/>
        <v>0</v>
      </c>
      <c r="N54" s="7">
        <f t="shared" si="11"/>
        <v>0</v>
      </c>
      <c r="O54" s="7">
        <f t="shared" si="11"/>
        <v>0</v>
      </c>
      <c r="P54" s="7">
        <f t="shared" si="11"/>
        <v>0</v>
      </c>
      <c r="Q54" s="7">
        <f t="shared" si="11"/>
        <v>0</v>
      </c>
      <c r="R54" s="7">
        <f t="shared" si="11"/>
        <v>0</v>
      </c>
      <c r="S54" s="7">
        <f t="shared" si="11"/>
        <v>0</v>
      </c>
      <c r="T54" s="7">
        <f t="shared" si="11"/>
        <v>0</v>
      </c>
      <c r="U54" s="7">
        <f t="shared" si="11"/>
        <v>0</v>
      </c>
      <c r="V54" s="7">
        <f t="shared" si="11"/>
        <v>0</v>
      </c>
      <c r="W54" s="7">
        <f t="shared" si="11"/>
        <v>0</v>
      </c>
      <c r="X54" s="7">
        <f t="shared" si="11"/>
        <v>0</v>
      </c>
      <c r="Y54" s="7">
        <f t="shared" si="11"/>
        <v>0</v>
      </c>
      <c r="Z54" s="7">
        <f t="shared" si="11"/>
        <v>0</v>
      </c>
      <c r="AA54" s="7">
        <f t="shared" si="11"/>
        <v>0</v>
      </c>
      <c r="AB54" s="7">
        <f t="shared" si="11"/>
        <v>0</v>
      </c>
      <c r="AC54" s="7">
        <f t="shared" si="11"/>
        <v>0</v>
      </c>
      <c r="AD54" s="7">
        <f t="shared" si="11"/>
        <v>0</v>
      </c>
      <c r="AE54" s="7">
        <f t="shared" si="11"/>
        <v>0</v>
      </c>
      <c r="AF54" s="7">
        <f t="shared" si="11"/>
        <v>0</v>
      </c>
      <c r="AG54" s="7">
        <f t="shared" si="11"/>
        <v>0</v>
      </c>
      <c r="AH54" s="7">
        <f t="shared" si="11"/>
        <v>0</v>
      </c>
      <c r="AI54" s="7">
        <f t="shared" si="11"/>
        <v>0</v>
      </c>
      <c r="AJ54" s="7">
        <f t="shared" si="11"/>
        <v>0</v>
      </c>
      <c r="AK54" s="7">
        <f t="shared" si="11"/>
        <v>0</v>
      </c>
      <c r="AL54" s="7">
        <f t="shared" si="11"/>
        <v>0</v>
      </c>
      <c r="AM54" s="7">
        <f t="shared" si="11"/>
        <v>0</v>
      </c>
      <c r="AN54" s="7">
        <f t="shared" si="11"/>
        <v>0</v>
      </c>
      <c r="AO54" s="7">
        <f t="shared" si="11"/>
        <v>0</v>
      </c>
      <c r="AP54" s="7">
        <f t="shared" si="11"/>
        <v>0</v>
      </c>
      <c r="AQ54" s="7">
        <f t="shared" si="11"/>
        <v>0</v>
      </c>
      <c r="AR54" s="7">
        <f t="shared" si="11"/>
        <v>0</v>
      </c>
      <c r="AS54" s="7">
        <f t="shared" si="11"/>
        <v>0</v>
      </c>
      <c r="AT54" s="7">
        <f t="shared" si="11"/>
        <v>0</v>
      </c>
      <c r="AU54" s="7">
        <f t="shared" si="11"/>
        <v>0</v>
      </c>
      <c r="AV54" s="7">
        <f t="shared" si="11"/>
        <v>0</v>
      </c>
      <c r="AW54" s="7">
        <f t="shared" si="11"/>
        <v>0</v>
      </c>
      <c r="AX54" s="7">
        <f t="shared" si="11"/>
        <v>0</v>
      </c>
      <c r="AY54" s="7">
        <f t="shared" si="11"/>
        <v>0</v>
      </c>
      <c r="AZ54" s="7">
        <f t="shared" si="11"/>
        <v>0</v>
      </c>
      <c r="BA54" s="7">
        <f t="shared" si="11"/>
        <v>0</v>
      </c>
      <c r="BB54" s="7">
        <f t="shared" si="11"/>
        <v>0</v>
      </c>
      <c r="BC54" s="7">
        <f t="shared" si="11"/>
        <v>0</v>
      </c>
      <c r="BD54" s="7">
        <f t="shared" si="11"/>
        <v>0</v>
      </c>
      <c r="BE54" s="7">
        <f t="shared" si="11"/>
        <v>0</v>
      </c>
      <c r="BF54" s="7">
        <f t="shared" si="11"/>
        <v>0</v>
      </c>
      <c r="BG54" s="7">
        <f t="shared" si="11"/>
        <v>0</v>
      </c>
      <c r="BH54" s="7">
        <f t="shared" si="11"/>
        <v>0</v>
      </c>
      <c r="BI54" s="7">
        <f t="shared" si="11"/>
        <v>0</v>
      </c>
      <c r="BJ54" s="7">
        <f t="shared" si="11"/>
        <v>0</v>
      </c>
      <c r="BK54" s="7">
        <f t="shared" si="11"/>
        <v>0</v>
      </c>
      <c r="BL54" s="7">
        <f t="shared" si="11"/>
        <v>0</v>
      </c>
      <c r="BM54" s="7">
        <f t="shared" si="11"/>
        <v>0</v>
      </c>
      <c r="BN54" s="7">
        <f t="shared" si="11"/>
        <v>0</v>
      </c>
      <c r="BO54" s="7">
        <f t="shared" si="12"/>
        <v>0</v>
      </c>
      <c r="BP54" s="13"/>
      <c r="BQ54" s="13"/>
      <c r="BR54" s="13"/>
      <c r="BS54" s="13"/>
    </row>
    <row r="55" spans="1:71">
      <c r="A55" s="111"/>
      <c r="B55" s="7" t="s">
        <v>12</v>
      </c>
      <c r="C55" s="113"/>
      <c r="D55" s="7">
        <f t="shared" si="11"/>
        <v>0</v>
      </c>
      <c r="E55" s="7">
        <f t="shared" si="11"/>
        <v>0</v>
      </c>
      <c r="F55" s="7">
        <f t="shared" si="11"/>
        <v>8.0000000000000002E-3</v>
      </c>
      <c r="G55" s="7">
        <f t="shared" si="11"/>
        <v>0</v>
      </c>
      <c r="H55" s="7">
        <f t="shared" si="11"/>
        <v>1E-3</v>
      </c>
      <c r="I55" s="7">
        <f t="shared" si="11"/>
        <v>0</v>
      </c>
      <c r="J55" s="7">
        <f t="shared" si="11"/>
        <v>7.0000000000000007E-2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0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0</v>
      </c>
      <c r="BO55" s="7">
        <f t="shared" si="12"/>
        <v>0</v>
      </c>
      <c r="BP55" s="13"/>
      <c r="BR55" s="13"/>
    </row>
    <row r="56" spans="1:71">
      <c r="A56" s="111"/>
      <c r="B56" s="7"/>
      <c r="C56" s="113"/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0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</row>
    <row r="57" spans="1:71">
      <c r="A57" s="111"/>
      <c r="B57" s="7"/>
      <c r="C57" s="114"/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ref="G57:BN57" si="13">G11</f>
        <v>0</v>
      </c>
      <c r="H57" s="7">
        <f t="shared" si="13"/>
        <v>0</v>
      </c>
      <c r="I57" s="7">
        <f t="shared" si="13"/>
        <v>0</v>
      </c>
      <c r="J57" s="7">
        <f t="shared" si="13"/>
        <v>0</v>
      </c>
      <c r="K57" s="7">
        <f t="shared" si="13"/>
        <v>0</v>
      </c>
      <c r="L57" s="7">
        <f t="shared" si="13"/>
        <v>0</v>
      </c>
      <c r="M57" s="7">
        <f t="shared" si="13"/>
        <v>0</v>
      </c>
      <c r="N57" s="7">
        <f t="shared" si="13"/>
        <v>0</v>
      </c>
      <c r="O57" s="7">
        <f t="shared" si="13"/>
        <v>0</v>
      </c>
      <c r="P57" s="7">
        <f t="shared" si="13"/>
        <v>0</v>
      </c>
      <c r="Q57" s="7">
        <f t="shared" si="13"/>
        <v>0</v>
      </c>
      <c r="R57" s="7">
        <f t="shared" si="13"/>
        <v>0</v>
      </c>
      <c r="S57" s="7">
        <f t="shared" si="13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3"/>
        <v>0</v>
      </c>
      <c r="Y57" s="7">
        <f t="shared" si="13"/>
        <v>0</v>
      </c>
      <c r="Z57" s="7">
        <f t="shared" si="13"/>
        <v>0</v>
      </c>
      <c r="AA57" s="7">
        <f t="shared" si="13"/>
        <v>0</v>
      </c>
      <c r="AB57" s="7">
        <f t="shared" si="13"/>
        <v>0</v>
      </c>
      <c r="AC57" s="7">
        <f t="shared" si="13"/>
        <v>0</v>
      </c>
      <c r="AD57" s="7">
        <f t="shared" si="13"/>
        <v>0</v>
      </c>
      <c r="AE57" s="7">
        <f t="shared" si="13"/>
        <v>0</v>
      </c>
      <c r="AF57" s="7">
        <f t="shared" si="13"/>
        <v>0</v>
      </c>
      <c r="AG57" s="7">
        <f t="shared" si="13"/>
        <v>0</v>
      </c>
      <c r="AH57" s="7">
        <f t="shared" si="13"/>
        <v>0</v>
      </c>
      <c r="AI57" s="7">
        <f t="shared" si="13"/>
        <v>0</v>
      </c>
      <c r="AJ57" s="7">
        <f t="shared" si="13"/>
        <v>0</v>
      </c>
      <c r="AK57" s="7">
        <f t="shared" si="13"/>
        <v>0</v>
      </c>
      <c r="AL57" s="7">
        <f t="shared" si="13"/>
        <v>0</v>
      </c>
      <c r="AM57" s="7">
        <f t="shared" si="13"/>
        <v>0</v>
      </c>
      <c r="AN57" s="7">
        <f t="shared" si="13"/>
        <v>0</v>
      </c>
      <c r="AO57" s="7">
        <f t="shared" si="13"/>
        <v>0</v>
      </c>
      <c r="AP57" s="7">
        <f t="shared" si="13"/>
        <v>0</v>
      </c>
      <c r="AQ57" s="7">
        <f t="shared" si="13"/>
        <v>0</v>
      </c>
      <c r="AR57" s="7">
        <f t="shared" si="13"/>
        <v>0</v>
      </c>
      <c r="AS57" s="7">
        <f t="shared" si="13"/>
        <v>0</v>
      </c>
      <c r="AT57" s="7">
        <f t="shared" si="13"/>
        <v>0</v>
      </c>
      <c r="AU57" s="7">
        <f t="shared" si="13"/>
        <v>0</v>
      </c>
      <c r="AV57" s="7">
        <f t="shared" si="13"/>
        <v>0</v>
      </c>
      <c r="AW57" s="7">
        <f t="shared" si="13"/>
        <v>0</v>
      </c>
      <c r="AX57" s="7">
        <f t="shared" si="13"/>
        <v>0</v>
      </c>
      <c r="AY57" s="7">
        <f t="shared" si="13"/>
        <v>0</v>
      </c>
      <c r="AZ57" s="7">
        <f t="shared" si="13"/>
        <v>0</v>
      </c>
      <c r="BA57" s="7">
        <f t="shared" si="13"/>
        <v>0</v>
      </c>
      <c r="BB57" s="7">
        <f t="shared" si="13"/>
        <v>0</v>
      </c>
      <c r="BC57" s="7">
        <f t="shared" si="13"/>
        <v>0</v>
      </c>
      <c r="BD57" s="7">
        <f t="shared" si="13"/>
        <v>0</v>
      </c>
      <c r="BE57" s="7">
        <f t="shared" si="13"/>
        <v>0</v>
      </c>
      <c r="BF57" s="7">
        <f t="shared" si="13"/>
        <v>0</v>
      </c>
      <c r="BG57" s="7">
        <f t="shared" si="13"/>
        <v>0</v>
      </c>
      <c r="BH57" s="7">
        <f t="shared" si="13"/>
        <v>0</v>
      </c>
      <c r="BI57" s="7">
        <f t="shared" si="13"/>
        <v>0</v>
      </c>
      <c r="BJ57" s="7">
        <f t="shared" si="13"/>
        <v>0</v>
      </c>
      <c r="BK57" s="7">
        <f t="shared" si="13"/>
        <v>0</v>
      </c>
      <c r="BL57" s="7">
        <f t="shared" si="13"/>
        <v>0</v>
      </c>
      <c r="BM57" s="7">
        <f t="shared" si="13"/>
        <v>0</v>
      </c>
      <c r="BN57" s="7">
        <f t="shared" si="13"/>
        <v>0</v>
      </c>
      <c r="BO57" s="7">
        <f t="shared" ref="BO57" si="14">BO11</f>
        <v>0</v>
      </c>
    </row>
    <row r="58" spans="1:71" ht="17.399999999999999">
      <c r="B58" s="25" t="s">
        <v>28</v>
      </c>
      <c r="C58" s="26"/>
      <c r="D58" s="27">
        <f t="shared" ref="D58:AJ58" si="15">SUM(D53:D57)</f>
        <v>0.02</v>
      </c>
      <c r="E58" s="27">
        <f t="shared" si="15"/>
        <v>0</v>
      </c>
      <c r="F58" s="27">
        <f t="shared" si="15"/>
        <v>1.0999999999999999E-2</v>
      </c>
      <c r="G58" s="27">
        <f t="shared" si="15"/>
        <v>0</v>
      </c>
      <c r="H58" s="27">
        <f t="shared" si="15"/>
        <v>1E-3</v>
      </c>
      <c r="I58" s="27">
        <f t="shared" si="15"/>
        <v>0</v>
      </c>
      <c r="J58" s="27">
        <f t="shared" si="15"/>
        <v>0.17</v>
      </c>
      <c r="K58" s="27">
        <f t="shared" si="15"/>
        <v>5.0000000000000001E-3</v>
      </c>
      <c r="L58" s="27">
        <f t="shared" si="15"/>
        <v>0</v>
      </c>
      <c r="M58" s="27">
        <f t="shared" si="15"/>
        <v>0</v>
      </c>
      <c r="N58" s="27">
        <f t="shared" si="15"/>
        <v>0</v>
      </c>
      <c r="O58" s="27">
        <f t="shared" si="15"/>
        <v>0</v>
      </c>
      <c r="P58" s="27">
        <f t="shared" si="15"/>
        <v>0</v>
      </c>
      <c r="Q58" s="27">
        <f t="shared" si="15"/>
        <v>0</v>
      </c>
      <c r="R58" s="27">
        <f t="shared" si="15"/>
        <v>0</v>
      </c>
      <c r="S58" s="27">
        <f t="shared" si="15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5"/>
        <v>0</v>
      </c>
      <c r="Y58" s="27">
        <f t="shared" si="15"/>
        <v>0</v>
      </c>
      <c r="Z58" s="27">
        <f t="shared" si="15"/>
        <v>0</v>
      </c>
      <c r="AA58" s="27">
        <f t="shared" si="15"/>
        <v>0</v>
      </c>
      <c r="AB58" s="27">
        <f t="shared" si="15"/>
        <v>0</v>
      </c>
      <c r="AC58" s="27">
        <f t="shared" si="15"/>
        <v>0</v>
      </c>
      <c r="AD58" s="27">
        <f t="shared" si="15"/>
        <v>0</v>
      </c>
      <c r="AE58" s="27">
        <f t="shared" si="15"/>
        <v>0</v>
      </c>
      <c r="AF58" s="27">
        <f t="shared" si="15"/>
        <v>0</v>
      </c>
      <c r="AG58" s="27">
        <f t="shared" si="15"/>
        <v>0</v>
      </c>
      <c r="AH58" s="27">
        <f t="shared" si="15"/>
        <v>0</v>
      </c>
      <c r="AI58" s="27">
        <f t="shared" si="15"/>
        <v>0</v>
      </c>
      <c r="AJ58" s="27">
        <f t="shared" si="15"/>
        <v>0</v>
      </c>
      <c r="AK58" s="27">
        <f t="shared" ref="AK58:BN58" si="16">SUM(AK53:AK57)</f>
        <v>0</v>
      </c>
      <c r="AL58" s="27">
        <f t="shared" si="16"/>
        <v>0</v>
      </c>
      <c r="AM58" s="27">
        <f t="shared" si="16"/>
        <v>0</v>
      </c>
      <c r="AN58" s="27">
        <f t="shared" si="16"/>
        <v>0</v>
      </c>
      <c r="AO58" s="27">
        <f t="shared" si="16"/>
        <v>0</v>
      </c>
      <c r="AP58" s="27">
        <f t="shared" si="16"/>
        <v>0</v>
      </c>
      <c r="AQ58" s="27">
        <f t="shared" si="16"/>
        <v>0</v>
      </c>
      <c r="AR58" s="27">
        <f t="shared" si="16"/>
        <v>0</v>
      </c>
      <c r="AS58" s="27">
        <f t="shared" si="16"/>
        <v>0</v>
      </c>
      <c r="AT58" s="27">
        <f t="shared" si="16"/>
        <v>1.4999999999999999E-2</v>
      </c>
      <c r="AU58" s="27">
        <f t="shared" si="16"/>
        <v>0</v>
      </c>
      <c r="AV58" s="27">
        <f t="shared" si="16"/>
        <v>0</v>
      </c>
      <c r="AW58" s="27">
        <f t="shared" si="16"/>
        <v>0</v>
      </c>
      <c r="AX58" s="27">
        <f t="shared" si="16"/>
        <v>0</v>
      </c>
      <c r="AY58" s="27">
        <f t="shared" si="16"/>
        <v>0</v>
      </c>
      <c r="AZ58" s="27">
        <f t="shared" si="16"/>
        <v>0</v>
      </c>
      <c r="BA58" s="27">
        <f t="shared" si="16"/>
        <v>0</v>
      </c>
      <c r="BB58" s="27">
        <f t="shared" si="16"/>
        <v>0</v>
      </c>
      <c r="BC58" s="27">
        <f t="shared" si="16"/>
        <v>0</v>
      </c>
      <c r="BD58" s="27">
        <f t="shared" si="16"/>
        <v>0</v>
      </c>
      <c r="BE58" s="27">
        <f t="shared" si="16"/>
        <v>0</v>
      </c>
      <c r="BF58" s="27">
        <f t="shared" si="16"/>
        <v>0</v>
      </c>
      <c r="BG58" s="27">
        <f t="shared" si="16"/>
        <v>0</v>
      </c>
      <c r="BH58" s="27">
        <f t="shared" si="16"/>
        <v>0</v>
      </c>
      <c r="BI58" s="27">
        <f t="shared" si="16"/>
        <v>0</v>
      </c>
      <c r="BJ58" s="27">
        <f t="shared" si="16"/>
        <v>0</v>
      </c>
      <c r="BK58" s="27">
        <f t="shared" si="16"/>
        <v>0</v>
      </c>
      <c r="BL58" s="27">
        <f t="shared" si="16"/>
        <v>0</v>
      </c>
      <c r="BM58" s="27">
        <f t="shared" si="16"/>
        <v>0</v>
      </c>
      <c r="BN58" s="27">
        <f t="shared" si="16"/>
        <v>5.0000000000000001E-4</v>
      </c>
      <c r="BO58" s="27">
        <f t="shared" ref="BO58" si="17">SUM(BO53:BO57)</f>
        <v>0</v>
      </c>
    </row>
    <row r="59" spans="1:71" ht="17.399999999999999">
      <c r="B59" s="25" t="s">
        <v>29</v>
      </c>
      <c r="C59" s="26"/>
      <c r="D59" s="28">
        <f t="shared" ref="D59:BN59" si="18">PRODUCT(D58,$F$4)</f>
        <v>0.02</v>
      </c>
      <c r="E59" s="28">
        <f t="shared" si="18"/>
        <v>0</v>
      </c>
      <c r="F59" s="28">
        <f t="shared" si="18"/>
        <v>1.0999999999999999E-2</v>
      </c>
      <c r="G59" s="28">
        <f t="shared" si="18"/>
        <v>0</v>
      </c>
      <c r="H59" s="28">
        <f t="shared" si="18"/>
        <v>1E-3</v>
      </c>
      <c r="I59" s="28">
        <f t="shared" si="18"/>
        <v>0</v>
      </c>
      <c r="J59" s="28">
        <f t="shared" si="18"/>
        <v>0.17</v>
      </c>
      <c r="K59" s="28">
        <f t="shared" si="18"/>
        <v>5.0000000000000001E-3</v>
      </c>
      <c r="L59" s="28">
        <f t="shared" si="18"/>
        <v>0</v>
      </c>
      <c r="M59" s="28">
        <f t="shared" si="18"/>
        <v>0</v>
      </c>
      <c r="N59" s="28">
        <f t="shared" si="18"/>
        <v>0</v>
      </c>
      <c r="O59" s="28">
        <f t="shared" si="18"/>
        <v>0</v>
      </c>
      <c r="P59" s="28">
        <f t="shared" si="18"/>
        <v>0</v>
      </c>
      <c r="Q59" s="28">
        <f t="shared" si="18"/>
        <v>0</v>
      </c>
      <c r="R59" s="28">
        <f t="shared" si="18"/>
        <v>0</v>
      </c>
      <c r="S59" s="28">
        <f t="shared" si="18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18"/>
        <v>0</v>
      </c>
      <c r="Y59" s="28">
        <f t="shared" si="18"/>
        <v>0</v>
      </c>
      <c r="Z59" s="28">
        <f t="shared" si="18"/>
        <v>0</v>
      </c>
      <c r="AA59" s="28">
        <f t="shared" si="18"/>
        <v>0</v>
      </c>
      <c r="AB59" s="28">
        <f t="shared" si="18"/>
        <v>0</v>
      </c>
      <c r="AC59" s="28">
        <f t="shared" si="18"/>
        <v>0</v>
      </c>
      <c r="AD59" s="28">
        <f t="shared" si="18"/>
        <v>0</v>
      </c>
      <c r="AE59" s="28">
        <f t="shared" si="18"/>
        <v>0</v>
      </c>
      <c r="AF59" s="28">
        <f t="shared" si="18"/>
        <v>0</v>
      </c>
      <c r="AG59" s="28">
        <f t="shared" si="18"/>
        <v>0</v>
      </c>
      <c r="AH59" s="28">
        <f t="shared" si="18"/>
        <v>0</v>
      </c>
      <c r="AI59" s="28">
        <f t="shared" si="18"/>
        <v>0</v>
      </c>
      <c r="AJ59" s="28">
        <f t="shared" si="18"/>
        <v>0</v>
      </c>
      <c r="AK59" s="28">
        <f t="shared" si="18"/>
        <v>0</v>
      </c>
      <c r="AL59" s="28">
        <f t="shared" si="18"/>
        <v>0</v>
      </c>
      <c r="AM59" s="28">
        <f t="shared" si="18"/>
        <v>0</v>
      </c>
      <c r="AN59" s="28">
        <f t="shared" si="18"/>
        <v>0</v>
      </c>
      <c r="AO59" s="28">
        <f t="shared" si="18"/>
        <v>0</v>
      </c>
      <c r="AP59" s="28">
        <f t="shared" si="18"/>
        <v>0</v>
      </c>
      <c r="AQ59" s="28">
        <f t="shared" si="18"/>
        <v>0</v>
      </c>
      <c r="AR59" s="28">
        <f t="shared" si="18"/>
        <v>0</v>
      </c>
      <c r="AS59" s="28">
        <f t="shared" si="18"/>
        <v>0</v>
      </c>
      <c r="AT59" s="28">
        <f t="shared" si="18"/>
        <v>1.4999999999999999E-2</v>
      </c>
      <c r="AU59" s="28">
        <f t="shared" si="18"/>
        <v>0</v>
      </c>
      <c r="AV59" s="28">
        <f t="shared" si="18"/>
        <v>0</v>
      </c>
      <c r="AW59" s="28">
        <f t="shared" si="18"/>
        <v>0</v>
      </c>
      <c r="AX59" s="28">
        <f t="shared" si="18"/>
        <v>0</v>
      </c>
      <c r="AY59" s="28">
        <f t="shared" si="18"/>
        <v>0</v>
      </c>
      <c r="AZ59" s="28">
        <f t="shared" si="18"/>
        <v>0</v>
      </c>
      <c r="BA59" s="28">
        <f t="shared" si="18"/>
        <v>0</v>
      </c>
      <c r="BB59" s="28">
        <f t="shared" si="18"/>
        <v>0</v>
      </c>
      <c r="BC59" s="28">
        <f t="shared" si="18"/>
        <v>0</v>
      </c>
      <c r="BD59" s="28">
        <f t="shared" si="18"/>
        <v>0</v>
      </c>
      <c r="BE59" s="28">
        <f t="shared" si="18"/>
        <v>0</v>
      </c>
      <c r="BF59" s="28">
        <f t="shared" si="18"/>
        <v>0</v>
      </c>
      <c r="BG59" s="28">
        <f t="shared" si="18"/>
        <v>0</v>
      </c>
      <c r="BH59" s="28">
        <f t="shared" si="18"/>
        <v>0</v>
      </c>
      <c r="BI59" s="28">
        <f t="shared" si="18"/>
        <v>0</v>
      </c>
      <c r="BJ59" s="28">
        <f t="shared" si="18"/>
        <v>0</v>
      </c>
      <c r="BK59" s="28">
        <f t="shared" si="18"/>
        <v>0</v>
      </c>
      <c r="BL59" s="28">
        <f t="shared" si="18"/>
        <v>0</v>
      </c>
      <c r="BM59" s="28">
        <f t="shared" si="18"/>
        <v>0</v>
      </c>
      <c r="BN59" s="28">
        <f t="shared" si="18"/>
        <v>5.0000000000000001E-4</v>
      </c>
      <c r="BO59" s="28">
        <f t="shared" ref="BO59" si="19">PRODUCT(BO58,$F$4)</f>
        <v>0</v>
      </c>
    </row>
    <row r="61" spans="1:71" ht="17.399999999999999">
      <c r="A61" s="30"/>
      <c r="B61" s="31" t="s">
        <v>31</v>
      </c>
      <c r="C61" s="32" t="s">
        <v>32</v>
      </c>
      <c r="D61" s="33">
        <f t="shared" ref="D61:BN61" si="20">D43</f>
        <v>67.27</v>
      </c>
      <c r="E61" s="33">
        <f t="shared" si="20"/>
        <v>70</v>
      </c>
      <c r="F61" s="33">
        <f t="shared" si="20"/>
        <v>80</v>
      </c>
      <c r="G61" s="33">
        <f t="shared" si="20"/>
        <v>532</v>
      </c>
      <c r="H61" s="33">
        <f t="shared" si="20"/>
        <v>1140</v>
      </c>
      <c r="I61" s="33">
        <f t="shared" si="20"/>
        <v>620</v>
      </c>
      <c r="J61" s="33">
        <f t="shared" si="20"/>
        <v>71.38</v>
      </c>
      <c r="K61" s="33">
        <f t="shared" si="20"/>
        <v>662.44</v>
      </c>
      <c r="L61" s="33">
        <f t="shared" si="20"/>
        <v>200.83</v>
      </c>
      <c r="M61" s="33">
        <f t="shared" si="20"/>
        <v>554</v>
      </c>
      <c r="N61" s="33">
        <f t="shared" si="20"/>
        <v>99.49</v>
      </c>
      <c r="O61" s="33">
        <f t="shared" si="20"/>
        <v>320.32</v>
      </c>
      <c r="P61" s="33">
        <f t="shared" si="20"/>
        <v>373.68</v>
      </c>
      <c r="Q61" s="33">
        <f t="shared" si="20"/>
        <v>416.67</v>
      </c>
      <c r="R61" s="33">
        <f t="shared" si="20"/>
        <v>0</v>
      </c>
      <c r="S61" s="33">
        <f t="shared" si="20"/>
        <v>0</v>
      </c>
      <c r="T61" s="33">
        <f>T43</f>
        <v>0</v>
      </c>
      <c r="U61" s="33">
        <f>U43</f>
        <v>692</v>
      </c>
      <c r="V61" s="33">
        <f>V43</f>
        <v>401.28</v>
      </c>
      <c r="W61" s="33">
        <f>W43</f>
        <v>209</v>
      </c>
      <c r="X61" s="33">
        <f t="shared" si="20"/>
        <v>9.1</v>
      </c>
      <c r="Y61" s="33">
        <f t="shared" si="20"/>
        <v>0</v>
      </c>
      <c r="Z61" s="33">
        <f t="shared" si="20"/>
        <v>261</v>
      </c>
      <c r="AA61" s="33">
        <f t="shared" si="20"/>
        <v>412</v>
      </c>
      <c r="AB61" s="33">
        <f t="shared" si="20"/>
        <v>224</v>
      </c>
      <c r="AC61" s="33">
        <f t="shared" si="20"/>
        <v>300</v>
      </c>
      <c r="AD61" s="33">
        <f t="shared" si="20"/>
        <v>145</v>
      </c>
      <c r="AE61" s="33">
        <f t="shared" si="20"/>
        <v>392</v>
      </c>
      <c r="AF61" s="33">
        <f t="shared" si="20"/>
        <v>209</v>
      </c>
      <c r="AG61" s="33">
        <f t="shared" si="20"/>
        <v>227.27</v>
      </c>
      <c r="AH61" s="33">
        <f t="shared" si="20"/>
        <v>66.599999999999994</v>
      </c>
      <c r="AI61" s="33">
        <f t="shared" si="20"/>
        <v>59.25</v>
      </c>
      <c r="AJ61" s="33">
        <f t="shared" si="20"/>
        <v>38.5</v>
      </c>
      <c r="AK61" s="33">
        <f t="shared" si="20"/>
        <v>190</v>
      </c>
      <c r="AL61" s="33">
        <f t="shared" si="20"/>
        <v>194</v>
      </c>
      <c r="AM61" s="33">
        <f t="shared" si="20"/>
        <v>316.27999999999997</v>
      </c>
      <c r="AN61" s="33">
        <f t="shared" si="20"/>
        <v>250</v>
      </c>
      <c r="AO61" s="33">
        <f t="shared" si="20"/>
        <v>0</v>
      </c>
      <c r="AP61" s="33">
        <f t="shared" si="20"/>
        <v>224.14</v>
      </c>
      <c r="AQ61" s="33">
        <f t="shared" si="20"/>
        <v>60</v>
      </c>
      <c r="AR61" s="33">
        <f t="shared" si="20"/>
        <v>56.67</v>
      </c>
      <c r="AS61" s="33">
        <f t="shared" si="20"/>
        <v>88</v>
      </c>
      <c r="AT61" s="33">
        <f t="shared" si="20"/>
        <v>64.290000000000006</v>
      </c>
      <c r="AU61" s="33">
        <f t="shared" si="20"/>
        <v>57.14</v>
      </c>
      <c r="AV61" s="33">
        <f t="shared" si="20"/>
        <v>56.25</v>
      </c>
      <c r="AW61" s="33">
        <f t="shared" si="20"/>
        <v>114.28</v>
      </c>
      <c r="AX61" s="33">
        <f t="shared" si="20"/>
        <v>66</v>
      </c>
      <c r="AY61" s="33">
        <f t="shared" si="20"/>
        <v>60</v>
      </c>
      <c r="AZ61" s="33">
        <f t="shared" si="20"/>
        <v>114</v>
      </c>
      <c r="BA61" s="33">
        <f t="shared" si="20"/>
        <v>238</v>
      </c>
      <c r="BB61" s="33">
        <f t="shared" si="20"/>
        <v>355</v>
      </c>
      <c r="BC61" s="33">
        <f t="shared" si="20"/>
        <v>504.44</v>
      </c>
      <c r="BD61" s="33">
        <f t="shared" si="20"/>
        <v>197</v>
      </c>
      <c r="BE61" s="33">
        <f t="shared" si="20"/>
        <v>369</v>
      </c>
      <c r="BF61" s="33">
        <f t="shared" si="20"/>
        <v>0</v>
      </c>
      <c r="BG61" s="33">
        <f t="shared" si="20"/>
        <v>32</v>
      </c>
      <c r="BH61" s="33">
        <f t="shared" si="20"/>
        <v>36</v>
      </c>
      <c r="BI61" s="33">
        <f t="shared" si="20"/>
        <v>72</v>
      </c>
      <c r="BJ61" s="33">
        <f t="shared" si="20"/>
        <v>34</v>
      </c>
      <c r="BK61" s="33">
        <f t="shared" si="20"/>
        <v>37</v>
      </c>
      <c r="BL61" s="33">
        <f t="shared" si="20"/>
        <v>256</v>
      </c>
      <c r="BM61" s="33">
        <f t="shared" si="20"/>
        <v>138.88999999999999</v>
      </c>
      <c r="BN61" s="33">
        <f t="shared" si="20"/>
        <v>14.89</v>
      </c>
      <c r="BO61" s="33">
        <v>6</v>
      </c>
    </row>
    <row r="62" spans="1:71" ht="17.399999999999999">
      <c r="B62" s="25" t="s">
        <v>33</v>
      </c>
      <c r="C62" s="26" t="s">
        <v>32</v>
      </c>
      <c r="D62" s="27">
        <f t="shared" ref="D62:BN62" si="21">D61/1000</f>
        <v>6.7269999999999996E-2</v>
      </c>
      <c r="E62" s="27">
        <f t="shared" si="21"/>
        <v>7.0000000000000007E-2</v>
      </c>
      <c r="F62" s="27">
        <f t="shared" si="21"/>
        <v>0.08</v>
      </c>
      <c r="G62" s="27">
        <f t="shared" si="21"/>
        <v>0.53200000000000003</v>
      </c>
      <c r="H62" s="27">
        <f t="shared" si="21"/>
        <v>1.1399999999999999</v>
      </c>
      <c r="I62" s="27">
        <f t="shared" si="21"/>
        <v>0.62</v>
      </c>
      <c r="J62" s="27">
        <f t="shared" si="21"/>
        <v>7.1379999999999999E-2</v>
      </c>
      <c r="K62" s="27">
        <f t="shared" si="21"/>
        <v>0.66244000000000003</v>
      </c>
      <c r="L62" s="27">
        <f t="shared" si="21"/>
        <v>0.20083000000000001</v>
      </c>
      <c r="M62" s="27">
        <f t="shared" si="21"/>
        <v>0.55400000000000005</v>
      </c>
      <c r="N62" s="27">
        <f t="shared" si="21"/>
        <v>9.9489999999999995E-2</v>
      </c>
      <c r="O62" s="27">
        <f t="shared" si="21"/>
        <v>0.32031999999999999</v>
      </c>
      <c r="P62" s="27">
        <f t="shared" si="21"/>
        <v>0.37368000000000001</v>
      </c>
      <c r="Q62" s="27">
        <f t="shared" si="21"/>
        <v>0.41667000000000004</v>
      </c>
      <c r="R62" s="27">
        <f t="shared" si="21"/>
        <v>0</v>
      </c>
      <c r="S62" s="27">
        <f t="shared" si="21"/>
        <v>0</v>
      </c>
      <c r="T62" s="27">
        <f>T61/1000</f>
        <v>0</v>
      </c>
      <c r="U62" s="27">
        <f>U61/1000</f>
        <v>0.69199999999999995</v>
      </c>
      <c r="V62" s="27">
        <f>V61/1000</f>
        <v>0.40127999999999997</v>
      </c>
      <c r="W62" s="27">
        <f>W61/1000</f>
        <v>0.20899999999999999</v>
      </c>
      <c r="X62" s="27">
        <f t="shared" si="21"/>
        <v>9.1000000000000004E-3</v>
      </c>
      <c r="Y62" s="27">
        <f t="shared" si="21"/>
        <v>0</v>
      </c>
      <c r="Z62" s="27">
        <f t="shared" si="21"/>
        <v>0.26100000000000001</v>
      </c>
      <c r="AA62" s="27">
        <f t="shared" si="21"/>
        <v>0.41199999999999998</v>
      </c>
      <c r="AB62" s="27">
        <f t="shared" si="21"/>
        <v>0.224</v>
      </c>
      <c r="AC62" s="27">
        <f t="shared" si="21"/>
        <v>0.3</v>
      </c>
      <c r="AD62" s="27">
        <f t="shared" si="21"/>
        <v>0.14499999999999999</v>
      </c>
      <c r="AE62" s="27">
        <f t="shared" si="21"/>
        <v>0.39200000000000002</v>
      </c>
      <c r="AF62" s="27">
        <f t="shared" si="21"/>
        <v>0.20899999999999999</v>
      </c>
      <c r="AG62" s="27">
        <f t="shared" si="21"/>
        <v>0.22727</v>
      </c>
      <c r="AH62" s="27">
        <f t="shared" si="21"/>
        <v>6.6599999999999993E-2</v>
      </c>
      <c r="AI62" s="27">
        <f t="shared" si="21"/>
        <v>5.9249999999999997E-2</v>
      </c>
      <c r="AJ62" s="27">
        <f t="shared" si="21"/>
        <v>3.85E-2</v>
      </c>
      <c r="AK62" s="27">
        <f t="shared" si="21"/>
        <v>0.19</v>
      </c>
      <c r="AL62" s="27">
        <f t="shared" si="21"/>
        <v>0.19400000000000001</v>
      </c>
      <c r="AM62" s="27">
        <f t="shared" si="21"/>
        <v>0.31627999999999995</v>
      </c>
      <c r="AN62" s="27">
        <f t="shared" si="21"/>
        <v>0.25</v>
      </c>
      <c r="AO62" s="27">
        <f t="shared" si="21"/>
        <v>0</v>
      </c>
      <c r="AP62" s="27">
        <f t="shared" si="21"/>
        <v>0.22413999999999998</v>
      </c>
      <c r="AQ62" s="27">
        <f t="shared" si="21"/>
        <v>0.06</v>
      </c>
      <c r="AR62" s="27">
        <f t="shared" si="21"/>
        <v>5.6670000000000005E-2</v>
      </c>
      <c r="AS62" s="27">
        <f t="shared" si="21"/>
        <v>8.7999999999999995E-2</v>
      </c>
      <c r="AT62" s="27">
        <f t="shared" si="21"/>
        <v>6.429E-2</v>
      </c>
      <c r="AU62" s="27">
        <f t="shared" si="21"/>
        <v>5.7140000000000003E-2</v>
      </c>
      <c r="AV62" s="27">
        <f t="shared" si="21"/>
        <v>5.6250000000000001E-2</v>
      </c>
      <c r="AW62" s="27">
        <f t="shared" si="21"/>
        <v>0.11428000000000001</v>
      </c>
      <c r="AX62" s="27">
        <f t="shared" si="21"/>
        <v>6.6000000000000003E-2</v>
      </c>
      <c r="AY62" s="27">
        <f t="shared" si="21"/>
        <v>0.06</v>
      </c>
      <c r="AZ62" s="27">
        <f t="shared" si="21"/>
        <v>0.114</v>
      </c>
      <c r="BA62" s="27">
        <f t="shared" si="21"/>
        <v>0.23799999999999999</v>
      </c>
      <c r="BB62" s="27">
        <f t="shared" si="21"/>
        <v>0.35499999999999998</v>
      </c>
      <c r="BC62" s="27">
        <f t="shared" si="21"/>
        <v>0.50444</v>
      </c>
      <c r="BD62" s="27">
        <f t="shared" si="21"/>
        <v>0.19700000000000001</v>
      </c>
      <c r="BE62" s="27">
        <f t="shared" si="21"/>
        <v>0.36899999999999999</v>
      </c>
      <c r="BF62" s="27">
        <f t="shared" si="21"/>
        <v>0</v>
      </c>
      <c r="BG62" s="27">
        <f t="shared" si="21"/>
        <v>3.2000000000000001E-2</v>
      </c>
      <c r="BH62" s="27">
        <f t="shared" si="21"/>
        <v>3.5999999999999997E-2</v>
      </c>
      <c r="BI62" s="27">
        <f t="shared" si="21"/>
        <v>7.1999999999999995E-2</v>
      </c>
      <c r="BJ62" s="27">
        <f t="shared" si="21"/>
        <v>3.4000000000000002E-2</v>
      </c>
      <c r="BK62" s="27">
        <f t="shared" si="21"/>
        <v>3.6999999999999998E-2</v>
      </c>
      <c r="BL62" s="27">
        <f t="shared" si="21"/>
        <v>0.25600000000000001</v>
      </c>
      <c r="BM62" s="27">
        <f t="shared" si="21"/>
        <v>0.13888999999999999</v>
      </c>
      <c r="BN62" s="27">
        <f t="shared" si="21"/>
        <v>1.489E-2</v>
      </c>
      <c r="BO62" s="27">
        <f t="shared" ref="BO62" si="22">BO61/1000</f>
        <v>6.0000000000000001E-3</v>
      </c>
    </row>
    <row r="63" spans="1:71" ht="17.399999999999999">
      <c r="A63" s="34"/>
      <c r="B63" s="35" t="s">
        <v>34</v>
      </c>
      <c r="C63" s="115"/>
      <c r="D63" s="36">
        <f t="shared" ref="D63:BN63" si="23">D59*D61</f>
        <v>1.3453999999999999</v>
      </c>
      <c r="E63" s="36">
        <f t="shared" si="23"/>
        <v>0</v>
      </c>
      <c r="F63" s="36">
        <f t="shared" si="23"/>
        <v>0.87999999999999989</v>
      </c>
      <c r="G63" s="36">
        <f t="shared" si="23"/>
        <v>0</v>
      </c>
      <c r="H63" s="36">
        <f t="shared" si="23"/>
        <v>1.1400000000000001</v>
      </c>
      <c r="I63" s="36">
        <f t="shared" si="23"/>
        <v>0</v>
      </c>
      <c r="J63" s="36">
        <f t="shared" si="23"/>
        <v>12.134600000000001</v>
      </c>
      <c r="K63" s="36">
        <f t="shared" si="23"/>
        <v>3.3122000000000003</v>
      </c>
      <c r="L63" s="36">
        <f t="shared" si="23"/>
        <v>0</v>
      </c>
      <c r="M63" s="36">
        <f t="shared" si="23"/>
        <v>0</v>
      </c>
      <c r="N63" s="36">
        <f t="shared" si="23"/>
        <v>0</v>
      </c>
      <c r="O63" s="36">
        <f t="shared" si="23"/>
        <v>0</v>
      </c>
      <c r="P63" s="36">
        <f t="shared" si="23"/>
        <v>0</v>
      </c>
      <c r="Q63" s="36">
        <f t="shared" si="23"/>
        <v>0</v>
      </c>
      <c r="R63" s="36">
        <f t="shared" si="23"/>
        <v>0</v>
      </c>
      <c r="S63" s="36">
        <f t="shared" si="23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3"/>
        <v>0</v>
      </c>
      <c r="Y63" s="36">
        <f t="shared" si="23"/>
        <v>0</v>
      </c>
      <c r="Z63" s="36">
        <f t="shared" si="23"/>
        <v>0</v>
      </c>
      <c r="AA63" s="36">
        <f t="shared" si="23"/>
        <v>0</v>
      </c>
      <c r="AB63" s="36">
        <f t="shared" si="23"/>
        <v>0</v>
      </c>
      <c r="AC63" s="36">
        <f t="shared" si="23"/>
        <v>0</v>
      </c>
      <c r="AD63" s="36">
        <f t="shared" si="23"/>
        <v>0</v>
      </c>
      <c r="AE63" s="36">
        <f t="shared" si="23"/>
        <v>0</v>
      </c>
      <c r="AF63" s="36">
        <f t="shared" si="23"/>
        <v>0</v>
      </c>
      <c r="AG63" s="36">
        <f t="shared" si="23"/>
        <v>0</v>
      </c>
      <c r="AH63" s="36">
        <f t="shared" si="23"/>
        <v>0</v>
      </c>
      <c r="AI63" s="36">
        <f t="shared" si="23"/>
        <v>0</v>
      </c>
      <c r="AJ63" s="36">
        <f t="shared" si="23"/>
        <v>0</v>
      </c>
      <c r="AK63" s="36">
        <f t="shared" si="23"/>
        <v>0</v>
      </c>
      <c r="AL63" s="36">
        <f t="shared" si="23"/>
        <v>0</v>
      </c>
      <c r="AM63" s="36">
        <f t="shared" si="23"/>
        <v>0</v>
      </c>
      <c r="AN63" s="36">
        <f t="shared" si="23"/>
        <v>0</v>
      </c>
      <c r="AO63" s="36">
        <f t="shared" si="23"/>
        <v>0</v>
      </c>
      <c r="AP63" s="36">
        <f t="shared" si="23"/>
        <v>0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0.96435000000000004</v>
      </c>
      <c r="AU63" s="36">
        <f t="shared" si="23"/>
        <v>0</v>
      </c>
      <c r="AV63" s="36">
        <f t="shared" si="23"/>
        <v>0</v>
      </c>
      <c r="AW63" s="36">
        <f t="shared" si="23"/>
        <v>0</v>
      </c>
      <c r="AX63" s="36">
        <f t="shared" si="23"/>
        <v>0</v>
      </c>
      <c r="AY63" s="36">
        <f t="shared" si="23"/>
        <v>0</v>
      </c>
      <c r="AZ63" s="36">
        <f t="shared" si="23"/>
        <v>0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0</v>
      </c>
      <c r="BG63" s="36">
        <f t="shared" si="23"/>
        <v>0</v>
      </c>
      <c r="BH63" s="36">
        <f t="shared" si="23"/>
        <v>0</v>
      </c>
      <c r="BI63" s="36">
        <f t="shared" si="23"/>
        <v>0</v>
      </c>
      <c r="BJ63" s="36">
        <f t="shared" si="23"/>
        <v>0</v>
      </c>
      <c r="BK63" s="36">
        <f t="shared" si="23"/>
        <v>0</v>
      </c>
      <c r="BL63" s="36">
        <f t="shared" si="23"/>
        <v>0</v>
      </c>
      <c r="BM63" s="36">
        <f t="shared" si="23"/>
        <v>0</v>
      </c>
      <c r="BN63" s="36">
        <f t="shared" si="23"/>
        <v>7.4450000000000002E-3</v>
      </c>
      <c r="BO63" s="36">
        <f t="shared" ref="BO63" si="24">BO59*BO61</f>
        <v>0</v>
      </c>
      <c r="BP63" s="37">
        <f>SUM(D63:BN63)</f>
        <v>19.783995000000001</v>
      </c>
      <c r="BQ63" s="38">
        <f>BP63/$C$7</f>
        <v>19.783995000000001</v>
      </c>
    </row>
    <row r="64" spans="1:71" ht="17.399999999999999">
      <c r="A64" s="34"/>
      <c r="B64" s="35" t="s">
        <v>35</v>
      </c>
      <c r="C64" s="115"/>
      <c r="D64" s="36">
        <f t="shared" ref="D64:BN64" si="25">D59*D61</f>
        <v>1.3453999999999999</v>
      </c>
      <c r="E64" s="36">
        <f t="shared" si="25"/>
        <v>0</v>
      </c>
      <c r="F64" s="36">
        <f t="shared" si="25"/>
        <v>0.87999999999999989</v>
      </c>
      <c r="G64" s="36">
        <f t="shared" si="25"/>
        <v>0</v>
      </c>
      <c r="H64" s="36">
        <f t="shared" si="25"/>
        <v>1.1400000000000001</v>
      </c>
      <c r="I64" s="36">
        <f t="shared" si="25"/>
        <v>0</v>
      </c>
      <c r="J64" s="36">
        <f t="shared" si="25"/>
        <v>12.134600000000001</v>
      </c>
      <c r="K64" s="36">
        <f t="shared" si="25"/>
        <v>3.3122000000000003</v>
      </c>
      <c r="L64" s="36">
        <f t="shared" si="25"/>
        <v>0</v>
      </c>
      <c r="M64" s="36">
        <f t="shared" si="25"/>
        <v>0</v>
      </c>
      <c r="N64" s="36">
        <f t="shared" si="25"/>
        <v>0</v>
      </c>
      <c r="O64" s="36">
        <f t="shared" si="25"/>
        <v>0</v>
      </c>
      <c r="P64" s="36">
        <f t="shared" si="25"/>
        <v>0</v>
      </c>
      <c r="Q64" s="36">
        <f t="shared" si="25"/>
        <v>0</v>
      </c>
      <c r="R64" s="36">
        <f t="shared" si="25"/>
        <v>0</v>
      </c>
      <c r="S64" s="36">
        <f t="shared" si="25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5"/>
        <v>0</v>
      </c>
      <c r="Y64" s="36">
        <f t="shared" si="25"/>
        <v>0</v>
      </c>
      <c r="Z64" s="36">
        <f t="shared" si="25"/>
        <v>0</v>
      </c>
      <c r="AA64" s="36">
        <f t="shared" si="25"/>
        <v>0</v>
      </c>
      <c r="AB64" s="36">
        <f t="shared" si="25"/>
        <v>0</v>
      </c>
      <c r="AC64" s="36">
        <f t="shared" si="25"/>
        <v>0</v>
      </c>
      <c r="AD64" s="36">
        <f t="shared" si="25"/>
        <v>0</v>
      </c>
      <c r="AE64" s="36">
        <f t="shared" si="25"/>
        <v>0</v>
      </c>
      <c r="AF64" s="36">
        <f t="shared" si="25"/>
        <v>0</v>
      </c>
      <c r="AG64" s="36">
        <f t="shared" si="25"/>
        <v>0</v>
      </c>
      <c r="AH64" s="36">
        <f t="shared" si="25"/>
        <v>0</v>
      </c>
      <c r="AI64" s="36">
        <f t="shared" si="25"/>
        <v>0</v>
      </c>
      <c r="AJ64" s="36">
        <f t="shared" si="25"/>
        <v>0</v>
      </c>
      <c r="AK64" s="36">
        <f t="shared" si="25"/>
        <v>0</v>
      </c>
      <c r="AL64" s="36">
        <f t="shared" si="25"/>
        <v>0</v>
      </c>
      <c r="AM64" s="36">
        <f t="shared" si="25"/>
        <v>0</v>
      </c>
      <c r="AN64" s="36">
        <f t="shared" si="25"/>
        <v>0</v>
      </c>
      <c r="AO64" s="36">
        <f t="shared" si="25"/>
        <v>0</v>
      </c>
      <c r="AP64" s="36">
        <f t="shared" si="25"/>
        <v>0</v>
      </c>
      <c r="AQ64" s="36">
        <f t="shared" si="25"/>
        <v>0</v>
      </c>
      <c r="AR64" s="36">
        <f t="shared" si="25"/>
        <v>0</v>
      </c>
      <c r="AS64" s="36">
        <f t="shared" si="25"/>
        <v>0</v>
      </c>
      <c r="AT64" s="36">
        <f t="shared" si="25"/>
        <v>0.96435000000000004</v>
      </c>
      <c r="AU64" s="36">
        <f t="shared" si="25"/>
        <v>0</v>
      </c>
      <c r="AV64" s="36">
        <f t="shared" si="25"/>
        <v>0</v>
      </c>
      <c r="AW64" s="36">
        <f t="shared" si="25"/>
        <v>0</v>
      </c>
      <c r="AX64" s="36">
        <f t="shared" si="25"/>
        <v>0</v>
      </c>
      <c r="AY64" s="36">
        <f t="shared" si="25"/>
        <v>0</v>
      </c>
      <c r="AZ64" s="36">
        <f t="shared" si="25"/>
        <v>0</v>
      </c>
      <c r="BA64" s="36">
        <f t="shared" si="25"/>
        <v>0</v>
      </c>
      <c r="BB64" s="36">
        <f t="shared" si="25"/>
        <v>0</v>
      </c>
      <c r="BC64" s="36">
        <f t="shared" si="25"/>
        <v>0</v>
      </c>
      <c r="BD64" s="36">
        <f t="shared" si="25"/>
        <v>0</v>
      </c>
      <c r="BE64" s="36">
        <f t="shared" si="25"/>
        <v>0</v>
      </c>
      <c r="BF64" s="36">
        <f t="shared" si="25"/>
        <v>0</v>
      </c>
      <c r="BG64" s="36">
        <f t="shared" si="25"/>
        <v>0</v>
      </c>
      <c r="BH64" s="36">
        <f t="shared" si="25"/>
        <v>0</v>
      </c>
      <c r="BI64" s="36">
        <f t="shared" si="25"/>
        <v>0</v>
      </c>
      <c r="BJ64" s="36">
        <f t="shared" si="25"/>
        <v>0</v>
      </c>
      <c r="BK64" s="36">
        <f t="shared" si="25"/>
        <v>0</v>
      </c>
      <c r="BL64" s="36">
        <f t="shared" si="25"/>
        <v>0</v>
      </c>
      <c r="BM64" s="36">
        <f t="shared" si="25"/>
        <v>0</v>
      </c>
      <c r="BN64" s="36">
        <f t="shared" si="25"/>
        <v>7.4450000000000002E-3</v>
      </c>
      <c r="BO64" s="36">
        <f t="shared" ref="BO64" si="26">BO59*BO61</f>
        <v>0</v>
      </c>
      <c r="BP64" s="37">
        <f>SUM(D64:BO64)</f>
        <v>19.783995000000001</v>
      </c>
      <c r="BQ64" s="38">
        <f>BP64/$C$7</f>
        <v>19.783995000000001</v>
      </c>
    </row>
    <row r="66" spans="1:69">
      <c r="J66" s="1"/>
      <c r="Q66" s="1"/>
      <c r="R66" s="1"/>
      <c r="AF66" s="1"/>
    </row>
    <row r="67" spans="1:69" ht="15" customHeight="1">
      <c r="A67" s="116"/>
      <c r="B67" s="5" t="s">
        <v>4</v>
      </c>
      <c r="C67" s="118" t="s">
        <v>5</v>
      </c>
      <c r="D67" s="109" t="str">
        <f t="shared" ref="D67:BN67" si="27">D51</f>
        <v>Хлеб пшеничный</v>
      </c>
      <c r="E67" s="109" t="str">
        <f t="shared" si="27"/>
        <v>Хлеб ржано-пшеничный</v>
      </c>
      <c r="F67" s="109" t="str">
        <f t="shared" si="27"/>
        <v>Сахар</v>
      </c>
      <c r="G67" s="109" t="str">
        <f t="shared" si="27"/>
        <v>Чай</v>
      </c>
      <c r="H67" s="109" t="str">
        <f t="shared" si="27"/>
        <v>Какао</v>
      </c>
      <c r="I67" s="109" t="str">
        <f t="shared" si="27"/>
        <v>Кофейный напиток</v>
      </c>
      <c r="J67" s="109" t="str">
        <f t="shared" si="27"/>
        <v>Молоко 2,5%</v>
      </c>
      <c r="K67" s="109" t="str">
        <f t="shared" si="27"/>
        <v>Масло сливочное</v>
      </c>
      <c r="L67" s="109" t="str">
        <f t="shared" si="27"/>
        <v>Сметана 15%</v>
      </c>
      <c r="M67" s="109" t="str">
        <f t="shared" si="27"/>
        <v>Молоко сухое</v>
      </c>
      <c r="N67" s="109" t="str">
        <f t="shared" si="27"/>
        <v>Снежок 2,5 %</v>
      </c>
      <c r="O67" s="109" t="str">
        <f t="shared" si="27"/>
        <v>Творог 5%</v>
      </c>
      <c r="P67" s="109" t="str">
        <f t="shared" si="27"/>
        <v>Молоко сгущенное</v>
      </c>
      <c r="Q67" s="109" t="str">
        <f t="shared" si="27"/>
        <v xml:space="preserve">Джем Сава </v>
      </c>
      <c r="R67" s="109" t="str">
        <f t="shared" si="27"/>
        <v>Сыр</v>
      </c>
      <c r="S67" s="109" t="str">
        <f t="shared" si="27"/>
        <v>Зеленый горошек</v>
      </c>
      <c r="T67" s="109" t="str">
        <f t="shared" si="27"/>
        <v>Кукуруза консервирован.</v>
      </c>
      <c r="U67" s="109" t="str">
        <f t="shared" si="27"/>
        <v>Консервы рыбные</v>
      </c>
      <c r="V67" s="109" t="str">
        <f t="shared" si="27"/>
        <v>Огурцы консервирован.</v>
      </c>
      <c r="W67" s="41"/>
      <c r="X67" s="109" t="str">
        <f t="shared" si="27"/>
        <v>Яйцо</v>
      </c>
      <c r="Y67" s="109" t="str">
        <f t="shared" si="27"/>
        <v>Икра кабачковая</v>
      </c>
      <c r="Z67" s="109" t="str">
        <f t="shared" si="27"/>
        <v>Изюм</v>
      </c>
      <c r="AA67" s="109" t="str">
        <f t="shared" si="27"/>
        <v>Курага</v>
      </c>
      <c r="AB67" s="109" t="str">
        <f t="shared" si="27"/>
        <v>Чернослив</v>
      </c>
      <c r="AC67" s="109" t="str">
        <f t="shared" si="27"/>
        <v>Шиповник</v>
      </c>
      <c r="AD67" s="109" t="str">
        <f t="shared" si="27"/>
        <v>Сухофрукты</v>
      </c>
      <c r="AE67" s="109" t="str">
        <f t="shared" si="27"/>
        <v>Ягода свежемороженная</v>
      </c>
      <c r="AF67" s="109" t="str">
        <f t="shared" si="27"/>
        <v>Лимон</v>
      </c>
      <c r="AG67" s="109" t="str">
        <f t="shared" si="27"/>
        <v>Кисель</v>
      </c>
      <c r="AH67" s="109" t="str">
        <f t="shared" si="27"/>
        <v xml:space="preserve">Сок </v>
      </c>
      <c r="AI67" s="109" t="str">
        <f t="shared" si="27"/>
        <v>Макаронные изделия</v>
      </c>
      <c r="AJ67" s="109" t="str">
        <f t="shared" si="27"/>
        <v>Мука</v>
      </c>
      <c r="AK67" s="109" t="str">
        <f t="shared" si="27"/>
        <v>Дрожжи</v>
      </c>
      <c r="AL67" s="109" t="str">
        <f t="shared" si="27"/>
        <v>Печенье</v>
      </c>
      <c r="AM67" s="109" t="str">
        <f t="shared" si="27"/>
        <v>Пряники</v>
      </c>
      <c r="AN67" s="109" t="str">
        <f t="shared" si="27"/>
        <v>Вафли</v>
      </c>
      <c r="AO67" s="109" t="str">
        <f t="shared" si="27"/>
        <v>Конфеты</v>
      </c>
      <c r="AP67" s="109" t="str">
        <f t="shared" si="27"/>
        <v>Повидло Сава</v>
      </c>
      <c r="AQ67" s="109" t="str">
        <f t="shared" si="27"/>
        <v>Крупа геркулес</v>
      </c>
      <c r="AR67" s="109" t="str">
        <f t="shared" si="27"/>
        <v>Крупа горох</v>
      </c>
      <c r="AS67" s="109" t="str">
        <f t="shared" si="27"/>
        <v>Крупа гречневая</v>
      </c>
      <c r="AT67" s="109" t="str">
        <f t="shared" si="27"/>
        <v>Крупа кукурузная</v>
      </c>
      <c r="AU67" s="109" t="str">
        <f t="shared" si="27"/>
        <v>Крупа манная</v>
      </c>
      <c r="AV67" s="109" t="str">
        <f t="shared" si="27"/>
        <v>Крупа перловая</v>
      </c>
      <c r="AW67" s="109" t="str">
        <f t="shared" si="27"/>
        <v>Крупа пшеничная</v>
      </c>
      <c r="AX67" s="109" t="str">
        <f t="shared" si="27"/>
        <v>Крупа пшено</v>
      </c>
      <c r="AY67" s="109" t="str">
        <f t="shared" si="27"/>
        <v>Крупа ячневая</v>
      </c>
      <c r="AZ67" s="109" t="str">
        <f t="shared" si="27"/>
        <v>Рис</v>
      </c>
      <c r="BA67" s="109" t="str">
        <f t="shared" si="27"/>
        <v>Цыпленок бройлер</v>
      </c>
      <c r="BB67" s="109" t="str">
        <f t="shared" si="27"/>
        <v>Филе куриное</v>
      </c>
      <c r="BC67" s="109" t="str">
        <f t="shared" si="27"/>
        <v>Фарш говяжий</v>
      </c>
      <c r="BD67" s="109" t="str">
        <f t="shared" si="27"/>
        <v>Печень куриная</v>
      </c>
      <c r="BE67" s="109" t="str">
        <f t="shared" si="27"/>
        <v>Филе минтая</v>
      </c>
      <c r="BF67" s="109" t="str">
        <f t="shared" si="27"/>
        <v>Филе сельди слабосол.</v>
      </c>
      <c r="BG67" s="109" t="str">
        <f t="shared" si="27"/>
        <v>Картофель</v>
      </c>
      <c r="BH67" s="109" t="str">
        <f t="shared" si="27"/>
        <v>Морковь</v>
      </c>
      <c r="BI67" s="109" t="str">
        <f t="shared" si="27"/>
        <v>Лук</v>
      </c>
      <c r="BJ67" s="109" t="str">
        <f t="shared" si="27"/>
        <v>Капуста</v>
      </c>
      <c r="BK67" s="109" t="str">
        <f t="shared" si="27"/>
        <v>Свекла</v>
      </c>
      <c r="BL67" s="109" t="str">
        <f t="shared" si="27"/>
        <v>Томатная паста</v>
      </c>
      <c r="BM67" s="109" t="str">
        <f t="shared" si="27"/>
        <v>Масло растительное</v>
      </c>
      <c r="BN67" s="109" t="str">
        <f t="shared" si="27"/>
        <v>Соль</v>
      </c>
      <c r="BO67" s="118" t="s">
        <v>105</v>
      </c>
      <c r="BP67" s="110" t="s">
        <v>6</v>
      </c>
      <c r="BQ67" s="110" t="s">
        <v>7</v>
      </c>
    </row>
    <row r="68" spans="1:69" ht="29.25" customHeight="1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>
      <c r="A69" s="111"/>
      <c r="B69" s="42" t="s">
        <v>39</v>
      </c>
      <c r="C69" s="113"/>
      <c r="D69" s="7">
        <f t="shared" ref="D69:BN72" si="28">D12</f>
        <v>0</v>
      </c>
      <c r="E69" s="7">
        <f t="shared" si="28"/>
        <v>0</v>
      </c>
      <c r="F69" s="7">
        <f t="shared" si="28"/>
        <v>0</v>
      </c>
      <c r="G69" s="7">
        <f t="shared" si="28"/>
        <v>0</v>
      </c>
      <c r="H69" s="7">
        <f t="shared" si="28"/>
        <v>0</v>
      </c>
      <c r="I69" s="7">
        <f t="shared" si="28"/>
        <v>0</v>
      </c>
      <c r="J69" s="7">
        <f t="shared" si="28"/>
        <v>0</v>
      </c>
      <c r="K69" s="7">
        <f t="shared" si="28"/>
        <v>2E-3</v>
      </c>
      <c r="L69" s="7">
        <f t="shared" si="28"/>
        <v>2E-3</v>
      </c>
      <c r="M69" s="7">
        <f t="shared" si="28"/>
        <v>0</v>
      </c>
      <c r="N69" s="7">
        <f t="shared" si="28"/>
        <v>0</v>
      </c>
      <c r="O69" s="7">
        <f t="shared" si="28"/>
        <v>0</v>
      </c>
      <c r="P69" s="7">
        <f t="shared" si="28"/>
        <v>0</v>
      </c>
      <c r="Q69" s="7">
        <f t="shared" si="28"/>
        <v>0</v>
      </c>
      <c r="R69" s="7">
        <f t="shared" si="28"/>
        <v>0</v>
      </c>
      <c r="S69" s="7">
        <f t="shared" si="28"/>
        <v>0</v>
      </c>
      <c r="T69" s="7">
        <f t="shared" si="28"/>
        <v>0</v>
      </c>
      <c r="U69" s="7">
        <f t="shared" si="28"/>
        <v>0</v>
      </c>
      <c r="V69" s="7">
        <f t="shared" si="28"/>
        <v>0</v>
      </c>
      <c r="W69" s="7">
        <f t="shared" si="28"/>
        <v>0</v>
      </c>
      <c r="X69" s="7">
        <f t="shared" si="28"/>
        <v>0</v>
      </c>
      <c r="Y69" s="7">
        <f t="shared" si="28"/>
        <v>0</v>
      </c>
      <c r="Z69" s="7">
        <f t="shared" si="28"/>
        <v>0</v>
      </c>
      <c r="AA69" s="7">
        <f t="shared" si="28"/>
        <v>0</v>
      </c>
      <c r="AB69" s="7">
        <f t="shared" si="28"/>
        <v>0</v>
      </c>
      <c r="AC69" s="7">
        <f t="shared" si="28"/>
        <v>0</v>
      </c>
      <c r="AD69" s="7">
        <f t="shared" si="28"/>
        <v>0</v>
      </c>
      <c r="AE69" s="7">
        <f t="shared" si="28"/>
        <v>0</v>
      </c>
      <c r="AF69" s="7">
        <f t="shared" si="28"/>
        <v>0</v>
      </c>
      <c r="AG69" s="7">
        <f t="shared" si="28"/>
        <v>0</v>
      </c>
      <c r="AH69" s="7">
        <f t="shared" si="28"/>
        <v>0</v>
      </c>
      <c r="AI69" s="7">
        <f t="shared" si="28"/>
        <v>0</v>
      </c>
      <c r="AJ69" s="7">
        <f t="shared" si="28"/>
        <v>0</v>
      </c>
      <c r="AK69" s="7">
        <f t="shared" si="28"/>
        <v>0</v>
      </c>
      <c r="AL69" s="7">
        <f t="shared" si="28"/>
        <v>0</v>
      </c>
      <c r="AM69" s="7">
        <f t="shared" si="28"/>
        <v>0</v>
      </c>
      <c r="AN69" s="7">
        <f t="shared" si="28"/>
        <v>0</v>
      </c>
      <c r="AO69" s="7">
        <f t="shared" si="28"/>
        <v>0</v>
      </c>
      <c r="AP69" s="7">
        <f t="shared" si="28"/>
        <v>0</v>
      </c>
      <c r="AQ69" s="7">
        <f t="shared" si="28"/>
        <v>0</v>
      </c>
      <c r="AR69" s="7">
        <f t="shared" si="28"/>
        <v>0</v>
      </c>
      <c r="AS69" s="7">
        <f t="shared" si="28"/>
        <v>0</v>
      </c>
      <c r="AT69" s="7">
        <f t="shared" si="28"/>
        <v>0</v>
      </c>
      <c r="AU69" s="7">
        <f t="shared" si="28"/>
        <v>0</v>
      </c>
      <c r="AV69" s="7">
        <f t="shared" si="28"/>
        <v>0</v>
      </c>
      <c r="AW69" s="7">
        <f t="shared" si="28"/>
        <v>0</v>
      </c>
      <c r="AX69" s="7">
        <f t="shared" si="28"/>
        <v>0</v>
      </c>
      <c r="AY69" s="7">
        <f t="shared" si="28"/>
        <v>0</v>
      </c>
      <c r="AZ69" s="7">
        <f t="shared" si="28"/>
        <v>0</v>
      </c>
      <c r="BA69" s="7">
        <f t="shared" si="28"/>
        <v>0</v>
      </c>
      <c r="BB69" s="7">
        <f t="shared" si="28"/>
        <v>0</v>
      </c>
      <c r="BC69" s="7">
        <f t="shared" si="28"/>
        <v>8.0000000000000002E-3</v>
      </c>
      <c r="BD69" s="7">
        <f t="shared" si="28"/>
        <v>0</v>
      </c>
      <c r="BE69" s="7">
        <f t="shared" si="28"/>
        <v>0</v>
      </c>
      <c r="BF69" s="7">
        <f t="shared" si="28"/>
        <v>0</v>
      </c>
      <c r="BG69" s="7">
        <f t="shared" si="28"/>
        <v>5.0999999999999997E-2</v>
      </c>
      <c r="BH69" s="7">
        <f t="shared" si="28"/>
        <v>0.01</v>
      </c>
      <c r="BI69" s="7">
        <f t="shared" si="28"/>
        <v>8.0000000000000002E-3</v>
      </c>
      <c r="BJ69" s="7">
        <f t="shared" si="28"/>
        <v>0</v>
      </c>
      <c r="BK69" s="7">
        <f t="shared" si="28"/>
        <v>5.5E-2</v>
      </c>
      <c r="BL69" s="7">
        <f t="shared" si="28"/>
        <v>2E-3</v>
      </c>
      <c r="BM69" s="7">
        <f t="shared" si="28"/>
        <v>1E-3</v>
      </c>
      <c r="BN69" s="7">
        <f t="shared" si="28"/>
        <v>1E-3</v>
      </c>
      <c r="BO69" s="7">
        <f t="shared" ref="BO69" si="29">BO12</f>
        <v>0</v>
      </c>
    </row>
    <row r="70" spans="1:69">
      <c r="A70" s="111"/>
      <c r="B70" s="7" t="s">
        <v>16</v>
      </c>
      <c r="C70" s="113"/>
      <c r="D70" s="7">
        <f t="shared" si="28"/>
        <v>0.01</v>
      </c>
      <c r="E70" s="7">
        <f t="shared" si="28"/>
        <v>0</v>
      </c>
      <c r="F70" s="7">
        <f t="shared" si="28"/>
        <v>0</v>
      </c>
      <c r="G70" s="7">
        <f t="shared" si="28"/>
        <v>0</v>
      </c>
      <c r="H70" s="7">
        <f t="shared" si="28"/>
        <v>0</v>
      </c>
      <c r="I70" s="7">
        <f t="shared" si="28"/>
        <v>0</v>
      </c>
      <c r="J70" s="7">
        <f t="shared" si="28"/>
        <v>0</v>
      </c>
      <c r="K70" s="7">
        <f t="shared" si="28"/>
        <v>0</v>
      </c>
      <c r="L70" s="7">
        <f t="shared" si="28"/>
        <v>0</v>
      </c>
      <c r="M70" s="7">
        <f t="shared" si="28"/>
        <v>0</v>
      </c>
      <c r="N70" s="7">
        <f t="shared" si="28"/>
        <v>0</v>
      </c>
      <c r="O70" s="7">
        <f t="shared" si="28"/>
        <v>0</v>
      </c>
      <c r="P70" s="7">
        <f t="shared" si="28"/>
        <v>0</v>
      </c>
      <c r="Q70" s="7">
        <f t="shared" si="28"/>
        <v>0</v>
      </c>
      <c r="R70" s="7">
        <f t="shared" si="28"/>
        <v>0</v>
      </c>
      <c r="S70" s="7">
        <f t="shared" si="28"/>
        <v>0</v>
      </c>
      <c r="T70" s="7">
        <f t="shared" si="28"/>
        <v>0</v>
      </c>
      <c r="U70" s="7">
        <f t="shared" si="28"/>
        <v>0</v>
      </c>
      <c r="V70" s="7">
        <f t="shared" si="28"/>
        <v>0</v>
      </c>
      <c r="W70" s="7">
        <f t="shared" si="28"/>
        <v>0</v>
      </c>
      <c r="X70" s="7">
        <f t="shared" si="28"/>
        <v>0.14285714285714285</v>
      </c>
      <c r="Y70" s="7">
        <f t="shared" si="28"/>
        <v>0</v>
      </c>
      <c r="Z70" s="7">
        <f t="shared" si="28"/>
        <v>0</v>
      </c>
      <c r="AA70" s="7">
        <f t="shared" si="28"/>
        <v>0</v>
      </c>
      <c r="AB70" s="7">
        <f t="shared" si="28"/>
        <v>0</v>
      </c>
      <c r="AC70" s="7">
        <f t="shared" si="28"/>
        <v>0</v>
      </c>
      <c r="AD70" s="7">
        <f t="shared" si="28"/>
        <v>0</v>
      </c>
      <c r="AE70" s="7">
        <f t="shared" si="28"/>
        <v>0</v>
      </c>
      <c r="AF70" s="7">
        <f t="shared" si="28"/>
        <v>0</v>
      </c>
      <c r="AG70" s="7">
        <f t="shared" si="28"/>
        <v>0</v>
      </c>
      <c r="AH70" s="7">
        <f t="shared" si="28"/>
        <v>0</v>
      </c>
      <c r="AI70" s="7">
        <f t="shared" si="28"/>
        <v>0</v>
      </c>
      <c r="AJ70" s="7">
        <f t="shared" si="28"/>
        <v>0</v>
      </c>
      <c r="AK70" s="7">
        <f t="shared" si="28"/>
        <v>0</v>
      </c>
      <c r="AL70" s="7">
        <f t="shared" si="28"/>
        <v>0</v>
      </c>
      <c r="AM70" s="7">
        <f t="shared" si="28"/>
        <v>0</v>
      </c>
      <c r="AN70" s="7">
        <f t="shared" si="28"/>
        <v>0</v>
      </c>
      <c r="AO70" s="7">
        <f t="shared" si="28"/>
        <v>0</v>
      </c>
      <c r="AP70" s="7">
        <f t="shared" si="28"/>
        <v>0</v>
      </c>
      <c r="AQ70" s="7">
        <f t="shared" si="28"/>
        <v>0</v>
      </c>
      <c r="AR70" s="7">
        <f t="shared" si="28"/>
        <v>0</v>
      </c>
      <c r="AS70" s="7">
        <f t="shared" si="28"/>
        <v>0</v>
      </c>
      <c r="AT70" s="7">
        <f t="shared" si="28"/>
        <v>0</v>
      </c>
      <c r="AU70" s="7">
        <f t="shared" si="28"/>
        <v>0</v>
      </c>
      <c r="AV70" s="7">
        <f t="shared" si="28"/>
        <v>0</v>
      </c>
      <c r="AW70" s="7">
        <f t="shared" si="28"/>
        <v>0</v>
      </c>
      <c r="AX70" s="7">
        <f t="shared" si="28"/>
        <v>0</v>
      </c>
      <c r="AY70" s="7">
        <f t="shared" si="28"/>
        <v>0</v>
      </c>
      <c r="AZ70" s="7">
        <f t="shared" si="28"/>
        <v>0</v>
      </c>
      <c r="BA70" s="7">
        <f t="shared" si="28"/>
        <v>0</v>
      </c>
      <c r="BB70" s="7">
        <f t="shared" si="28"/>
        <v>0</v>
      </c>
      <c r="BC70" s="7">
        <f t="shared" si="28"/>
        <v>0</v>
      </c>
      <c r="BD70" s="7">
        <f t="shared" si="28"/>
        <v>0</v>
      </c>
      <c r="BE70" s="7">
        <f t="shared" si="28"/>
        <v>0.03</v>
      </c>
      <c r="BF70" s="7">
        <f t="shared" si="28"/>
        <v>0</v>
      </c>
      <c r="BG70" s="7">
        <f t="shared" si="28"/>
        <v>0</v>
      </c>
      <c r="BH70" s="7">
        <f t="shared" si="28"/>
        <v>0</v>
      </c>
      <c r="BI70" s="7">
        <f t="shared" si="28"/>
        <v>5.0000000000000001E-3</v>
      </c>
      <c r="BJ70" s="7">
        <f t="shared" si="28"/>
        <v>0</v>
      </c>
      <c r="BK70" s="7">
        <f t="shared" si="28"/>
        <v>0</v>
      </c>
      <c r="BL70" s="7">
        <f t="shared" si="28"/>
        <v>0</v>
      </c>
      <c r="BM70" s="7">
        <f t="shared" si="28"/>
        <v>1E-3</v>
      </c>
      <c r="BN70" s="7">
        <f t="shared" si="28"/>
        <v>1E-3</v>
      </c>
      <c r="BO70" s="7">
        <f t="shared" ref="BO70" si="30">BO13</f>
        <v>0</v>
      </c>
    </row>
    <row r="71" spans="1:69">
      <c r="A71" s="111"/>
      <c r="B71" s="7" t="s">
        <v>17</v>
      </c>
      <c r="C71" s="113"/>
      <c r="D71" s="7">
        <f t="shared" si="28"/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5.0000000000000001E-4</v>
      </c>
      <c r="L71" s="7">
        <f t="shared" si="28"/>
        <v>7.0000000000000001E-3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5.4000000000000001E-4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0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0</v>
      </c>
      <c r="BH71" s="7">
        <f t="shared" si="28"/>
        <v>0</v>
      </c>
      <c r="BI71" s="7">
        <f t="shared" si="28"/>
        <v>0</v>
      </c>
      <c r="BJ71" s="7">
        <f t="shared" si="28"/>
        <v>0</v>
      </c>
      <c r="BK71" s="7">
        <f t="shared" si="28"/>
        <v>0</v>
      </c>
      <c r="BL71" s="7">
        <f t="shared" si="28"/>
        <v>0</v>
      </c>
      <c r="BM71" s="7">
        <f t="shared" si="28"/>
        <v>0</v>
      </c>
      <c r="BN71" s="7">
        <f t="shared" si="28"/>
        <v>0</v>
      </c>
      <c r="BO71" s="7">
        <f t="shared" ref="BO71" si="31">BO14</f>
        <v>0</v>
      </c>
    </row>
    <row r="72" spans="1:69">
      <c r="A72" s="111"/>
      <c r="B72" s="20" t="s">
        <v>18</v>
      </c>
      <c r="C72" s="113"/>
      <c r="D72" s="7">
        <f t="shared" si="28"/>
        <v>0</v>
      </c>
      <c r="E72" s="7">
        <f t="shared" si="28"/>
        <v>0</v>
      </c>
      <c r="F72" s="7">
        <f t="shared" si="28"/>
        <v>0</v>
      </c>
      <c r="G72" s="7">
        <f t="shared" ref="G72:BN75" si="32">G15</f>
        <v>0</v>
      </c>
      <c r="H72" s="7">
        <f t="shared" si="32"/>
        <v>0</v>
      </c>
      <c r="I72" s="7">
        <f t="shared" si="32"/>
        <v>0</v>
      </c>
      <c r="J72" s="7">
        <f t="shared" si="32"/>
        <v>2.4E-2</v>
      </c>
      <c r="K72" s="7">
        <f t="shared" si="32"/>
        <v>2E-3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si="32"/>
        <v>0</v>
      </c>
      <c r="Q72" s="7">
        <f t="shared" si="32"/>
        <v>0</v>
      </c>
      <c r="R72" s="7">
        <f t="shared" si="32"/>
        <v>0</v>
      </c>
      <c r="S72" s="7">
        <f t="shared" si="32"/>
        <v>0</v>
      </c>
      <c r="T72" s="7">
        <f t="shared" si="32"/>
        <v>0</v>
      </c>
      <c r="U72" s="7">
        <f t="shared" si="32"/>
        <v>0</v>
      </c>
      <c r="V72" s="7">
        <f t="shared" si="32"/>
        <v>0</v>
      </c>
      <c r="W72" s="7">
        <f t="shared" si="32"/>
        <v>0</v>
      </c>
      <c r="X72" s="7">
        <f t="shared" si="32"/>
        <v>0</v>
      </c>
      <c r="Y72" s="7">
        <f t="shared" si="32"/>
        <v>0</v>
      </c>
      <c r="Z72" s="7">
        <f t="shared" si="32"/>
        <v>0</v>
      </c>
      <c r="AA72" s="7">
        <f t="shared" si="32"/>
        <v>0</v>
      </c>
      <c r="AB72" s="7">
        <f t="shared" si="32"/>
        <v>0</v>
      </c>
      <c r="AC72" s="7">
        <f t="shared" si="32"/>
        <v>0</v>
      </c>
      <c r="AD72" s="7">
        <f t="shared" si="32"/>
        <v>0</v>
      </c>
      <c r="AE72" s="7">
        <f t="shared" si="32"/>
        <v>0</v>
      </c>
      <c r="AF72" s="7">
        <f t="shared" si="32"/>
        <v>0</v>
      </c>
      <c r="AG72" s="7">
        <f t="shared" si="32"/>
        <v>0</v>
      </c>
      <c r="AH72" s="7">
        <f t="shared" si="32"/>
        <v>0</v>
      </c>
      <c r="AI72" s="7">
        <f t="shared" si="32"/>
        <v>0</v>
      </c>
      <c r="AJ72" s="7">
        <f t="shared" si="32"/>
        <v>0</v>
      </c>
      <c r="AK72" s="7">
        <f t="shared" si="32"/>
        <v>0</v>
      </c>
      <c r="AL72" s="7">
        <f t="shared" si="32"/>
        <v>0</v>
      </c>
      <c r="AM72" s="7">
        <f t="shared" si="32"/>
        <v>0</v>
      </c>
      <c r="AN72" s="7">
        <f t="shared" si="32"/>
        <v>0</v>
      </c>
      <c r="AO72" s="7">
        <f t="shared" si="32"/>
        <v>0</v>
      </c>
      <c r="AP72" s="7">
        <f t="shared" si="32"/>
        <v>0</v>
      </c>
      <c r="AQ72" s="7">
        <f t="shared" si="32"/>
        <v>0</v>
      </c>
      <c r="AR72" s="7">
        <f t="shared" si="32"/>
        <v>0</v>
      </c>
      <c r="AS72" s="7">
        <f t="shared" si="32"/>
        <v>0</v>
      </c>
      <c r="AT72" s="7">
        <f t="shared" si="32"/>
        <v>0</v>
      </c>
      <c r="AU72" s="7">
        <f t="shared" si="32"/>
        <v>0</v>
      </c>
      <c r="AV72" s="7">
        <f t="shared" si="32"/>
        <v>0</v>
      </c>
      <c r="AW72" s="7">
        <f t="shared" si="32"/>
        <v>0</v>
      </c>
      <c r="AX72" s="7">
        <f t="shared" si="32"/>
        <v>0</v>
      </c>
      <c r="AY72" s="7">
        <f t="shared" si="32"/>
        <v>0</v>
      </c>
      <c r="AZ72" s="7">
        <f t="shared" si="32"/>
        <v>0</v>
      </c>
      <c r="BA72" s="7">
        <f t="shared" si="32"/>
        <v>0</v>
      </c>
      <c r="BB72" s="7">
        <f t="shared" si="32"/>
        <v>0</v>
      </c>
      <c r="BC72" s="7">
        <f t="shared" si="32"/>
        <v>0</v>
      </c>
      <c r="BD72" s="7">
        <f t="shared" si="32"/>
        <v>0</v>
      </c>
      <c r="BE72" s="7">
        <f t="shared" si="32"/>
        <v>0</v>
      </c>
      <c r="BF72" s="7">
        <f t="shared" si="32"/>
        <v>0</v>
      </c>
      <c r="BG72" s="7">
        <f t="shared" si="32"/>
        <v>0.17</v>
      </c>
      <c r="BH72" s="7">
        <f t="shared" si="32"/>
        <v>0</v>
      </c>
      <c r="BI72" s="7">
        <f t="shared" si="32"/>
        <v>0</v>
      </c>
      <c r="BJ72" s="7">
        <f t="shared" si="32"/>
        <v>0</v>
      </c>
      <c r="BK72" s="7">
        <f t="shared" si="32"/>
        <v>0</v>
      </c>
      <c r="BL72" s="7">
        <f t="shared" si="32"/>
        <v>0</v>
      </c>
      <c r="BM72" s="7">
        <f t="shared" si="32"/>
        <v>0</v>
      </c>
      <c r="BN72" s="7">
        <f t="shared" si="32"/>
        <v>1E-3</v>
      </c>
      <c r="BO72" s="7">
        <f t="shared" ref="BO72" si="33">BO15</f>
        <v>0</v>
      </c>
    </row>
    <row r="73" spans="1:69">
      <c r="A73" s="111"/>
      <c r="B73" s="14" t="s">
        <v>19</v>
      </c>
      <c r="C73" s="113"/>
      <c r="D73" s="7">
        <f t="shared" ref="D73:AJ75" si="34">D16</f>
        <v>0.02</v>
      </c>
      <c r="E73" s="7">
        <f t="shared" si="34"/>
        <v>0</v>
      </c>
      <c r="F73" s="7">
        <f t="shared" si="34"/>
        <v>0</v>
      </c>
      <c r="G73" s="7">
        <f t="shared" si="34"/>
        <v>0</v>
      </c>
      <c r="H73" s="7">
        <f t="shared" si="34"/>
        <v>0</v>
      </c>
      <c r="I73" s="7">
        <f t="shared" si="34"/>
        <v>0</v>
      </c>
      <c r="J73" s="7">
        <f t="shared" si="34"/>
        <v>0</v>
      </c>
      <c r="K73" s="7">
        <f t="shared" si="34"/>
        <v>0</v>
      </c>
      <c r="L73" s="7">
        <f t="shared" si="34"/>
        <v>0</v>
      </c>
      <c r="M73" s="7">
        <f t="shared" si="34"/>
        <v>0</v>
      </c>
      <c r="N73" s="7">
        <f t="shared" si="34"/>
        <v>0</v>
      </c>
      <c r="O73" s="7">
        <f t="shared" si="34"/>
        <v>0</v>
      </c>
      <c r="P73" s="7">
        <f t="shared" si="34"/>
        <v>0</v>
      </c>
      <c r="Q73" s="7">
        <f t="shared" si="34"/>
        <v>0</v>
      </c>
      <c r="R73" s="7">
        <f t="shared" si="34"/>
        <v>0</v>
      </c>
      <c r="S73" s="7">
        <f t="shared" si="34"/>
        <v>0</v>
      </c>
      <c r="T73" s="7">
        <f t="shared" si="32"/>
        <v>0</v>
      </c>
      <c r="U73" s="7">
        <f t="shared" si="32"/>
        <v>0</v>
      </c>
      <c r="V73" s="7">
        <f t="shared" si="32"/>
        <v>0</v>
      </c>
      <c r="W73" s="7">
        <f t="shared" si="32"/>
        <v>0</v>
      </c>
      <c r="X73" s="7">
        <f t="shared" si="34"/>
        <v>0</v>
      </c>
      <c r="Y73" s="7">
        <f t="shared" si="34"/>
        <v>0</v>
      </c>
      <c r="Z73" s="7">
        <f t="shared" si="34"/>
        <v>0</v>
      </c>
      <c r="AA73" s="7">
        <f t="shared" si="34"/>
        <v>0</v>
      </c>
      <c r="AB73" s="7">
        <f t="shared" si="34"/>
        <v>0</v>
      </c>
      <c r="AC73" s="7">
        <f t="shared" si="34"/>
        <v>0</v>
      </c>
      <c r="AD73" s="7">
        <f t="shared" si="34"/>
        <v>0</v>
      </c>
      <c r="AE73" s="7">
        <f t="shared" si="34"/>
        <v>0</v>
      </c>
      <c r="AF73" s="7">
        <f t="shared" si="34"/>
        <v>0</v>
      </c>
      <c r="AG73" s="7">
        <f t="shared" si="34"/>
        <v>0</v>
      </c>
      <c r="AH73" s="7">
        <f t="shared" si="34"/>
        <v>0</v>
      </c>
      <c r="AI73" s="7">
        <f t="shared" si="34"/>
        <v>0</v>
      </c>
      <c r="AJ73" s="7">
        <f t="shared" si="34"/>
        <v>0</v>
      </c>
      <c r="AK73" s="7">
        <f t="shared" si="32"/>
        <v>0</v>
      </c>
      <c r="AL73" s="7">
        <f t="shared" si="32"/>
        <v>0</v>
      </c>
      <c r="AM73" s="7">
        <f t="shared" si="32"/>
        <v>0</v>
      </c>
      <c r="AN73" s="7">
        <f t="shared" si="32"/>
        <v>0</v>
      </c>
      <c r="AO73" s="7">
        <f t="shared" si="32"/>
        <v>0</v>
      </c>
      <c r="AP73" s="7">
        <f t="shared" si="32"/>
        <v>0</v>
      </c>
      <c r="AQ73" s="7">
        <f t="shared" si="32"/>
        <v>0</v>
      </c>
      <c r="AR73" s="7">
        <f t="shared" si="32"/>
        <v>0</v>
      </c>
      <c r="AS73" s="7">
        <f t="shared" si="32"/>
        <v>0</v>
      </c>
      <c r="AT73" s="7">
        <f t="shared" si="32"/>
        <v>0</v>
      </c>
      <c r="AU73" s="7">
        <f t="shared" si="32"/>
        <v>0</v>
      </c>
      <c r="AV73" s="7">
        <f t="shared" si="32"/>
        <v>0</v>
      </c>
      <c r="AW73" s="7">
        <f t="shared" si="32"/>
        <v>0</v>
      </c>
      <c r="AX73" s="7">
        <f t="shared" si="32"/>
        <v>0</v>
      </c>
      <c r="AY73" s="7">
        <f t="shared" si="32"/>
        <v>0</v>
      </c>
      <c r="AZ73" s="7">
        <f t="shared" si="32"/>
        <v>0</v>
      </c>
      <c r="BA73" s="7">
        <f t="shared" si="32"/>
        <v>0</v>
      </c>
      <c r="BB73" s="7">
        <f t="shared" si="32"/>
        <v>0</v>
      </c>
      <c r="BC73" s="7">
        <f t="shared" si="32"/>
        <v>0</v>
      </c>
      <c r="BD73" s="7">
        <f t="shared" si="32"/>
        <v>0</v>
      </c>
      <c r="BE73" s="7">
        <f t="shared" si="32"/>
        <v>0</v>
      </c>
      <c r="BF73" s="7">
        <f t="shared" si="32"/>
        <v>0</v>
      </c>
      <c r="BG73" s="7">
        <f t="shared" si="32"/>
        <v>0</v>
      </c>
      <c r="BH73" s="7">
        <f t="shared" si="32"/>
        <v>0</v>
      </c>
      <c r="BI73" s="7">
        <f t="shared" si="32"/>
        <v>0</v>
      </c>
      <c r="BJ73" s="7">
        <f t="shared" si="32"/>
        <v>0</v>
      </c>
      <c r="BK73" s="7">
        <f t="shared" si="32"/>
        <v>0</v>
      </c>
      <c r="BL73" s="7">
        <f t="shared" si="32"/>
        <v>0</v>
      </c>
      <c r="BM73" s="7">
        <f t="shared" si="32"/>
        <v>0</v>
      </c>
      <c r="BN73" s="7">
        <f t="shared" si="32"/>
        <v>0</v>
      </c>
      <c r="BO73" s="7">
        <f t="shared" ref="BO73" si="35">BO16</f>
        <v>0</v>
      </c>
    </row>
    <row r="74" spans="1:69">
      <c r="A74" s="111"/>
      <c r="B74" s="14" t="s">
        <v>20</v>
      </c>
      <c r="C74" s="113"/>
      <c r="D74" s="7">
        <f t="shared" si="34"/>
        <v>0</v>
      </c>
      <c r="E74" s="7">
        <f t="shared" si="34"/>
        <v>0.04</v>
      </c>
      <c r="F74" s="7">
        <f t="shared" si="34"/>
        <v>0</v>
      </c>
      <c r="G74" s="7">
        <f t="shared" si="34"/>
        <v>0</v>
      </c>
      <c r="H74" s="7">
        <f t="shared" si="34"/>
        <v>0</v>
      </c>
      <c r="I74" s="7">
        <f t="shared" si="34"/>
        <v>0</v>
      </c>
      <c r="J74" s="7">
        <f t="shared" si="34"/>
        <v>0</v>
      </c>
      <c r="K74" s="7">
        <f t="shared" si="34"/>
        <v>0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0</v>
      </c>
      <c r="BO74" s="7">
        <f t="shared" ref="BO74" si="36">BO17</f>
        <v>0</v>
      </c>
    </row>
    <row r="75" spans="1:69">
      <c r="A75" s="111"/>
      <c r="B75" s="14" t="s">
        <v>21</v>
      </c>
      <c r="C75" s="114"/>
      <c r="D75" s="7">
        <f t="shared" si="34"/>
        <v>0</v>
      </c>
      <c r="E75" s="7">
        <f t="shared" si="34"/>
        <v>0</v>
      </c>
      <c r="F75" s="7">
        <f t="shared" si="34"/>
        <v>0.01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1.7999999999999999E-2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7">BO18</f>
        <v>3.4999999999999997E-5</v>
      </c>
    </row>
    <row r="76" spans="1:69" ht="17.399999999999999">
      <c r="B76" s="25" t="s">
        <v>28</v>
      </c>
      <c r="C76" s="26"/>
      <c r="D76" s="27">
        <f t="shared" ref="D76:AI76" si="38">SUM(D69:D75)</f>
        <v>0.03</v>
      </c>
      <c r="E76" s="27">
        <f t="shared" si="38"/>
        <v>0.04</v>
      </c>
      <c r="F76" s="27">
        <f t="shared" si="38"/>
        <v>0.01</v>
      </c>
      <c r="G76" s="27">
        <f t="shared" si="38"/>
        <v>0</v>
      </c>
      <c r="H76" s="27">
        <f t="shared" si="38"/>
        <v>0</v>
      </c>
      <c r="I76" s="27">
        <f t="shared" si="38"/>
        <v>0</v>
      </c>
      <c r="J76" s="27">
        <f t="shared" si="38"/>
        <v>2.4E-2</v>
      </c>
      <c r="K76" s="27">
        <f t="shared" si="38"/>
        <v>4.5000000000000005E-3</v>
      </c>
      <c r="L76" s="27">
        <f t="shared" si="38"/>
        <v>9.0000000000000011E-3</v>
      </c>
      <c r="M76" s="27">
        <f t="shared" si="38"/>
        <v>0</v>
      </c>
      <c r="N76" s="27">
        <f t="shared" si="38"/>
        <v>0</v>
      </c>
      <c r="O76" s="27">
        <f t="shared" si="38"/>
        <v>0</v>
      </c>
      <c r="P76" s="27">
        <f t="shared" si="38"/>
        <v>0</v>
      </c>
      <c r="Q76" s="27">
        <f t="shared" si="38"/>
        <v>0</v>
      </c>
      <c r="R76" s="27">
        <f t="shared" si="38"/>
        <v>0</v>
      </c>
      <c r="S76" s="27">
        <f t="shared" si="38"/>
        <v>0</v>
      </c>
      <c r="T76" s="27">
        <f t="shared" si="38"/>
        <v>0</v>
      </c>
      <c r="U76" s="27">
        <f t="shared" si="38"/>
        <v>0</v>
      </c>
      <c r="V76" s="27">
        <f t="shared" si="38"/>
        <v>0</v>
      </c>
      <c r="W76" s="27">
        <f t="shared" si="38"/>
        <v>0</v>
      </c>
      <c r="X76" s="27">
        <f t="shared" si="38"/>
        <v>0.14285714285714285</v>
      </c>
      <c r="Y76" s="27">
        <f t="shared" si="38"/>
        <v>0</v>
      </c>
      <c r="Z76" s="27">
        <f t="shared" si="38"/>
        <v>0</v>
      </c>
      <c r="AA76" s="27">
        <f t="shared" si="38"/>
        <v>0</v>
      </c>
      <c r="AB76" s="27">
        <f t="shared" si="38"/>
        <v>0</v>
      </c>
      <c r="AC76" s="27">
        <f t="shared" si="38"/>
        <v>0</v>
      </c>
      <c r="AD76" s="27">
        <f t="shared" si="38"/>
        <v>0</v>
      </c>
      <c r="AE76" s="27">
        <f t="shared" si="38"/>
        <v>0</v>
      </c>
      <c r="AF76" s="27">
        <f t="shared" si="38"/>
        <v>0</v>
      </c>
      <c r="AG76" s="27">
        <f t="shared" si="38"/>
        <v>1.7999999999999999E-2</v>
      </c>
      <c r="AH76" s="27">
        <f t="shared" si="38"/>
        <v>0</v>
      </c>
      <c r="AI76" s="27">
        <f t="shared" si="38"/>
        <v>0</v>
      </c>
      <c r="AJ76" s="27">
        <f t="shared" ref="AJ76:BN76" si="39">SUM(AJ69:AJ75)</f>
        <v>5.4000000000000001E-4</v>
      </c>
      <c r="AK76" s="27">
        <f t="shared" si="39"/>
        <v>0</v>
      </c>
      <c r="AL76" s="27">
        <f t="shared" si="39"/>
        <v>0</v>
      </c>
      <c r="AM76" s="27">
        <f t="shared" si="39"/>
        <v>0</v>
      </c>
      <c r="AN76" s="27">
        <f t="shared" si="39"/>
        <v>0</v>
      </c>
      <c r="AO76" s="27">
        <f t="shared" si="39"/>
        <v>0</v>
      </c>
      <c r="AP76" s="27">
        <f t="shared" si="39"/>
        <v>0</v>
      </c>
      <c r="AQ76" s="27">
        <f t="shared" si="39"/>
        <v>0</v>
      </c>
      <c r="AR76" s="27">
        <f t="shared" si="39"/>
        <v>0</v>
      </c>
      <c r="AS76" s="27">
        <f t="shared" si="39"/>
        <v>0</v>
      </c>
      <c r="AT76" s="27">
        <f t="shared" si="39"/>
        <v>0</v>
      </c>
      <c r="AU76" s="27">
        <f t="shared" si="39"/>
        <v>0</v>
      </c>
      <c r="AV76" s="27">
        <f t="shared" si="39"/>
        <v>0</v>
      </c>
      <c r="AW76" s="27">
        <f t="shared" si="39"/>
        <v>0</v>
      </c>
      <c r="AX76" s="27">
        <f t="shared" si="39"/>
        <v>0</v>
      </c>
      <c r="AY76" s="27">
        <f t="shared" si="39"/>
        <v>0</v>
      </c>
      <c r="AZ76" s="27">
        <f t="shared" si="39"/>
        <v>0</v>
      </c>
      <c r="BA76" s="27">
        <f t="shared" si="39"/>
        <v>0</v>
      </c>
      <c r="BB76" s="27">
        <f t="shared" si="39"/>
        <v>0</v>
      </c>
      <c r="BC76" s="27">
        <f t="shared" si="39"/>
        <v>8.0000000000000002E-3</v>
      </c>
      <c r="BD76" s="27">
        <f t="shared" si="39"/>
        <v>0</v>
      </c>
      <c r="BE76" s="27">
        <f t="shared" si="39"/>
        <v>0.03</v>
      </c>
      <c r="BF76" s="27">
        <f t="shared" si="39"/>
        <v>0</v>
      </c>
      <c r="BG76" s="27">
        <f t="shared" si="39"/>
        <v>0.221</v>
      </c>
      <c r="BH76" s="27">
        <f t="shared" si="39"/>
        <v>0.01</v>
      </c>
      <c r="BI76" s="27">
        <f t="shared" si="39"/>
        <v>1.3000000000000001E-2</v>
      </c>
      <c r="BJ76" s="27">
        <f t="shared" si="39"/>
        <v>0</v>
      </c>
      <c r="BK76" s="27">
        <f t="shared" si="39"/>
        <v>5.5E-2</v>
      </c>
      <c r="BL76" s="27">
        <f t="shared" si="39"/>
        <v>2E-3</v>
      </c>
      <c r="BM76" s="27">
        <f t="shared" si="39"/>
        <v>2E-3</v>
      </c>
      <c r="BN76" s="27">
        <f t="shared" si="39"/>
        <v>3.0000000000000001E-3</v>
      </c>
      <c r="BO76" s="27">
        <f t="shared" ref="BO76" si="40">SUM(BO69:BO75)</f>
        <v>3.4999999999999997E-5</v>
      </c>
    </row>
    <row r="77" spans="1:69" ht="17.399999999999999">
      <c r="B77" s="25" t="s">
        <v>29</v>
      </c>
      <c r="C77" s="26"/>
      <c r="D77" s="28">
        <f t="shared" ref="D77:S77" si="41">PRODUCT(D76,$F$4)</f>
        <v>0.03</v>
      </c>
      <c r="E77" s="28">
        <f t="shared" si="41"/>
        <v>0.04</v>
      </c>
      <c r="F77" s="28">
        <f t="shared" si="41"/>
        <v>0.01</v>
      </c>
      <c r="G77" s="28">
        <f t="shared" si="41"/>
        <v>0</v>
      </c>
      <c r="H77" s="28">
        <f t="shared" si="41"/>
        <v>0</v>
      </c>
      <c r="I77" s="28">
        <f t="shared" si="41"/>
        <v>0</v>
      </c>
      <c r="J77" s="28">
        <f t="shared" si="41"/>
        <v>2.4E-2</v>
      </c>
      <c r="K77" s="28">
        <f t="shared" si="41"/>
        <v>4.5000000000000005E-3</v>
      </c>
      <c r="L77" s="28">
        <f t="shared" si="41"/>
        <v>9.0000000000000011E-3</v>
      </c>
      <c r="M77" s="28">
        <f t="shared" si="41"/>
        <v>0</v>
      </c>
      <c r="N77" s="28">
        <f t="shared" si="41"/>
        <v>0</v>
      </c>
      <c r="O77" s="28">
        <f t="shared" si="41"/>
        <v>0</v>
      </c>
      <c r="P77" s="28">
        <f t="shared" si="41"/>
        <v>0</v>
      </c>
      <c r="Q77" s="28">
        <f t="shared" si="41"/>
        <v>0</v>
      </c>
      <c r="R77" s="28">
        <f t="shared" si="41"/>
        <v>0</v>
      </c>
      <c r="S77" s="28">
        <f t="shared" si="41"/>
        <v>0</v>
      </c>
      <c r="T77" s="28">
        <f t="shared" ref="T77:AF77" si="42">PRODUCT(T76,$F$4)</f>
        <v>0</v>
      </c>
      <c r="U77" s="28">
        <f t="shared" si="42"/>
        <v>0</v>
      </c>
      <c r="V77" s="28">
        <f t="shared" si="42"/>
        <v>0</v>
      </c>
      <c r="W77" s="28">
        <f t="shared" si="42"/>
        <v>0</v>
      </c>
      <c r="X77" s="28">
        <f t="shared" si="42"/>
        <v>0.14285714285714285</v>
      </c>
      <c r="Y77" s="28">
        <f t="shared" si="42"/>
        <v>0</v>
      </c>
      <c r="Z77" s="28">
        <f t="shared" si="42"/>
        <v>0</v>
      </c>
      <c r="AA77" s="28">
        <f t="shared" si="42"/>
        <v>0</v>
      </c>
      <c r="AB77" s="28">
        <f t="shared" si="42"/>
        <v>0</v>
      </c>
      <c r="AC77" s="28">
        <f t="shared" si="42"/>
        <v>0</v>
      </c>
      <c r="AD77" s="28">
        <f t="shared" si="42"/>
        <v>0</v>
      </c>
      <c r="AE77" s="28">
        <f t="shared" si="42"/>
        <v>0</v>
      </c>
      <c r="AF77" s="28">
        <f t="shared" si="42"/>
        <v>0</v>
      </c>
      <c r="AG77" s="28">
        <f t="shared" ref="AG77:BN77" si="43">PRODUCT(AG76,$F$4)</f>
        <v>1.7999999999999999E-2</v>
      </c>
      <c r="AH77" s="28">
        <f t="shared" si="43"/>
        <v>0</v>
      </c>
      <c r="AI77" s="28">
        <f t="shared" si="43"/>
        <v>0</v>
      </c>
      <c r="AJ77" s="28">
        <f t="shared" si="43"/>
        <v>5.4000000000000001E-4</v>
      </c>
      <c r="AK77" s="28">
        <f t="shared" si="43"/>
        <v>0</v>
      </c>
      <c r="AL77" s="28">
        <f t="shared" si="43"/>
        <v>0</v>
      </c>
      <c r="AM77" s="28">
        <f t="shared" si="43"/>
        <v>0</v>
      </c>
      <c r="AN77" s="28">
        <f t="shared" si="43"/>
        <v>0</v>
      </c>
      <c r="AO77" s="28">
        <f t="shared" si="43"/>
        <v>0</v>
      </c>
      <c r="AP77" s="28">
        <f t="shared" si="43"/>
        <v>0</v>
      </c>
      <c r="AQ77" s="28">
        <f t="shared" si="43"/>
        <v>0</v>
      </c>
      <c r="AR77" s="28">
        <f t="shared" si="43"/>
        <v>0</v>
      </c>
      <c r="AS77" s="28">
        <f t="shared" si="43"/>
        <v>0</v>
      </c>
      <c r="AT77" s="28">
        <f t="shared" si="43"/>
        <v>0</v>
      </c>
      <c r="AU77" s="28">
        <f t="shared" si="43"/>
        <v>0</v>
      </c>
      <c r="AV77" s="28">
        <f t="shared" si="43"/>
        <v>0</v>
      </c>
      <c r="AW77" s="28">
        <f t="shared" si="43"/>
        <v>0</v>
      </c>
      <c r="AX77" s="28">
        <f t="shared" si="43"/>
        <v>0</v>
      </c>
      <c r="AY77" s="28">
        <f t="shared" si="43"/>
        <v>0</v>
      </c>
      <c r="AZ77" s="28">
        <f t="shared" si="43"/>
        <v>0</v>
      </c>
      <c r="BA77" s="28">
        <f t="shared" si="43"/>
        <v>0</v>
      </c>
      <c r="BB77" s="28">
        <f t="shared" si="43"/>
        <v>0</v>
      </c>
      <c r="BC77" s="28">
        <f t="shared" si="43"/>
        <v>8.0000000000000002E-3</v>
      </c>
      <c r="BD77" s="28">
        <f t="shared" si="43"/>
        <v>0</v>
      </c>
      <c r="BE77" s="28">
        <f t="shared" si="43"/>
        <v>0.03</v>
      </c>
      <c r="BF77" s="28">
        <f t="shared" si="43"/>
        <v>0</v>
      </c>
      <c r="BG77" s="28">
        <f t="shared" si="43"/>
        <v>0.221</v>
      </c>
      <c r="BH77" s="28">
        <f t="shared" si="43"/>
        <v>0.01</v>
      </c>
      <c r="BI77" s="28">
        <f t="shared" si="43"/>
        <v>1.3000000000000001E-2</v>
      </c>
      <c r="BJ77" s="28">
        <f t="shared" si="43"/>
        <v>0</v>
      </c>
      <c r="BK77" s="28">
        <f t="shared" si="43"/>
        <v>5.5E-2</v>
      </c>
      <c r="BL77" s="28">
        <f t="shared" si="43"/>
        <v>2E-3</v>
      </c>
      <c r="BM77" s="28">
        <f t="shared" si="43"/>
        <v>2E-3</v>
      </c>
      <c r="BN77" s="28">
        <f t="shared" si="43"/>
        <v>3.0000000000000001E-3</v>
      </c>
      <c r="BO77" s="28">
        <f t="shared" ref="BO77" si="44">PRODUCT(BO76,$F$4)</f>
        <v>3.4999999999999997E-5</v>
      </c>
    </row>
    <row r="79" spans="1:69" ht="17.399999999999999">
      <c r="A79" s="30"/>
      <c r="B79" s="31" t="s">
        <v>31</v>
      </c>
      <c r="C79" s="32" t="s">
        <v>32</v>
      </c>
      <c r="D79" s="33">
        <f t="shared" ref="D79:BN79" si="45">D43</f>
        <v>67.27</v>
      </c>
      <c r="E79" s="33">
        <f t="shared" si="45"/>
        <v>70</v>
      </c>
      <c r="F79" s="33">
        <f t="shared" si="45"/>
        <v>80</v>
      </c>
      <c r="G79" s="33">
        <f t="shared" si="45"/>
        <v>532</v>
      </c>
      <c r="H79" s="33">
        <f t="shared" si="45"/>
        <v>1140</v>
      </c>
      <c r="I79" s="33">
        <f t="shared" si="45"/>
        <v>620</v>
      </c>
      <c r="J79" s="33">
        <f t="shared" si="45"/>
        <v>71.38</v>
      </c>
      <c r="K79" s="33">
        <f t="shared" si="45"/>
        <v>662.44</v>
      </c>
      <c r="L79" s="33">
        <f t="shared" si="45"/>
        <v>200.83</v>
      </c>
      <c r="M79" s="33">
        <f t="shared" si="45"/>
        <v>554</v>
      </c>
      <c r="N79" s="33">
        <f t="shared" si="45"/>
        <v>99.49</v>
      </c>
      <c r="O79" s="33">
        <f t="shared" si="45"/>
        <v>320.32</v>
      </c>
      <c r="P79" s="33">
        <f t="shared" si="45"/>
        <v>373.68</v>
      </c>
      <c r="Q79" s="33">
        <f t="shared" si="45"/>
        <v>416.67</v>
      </c>
      <c r="R79" s="33">
        <f t="shared" si="45"/>
        <v>0</v>
      </c>
      <c r="S79" s="33">
        <f t="shared" si="45"/>
        <v>0</v>
      </c>
      <c r="T79" s="33">
        <f>T43</f>
        <v>0</v>
      </c>
      <c r="U79" s="33">
        <f>U43</f>
        <v>692</v>
      </c>
      <c r="V79" s="33">
        <f>V43</f>
        <v>401.28</v>
      </c>
      <c r="W79" s="33">
        <f>W43</f>
        <v>209</v>
      </c>
      <c r="X79" s="33">
        <f t="shared" si="45"/>
        <v>9.1</v>
      </c>
      <c r="Y79" s="33">
        <f t="shared" si="45"/>
        <v>0</v>
      </c>
      <c r="Z79" s="33">
        <f t="shared" si="45"/>
        <v>261</v>
      </c>
      <c r="AA79" s="33">
        <f t="shared" si="45"/>
        <v>412</v>
      </c>
      <c r="AB79" s="33">
        <f t="shared" si="45"/>
        <v>224</v>
      </c>
      <c r="AC79" s="33">
        <f t="shared" si="45"/>
        <v>300</v>
      </c>
      <c r="AD79" s="33">
        <f t="shared" si="45"/>
        <v>145</v>
      </c>
      <c r="AE79" s="33">
        <f t="shared" si="45"/>
        <v>392</v>
      </c>
      <c r="AF79" s="33">
        <f t="shared" si="45"/>
        <v>209</v>
      </c>
      <c r="AG79" s="33">
        <f t="shared" si="45"/>
        <v>227.27</v>
      </c>
      <c r="AH79" s="33">
        <f t="shared" si="45"/>
        <v>66.599999999999994</v>
      </c>
      <c r="AI79" s="33">
        <f t="shared" si="45"/>
        <v>59.25</v>
      </c>
      <c r="AJ79" s="33">
        <f t="shared" si="45"/>
        <v>38.5</v>
      </c>
      <c r="AK79" s="33">
        <f t="shared" si="45"/>
        <v>190</v>
      </c>
      <c r="AL79" s="33">
        <f t="shared" si="45"/>
        <v>194</v>
      </c>
      <c r="AM79" s="33">
        <f t="shared" si="45"/>
        <v>316.27999999999997</v>
      </c>
      <c r="AN79" s="33">
        <f t="shared" si="45"/>
        <v>250</v>
      </c>
      <c r="AO79" s="33">
        <f t="shared" si="45"/>
        <v>0</v>
      </c>
      <c r="AP79" s="33">
        <f t="shared" si="45"/>
        <v>224.14</v>
      </c>
      <c r="AQ79" s="33">
        <f t="shared" si="45"/>
        <v>60</v>
      </c>
      <c r="AR79" s="33">
        <f t="shared" si="45"/>
        <v>56.67</v>
      </c>
      <c r="AS79" s="33">
        <f t="shared" si="45"/>
        <v>88</v>
      </c>
      <c r="AT79" s="33">
        <f t="shared" si="45"/>
        <v>64.290000000000006</v>
      </c>
      <c r="AU79" s="33">
        <f t="shared" si="45"/>
        <v>57.14</v>
      </c>
      <c r="AV79" s="33">
        <f t="shared" si="45"/>
        <v>56.25</v>
      </c>
      <c r="AW79" s="33">
        <f t="shared" si="45"/>
        <v>114.28</v>
      </c>
      <c r="AX79" s="33">
        <f t="shared" si="45"/>
        <v>66</v>
      </c>
      <c r="AY79" s="33">
        <f t="shared" si="45"/>
        <v>60</v>
      </c>
      <c r="AZ79" s="33">
        <f t="shared" si="45"/>
        <v>114</v>
      </c>
      <c r="BA79" s="33">
        <f t="shared" si="45"/>
        <v>238</v>
      </c>
      <c r="BB79" s="33">
        <f t="shared" si="45"/>
        <v>355</v>
      </c>
      <c r="BC79" s="33">
        <f t="shared" si="45"/>
        <v>504.44</v>
      </c>
      <c r="BD79" s="33">
        <f t="shared" si="45"/>
        <v>197</v>
      </c>
      <c r="BE79" s="33">
        <f t="shared" si="45"/>
        <v>369</v>
      </c>
      <c r="BF79" s="33">
        <f t="shared" si="45"/>
        <v>0</v>
      </c>
      <c r="BG79" s="33">
        <f t="shared" si="45"/>
        <v>32</v>
      </c>
      <c r="BH79" s="33">
        <f t="shared" si="45"/>
        <v>36</v>
      </c>
      <c r="BI79" s="33">
        <f t="shared" si="45"/>
        <v>72</v>
      </c>
      <c r="BJ79" s="33">
        <f t="shared" si="45"/>
        <v>34</v>
      </c>
      <c r="BK79" s="33">
        <f t="shared" si="45"/>
        <v>37</v>
      </c>
      <c r="BL79" s="33">
        <f t="shared" si="45"/>
        <v>256</v>
      </c>
      <c r="BM79" s="33">
        <f t="shared" si="45"/>
        <v>138.88999999999999</v>
      </c>
      <c r="BN79" s="33">
        <f t="shared" si="45"/>
        <v>14.89</v>
      </c>
      <c r="BO79" s="33">
        <v>6</v>
      </c>
    </row>
    <row r="80" spans="1:69" ht="17.399999999999999">
      <c r="B80" s="25" t="s">
        <v>33</v>
      </c>
      <c r="C80" s="26" t="s">
        <v>32</v>
      </c>
      <c r="D80" s="27">
        <f t="shared" ref="D80:BN80" si="46">D79/1000</f>
        <v>6.7269999999999996E-2</v>
      </c>
      <c r="E80" s="27">
        <f t="shared" si="46"/>
        <v>7.0000000000000007E-2</v>
      </c>
      <c r="F80" s="27">
        <f t="shared" si="46"/>
        <v>0.08</v>
      </c>
      <c r="G80" s="27">
        <f t="shared" si="46"/>
        <v>0.53200000000000003</v>
      </c>
      <c r="H80" s="27">
        <f t="shared" si="46"/>
        <v>1.1399999999999999</v>
      </c>
      <c r="I80" s="27">
        <f t="shared" si="46"/>
        <v>0.62</v>
      </c>
      <c r="J80" s="27">
        <f t="shared" si="46"/>
        <v>7.1379999999999999E-2</v>
      </c>
      <c r="K80" s="27">
        <f t="shared" si="46"/>
        <v>0.66244000000000003</v>
      </c>
      <c r="L80" s="27">
        <f t="shared" si="46"/>
        <v>0.20083000000000001</v>
      </c>
      <c r="M80" s="27">
        <f t="shared" si="46"/>
        <v>0.55400000000000005</v>
      </c>
      <c r="N80" s="27">
        <f t="shared" si="46"/>
        <v>9.9489999999999995E-2</v>
      </c>
      <c r="O80" s="27">
        <f t="shared" si="46"/>
        <v>0.32031999999999999</v>
      </c>
      <c r="P80" s="27">
        <f t="shared" si="46"/>
        <v>0.37368000000000001</v>
      </c>
      <c r="Q80" s="27">
        <f t="shared" si="46"/>
        <v>0.41667000000000004</v>
      </c>
      <c r="R80" s="27">
        <f t="shared" si="46"/>
        <v>0</v>
      </c>
      <c r="S80" s="27">
        <f t="shared" si="46"/>
        <v>0</v>
      </c>
      <c r="T80" s="27">
        <f>T79/1000</f>
        <v>0</v>
      </c>
      <c r="U80" s="27">
        <f>U79/1000</f>
        <v>0.69199999999999995</v>
      </c>
      <c r="V80" s="27">
        <f>V79/1000</f>
        <v>0.40127999999999997</v>
      </c>
      <c r="W80" s="27">
        <f>W79/1000</f>
        <v>0.20899999999999999</v>
      </c>
      <c r="X80" s="27">
        <f t="shared" si="46"/>
        <v>9.1000000000000004E-3</v>
      </c>
      <c r="Y80" s="27">
        <f t="shared" si="46"/>
        <v>0</v>
      </c>
      <c r="Z80" s="27">
        <f t="shared" si="46"/>
        <v>0.26100000000000001</v>
      </c>
      <c r="AA80" s="27">
        <f t="shared" si="46"/>
        <v>0.41199999999999998</v>
      </c>
      <c r="AB80" s="27">
        <f t="shared" si="46"/>
        <v>0.224</v>
      </c>
      <c r="AC80" s="27">
        <f t="shared" si="46"/>
        <v>0.3</v>
      </c>
      <c r="AD80" s="27">
        <f t="shared" si="46"/>
        <v>0.14499999999999999</v>
      </c>
      <c r="AE80" s="27">
        <f t="shared" si="46"/>
        <v>0.39200000000000002</v>
      </c>
      <c r="AF80" s="27">
        <f t="shared" si="46"/>
        <v>0.20899999999999999</v>
      </c>
      <c r="AG80" s="27">
        <f t="shared" si="46"/>
        <v>0.22727</v>
      </c>
      <c r="AH80" s="27">
        <f t="shared" si="46"/>
        <v>6.6599999999999993E-2</v>
      </c>
      <c r="AI80" s="27">
        <f t="shared" si="46"/>
        <v>5.9249999999999997E-2</v>
      </c>
      <c r="AJ80" s="27">
        <f t="shared" si="46"/>
        <v>3.85E-2</v>
      </c>
      <c r="AK80" s="27">
        <f t="shared" si="46"/>
        <v>0.19</v>
      </c>
      <c r="AL80" s="27">
        <f t="shared" si="46"/>
        <v>0.19400000000000001</v>
      </c>
      <c r="AM80" s="27">
        <f t="shared" si="46"/>
        <v>0.31627999999999995</v>
      </c>
      <c r="AN80" s="27">
        <f t="shared" si="46"/>
        <v>0.25</v>
      </c>
      <c r="AO80" s="27">
        <f t="shared" si="46"/>
        <v>0</v>
      </c>
      <c r="AP80" s="27">
        <f t="shared" si="46"/>
        <v>0.22413999999999998</v>
      </c>
      <c r="AQ80" s="27">
        <f t="shared" si="46"/>
        <v>0.06</v>
      </c>
      <c r="AR80" s="27">
        <f t="shared" si="46"/>
        <v>5.6670000000000005E-2</v>
      </c>
      <c r="AS80" s="27">
        <f t="shared" si="46"/>
        <v>8.7999999999999995E-2</v>
      </c>
      <c r="AT80" s="27">
        <f t="shared" si="46"/>
        <v>6.429E-2</v>
      </c>
      <c r="AU80" s="27">
        <f t="shared" si="46"/>
        <v>5.7140000000000003E-2</v>
      </c>
      <c r="AV80" s="27">
        <f t="shared" si="46"/>
        <v>5.6250000000000001E-2</v>
      </c>
      <c r="AW80" s="27">
        <f t="shared" si="46"/>
        <v>0.11428000000000001</v>
      </c>
      <c r="AX80" s="27">
        <f t="shared" si="46"/>
        <v>6.6000000000000003E-2</v>
      </c>
      <c r="AY80" s="27">
        <f t="shared" si="46"/>
        <v>0.06</v>
      </c>
      <c r="AZ80" s="27">
        <f t="shared" si="46"/>
        <v>0.114</v>
      </c>
      <c r="BA80" s="27">
        <f t="shared" si="46"/>
        <v>0.23799999999999999</v>
      </c>
      <c r="BB80" s="27">
        <f t="shared" si="46"/>
        <v>0.35499999999999998</v>
      </c>
      <c r="BC80" s="27">
        <f t="shared" si="46"/>
        <v>0.50444</v>
      </c>
      <c r="BD80" s="27">
        <f t="shared" si="46"/>
        <v>0.19700000000000001</v>
      </c>
      <c r="BE80" s="27">
        <f t="shared" si="46"/>
        <v>0.36899999999999999</v>
      </c>
      <c r="BF80" s="27">
        <f t="shared" si="46"/>
        <v>0</v>
      </c>
      <c r="BG80" s="27">
        <f t="shared" si="46"/>
        <v>3.2000000000000001E-2</v>
      </c>
      <c r="BH80" s="27">
        <f t="shared" si="46"/>
        <v>3.5999999999999997E-2</v>
      </c>
      <c r="BI80" s="27">
        <f t="shared" si="46"/>
        <v>7.1999999999999995E-2</v>
      </c>
      <c r="BJ80" s="27">
        <f t="shared" si="46"/>
        <v>3.4000000000000002E-2</v>
      </c>
      <c r="BK80" s="27">
        <f t="shared" si="46"/>
        <v>3.6999999999999998E-2</v>
      </c>
      <c r="BL80" s="27">
        <f t="shared" si="46"/>
        <v>0.25600000000000001</v>
      </c>
      <c r="BM80" s="27">
        <f t="shared" si="46"/>
        <v>0.13888999999999999</v>
      </c>
      <c r="BN80" s="27">
        <f t="shared" si="46"/>
        <v>1.489E-2</v>
      </c>
      <c r="BO80" s="27">
        <f t="shared" ref="BO80" si="47">BO79/1000</f>
        <v>6.0000000000000001E-3</v>
      </c>
    </row>
    <row r="81" spans="1:70" ht="17.399999999999999">
      <c r="A81" s="34"/>
      <c r="B81" s="35" t="s">
        <v>34</v>
      </c>
      <c r="C81" s="115"/>
      <c r="D81" s="36">
        <f t="shared" ref="D81:BN81" si="48">D77*D79</f>
        <v>2.0181</v>
      </c>
      <c r="E81" s="36">
        <f t="shared" si="48"/>
        <v>2.8000000000000003</v>
      </c>
      <c r="F81" s="36">
        <f t="shared" si="48"/>
        <v>0.8</v>
      </c>
      <c r="G81" s="36">
        <f t="shared" si="48"/>
        <v>0</v>
      </c>
      <c r="H81" s="36">
        <f t="shared" si="48"/>
        <v>0</v>
      </c>
      <c r="I81" s="36">
        <f t="shared" si="48"/>
        <v>0</v>
      </c>
      <c r="J81" s="36">
        <f t="shared" si="48"/>
        <v>1.71312</v>
      </c>
      <c r="K81" s="36">
        <f t="shared" si="48"/>
        <v>2.9809800000000006</v>
      </c>
      <c r="L81" s="36">
        <f t="shared" si="48"/>
        <v>1.8074700000000004</v>
      </c>
      <c r="M81" s="36">
        <f t="shared" si="48"/>
        <v>0</v>
      </c>
      <c r="N81" s="36">
        <f t="shared" si="48"/>
        <v>0</v>
      </c>
      <c r="O81" s="36">
        <f t="shared" si="48"/>
        <v>0</v>
      </c>
      <c r="P81" s="36">
        <f t="shared" si="48"/>
        <v>0</v>
      </c>
      <c r="Q81" s="36">
        <f t="shared" si="48"/>
        <v>0</v>
      </c>
      <c r="R81" s="36">
        <f t="shared" si="48"/>
        <v>0</v>
      </c>
      <c r="S81" s="36">
        <f t="shared" si="48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48"/>
        <v>1.2999999999999998</v>
      </c>
      <c r="Y81" s="36">
        <f t="shared" si="48"/>
        <v>0</v>
      </c>
      <c r="Z81" s="36">
        <f t="shared" si="48"/>
        <v>0</v>
      </c>
      <c r="AA81" s="36">
        <f t="shared" si="48"/>
        <v>0</v>
      </c>
      <c r="AB81" s="36">
        <f t="shared" si="48"/>
        <v>0</v>
      </c>
      <c r="AC81" s="36">
        <f t="shared" si="48"/>
        <v>0</v>
      </c>
      <c r="AD81" s="36">
        <f t="shared" si="48"/>
        <v>0</v>
      </c>
      <c r="AE81" s="36">
        <f t="shared" si="48"/>
        <v>0</v>
      </c>
      <c r="AF81" s="36">
        <f t="shared" si="48"/>
        <v>0</v>
      </c>
      <c r="AG81" s="36">
        <f t="shared" si="48"/>
        <v>4.0908600000000002</v>
      </c>
      <c r="AH81" s="36">
        <f t="shared" si="48"/>
        <v>0</v>
      </c>
      <c r="AI81" s="36">
        <f t="shared" si="48"/>
        <v>0</v>
      </c>
      <c r="AJ81" s="36">
        <f t="shared" si="48"/>
        <v>2.0789999999999999E-2</v>
      </c>
      <c r="AK81" s="36">
        <f t="shared" si="48"/>
        <v>0</v>
      </c>
      <c r="AL81" s="36">
        <f t="shared" si="48"/>
        <v>0</v>
      </c>
      <c r="AM81" s="36">
        <f t="shared" si="48"/>
        <v>0</v>
      </c>
      <c r="AN81" s="36">
        <f t="shared" si="48"/>
        <v>0</v>
      </c>
      <c r="AO81" s="36">
        <f t="shared" si="48"/>
        <v>0</v>
      </c>
      <c r="AP81" s="36">
        <f t="shared" si="48"/>
        <v>0</v>
      </c>
      <c r="AQ81" s="36">
        <f t="shared" si="48"/>
        <v>0</v>
      </c>
      <c r="AR81" s="36">
        <f t="shared" si="48"/>
        <v>0</v>
      </c>
      <c r="AS81" s="36">
        <f t="shared" si="48"/>
        <v>0</v>
      </c>
      <c r="AT81" s="36">
        <f t="shared" si="48"/>
        <v>0</v>
      </c>
      <c r="AU81" s="36">
        <f t="shared" si="48"/>
        <v>0</v>
      </c>
      <c r="AV81" s="36">
        <f t="shared" si="48"/>
        <v>0</v>
      </c>
      <c r="AW81" s="36">
        <f t="shared" si="48"/>
        <v>0</v>
      </c>
      <c r="AX81" s="36">
        <f t="shared" si="48"/>
        <v>0</v>
      </c>
      <c r="AY81" s="36">
        <f t="shared" si="48"/>
        <v>0</v>
      </c>
      <c r="AZ81" s="36">
        <f t="shared" si="48"/>
        <v>0</v>
      </c>
      <c r="BA81" s="36">
        <f t="shared" si="48"/>
        <v>0</v>
      </c>
      <c r="BB81" s="36">
        <f t="shared" si="48"/>
        <v>0</v>
      </c>
      <c r="BC81" s="36">
        <f t="shared" si="48"/>
        <v>4.03552</v>
      </c>
      <c r="BD81" s="36">
        <f t="shared" si="48"/>
        <v>0</v>
      </c>
      <c r="BE81" s="36">
        <f t="shared" si="48"/>
        <v>11.07</v>
      </c>
      <c r="BF81" s="36">
        <f t="shared" si="48"/>
        <v>0</v>
      </c>
      <c r="BG81" s="36">
        <f t="shared" si="48"/>
        <v>7.0720000000000001</v>
      </c>
      <c r="BH81" s="36">
        <f t="shared" si="48"/>
        <v>0.36</v>
      </c>
      <c r="BI81" s="36">
        <f t="shared" si="48"/>
        <v>0.93600000000000005</v>
      </c>
      <c r="BJ81" s="36">
        <f t="shared" si="48"/>
        <v>0</v>
      </c>
      <c r="BK81" s="36">
        <f t="shared" si="48"/>
        <v>2.0350000000000001</v>
      </c>
      <c r="BL81" s="36">
        <f t="shared" si="48"/>
        <v>0.51200000000000001</v>
      </c>
      <c r="BM81" s="36">
        <f t="shared" si="48"/>
        <v>0.27777999999999997</v>
      </c>
      <c r="BN81" s="36">
        <f t="shared" si="48"/>
        <v>4.4670000000000001E-2</v>
      </c>
      <c r="BO81" s="36">
        <f t="shared" ref="BO81" si="49">BO77*BO79</f>
        <v>2.0999999999999998E-4</v>
      </c>
      <c r="BP81" s="104">
        <f>SUM(D81:BN81)</f>
        <v>43.874290000000002</v>
      </c>
      <c r="BQ81" s="38">
        <f>BP81/$C$7</f>
        <v>43.874290000000002</v>
      </c>
    </row>
    <row r="82" spans="1:70" ht="17.399999999999999">
      <c r="A82" s="34"/>
      <c r="B82" s="35" t="s">
        <v>35</v>
      </c>
      <c r="C82" s="115"/>
      <c r="D82" s="36">
        <f t="shared" ref="D82:BN82" si="50">D77*D79</f>
        <v>2.0181</v>
      </c>
      <c r="E82" s="36">
        <f t="shared" si="50"/>
        <v>2.8000000000000003</v>
      </c>
      <c r="F82" s="36">
        <f t="shared" si="50"/>
        <v>0.8</v>
      </c>
      <c r="G82" s="36">
        <f t="shared" si="50"/>
        <v>0</v>
      </c>
      <c r="H82" s="36">
        <f t="shared" si="50"/>
        <v>0</v>
      </c>
      <c r="I82" s="36">
        <f t="shared" si="50"/>
        <v>0</v>
      </c>
      <c r="J82" s="36">
        <f t="shared" si="50"/>
        <v>1.71312</v>
      </c>
      <c r="K82" s="36">
        <f t="shared" si="50"/>
        <v>2.9809800000000006</v>
      </c>
      <c r="L82" s="36">
        <f t="shared" si="50"/>
        <v>1.8074700000000004</v>
      </c>
      <c r="M82" s="36">
        <f t="shared" si="50"/>
        <v>0</v>
      </c>
      <c r="N82" s="36">
        <f t="shared" si="50"/>
        <v>0</v>
      </c>
      <c r="O82" s="36">
        <f t="shared" si="50"/>
        <v>0</v>
      </c>
      <c r="P82" s="36">
        <f t="shared" si="50"/>
        <v>0</v>
      </c>
      <c r="Q82" s="36">
        <f t="shared" si="50"/>
        <v>0</v>
      </c>
      <c r="R82" s="36">
        <f t="shared" si="50"/>
        <v>0</v>
      </c>
      <c r="S82" s="36">
        <f t="shared" si="50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0"/>
        <v>1.2999999999999998</v>
      </c>
      <c r="Y82" s="36">
        <f t="shared" si="50"/>
        <v>0</v>
      </c>
      <c r="Z82" s="36">
        <f t="shared" si="50"/>
        <v>0</v>
      </c>
      <c r="AA82" s="36">
        <f t="shared" si="50"/>
        <v>0</v>
      </c>
      <c r="AB82" s="36">
        <f t="shared" si="50"/>
        <v>0</v>
      </c>
      <c r="AC82" s="36">
        <f t="shared" si="50"/>
        <v>0</v>
      </c>
      <c r="AD82" s="36">
        <f t="shared" si="50"/>
        <v>0</v>
      </c>
      <c r="AE82" s="36">
        <f t="shared" si="50"/>
        <v>0</v>
      </c>
      <c r="AF82" s="36">
        <f t="shared" si="50"/>
        <v>0</v>
      </c>
      <c r="AG82" s="36">
        <f t="shared" si="50"/>
        <v>4.0908600000000002</v>
      </c>
      <c r="AH82" s="36">
        <f t="shared" si="50"/>
        <v>0</v>
      </c>
      <c r="AI82" s="36">
        <f t="shared" si="50"/>
        <v>0</v>
      </c>
      <c r="AJ82" s="36">
        <f t="shared" si="50"/>
        <v>2.0789999999999999E-2</v>
      </c>
      <c r="AK82" s="36">
        <f t="shared" si="50"/>
        <v>0</v>
      </c>
      <c r="AL82" s="36">
        <f t="shared" si="50"/>
        <v>0</v>
      </c>
      <c r="AM82" s="36">
        <f t="shared" si="50"/>
        <v>0</v>
      </c>
      <c r="AN82" s="36">
        <f t="shared" si="50"/>
        <v>0</v>
      </c>
      <c r="AO82" s="36">
        <f t="shared" si="50"/>
        <v>0</v>
      </c>
      <c r="AP82" s="36">
        <f t="shared" si="50"/>
        <v>0</v>
      </c>
      <c r="AQ82" s="36">
        <f t="shared" si="50"/>
        <v>0</v>
      </c>
      <c r="AR82" s="36">
        <f t="shared" si="50"/>
        <v>0</v>
      </c>
      <c r="AS82" s="36">
        <f t="shared" si="50"/>
        <v>0</v>
      </c>
      <c r="AT82" s="36">
        <f t="shared" si="50"/>
        <v>0</v>
      </c>
      <c r="AU82" s="36">
        <f t="shared" si="50"/>
        <v>0</v>
      </c>
      <c r="AV82" s="36">
        <f t="shared" si="50"/>
        <v>0</v>
      </c>
      <c r="AW82" s="36">
        <f t="shared" si="50"/>
        <v>0</v>
      </c>
      <c r="AX82" s="36">
        <f t="shared" si="50"/>
        <v>0</v>
      </c>
      <c r="AY82" s="36">
        <f t="shared" si="50"/>
        <v>0</v>
      </c>
      <c r="AZ82" s="36">
        <f t="shared" si="50"/>
        <v>0</v>
      </c>
      <c r="BA82" s="36">
        <f t="shared" si="50"/>
        <v>0</v>
      </c>
      <c r="BB82" s="36">
        <f t="shared" si="50"/>
        <v>0</v>
      </c>
      <c r="BC82" s="36">
        <f t="shared" si="50"/>
        <v>4.03552</v>
      </c>
      <c r="BD82" s="36">
        <f t="shared" si="50"/>
        <v>0</v>
      </c>
      <c r="BE82" s="36">
        <f t="shared" si="50"/>
        <v>11.07</v>
      </c>
      <c r="BF82" s="36">
        <f t="shared" si="50"/>
        <v>0</v>
      </c>
      <c r="BG82" s="36">
        <f t="shared" si="50"/>
        <v>7.0720000000000001</v>
      </c>
      <c r="BH82" s="36">
        <f t="shared" si="50"/>
        <v>0.36</v>
      </c>
      <c r="BI82" s="36">
        <f t="shared" si="50"/>
        <v>0.93600000000000005</v>
      </c>
      <c r="BJ82" s="36">
        <f t="shared" si="50"/>
        <v>0</v>
      </c>
      <c r="BK82" s="36">
        <f t="shared" si="50"/>
        <v>2.0350000000000001</v>
      </c>
      <c r="BL82" s="36">
        <f t="shared" si="50"/>
        <v>0.51200000000000001</v>
      </c>
      <c r="BM82" s="36">
        <f t="shared" si="50"/>
        <v>0.27777999999999997</v>
      </c>
      <c r="BN82" s="36">
        <f t="shared" si="50"/>
        <v>4.4670000000000001E-2</v>
      </c>
      <c r="BO82" s="36">
        <f t="shared" ref="BO82" si="51">BO77*BO79</f>
        <v>2.0999999999999998E-4</v>
      </c>
      <c r="BP82" s="104">
        <f>SUM(D82:BO82)</f>
        <v>43.874500000000005</v>
      </c>
      <c r="BQ82" s="38">
        <f>BP82/$C$7</f>
        <v>43.874500000000005</v>
      </c>
    </row>
    <row r="84" spans="1:70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>
      <c r="A85" s="116"/>
      <c r="B85" s="5" t="s">
        <v>4</v>
      </c>
      <c r="C85" s="118" t="s">
        <v>5</v>
      </c>
      <c r="D85" s="109" t="str">
        <f t="shared" ref="D85:BN85" si="52">D51</f>
        <v>Хлеб пшеничный</v>
      </c>
      <c r="E85" s="109" t="str">
        <f t="shared" si="52"/>
        <v>Хлеб ржано-пшеничный</v>
      </c>
      <c r="F85" s="109" t="str">
        <f t="shared" si="52"/>
        <v>Сахар</v>
      </c>
      <c r="G85" s="109" t="str">
        <f t="shared" si="52"/>
        <v>Чай</v>
      </c>
      <c r="H85" s="109" t="str">
        <f t="shared" si="52"/>
        <v>Какао</v>
      </c>
      <c r="I85" s="109" t="str">
        <f t="shared" si="52"/>
        <v>Кофейный напиток</v>
      </c>
      <c r="J85" s="109" t="str">
        <f t="shared" si="52"/>
        <v>Молоко 2,5%</v>
      </c>
      <c r="K85" s="109" t="str">
        <f t="shared" si="52"/>
        <v>Масло сливочное</v>
      </c>
      <c r="L85" s="109" t="str">
        <f t="shared" si="52"/>
        <v>Сметана 15%</v>
      </c>
      <c r="M85" s="109" t="str">
        <f t="shared" si="52"/>
        <v>Молоко сухое</v>
      </c>
      <c r="N85" s="109" t="str">
        <f t="shared" si="52"/>
        <v>Снежок 2,5 %</v>
      </c>
      <c r="O85" s="109" t="str">
        <f t="shared" si="52"/>
        <v>Творог 5%</v>
      </c>
      <c r="P85" s="109" t="str">
        <f t="shared" si="52"/>
        <v>Молоко сгущенное</v>
      </c>
      <c r="Q85" s="109" t="str">
        <f t="shared" si="52"/>
        <v xml:space="preserve">Джем Сава </v>
      </c>
      <c r="R85" s="109" t="str">
        <f t="shared" si="52"/>
        <v>Сыр</v>
      </c>
      <c r="S85" s="109" t="str">
        <f t="shared" si="52"/>
        <v>Зеленый горошек</v>
      </c>
      <c r="T85" s="109" t="str">
        <f t="shared" si="52"/>
        <v>Кукуруза консервирован.</v>
      </c>
      <c r="U85" s="109" t="str">
        <f t="shared" si="52"/>
        <v>Консервы рыбные</v>
      </c>
      <c r="V85" s="109" t="str">
        <f t="shared" si="52"/>
        <v>Огурцы консервирован.</v>
      </c>
      <c r="W85" s="41"/>
      <c r="X85" s="109" t="str">
        <f t="shared" si="52"/>
        <v>Яйцо</v>
      </c>
      <c r="Y85" s="109" t="str">
        <f t="shared" si="52"/>
        <v>Икра кабачковая</v>
      </c>
      <c r="Z85" s="109" t="str">
        <f t="shared" si="52"/>
        <v>Изюм</v>
      </c>
      <c r="AA85" s="109" t="str">
        <f t="shared" si="52"/>
        <v>Курага</v>
      </c>
      <c r="AB85" s="109" t="str">
        <f t="shared" si="52"/>
        <v>Чернослив</v>
      </c>
      <c r="AC85" s="109" t="str">
        <f t="shared" si="52"/>
        <v>Шиповник</v>
      </c>
      <c r="AD85" s="109" t="str">
        <f t="shared" si="52"/>
        <v>Сухофрукты</v>
      </c>
      <c r="AE85" s="109" t="str">
        <f t="shared" si="52"/>
        <v>Ягода свежемороженная</v>
      </c>
      <c r="AF85" s="109" t="str">
        <f t="shared" si="52"/>
        <v>Лимон</v>
      </c>
      <c r="AG85" s="109" t="str">
        <f t="shared" si="52"/>
        <v>Кисель</v>
      </c>
      <c r="AH85" s="109" t="str">
        <f t="shared" si="52"/>
        <v xml:space="preserve">Сок </v>
      </c>
      <c r="AI85" s="109" t="str">
        <f t="shared" si="52"/>
        <v>Макаронные изделия</v>
      </c>
      <c r="AJ85" s="109" t="str">
        <f t="shared" si="52"/>
        <v>Мука</v>
      </c>
      <c r="AK85" s="109" t="str">
        <f t="shared" si="52"/>
        <v>Дрожжи</v>
      </c>
      <c r="AL85" s="109" t="str">
        <f t="shared" si="52"/>
        <v>Печенье</v>
      </c>
      <c r="AM85" s="109" t="str">
        <f t="shared" si="52"/>
        <v>Пряники</v>
      </c>
      <c r="AN85" s="109" t="str">
        <f t="shared" si="52"/>
        <v>Вафли</v>
      </c>
      <c r="AO85" s="109" t="str">
        <f t="shared" si="52"/>
        <v>Конфеты</v>
      </c>
      <c r="AP85" s="109" t="str">
        <f t="shared" si="52"/>
        <v>Повидло Сава</v>
      </c>
      <c r="AQ85" s="109" t="str">
        <f t="shared" si="52"/>
        <v>Крупа геркулес</v>
      </c>
      <c r="AR85" s="109" t="str">
        <f t="shared" si="52"/>
        <v>Крупа горох</v>
      </c>
      <c r="AS85" s="109" t="str">
        <f t="shared" si="52"/>
        <v>Крупа гречневая</v>
      </c>
      <c r="AT85" s="109" t="str">
        <f t="shared" si="52"/>
        <v>Крупа кукурузная</v>
      </c>
      <c r="AU85" s="109" t="str">
        <f t="shared" si="52"/>
        <v>Крупа манная</v>
      </c>
      <c r="AV85" s="109" t="str">
        <f t="shared" si="52"/>
        <v>Крупа перловая</v>
      </c>
      <c r="AW85" s="109" t="str">
        <f t="shared" si="52"/>
        <v>Крупа пшеничная</v>
      </c>
      <c r="AX85" s="109" t="str">
        <f t="shared" si="52"/>
        <v>Крупа пшено</v>
      </c>
      <c r="AY85" s="109" t="str">
        <f t="shared" si="52"/>
        <v>Крупа ячневая</v>
      </c>
      <c r="AZ85" s="109" t="str">
        <f t="shared" si="52"/>
        <v>Рис</v>
      </c>
      <c r="BA85" s="109" t="str">
        <f t="shared" si="52"/>
        <v>Цыпленок бройлер</v>
      </c>
      <c r="BB85" s="109" t="str">
        <f t="shared" si="52"/>
        <v>Филе куриное</v>
      </c>
      <c r="BC85" s="109" t="str">
        <f t="shared" si="52"/>
        <v>Фарш говяжий</v>
      </c>
      <c r="BD85" s="109" t="str">
        <f t="shared" si="52"/>
        <v>Печень куриная</v>
      </c>
      <c r="BE85" s="109" t="str">
        <f t="shared" si="52"/>
        <v>Филе минтая</v>
      </c>
      <c r="BF85" s="109" t="str">
        <f t="shared" si="52"/>
        <v>Филе сельди слабосол.</v>
      </c>
      <c r="BG85" s="109" t="str">
        <f t="shared" si="52"/>
        <v>Картофель</v>
      </c>
      <c r="BH85" s="109" t="str">
        <f t="shared" si="52"/>
        <v>Морковь</v>
      </c>
      <c r="BI85" s="109" t="str">
        <f t="shared" si="52"/>
        <v>Лук</v>
      </c>
      <c r="BJ85" s="109" t="str">
        <f t="shared" si="52"/>
        <v>Капуста</v>
      </c>
      <c r="BK85" s="109" t="str">
        <f t="shared" si="52"/>
        <v>Свекла</v>
      </c>
      <c r="BL85" s="109" t="str">
        <f t="shared" si="52"/>
        <v>Томатная паста</v>
      </c>
      <c r="BM85" s="109" t="str">
        <f t="shared" si="52"/>
        <v>Масло растительное</v>
      </c>
      <c r="BN85" s="109" t="str">
        <f t="shared" si="52"/>
        <v>Соль</v>
      </c>
      <c r="BO85" s="118" t="s">
        <v>105</v>
      </c>
      <c r="BP85" s="110" t="s">
        <v>6</v>
      </c>
      <c r="BQ85" s="110" t="s">
        <v>7</v>
      </c>
    </row>
    <row r="86" spans="1:70" ht="29.25" customHeight="1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>
      <c r="A87" s="111" t="s">
        <v>22</v>
      </c>
      <c r="B87" s="7" t="s">
        <v>42</v>
      </c>
      <c r="C87" s="112">
        <f>$F$4</f>
        <v>1</v>
      </c>
      <c r="D87" s="7">
        <f t="shared" ref="D87:BN91" si="53">D19</f>
        <v>0</v>
      </c>
      <c r="E87" s="7">
        <f t="shared" si="53"/>
        <v>0</v>
      </c>
      <c r="F87" s="7">
        <f t="shared" si="53"/>
        <v>0</v>
      </c>
      <c r="G87" s="7">
        <f t="shared" si="53"/>
        <v>0</v>
      </c>
      <c r="H87" s="7">
        <f t="shared" si="53"/>
        <v>0</v>
      </c>
      <c r="I87" s="7">
        <f t="shared" si="53"/>
        <v>0</v>
      </c>
      <c r="J87" s="7">
        <f t="shared" si="53"/>
        <v>0</v>
      </c>
      <c r="K87" s="7">
        <f t="shared" si="53"/>
        <v>0</v>
      </c>
      <c r="L87" s="7">
        <f t="shared" si="53"/>
        <v>0</v>
      </c>
      <c r="M87" s="7">
        <f t="shared" si="53"/>
        <v>0</v>
      </c>
      <c r="N87" s="7">
        <f t="shared" si="53"/>
        <v>0.14000000000000001</v>
      </c>
      <c r="O87" s="7">
        <f t="shared" si="53"/>
        <v>0</v>
      </c>
      <c r="P87" s="7">
        <f t="shared" si="53"/>
        <v>0</v>
      </c>
      <c r="Q87" s="7">
        <f t="shared" si="53"/>
        <v>0</v>
      </c>
      <c r="R87" s="7">
        <f t="shared" si="53"/>
        <v>0</v>
      </c>
      <c r="S87" s="7">
        <f t="shared" si="53"/>
        <v>0</v>
      </c>
      <c r="T87" s="7">
        <f t="shared" si="53"/>
        <v>0</v>
      </c>
      <c r="U87" s="7">
        <f t="shared" si="53"/>
        <v>0</v>
      </c>
      <c r="V87" s="7">
        <f t="shared" si="53"/>
        <v>0</v>
      </c>
      <c r="W87" s="7">
        <f t="shared" si="53"/>
        <v>0</v>
      </c>
      <c r="X87" s="7">
        <f t="shared" si="53"/>
        <v>0</v>
      </c>
      <c r="Y87" s="7">
        <f t="shared" si="53"/>
        <v>0</v>
      </c>
      <c r="Z87" s="7">
        <f t="shared" si="53"/>
        <v>0</v>
      </c>
      <c r="AA87" s="7">
        <f t="shared" si="53"/>
        <v>0</v>
      </c>
      <c r="AB87" s="7">
        <f t="shared" si="53"/>
        <v>0</v>
      </c>
      <c r="AC87" s="7">
        <f t="shared" si="53"/>
        <v>0</v>
      </c>
      <c r="AD87" s="7">
        <f t="shared" si="53"/>
        <v>0</v>
      </c>
      <c r="AE87" s="7">
        <f t="shared" si="53"/>
        <v>0</v>
      </c>
      <c r="AF87" s="7">
        <f t="shared" si="53"/>
        <v>0</v>
      </c>
      <c r="AG87" s="7">
        <f t="shared" si="53"/>
        <v>0</v>
      </c>
      <c r="AH87" s="7">
        <f t="shared" si="53"/>
        <v>0</v>
      </c>
      <c r="AI87" s="7">
        <f t="shared" si="53"/>
        <v>0</v>
      </c>
      <c r="AJ87" s="7">
        <f t="shared" si="53"/>
        <v>0</v>
      </c>
      <c r="AK87" s="7">
        <f t="shared" si="53"/>
        <v>0</v>
      </c>
      <c r="AL87" s="7">
        <f t="shared" si="53"/>
        <v>0</v>
      </c>
      <c r="AM87" s="7">
        <f t="shared" si="53"/>
        <v>0</v>
      </c>
      <c r="AN87" s="7">
        <f t="shared" si="53"/>
        <v>0</v>
      </c>
      <c r="AO87" s="7">
        <f t="shared" si="53"/>
        <v>0</v>
      </c>
      <c r="AP87" s="7">
        <f t="shared" si="53"/>
        <v>0</v>
      </c>
      <c r="AQ87" s="7">
        <f t="shared" si="53"/>
        <v>0</v>
      </c>
      <c r="AR87" s="7">
        <f t="shared" si="53"/>
        <v>0</v>
      </c>
      <c r="AS87" s="7">
        <f t="shared" si="53"/>
        <v>0</v>
      </c>
      <c r="AT87" s="7">
        <f t="shared" si="53"/>
        <v>0</v>
      </c>
      <c r="AU87" s="7">
        <f t="shared" si="53"/>
        <v>0</v>
      </c>
      <c r="AV87" s="7">
        <f t="shared" si="53"/>
        <v>0</v>
      </c>
      <c r="AW87" s="7">
        <f t="shared" si="53"/>
        <v>0</v>
      </c>
      <c r="AX87" s="7">
        <f t="shared" si="53"/>
        <v>0</v>
      </c>
      <c r="AY87" s="7">
        <f t="shared" si="53"/>
        <v>0</v>
      </c>
      <c r="AZ87" s="7">
        <f t="shared" si="53"/>
        <v>0</v>
      </c>
      <c r="BA87" s="7">
        <f t="shared" si="53"/>
        <v>0</v>
      </c>
      <c r="BB87" s="7">
        <f t="shared" si="53"/>
        <v>0</v>
      </c>
      <c r="BC87" s="7">
        <f t="shared" si="53"/>
        <v>0</v>
      </c>
      <c r="BD87" s="7">
        <f t="shared" si="53"/>
        <v>0</v>
      </c>
      <c r="BE87" s="7">
        <f t="shared" si="53"/>
        <v>0</v>
      </c>
      <c r="BF87" s="7">
        <f t="shared" si="53"/>
        <v>0</v>
      </c>
      <c r="BG87" s="7">
        <f t="shared" si="53"/>
        <v>0</v>
      </c>
      <c r="BH87" s="7">
        <f t="shared" si="53"/>
        <v>0</v>
      </c>
      <c r="BI87" s="7">
        <f t="shared" si="53"/>
        <v>0</v>
      </c>
      <c r="BJ87" s="7">
        <f t="shared" si="53"/>
        <v>0</v>
      </c>
      <c r="BK87" s="7">
        <f t="shared" si="53"/>
        <v>0</v>
      </c>
      <c r="BL87" s="7">
        <f t="shared" si="53"/>
        <v>0</v>
      </c>
      <c r="BM87" s="7">
        <f t="shared" si="53"/>
        <v>0</v>
      </c>
      <c r="BN87" s="7">
        <f t="shared" si="53"/>
        <v>0</v>
      </c>
      <c r="BO87" s="7">
        <f t="shared" ref="BO87:BO90" si="54">BO19</f>
        <v>0</v>
      </c>
      <c r="BP87" s="13"/>
      <c r="BQ87" s="13"/>
      <c r="BR87" s="13"/>
    </row>
    <row r="88" spans="1:70">
      <c r="A88" s="111"/>
      <c r="B88" s="7" t="s">
        <v>43</v>
      </c>
      <c r="C88" s="113"/>
      <c r="D88" s="7">
        <f t="shared" si="53"/>
        <v>0</v>
      </c>
      <c r="E88" s="7">
        <f t="shared" si="53"/>
        <v>0</v>
      </c>
      <c r="F88" s="7">
        <f t="shared" si="53"/>
        <v>1E-3</v>
      </c>
      <c r="G88" s="7">
        <f t="shared" si="53"/>
        <v>0</v>
      </c>
      <c r="H88" s="7">
        <f t="shared" si="53"/>
        <v>0</v>
      </c>
      <c r="I88" s="7">
        <f t="shared" si="53"/>
        <v>0</v>
      </c>
      <c r="J88" s="7">
        <f t="shared" si="53"/>
        <v>0</v>
      </c>
      <c r="K88" s="7">
        <f t="shared" si="53"/>
        <v>2E-3</v>
      </c>
      <c r="L88" s="7">
        <f t="shared" si="53"/>
        <v>5.0000000000000001E-3</v>
      </c>
      <c r="M88" s="7">
        <f t="shared" si="53"/>
        <v>0</v>
      </c>
      <c r="N88" s="7">
        <f t="shared" si="53"/>
        <v>0</v>
      </c>
      <c r="O88" s="7">
        <f t="shared" si="53"/>
        <v>0</v>
      </c>
      <c r="P88" s="7">
        <f t="shared" si="53"/>
        <v>5.0000000000000001E-3</v>
      </c>
      <c r="Q88" s="7">
        <f t="shared" si="53"/>
        <v>0</v>
      </c>
      <c r="R88" s="7">
        <f t="shared" si="53"/>
        <v>0</v>
      </c>
      <c r="S88" s="7">
        <f t="shared" si="53"/>
        <v>0</v>
      </c>
      <c r="T88" s="7">
        <f t="shared" si="53"/>
        <v>0</v>
      </c>
      <c r="U88" s="7">
        <f t="shared" si="53"/>
        <v>0</v>
      </c>
      <c r="V88" s="7">
        <f t="shared" si="53"/>
        <v>0</v>
      </c>
      <c r="W88" s="7">
        <f t="shared" si="53"/>
        <v>0</v>
      </c>
      <c r="X88" s="7">
        <f t="shared" si="53"/>
        <v>0.125</v>
      </c>
      <c r="Y88" s="7">
        <f t="shared" si="53"/>
        <v>0</v>
      </c>
      <c r="Z88" s="7">
        <f t="shared" si="53"/>
        <v>0</v>
      </c>
      <c r="AA88" s="7">
        <f t="shared" si="53"/>
        <v>0</v>
      </c>
      <c r="AB88" s="7">
        <f t="shared" si="53"/>
        <v>0</v>
      </c>
      <c r="AC88" s="7">
        <f t="shared" si="53"/>
        <v>0</v>
      </c>
      <c r="AD88" s="7">
        <f t="shared" si="53"/>
        <v>0</v>
      </c>
      <c r="AE88" s="7">
        <f t="shared" si="53"/>
        <v>0</v>
      </c>
      <c r="AF88" s="7">
        <f t="shared" si="53"/>
        <v>0</v>
      </c>
      <c r="AG88" s="7">
        <f t="shared" si="53"/>
        <v>0</v>
      </c>
      <c r="AH88" s="7">
        <f t="shared" si="53"/>
        <v>0</v>
      </c>
      <c r="AI88" s="7">
        <f t="shared" si="53"/>
        <v>0</v>
      </c>
      <c r="AJ88" s="7">
        <f t="shared" si="53"/>
        <v>0</v>
      </c>
      <c r="AK88" s="7">
        <f t="shared" si="53"/>
        <v>0</v>
      </c>
      <c r="AL88" s="7">
        <f t="shared" si="53"/>
        <v>0</v>
      </c>
      <c r="AM88" s="7">
        <f t="shared" si="53"/>
        <v>0</v>
      </c>
      <c r="AN88" s="7">
        <f t="shared" si="53"/>
        <v>0</v>
      </c>
      <c r="AO88" s="7">
        <f t="shared" si="53"/>
        <v>0</v>
      </c>
      <c r="AP88" s="7">
        <f t="shared" si="53"/>
        <v>0</v>
      </c>
      <c r="AQ88" s="7">
        <f t="shared" si="53"/>
        <v>0</v>
      </c>
      <c r="AR88" s="7">
        <f t="shared" si="53"/>
        <v>0</v>
      </c>
      <c r="AS88" s="7">
        <f t="shared" si="53"/>
        <v>0</v>
      </c>
      <c r="AT88" s="7">
        <f t="shared" si="53"/>
        <v>0</v>
      </c>
      <c r="AU88" s="7">
        <f t="shared" si="53"/>
        <v>1.7000000000000001E-2</v>
      </c>
      <c r="AV88" s="7">
        <f t="shared" si="53"/>
        <v>0</v>
      </c>
      <c r="AW88" s="7">
        <f t="shared" si="53"/>
        <v>0</v>
      </c>
      <c r="AX88" s="7">
        <f t="shared" si="53"/>
        <v>0</v>
      </c>
      <c r="AY88" s="7">
        <f t="shared" si="53"/>
        <v>0</v>
      </c>
      <c r="AZ88" s="7">
        <f t="shared" si="53"/>
        <v>0</v>
      </c>
      <c r="BA88" s="7">
        <f t="shared" si="53"/>
        <v>0</v>
      </c>
      <c r="BB88" s="7">
        <f t="shared" si="53"/>
        <v>0</v>
      </c>
      <c r="BC88" s="7">
        <f t="shared" si="53"/>
        <v>0</v>
      </c>
      <c r="BD88" s="7">
        <f t="shared" si="53"/>
        <v>0</v>
      </c>
      <c r="BE88" s="7">
        <f t="shared" si="53"/>
        <v>0</v>
      </c>
      <c r="BF88" s="7">
        <f t="shared" si="53"/>
        <v>0</v>
      </c>
      <c r="BG88" s="7">
        <f t="shared" si="53"/>
        <v>0</v>
      </c>
      <c r="BH88" s="7">
        <f t="shared" si="53"/>
        <v>0</v>
      </c>
      <c r="BI88" s="7">
        <f t="shared" si="53"/>
        <v>0</v>
      </c>
      <c r="BJ88" s="7">
        <f t="shared" si="53"/>
        <v>0</v>
      </c>
      <c r="BK88" s="7">
        <f t="shared" si="53"/>
        <v>0</v>
      </c>
      <c r="BL88" s="7">
        <f t="shared" si="53"/>
        <v>0</v>
      </c>
      <c r="BM88" s="7">
        <f t="shared" si="53"/>
        <v>8.9999999999999998E-4</v>
      </c>
      <c r="BN88" s="7">
        <f t="shared" si="53"/>
        <v>0</v>
      </c>
      <c r="BO88" s="7">
        <f t="shared" si="54"/>
        <v>0</v>
      </c>
      <c r="BP88" s="13"/>
    </row>
    <row r="89" spans="1:70">
      <c r="A89" s="111"/>
      <c r="B89" s="7"/>
      <c r="C89" s="113"/>
      <c r="D89" s="7">
        <f t="shared" si="53"/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si="54"/>
        <v>0</v>
      </c>
    </row>
    <row r="90" spans="1:70">
      <c r="A90" s="111"/>
      <c r="B90" s="7"/>
      <c r="C90" s="113"/>
      <c r="D90" s="7">
        <f t="shared" si="53"/>
        <v>0</v>
      </c>
      <c r="E90" s="7">
        <f t="shared" si="53"/>
        <v>0</v>
      </c>
      <c r="F90" s="7">
        <f t="shared" si="53"/>
        <v>0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0</v>
      </c>
      <c r="L90" s="7">
        <f t="shared" si="53"/>
        <v>0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0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0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0</v>
      </c>
      <c r="BN90" s="7">
        <f t="shared" si="53"/>
        <v>0</v>
      </c>
      <c r="BO90" s="7">
        <f t="shared" si="54"/>
        <v>0</v>
      </c>
    </row>
    <row r="91" spans="1:70">
      <c r="A91" s="111"/>
      <c r="B91" s="7"/>
      <c r="C91" s="114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ref="G91:BN91" si="55">G23</f>
        <v>0</v>
      </c>
      <c r="H91" s="7">
        <f t="shared" si="55"/>
        <v>0</v>
      </c>
      <c r="I91" s="7">
        <f t="shared" si="55"/>
        <v>0</v>
      </c>
      <c r="J91" s="7">
        <f t="shared" si="55"/>
        <v>0</v>
      </c>
      <c r="K91" s="7">
        <f t="shared" si="55"/>
        <v>0</v>
      </c>
      <c r="L91" s="7">
        <f t="shared" si="55"/>
        <v>0</v>
      </c>
      <c r="M91" s="7">
        <f t="shared" si="55"/>
        <v>0</v>
      </c>
      <c r="N91" s="7">
        <f t="shared" si="55"/>
        <v>0</v>
      </c>
      <c r="O91" s="7">
        <f t="shared" si="55"/>
        <v>0</v>
      </c>
      <c r="P91" s="7">
        <f t="shared" si="55"/>
        <v>0</v>
      </c>
      <c r="Q91" s="7">
        <f t="shared" si="55"/>
        <v>0</v>
      </c>
      <c r="R91" s="7">
        <f t="shared" si="55"/>
        <v>0</v>
      </c>
      <c r="S91" s="7">
        <f t="shared" si="55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5"/>
        <v>0</v>
      </c>
      <c r="Y91" s="7">
        <f t="shared" si="55"/>
        <v>0</v>
      </c>
      <c r="Z91" s="7">
        <f t="shared" si="55"/>
        <v>0</v>
      </c>
      <c r="AA91" s="7">
        <f t="shared" si="55"/>
        <v>0</v>
      </c>
      <c r="AB91" s="7">
        <f t="shared" si="55"/>
        <v>0</v>
      </c>
      <c r="AC91" s="7">
        <f t="shared" si="55"/>
        <v>0</v>
      </c>
      <c r="AD91" s="7">
        <f t="shared" si="55"/>
        <v>0</v>
      </c>
      <c r="AE91" s="7">
        <f t="shared" si="55"/>
        <v>0</v>
      </c>
      <c r="AF91" s="7">
        <f t="shared" si="55"/>
        <v>0</v>
      </c>
      <c r="AG91" s="7">
        <f t="shared" si="55"/>
        <v>0</v>
      </c>
      <c r="AH91" s="7">
        <f t="shared" si="55"/>
        <v>0</v>
      </c>
      <c r="AI91" s="7">
        <f t="shared" si="55"/>
        <v>0</v>
      </c>
      <c r="AJ91" s="7">
        <f t="shared" si="55"/>
        <v>0</v>
      </c>
      <c r="AK91" s="7">
        <f t="shared" si="55"/>
        <v>0</v>
      </c>
      <c r="AL91" s="7">
        <f t="shared" si="55"/>
        <v>0</v>
      </c>
      <c r="AM91" s="7">
        <f t="shared" si="55"/>
        <v>0</v>
      </c>
      <c r="AN91" s="7">
        <f t="shared" si="55"/>
        <v>0</v>
      </c>
      <c r="AO91" s="7">
        <f t="shared" si="55"/>
        <v>0</v>
      </c>
      <c r="AP91" s="7">
        <f t="shared" si="55"/>
        <v>0</v>
      </c>
      <c r="AQ91" s="7">
        <f t="shared" si="55"/>
        <v>0</v>
      </c>
      <c r="AR91" s="7">
        <f t="shared" si="55"/>
        <v>0</v>
      </c>
      <c r="AS91" s="7">
        <f t="shared" si="55"/>
        <v>0</v>
      </c>
      <c r="AT91" s="7">
        <f t="shared" si="55"/>
        <v>0</v>
      </c>
      <c r="AU91" s="7">
        <f t="shared" si="55"/>
        <v>0</v>
      </c>
      <c r="AV91" s="7">
        <f t="shared" si="55"/>
        <v>0</v>
      </c>
      <c r="AW91" s="7">
        <f t="shared" si="55"/>
        <v>0</v>
      </c>
      <c r="AX91" s="7">
        <f t="shared" si="55"/>
        <v>0</v>
      </c>
      <c r="AY91" s="7">
        <f t="shared" si="55"/>
        <v>0</v>
      </c>
      <c r="AZ91" s="7">
        <f t="shared" si="55"/>
        <v>0</v>
      </c>
      <c r="BA91" s="7">
        <f t="shared" si="55"/>
        <v>0</v>
      </c>
      <c r="BB91" s="7">
        <f t="shared" si="55"/>
        <v>0</v>
      </c>
      <c r="BC91" s="7">
        <f t="shared" si="55"/>
        <v>0</v>
      </c>
      <c r="BD91" s="7">
        <f t="shared" si="55"/>
        <v>0</v>
      </c>
      <c r="BE91" s="7">
        <f t="shared" si="55"/>
        <v>0</v>
      </c>
      <c r="BF91" s="7">
        <f t="shared" si="55"/>
        <v>0</v>
      </c>
      <c r="BG91" s="7">
        <f t="shared" si="55"/>
        <v>0</v>
      </c>
      <c r="BH91" s="7">
        <f t="shared" si="55"/>
        <v>0</v>
      </c>
      <c r="BI91" s="7">
        <f t="shared" si="55"/>
        <v>0</v>
      </c>
      <c r="BJ91" s="7">
        <f t="shared" si="55"/>
        <v>0</v>
      </c>
      <c r="BK91" s="7">
        <f t="shared" si="55"/>
        <v>0</v>
      </c>
      <c r="BL91" s="7">
        <f t="shared" si="55"/>
        <v>0</v>
      </c>
      <c r="BM91" s="7">
        <f t="shared" si="55"/>
        <v>0</v>
      </c>
      <c r="BN91" s="7">
        <f t="shared" si="55"/>
        <v>0</v>
      </c>
      <c r="BO91" s="7">
        <f t="shared" ref="BO91" si="56">BO23</f>
        <v>0</v>
      </c>
    </row>
    <row r="92" spans="1:70" ht="17.399999999999999">
      <c r="B92" s="25" t="s">
        <v>28</v>
      </c>
      <c r="C92" s="26"/>
      <c r="D92" s="27">
        <f t="shared" ref="D92:BN92" si="57">SUM(D87:D91)</f>
        <v>0</v>
      </c>
      <c r="E92" s="27">
        <f t="shared" si="57"/>
        <v>0</v>
      </c>
      <c r="F92" s="27">
        <f t="shared" si="57"/>
        <v>1E-3</v>
      </c>
      <c r="G92" s="27">
        <f t="shared" si="57"/>
        <v>0</v>
      </c>
      <c r="H92" s="27">
        <f t="shared" si="57"/>
        <v>0</v>
      </c>
      <c r="I92" s="27">
        <f t="shared" si="57"/>
        <v>0</v>
      </c>
      <c r="J92" s="27">
        <f t="shared" si="57"/>
        <v>0</v>
      </c>
      <c r="K92" s="27">
        <f t="shared" si="57"/>
        <v>2E-3</v>
      </c>
      <c r="L92" s="27">
        <f t="shared" si="57"/>
        <v>5.0000000000000001E-3</v>
      </c>
      <c r="M92" s="27">
        <f t="shared" si="57"/>
        <v>0</v>
      </c>
      <c r="N92" s="27">
        <f t="shared" si="57"/>
        <v>0.14000000000000001</v>
      </c>
      <c r="O92" s="27">
        <f t="shared" si="57"/>
        <v>0</v>
      </c>
      <c r="P92" s="27">
        <f t="shared" si="57"/>
        <v>5.0000000000000001E-3</v>
      </c>
      <c r="Q92" s="27">
        <f t="shared" si="57"/>
        <v>0</v>
      </c>
      <c r="R92" s="27">
        <f t="shared" si="57"/>
        <v>0</v>
      </c>
      <c r="S92" s="27">
        <f t="shared" si="57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7"/>
        <v>0</v>
      </c>
      <c r="Z92" s="27">
        <f t="shared" si="57"/>
        <v>0</v>
      </c>
      <c r="AA92" s="27">
        <f t="shared" si="57"/>
        <v>0</v>
      </c>
      <c r="AB92" s="27">
        <f t="shared" si="57"/>
        <v>0</v>
      </c>
      <c r="AC92" s="27">
        <f t="shared" si="57"/>
        <v>0</v>
      </c>
      <c r="AD92" s="27">
        <f t="shared" si="57"/>
        <v>0</v>
      </c>
      <c r="AE92" s="27">
        <f t="shared" si="57"/>
        <v>0</v>
      </c>
      <c r="AF92" s="27">
        <f t="shared" si="57"/>
        <v>0</v>
      </c>
      <c r="AG92" s="27">
        <f t="shared" si="57"/>
        <v>0</v>
      </c>
      <c r="AH92" s="27">
        <f t="shared" si="57"/>
        <v>0</v>
      </c>
      <c r="AI92" s="27">
        <f t="shared" si="57"/>
        <v>0</v>
      </c>
      <c r="AJ92" s="27">
        <f t="shared" si="57"/>
        <v>0</v>
      </c>
      <c r="AK92" s="27">
        <f t="shared" si="57"/>
        <v>0</v>
      </c>
      <c r="AL92" s="27">
        <f t="shared" si="57"/>
        <v>0</v>
      </c>
      <c r="AM92" s="27">
        <f t="shared" si="57"/>
        <v>0</v>
      </c>
      <c r="AN92" s="27">
        <f t="shared" si="57"/>
        <v>0</v>
      </c>
      <c r="AO92" s="27">
        <f t="shared" si="57"/>
        <v>0</v>
      </c>
      <c r="AP92" s="27">
        <f t="shared" si="57"/>
        <v>0</v>
      </c>
      <c r="AQ92" s="27">
        <f t="shared" si="57"/>
        <v>0</v>
      </c>
      <c r="AR92" s="27">
        <f t="shared" si="57"/>
        <v>0</v>
      </c>
      <c r="AS92" s="27">
        <f t="shared" si="57"/>
        <v>0</v>
      </c>
      <c r="AT92" s="27">
        <f t="shared" si="57"/>
        <v>0</v>
      </c>
      <c r="AU92" s="27">
        <f t="shared" si="57"/>
        <v>1.7000000000000001E-2</v>
      </c>
      <c r="AV92" s="27">
        <f t="shared" si="57"/>
        <v>0</v>
      </c>
      <c r="AW92" s="27">
        <f t="shared" si="57"/>
        <v>0</v>
      </c>
      <c r="AX92" s="27">
        <f t="shared" si="57"/>
        <v>0</v>
      </c>
      <c r="AY92" s="27">
        <f t="shared" si="57"/>
        <v>0</v>
      </c>
      <c r="AZ92" s="27">
        <f t="shared" si="57"/>
        <v>0</v>
      </c>
      <c r="BA92" s="27">
        <f t="shared" si="57"/>
        <v>0</v>
      </c>
      <c r="BB92" s="27">
        <f t="shared" si="57"/>
        <v>0</v>
      </c>
      <c r="BC92" s="27">
        <f t="shared" si="57"/>
        <v>0</v>
      </c>
      <c r="BD92" s="27">
        <f t="shared" si="57"/>
        <v>0</v>
      </c>
      <c r="BE92" s="27">
        <f t="shared" si="57"/>
        <v>0</v>
      </c>
      <c r="BF92" s="27">
        <f t="shared" si="57"/>
        <v>0</v>
      </c>
      <c r="BG92" s="27">
        <f t="shared" si="57"/>
        <v>0</v>
      </c>
      <c r="BH92" s="27">
        <f t="shared" si="57"/>
        <v>0</v>
      </c>
      <c r="BI92" s="27">
        <f t="shared" si="57"/>
        <v>0</v>
      </c>
      <c r="BJ92" s="27">
        <f t="shared" si="57"/>
        <v>0</v>
      </c>
      <c r="BK92" s="27">
        <f t="shared" si="57"/>
        <v>0</v>
      </c>
      <c r="BL92" s="27">
        <f t="shared" si="57"/>
        <v>0</v>
      </c>
      <c r="BM92" s="27">
        <f t="shared" si="57"/>
        <v>8.9999999999999998E-4</v>
      </c>
      <c r="BN92" s="27">
        <f t="shared" si="57"/>
        <v>0</v>
      </c>
      <c r="BO92" s="27">
        <f t="shared" ref="BO92" si="58">SUM(BO87:BO91)</f>
        <v>0</v>
      </c>
    </row>
    <row r="93" spans="1:70" ht="17.399999999999999">
      <c r="B93" s="25" t="s">
        <v>29</v>
      </c>
      <c r="C93" s="26"/>
      <c r="D93" s="28">
        <f t="shared" ref="D93:BN93" si="59">PRODUCT(D92,$F$4)</f>
        <v>0</v>
      </c>
      <c r="E93" s="28">
        <f t="shared" si="59"/>
        <v>0</v>
      </c>
      <c r="F93" s="28">
        <f t="shared" si="59"/>
        <v>1E-3</v>
      </c>
      <c r="G93" s="28">
        <f t="shared" si="59"/>
        <v>0</v>
      </c>
      <c r="H93" s="28">
        <f t="shared" si="59"/>
        <v>0</v>
      </c>
      <c r="I93" s="28">
        <f t="shared" si="59"/>
        <v>0</v>
      </c>
      <c r="J93" s="28">
        <f t="shared" si="59"/>
        <v>0</v>
      </c>
      <c r="K93" s="28">
        <f t="shared" si="59"/>
        <v>2E-3</v>
      </c>
      <c r="L93" s="28">
        <f t="shared" si="59"/>
        <v>5.0000000000000001E-3</v>
      </c>
      <c r="M93" s="28">
        <f t="shared" si="59"/>
        <v>0</v>
      </c>
      <c r="N93" s="28">
        <f t="shared" si="59"/>
        <v>0.14000000000000001</v>
      </c>
      <c r="O93" s="28">
        <f t="shared" si="59"/>
        <v>0</v>
      </c>
      <c r="P93" s="28">
        <f t="shared" si="59"/>
        <v>5.0000000000000001E-3</v>
      </c>
      <c r="Q93" s="28">
        <f t="shared" si="59"/>
        <v>0</v>
      </c>
      <c r="R93" s="28">
        <f t="shared" si="59"/>
        <v>0</v>
      </c>
      <c r="S93" s="28">
        <f t="shared" si="59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59"/>
        <v>0</v>
      </c>
      <c r="Z93" s="28">
        <f t="shared" si="59"/>
        <v>0</v>
      </c>
      <c r="AA93" s="28">
        <f t="shared" si="59"/>
        <v>0</v>
      </c>
      <c r="AB93" s="28">
        <f t="shared" si="59"/>
        <v>0</v>
      </c>
      <c r="AC93" s="28">
        <f t="shared" si="59"/>
        <v>0</v>
      </c>
      <c r="AD93" s="28">
        <f t="shared" si="59"/>
        <v>0</v>
      </c>
      <c r="AE93" s="28">
        <f t="shared" si="59"/>
        <v>0</v>
      </c>
      <c r="AF93" s="28">
        <f t="shared" si="59"/>
        <v>0</v>
      </c>
      <c r="AG93" s="28">
        <f t="shared" si="59"/>
        <v>0</v>
      </c>
      <c r="AH93" s="28">
        <f t="shared" si="59"/>
        <v>0</v>
      </c>
      <c r="AI93" s="28">
        <f t="shared" si="59"/>
        <v>0</v>
      </c>
      <c r="AJ93" s="28">
        <f t="shared" si="59"/>
        <v>0</v>
      </c>
      <c r="AK93" s="28">
        <f t="shared" si="59"/>
        <v>0</v>
      </c>
      <c r="AL93" s="28">
        <f t="shared" si="59"/>
        <v>0</v>
      </c>
      <c r="AM93" s="28">
        <f t="shared" si="59"/>
        <v>0</v>
      </c>
      <c r="AN93" s="28">
        <f t="shared" si="59"/>
        <v>0</v>
      </c>
      <c r="AO93" s="28">
        <f t="shared" si="59"/>
        <v>0</v>
      </c>
      <c r="AP93" s="28">
        <f t="shared" si="59"/>
        <v>0</v>
      </c>
      <c r="AQ93" s="28">
        <f t="shared" si="59"/>
        <v>0</v>
      </c>
      <c r="AR93" s="28">
        <f t="shared" si="59"/>
        <v>0</v>
      </c>
      <c r="AS93" s="28">
        <f t="shared" si="59"/>
        <v>0</v>
      </c>
      <c r="AT93" s="28">
        <f t="shared" si="59"/>
        <v>0</v>
      </c>
      <c r="AU93" s="28">
        <f t="shared" si="59"/>
        <v>1.7000000000000001E-2</v>
      </c>
      <c r="AV93" s="28">
        <f t="shared" si="59"/>
        <v>0</v>
      </c>
      <c r="AW93" s="28">
        <f t="shared" si="59"/>
        <v>0</v>
      </c>
      <c r="AX93" s="28">
        <f t="shared" si="59"/>
        <v>0</v>
      </c>
      <c r="AY93" s="28">
        <f t="shared" si="59"/>
        <v>0</v>
      </c>
      <c r="AZ93" s="28">
        <f t="shared" si="59"/>
        <v>0</v>
      </c>
      <c r="BA93" s="28">
        <f t="shared" si="59"/>
        <v>0</v>
      </c>
      <c r="BB93" s="28">
        <f t="shared" si="59"/>
        <v>0</v>
      </c>
      <c r="BC93" s="28">
        <f t="shared" si="59"/>
        <v>0</v>
      </c>
      <c r="BD93" s="28">
        <f t="shared" si="59"/>
        <v>0</v>
      </c>
      <c r="BE93" s="28">
        <f t="shared" si="59"/>
        <v>0</v>
      </c>
      <c r="BF93" s="28">
        <f t="shared" si="59"/>
        <v>0</v>
      </c>
      <c r="BG93" s="28">
        <f t="shared" si="59"/>
        <v>0</v>
      </c>
      <c r="BH93" s="28">
        <f t="shared" si="59"/>
        <v>0</v>
      </c>
      <c r="BI93" s="28">
        <f t="shared" si="59"/>
        <v>0</v>
      </c>
      <c r="BJ93" s="28">
        <f t="shared" si="59"/>
        <v>0</v>
      </c>
      <c r="BK93" s="28">
        <f t="shared" si="59"/>
        <v>0</v>
      </c>
      <c r="BL93" s="28">
        <f t="shared" si="59"/>
        <v>0</v>
      </c>
      <c r="BM93" s="28">
        <f t="shared" si="59"/>
        <v>8.9999999999999998E-4</v>
      </c>
      <c r="BN93" s="28">
        <f t="shared" si="59"/>
        <v>0</v>
      </c>
      <c r="BO93" s="28">
        <f t="shared" ref="BO93" si="60">PRODUCT(BO92,$F$4)</f>
        <v>0</v>
      </c>
    </row>
    <row r="95" spans="1:70" ht="17.399999999999999">
      <c r="A95" s="30"/>
      <c r="B95" s="31" t="s">
        <v>31</v>
      </c>
      <c r="C95" s="32" t="s">
        <v>32</v>
      </c>
      <c r="D95" s="33">
        <f t="shared" ref="D95:BN95" si="61">D43</f>
        <v>67.27</v>
      </c>
      <c r="E95" s="33">
        <f t="shared" si="61"/>
        <v>70</v>
      </c>
      <c r="F95" s="33">
        <f t="shared" si="61"/>
        <v>80</v>
      </c>
      <c r="G95" s="33">
        <f t="shared" si="61"/>
        <v>532</v>
      </c>
      <c r="H95" s="33">
        <f t="shared" si="61"/>
        <v>1140</v>
      </c>
      <c r="I95" s="33">
        <f t="shared" si="61"/>
        <v>620</v>
      </c>
      <c r="J95" s="33">
        <f t="shared" si="61"/>
        <v>71.38</v>
      </c>
      <c r="K95" s="33">
        <f t="shared" si="61"/>
        <v>662.44</v>
      </c>
      <c r="L95" s="33">
        <f t="shared" si="61"/>
        <v>200.83</v>
      </c>
      <c r="M95" s="33">
        <f t="shared" si="61"/>
        <v>554</v>
      </c>
      <c r="N95" s="33">
        <f t="shared" si="61"/>
        <v>99.49</v>
      </c>
      <c r="O95" s="33">
        <f t="shared" si="61"/>
        <v>320.32</v>
      </c>
      <c r="P95" s="33">
        <f t="shared" si="61"/>
        <v>373.68</v>
      </c>
      <c r="Q95" s="33">
        <f t="shared" si="61"/>
        <v>416.67</v>
      </c>
      <c r="R95" s="33">
        <f t="shared" si="61"/>
        <v>0</v>
      </c>
      <c r="S95" s="33">
        <f t="shared" si="61"/>
        <v>0</v>
      </c>
      <c r="T95" s="33">
        <f>T43</f>
        <v>0</v>
      </c>
      <c r="U95" s="33">
        <f>U43</f>
        <v>692</v>
      </c>
      <c r="V95" s="33">
        <f>V43</f>
        <v>401.28</v>
      </c>
      <c r="W95" s="33">
        <f>W43</f>
        <v>209</v>
      </c>
      <c r="X95" s="33">
        <f t="shared" si="61"/>
        <v>9.1</v>
      </c>
      <c r="Y95" s="33">
        <f t="shared" si="61"/>
        <v>0</v>
      </c>
      <c r="Z95" s="33">
        <f t="shared" si="61"/>
        <v>261</v>
      </c>
      <c r="AA95" s="33">
        <f t="shared" si="61"/>
        <v>412</v>
      </c>
      <c r="AB95" s="33">
        <f t="shared" si="61"/>
        <v>224</v>
      </c>
      <c r="AC95" s="33">
        <f t="shared" si="61"/>
        <v>300</v>
      </c>
      <c r="AD95" s="33">
        <f t="shared" si="61"/>
        <v>145</v>
      </c>
      <c r="AE95" s="33">
        <f t="shared" si="61"/>
        <v>392</v>
      </c>
      <c r="AF95" s="33">
        <f t="shared" si="61"/>
        <v>209</v>
      </c>
      <c r="AG95" s="33">
        <f t="shared" si="61"/>
        <v>227.27</v>
      </c>
      <c r="AH95" s="33">
        <f t="shared" si="61"/>
        <v>66.599999999999994</v>
      </c>
      <c r="AI95" s="33">
        <f t="shared" si="61"/>
        <v>59.25</v>
      </c>
      <c r="AJ95" s="33">
        <f t="shared" si="61"/>
        <v>38.5</v>
      </c>
      <c r="AK95" s="33">
        <f t="shared" si="61"/>
        <v>190</v>
      </c>
      <c r="AL95" s="33">
        <f t="shared" si="61"/>
        <v>194</v>
      </c>
      <c r="AM95" s="33">
        <f t="shared" si="61"/>
        <v>316.27999999999997</v>
      </c>
      <c r="AN95" s="33">
        <f t="shared" si="61"/>
        <v>250</v>
      </c>
      <c r="AO95" s="33">
        <f t="shared" si="61"/>
        <v>0</v>
      </c>
      <c r="AP95" s="33">
        <f t="shared" si="61"/>
        <v>224.14</v>
      </c>
      <c r="AQ95" s="33">
        <f t="shared" si="61"/>
        <v>60</v>
      </c>
      <c r="AR95" s="33">
        <f t="shared" si="61"/>
        <v>56.67</v>
      </c>
      <c r="AS95" s="33">
        <f t="shared" si="61"/>
        <v>88</v>
      </c>
      <c r="AT95" s="33">
        <f t="shared" si="61"/>
        <v>64.290000000000006</v>
      </c>
      <c r="AU95" s="33">
        <f t="shared" si="61"/>
        <v>57.14</v>
      </c>
      <c r="AV95" s="33">
        <f t="shared" si="61"/>
        <v>56.25</v>
      </c>
      <c r="AW95" s="33">
        <f t="shared" si="61"/>
        <v>114.28</v>
      </c>
      <c r="AX95" s="33">
        <f t="shared" si="61"/>
        <v>66</v>
      </c>
      <c r="AY95" s="33">
        <f t="shared" si="61"/>
        <v>60</v>
      </c>
      <c r="AZ95" s="33">
        <f t="shared" si="61"/>
        <v>114</v>
      </c>
      <c r="BA95" s="33">
        <f t="shared" si="61"/>
        <v>238</v>
      </c>
      <c r="BB95" s="33">
        <f t="shared" si="61"/>
        <v>355</v>
      </c>
      <c r="BC95" s="33">
        <f t="shared" si="61"/>
        <v>504.44</v>
      </c>
      <c r="BD95" s="33">
        <f t="shared" si="61"/>
        <v>197</v>
      </c>
      <c r="BE95" s="33">
        <f t="shared" si="61"/>
        <v>369</v>
      </c>
      <c r="BF95" s="33">
        <f t="shared" si="61"/>
        <v>0</v>
      </c>
      <c r="BG95" s="33">
        <f t="shared" si="61"/>
        <v>32</v>
      </c>
      <c r="BH95" s="33">
        <f t="shared" si="61"/>
        <v>36</v>
      </c>
      <c r="BI95" s="33">
        <f t="shared" si="61"/>
        <v>72</v>
      </c>
      <c r="BJ95" s="33">
        <f t="shared" si="61"/>
        <v>34</v>
      </c>
      <c r="BK95" s="33">
        <f t="shared" si="61"/>
        <v>37</v>
      </c>
      <c r="BL95" s="33">
        <f t="shared" si="61"/>
        <v>256</v>
      </c>
      <c r="BM95" s="33">
        <f t="shared" si="61"/>
        <v>138.88999999999999</v>
      </c>
      <c r="BN95" s="33">
        <f t="shared" si="61"/>
        <v>14.89</v>
      </c>
      <c r="BO95" s="33">
        <v>6</v>
      </c>
    </row>
    <row r="96" spans="1:70" ht="17.399999999999999">
      <c r="B96" s="25" t="s">
        <v>33</v>
      </c>
      <c r="C96" s="26" t="s">
        <v>32</v>
      </c>
      <c r="D96" s="27">
        <f t="shared" ref="D96:BN96" si="62">D95/1000</f>
        <v>6.7269999999999996E-2</v>
      </c>
      <c r="E96" s="27">
        <f t="shared" si="62"/>
        <v>7.0000000000000007E-2</v>
      </c>
      <c r="F96" s="27">
        <f t="shared" si="62"/>
        <v>0.08</v>
      </c>
      <c r="G96" s="27">
        <f t="shared" si="62"/>
        <v>0.53200000000000003</v>
      </c>
      <c r="H96" s="27">
        <f t="shared" si="62"/>
        <v>1.1399999999999999</v>
      </c>
      <c r="I96" s="27">
        <f t="shared" si="62"/>
        <v>0.62</v>
      </c>
      <c r="J96" s="27">
        <f t="shared" si="62"/>
        <v>7.1379999999999999E-2</v>
      </c>
      <c r="K96" s="27">
        <f t="shared" si="62"/>
        <v>0.66244000000000003</v>
      </c>
      <c r="L96" s="27">
        <f t="shared" si="62"/>
        <v>0.20083000000000001</v>
      </c>
      <c r="M96" s="27">
        <f t="shared" si="62"/>
        <v>0.55400000000000005</v>
      </c>
      <c r="N96" s="27">
        <f t="shared" si="62"/>
        <v>9.9489999999999995E-2</v>
      </c>
      <c r="O96" s="27">
        <f t="shared" si="62"/>
        <v>0.32031999999999999</v>
      </c>
      <c r="P96" s="27">
        <f t="shared" si="62"/>
        <v>0.37368000000000001</v>
      </c>
      <c r="Q96" s="27">
        <f t="shared" si="62"/>
        <v>0.41667000000000004</v>
      </c>
      <c r="R96" s="27">
        <f t="shared" si="62"/>
        <v>0</v>
      </c>
      <c r="S96" s="27">
        <f t="shared" si="62"/>
        <v>0</v>
      </c>
      <c r="T96" s="27">
        <f>T95/1000</f>
        <v>0</v>
      </c>
      <c r="U96" s="27">
        <f>U95/1000</f>
        <v>0.69199999999999995</v>
      </c>
      <c r="V96" s="27">
        <f>V95/1000</f>
        <v>0.40127999999999997</v>
      </c>
      <c r="W96" s="27">
        <f>W95/1000</f>
        <v>0.20899999999999999</v>
      </c>
      <c r="X96" s="27">
        <f t="shared" si="62"/>
        <v>9.1000000000000004E-3</v>
      </c>
      <c r="Y96" s="27">
        <f t="shared" si="62"/>
        <v>0</v>
      </c>
      <c r="Z96" s="27">
        <f t="shared" si="62"/>
        <v>0.26100000000000001</v>
      </c>
      <c r="AA96" s="27">
        <f t="shared" si="62"/>
        <v>0.41199999999999998</v>
      </c>
      <c r="AB96" s="27">
        <f t="shared" si="62"/>
        <v>0.224</v>
      </c>
      <c r="AC96" s="27">
        <f t="shared" si="62"/>
        <v>0.3</v>
      </c>
      <c r="AD96" s="27">
        <f t="shared" si="62"/>
        <v>0.14499999999999999</v>
      </c>
      <c r="AE96" s="27">
        <f t="shared" si="62"/>
        <v>0.39200000000000002</v>
      </c>
      <c r="AF96" s="27">
        <f t="shared" si="62"/>
        <v>0.20899999999999999</v>
      </c>
      <c r="AG96" s="27">
        <f t="shared" si="62"/>
        <v>0.22727</v>
      </c>
      <c r="AH96" s="27">
        <f t="shared" si="62"/>
        <v>6.6599999999999993E-2</v>
      </c>
      <c r="AI96" s="27">
        <f t="shared" si="62"/>
        <v>5.9249999999999997E-2</v>
      </c>
      <c r="AJ96" s="27">
        <f t="shared" si="62"/>
        <v>3.85E-2</v>
      </c>
      <c r="AK96" s="27">
        <f t="shared" si="62"/>
        <v>0.19</v>
      </c>
      <c r="AL96" s="27">
        <f t="shared" si="62"/>
        <v>0.19400000000000001</v>
      </c>
      <c r="AM96" s="27">
        <f t="shared" si="62"/>
        <v>0.31627999999999995</v>
      </c>
      <c r="AN96" s="27">
        <f t="shared" si="62"/>
        <v>0.25</v>
      </c>
      <c r="AO96" s="27">
        <f t="shared" si="62"/>
        <v>0</v>
      </c>
      <c r="AP96" s="27">
        <f t="shared" si="62"/>
        <v>0.22413999999999998</v>
      </c>
      <c r="AQ96" s="27">
        <f t="shared" si="62"/>
        <v>0.06</v>
      </c>
      <c r="AR96" s="27">
        <f t="shared" si="62"/>
        <v>5.6670000000000005E-2</v>
      </c>
      <c r="AS96" s="27">
        <f t="shared" si="62"/>
        <v>8.7999999999999995E-2</v>
      </c>
      <c r="AT96" s="27">
        <f t="shared" si="62"/>
        <v>6.429E-2</v>
      </c>
      <c r="AU96" s="27">
        <f t="shared" si="62"/>
        <v>5.7140000000000003E-2</v>
      </c>
      <c r="AV96" s="27">
        <f t="shared" si="62"/>
        <v>5.6250000000000001E-2</v>
      </c>
      <c r="AW96" s="27">
        <f t="shared" si="62"/>
        <v>0.11428000000000001</v>
      </c>
      <c r="AX96" s="27">
        <f t="shared" si="62"/>
        <v>6.6000000000000003E-2</v>
      </c>
      <c r="AY96" s="27">
        <f t="shared" si="62"/>
        <v>0.06</v>
      </c>
      <c r="AZ96" s="27">
        <f t="shared" si="62"/>
        <v>0.114</v>
      </c>
      <c r="BA96" s="27">
        <f t="shared" si="62"/>
        <v>0.23799999999999999</v>
      </c>
      <c r="BB96" s="27">
        <f t="shared" si="62"/>
        <v>0.35499999999999998</v>
      </c>
      <c r="BC96" s="27">
        <f t="shared" si="62"/>
        <v>0.50444</v>
      </c>
      <c r="BD96" s="27">
        <f t="shared" si="62"/>
        <v>0.19700000000000001</v>
      </c>
      <c r="BE96" s="27">
        <f t="shared" si="62"/>
        <v>0.36899999999999999</v>
      </c>
      <c r="BF96" s="27">
        <f t="shared" si="62"/>
        <v>0</v>
      </c>
      <c r="BG96" s="27">
        <f t="shared" si="62"/>
        <v>3.2000000000000001E-2</v>
      </c>
      <c r="BH96" s="27">
        <f t="shared" si="62"/>
        <v>3.5999999999999997E-2</v>
      </c>
      <c r="BI96" s="27">
        <f t="shared" si="62"/>
        <v>7.1999999999999995E-2</v>
      </c>
      <c r="BJ96" s="27">
        <f t="shared" si="62"/>
        <v>3.4000000000000002E-2</v>
      </c>
      <c r="BK96" s="27">
        <f t="shared" si="62"/>
        <v>3.6999999999999998E-2</v>
      </c>
      <c r="BL96" s="27">
        <f t="shared" si="62"/>
        <v>0.25600000000000001</v>
      </c>
      <c r="BM96" s="27">
        <f t="shared" si="62"/>
        <v>0.13888999999999999</v>
      </c>
      <c r="BN96" s="27">
        <f t="shared" si="62"/>
        <v>1.489E-2</v>
      </c>
      <c r="BO96" s="27">
        <f t="shared" ref="BO96" si="63">BO95/1000</f>
        <v>6.0000000000000001E-3</v>
      </c>
    </row>
    <row r="97" spans="1:69" ht="17.399999999999999">
      <c r="A97" s="34"/>
      <c r="B97" s="35" t="s">
        <v>34</v>
      </c>
      <c r="C97" s="115"/>
      <c r="D97" s="36">
        <f t="shared" ref="D97:BN97" si="64">D93*D95</f>
        <v>0</v>
      </c>
      <c r="E97" s="36">
        <f t="shared" si="64"/>
        <v>0</v>
      </c>
      <c r="F97" s="36">
        <f t="shared" si="64"/>
        <v>0.08</v>
      </c>
      <c r="G97" s="36">
        <f t="shared" si="64"/>
        <v>0</v>
      </c>
      <c r="H97" s="36">
        <f t="shared" si="64"/>
        <v>0</v>
      </c>
      <c r="I97" s="36">
        <f t="shared" si="64"/>
        <v>0</v>
      </c>
      <c r="J97" s="36">
        <f t="shared" si="64"/>
        <v>0</v>
      </c>
      <c r="K97" s="36">
        <f t="shared" si="64"/>
        <v>1.3248800000000001</v>
      </c>
      <c r="L97" s="36">
        <f t="shared" si="64"/>
        <v>1.0041500000000001</v>
      </c>
      <c r="M97" s="36">
        <f t="shared" si="64"/>
        <v>0</v>
      </c>
      <c r="N97" s="36">
        <f t="shared" si="64"/>
        <v>13.928600000000001</v>
      </c>
      <c r="O97" s="36">
        <f t="shared" si="64"/>
        <v>0</v>
      </c>
      <c r="P97" s="36">
        <f t="shared" si="64"/>
        <v>1.8684000000000001</v>
      </c>
      <c r="Q97" s="36">
        <f t="shared" si="64"/>
        <v>0</v>
      </c>
      <c r="R97" s="36">
        <f t="shared" si="64"/>
        <v>0</v>
      </c>
      <c r="S97" s="36">
        <f t="shared" si="64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4"/>
        <v>0</v>
      </c>
      <c r="Y97" s="36">
        <f t="shared" si="64"/>
        <v>0</v>
      </c>
      <c r="Z97" s="36">
        <f t="shared" si="64"/>
        <v>0</v>
      </c>
      <c r="AA97" s="36">
        <f t="shared" si="64"/>
        <v>0</v>
      </c>
      <c r="AB97" s="36">
        <f t="shared" si="64"/>
        <v>0</v>
      </c>
      <c r="AC97" s="36">
        <f t="shared" si="64"/>
        <v>0</v>
      </c>
      <c r="AD97" s="36">
        <f t="shared" si="64"/>
        <v>0</v>
      </c>
      <c r="AE97" s="36">
        <f t="shared" si="64"/>
        <v>0</v>
      </c>
      <c r="AF97" s="36">
        <f t="shared" si="64"/>
        <v>0</v>
      </c>
      <c r="AG97" s="36">
        <f t="shared" si="64"/>
        <v>0</v>
      </c>
      <c r="AH97" s="36">
        <f t="shared" si="64"/>
        <v>0</v>
      </c>
      <c r="AI97" s="36">
        <f t="shared" si="64"/>
        <v>0</v>
      </c>
      <c r="AJ97" s="36">
        <f t="shared" si="64"/>
        <v>0</v>
      </c>
      <c r="AK97" s="36">
        <f t="shared" si="64"/>
        <v>0</v>
      </c>
      <c r="AL97" s="36">
        <f t="shared" si="64"/>
        <v>0</v>
      </c>
      <c r="AM97" s="36">
        <f t="shared" si="64"/>
        <v>0</v>
      </c>
      <c r="AN97" s="36">
        <f t="shared" si="64"/>
        <v>0</v>
      </c>
      <c r="AO97" s="36">
        <f t="shared" si="64"/>
        <v>0</v>
      </c>
      <c r="AP97" s="36">
        <f t="shared" si="64"/>
        <v>0</v>
      </c>
      <c r="AQ97" s="36">
        <f t="shared" si="64"/>
        <v>0</v>
      </c>
      <c r="AR97" s="36">
        <f t="shared" si="64"/>
        <v>0</v>
      </c>
      <c r="AS97" s="36">
        <f t="shared" si="64"/>
        <v>0</v>
      </c>
      <c r="AT97" s="36">
        <f t="shared" si="64"/>
        <v>0</v>
      </c>
      <c r="AU97" s="36">
        <f t="shared" si="64"/>
        <v>0.97138000000000013</v>
      </c>
      <c r="AV97" s="36">
        <f t="shared" si="64"/>
        <v>0</v>
      </c>
      <c r="AW97" s="36">
        <f t="shared" si="64"/>
        <v>0</v>
      </c>
      <c r="AX97" s="36">
        <f t="shared" si="64"/>
        <v>0</v>
      </c>
      <c r="AY97" s="36">
        <f t="shared" si="64"/>
        <v>0</v>
      </c>
      <c r="AZ97" s="36">
        <f t="shared" si="64"/>
        <v>0</v>
      </c>
      <c r="BA97" s="36">
        <f t="shared" si="64"/>
        <v>0</v>
      </c>
      <c r="BB97" s="36">
        <f t="shared" si="64"/>
        <v>0</v>
      </c>
      <c r="BC97" s="36">
        <f t="shared" si="64"/>
        <v>0</v>
      </c>
      <c r="BD97" s="36">
        <f t="shared" si="64"/>
        <v>0</v>
      </c>
      <c r="BE97" s="36">
        <f t="shared" si="64"/>
        <v>0</v>
      </c>
      <c r="BF97" s="36">
        <f t="shared" si="64"/>
        <v>0</v>
      </c>
      <c r="BG97" s="36">
        <f t="shared" si="64"/>
        <v>0</v>
      </c>
      <c r="BH97" s="36">
        <f t="shared" si="64"/>
        <v>0</v>
      </c>
      <c r="BI97" s="36">
        <f t="shared" si="64"/>
        <v>0</v>
      </c>
      <c r="BJ97" s="36">
        <f t="shared" si="64"/>
        <v>0</v>
      </c>
      <c r="BK97" s="36">
        <f t="shared" si="64"/>
        <v>0</v>
      </c>
      <c r="BL97" s="36">
        <f t="shared" si="64"/>
        <v>0</v>
      </c>
      <c r="BM97" s="36">
        <f t="shared" si="64"/>
        <v>0.12500099999999997</v>
      </c>
      <c r="BN97" s="36">
        <f t="shared" si="64"/>
        <v>0</v>
      </c>
      <c r="BO97" s="36">
        <f t="shared" ref="BO97" si="65">BO93*BO95</f>
        <v>0</v>
      </c>
      <c r="BP97" s="104">
        <f>SUM(D97:BN97)</f>
        <v>19.302411000000003</v>
      </c>
      <c r="BQ97" s="38">
        <f>BP97/$C$7</f>
        <v>19.302411000000003</v>
      </c>
    </row>
    <row r="98" spans="1:69" ht="17.399999999999999">
      <c r="A98" s="34"/>
      <c r="B98" s="35" t="s">
        <v>35</v>
      </c>
      <c r="C98" s="115"/>
      <c r="D98" s="36">
        <f t="shared" ref="D98:BN98" si="66">D93*D95</f>
        <v>0</v>
      </c>
      <c r="E98" s="36">
        <f t="shared" si="66"/>
        <v>0</v>
      </c>
      <c r="F98" s="36">
        <f t="shared" si="66"/>
        <v>0.08</v>
      </c>
      <c r="G98" s="36">
        <f t="shared" si="66"/>
        <v>0</v>
      </c>
      <c r="H98" s="36">
        <f t="shared" si="66"/>
        <v>0</v>
      </c>
      <c r="I98" s="36">
        <f t="shared" si="66"/>
        <v>0</v>
      </c>
      <c r="J98" s="36">
        <f t="shared" si="66"/>
        <v>0</v>
      </c>
      <c r="K98" s="36">
        <f t="shared" si="66"/>
        <v>1.3248800000000001</v>
      </c>
      <c r="L98" s="36">
        <f t="shared" si="66"/>
        <v>1.0041500000000001</v>
      </c>
      <c r="M98" s="36">
        <f t="shared" si="66"/>
        <v>0</v>
      </c>
      <c r="N98" s="36">
        <f t="shared" si="66"/>
        <v>13.928600000000001</v>
      </c>
      <c r="O98" s="36">
        <f t="shared" si="66"/>
        <v>0</v>
      </c>
      <c r="P98" s="36">
        <f t="shared" si="66"/>
        <v>1.8684000000000001</v>
      </c>
      <c r="Q98" s="36">
        <f t="shared" si="66"/>
        <v>0</v>
      </c>
      <c r="R98" s="36">
        <f t="shared" si="66"/>
        <v>0</v>
      </c>
      <c r="S98" s="36">
        <f t="shared" si="66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6"/>
        <v>0</v>
      </c>
      <c r="Y98" s="36">
        <f t="shared" si="66"/>
        <v>0</v>
      </c>
      <c r="Z98" s="36">
        <f t="shared" si="66"/>
        <v>0</v>
      </c>
      <c r="AA98" s="36">
        <f t="shared" si="66"/>
        <v>0</v>
      </c>
      <c r="AB98" s="36">
        <f t="shared" si="66"/>
        <v>0</v>
      </c>
      <c r="AC98" s="36">
        <f t="shared" si="66"/>
        <v>0</v>
      </c>
      <c r="AD98" s="36">
        <f t="shared" si="66"/>
        <v>0</v>
      </c>
      <c r="AE98" s="36">
        <f t="shared" si="66"/>
        <v>0</v>
      </c>
      <c r="AF98" s="36">
        <f t="shared" si="66"/>
        <v>0</v>
      </c>
      <c r="AG98" s="36">
        <f t="shared" si="66"/>
        <v>0</v>
      </c>
      <c r="AH98" s="36">
        <f t="shared" si="66"/>
        <v>0</v>
      </c>
      <c r="AI98" s="36">
        <f t="shared" si="66"/>
        <v>0</v>
      </c>
      <c r="AJ98" s="36">
        <f t="shared" si="66"/>
        <v>0</v>
      </c>
      <c r="AK98" s="36">
        <f t="shared" si="66"/>
        <v>0</v>
      </c>
      <c r="AL98" s="36">
        <f t="shared" si="66"/>
        <v>0</v>
      </c>
      <c r="AM98" s="36">
        <f t="shared" si="66"/>
        <v>0</v>
      </c>
      <c r="AN98" s="36">
        <f t="shared" si="66"/>
        <v>0</v>
      </c>
      <c r="AO98" s="36">
        <f t="shared" si="66"/>
        <v>0</v>
      </c>
      <c r="AP98" s="36">
        <f t="shared" si="66"/>
        <v>0</v>
      </c>
      <c r="AQ98" s="36">
        <f t="shared" si="66"/>
        <v>0</v>
      </c>
      <c r="AR98" s="36">
        <f t="shared" si="66"/>
        <v>0</v>
      </c>
      <c r="AS98" s="36">
        <f t="shared" si="66"/>
        <v>0</v>
      </c>
      <c r="AT98" s="36">
        <f t="shared" si="66"/>
        <v>0</v>
      </c>
      <c r="AU98" s="36">
        <f t="shared" si="66"/>
        <v>0.97138000000000013</v>
      </c>
      <c r="AV98" s="36">
        <f t="shared" si="66"/>
        <v>0</v>
      </c>
      <c r="AW98" s="36">
        <f t="shared" si="66"/>
        <v>0</v>
      </c>
      <c r="AX98" s="36">
        <f t="shared" si="66"/>
        <v>0</v>
      </c>
      <c r="AY98" s="36">
        <f t="shared" si="66"/>
        <v>0</v>
      </c>
      <c r="AZ98" s="36">
        <f t="shared" si="66"/>
        <v>0</v>
      </c>
      <c r="BA98" s="36">
        <f t="shared" si="66"/>
        <v>0</v>
      </c>
      <c r="BB98" s="36">
        <f t="shared" si="66"/>
        <v>0</v>
      </c>
      <c r="BC98" s="36">
        <f t="shared" si="66"/>
        <v>0</v>
      </c>
      <c r="BD98" s="36">
        <f t="shared" si="66"/>
        <v>0</v>
      </c>
      <c r="BE98" s="36">
        <f t="shared" si="66"/>
        <v>0</v>
      </c>
      <c r="BF98" s="36">
        <f t="shared" si="66"/>
        <v>0</v>
      </c>
      <c r="BG98" s="36">
        <f t="shared" si="66"/>
        <v>0</v>
      </c>
      <c r="BH98" s="36">
        <f t="shared" si="66"/>
        <v>0</v>
      </c>
      <c r="BI98" s="36">
        <f t="shared" si="66"/>
        <v>0</v>
      </c>
      <c r="BJ98" s="36">
        <f t="shared" si="66"/>
        <v>0</v>
      </c>
      <c r="BK98" s="36">
        <f t="shared" si="66"/>
        <v>0</v>
      </c>
      <c r="BL98" s="36">
        <f t="shared" si="66"/>
        <v>0</v>
      </c>
      <c r="BM98" s="36">
        <f t="shared" si="66"/>
        <v>0.12500099999999997</v>
      </c>
      <c r="BN98" s="36">
        <f t="shared" si="66"/>
        <v>0</v>
      </c>
      <c r="BO98" s="36">
        <f t="shared" ref="BO98" si="67">BO93*BO95</f>
        <v>0</v>
      </c>
      <c r="BP98" s="104">
        <f>SUM(D98:BO98)</f>
        <v>19.302411000000003</v>
      </c>
      <c r="BQ98" s="38">
        <f>BP98/$C$7</f>
        <v>19.302411000000003</v>
      </c>
    </row>
    <row r="100" spans="1:69">
      <c r="J100" s="1"/>
      <c r="Q100" s="1"/>
      <c r="R100" s="1"/>
      <c r="AF100" s="1"/>
    </row>
    <row r="101" spans="1:69" ht="15" customHeight="1">
      <c r="A101" s="116"/>
      <c r="B101" s="5" t="s">
        <v>4</v>
      </c>
      <c r="C101" s="118" t="s">
        <v>5</v>
      </c>
      <c r="D101" s="109" t="str">
        <f t="shared" ref="D101:BN101" si="68">D51</f>
        <v>Хлеб пшеничный</v>
      </c>
      <c r="E101" s="109" t="str">
        <f t="shared" si="68"/>
        <v>Хлеб ржано-пшеничный</v>
      </c>
      <c r="F101" s="109" t="str">
        <f t="shared" si="68"/>
        <v>Сахар</v>
      </c>
      <c r="G101" s="109" t="str">
        <f t="shared" si="68"/>
        <v>Чай</v>
      </c>
      <c r="H101" s="109" t="str">
        <f t="shared" si="68"/>
        <v>Какао</v>
      </c>
      <c r="I101" s="109" t="str">
        <f t="shared" si="68"/>
        <v>Кофейный напиток</v>
      </c>
      <c r="J101" s="109" t="str">
        <f t="shared" si="68"/>
        <v>Молоко 2,5%</v>
      </c>
      <c r="K101" s="109" t="str">
        <f t="shared" si="68"/>
        <v>Масло сливочное</v>
      </c>
      <c r="L101" s="109" t="str">
        <f t="shared" si="68"/>
        <v>Сметана 15%</v>
      </c>
      <c r="M101" s="109" t="str">
        <f t="shared" si="68"/>
        <v>Молоко сухое</v>
      </c>
      <c r="N101" s="109" t="str">
        <f t="shared" si="68"/>
        <v>Снежок 2,5 %</v>
      </c>
      <c r="O101" s="109" t="str">
        <f t="shared" si="68"/>
        <v>Творог 5%</v>
      </c>
      <c r="P101" s="109" t="str">
        <f t="shared" si="68"/>
        <v>Молоко сгущенное</v>
      </c>
      <c r="Q101" s="109" t="str">
        <f t="shared" si="68"/>
        <v xml:space="preserve">Джем Сава </v>
      </c>
      <c r="R101" s="109" t="str">
        <f t="shared" si="68"/>
        <v>Сыр</v>
      </c>
      <c r="S101" s="109" t="str">
        <f t="shared" si="68"/>
        <v>Зеленый горошек</v>
      </c>
      <c r="T101" s="109" t="str">
        <f t="shared" si="68"/>
        <v>Кукуруза консервирован.</v>
      </c>
      <c r="U101" s="109" t="str">
        <f t="shared" si="68"/>
        <v>Консервы рыбные</v>
      </c>
      <c r="V101" s="109" t="str">
        <f t="shared" si="68"/>
        <v>Огурцы консервирован.</v>
      </c>
      <c r="W101" s="41"/>
      <c r="X101" s="109" t="str">
        <f t="shared" si="68"/>
        <v>Яйцо</v>
      </c>
      <c r="Y101" s="109" t="str">
        <f t="shared" si="68"/>
        <v>Икра кабачковая</v>
      </c>
      <c r="Z101" s="109" t="str">
        <f t="shared" si="68"/>
        <v>Изюм</v>
      </c>
      <c r="AA101" s="109" t="str">
        <f t="shared" si="68"/>
        <v>Курага</v>
      </c>
      <c r="AB101" s="109" t="str">
        <f t="shared" si="68"/>
        <v>Чернослив</v>
      </c>
      <c r="AC101" s="109" t="str">
        <f t="shared" si="68"/>
        <v>Шиповник</v>
      </c>
      <c r="AD101" s="109" t="str">
        <f t="shared" si="68"/>
        <v>Сухофрукты</v>
      </c>
      <c r="AE101" s="109" t="str">
        <f t="shared" si="68"/>
        <v>Ягода свежемороженная</v>
      </c>
      <c r="AF101" s="109" t="str">
        <f t="shared" si="68"/>
        <v>Лимон</v>
      </c>
      <c r="AG101" s="109" t="str">
        <f t="shared" si="68"/>
        <v>Кисель</v>
      </c>
      <c r="AH101" s="109" t="str">
        <f t="shared" si="68"/>
        <v xml:space="preserve">Сок </v>
      </c>
      <c r="AI101" s="109" t="str">
        <f t="shared" si="68"/>
        <v>Макаронные изделия</v>
      </c>
      <c r="AJ101" s="109" t="str">
        <f t="shared" si="68"/>
        <v>Мука</v>
      </c>
      <c r="AK101" s="109" t="str">
        <f t="shared" si="68"/>
        <v>Дрожжи</v>
      </c>
      <c r="AL101" s="109" t="str">
        <f t="shared" si="68"/>
        <v>Печенье</v>
      </c>
      <c r="AM101" s="109" t="str">
        <f t="shared" si="68"/>
        <v>Пряники</v>
      </c>
      <c r="AN101" s="109" t="str">
        <f t="shared" si="68"/>
        <v>Вафли</v>
      </c>
      <c r="AO101" s="109" t="str">
        <f t="shared" si="68"/>
        <v>Конфеты</v>
      </c>
      <c r="AP101" s="109" t="str">
        <f t="shared" si="68"/>
        <v>Повидло Сава</v>
      </c>
      <c r="AQ101" s="109" t="str">
        <f t="shared" si="68"/>
        <v>Крупа геркулес</v>
      </c>
      <c r="AR101" s="109" t="str">
        <f t="shared" si="68"/>
        <v>Крупа горох</v>
      </c>
      <c r="AS101" s="109" t="str">
        <f t="shared" si="68"/>
        <v>Крупа гречневая</v>
      </c>
      <c r="AT101" s="109" t="str">
        <f t="shared" si="68"/>
        <v>Крупа кукурузная</v>
      </c>
      <c r="AU101" s="109" t="str">
        <f t="shared" si="68"/>
        <v>Крупа манная</v>
      </c>
      <c r="AV101" s="109" t="str">
        <f t="shared" si="68"/>
        <v>Крупа перловая</v>
      </c>
      <c r="AW101" s="109" t="str">
        <f t="shared" si="68"/>
        <v>Крупа пшеничная</v>
      </c>
      <c r="AX101" s="109" t="str">
        <f t="shared" si="68"/>
        <v>Крупа пшено</v>
      </c>
      <c r="AY101" s="109" t="str">
        <f t="shared" si="68"/>
        <v>Крупа ячневая</v>
      </c>
      <c r="AZ101" s="109" t="str">
        <f t="shared" si="68"/>
        <v>Рис</v>
      </c>
      <c r="BA101" s="109" t="str">
        <f t="shared" si="68"/>
        <v>Цыпленок бройлер</v>
      </c>
      <c r="BB101" s="109" t="str">
        <f t="shared" si="68"/>
        <v>Филе куриное</v>
      </c>
      <c r="BC101" s="109" t="str">
        <f t="shared" si="68"/>
        <v>Фарш говяжий</v>
      </c>
      <c r="BD101" s="109" t="str">
        <f t="shared" si="68"/>
        <v>Печень куриная</v>
      </c>
      <c r="BE101" s="109" t="str">
        <f t="shared" si="68"/>
        <v>Филе минтая</v>
      </c>
      <c r="BF101" s="109" t="str">
        <f t="shared" si="68"/>
        <v>Филе сельди слабосол.</v>
      </c>
      <c r="BG101" s="109" t="str">
        <f t="shared" si="68"/>
        <v>Картофель</v>
      </c>
      <c r="BH101" s="109" t="str">
        <f t="shared" si="68"/>
        <v>Морковь</v>
      </c>
      <c r="BI101" s="109" t="str">
        <f t="shared" si="68"/>
        <v>Лук</v>
      </c>
      <c r="BJ101" s="109" t="str">
        <f t="shared" si="68"/>
        <v>Капуста</v>
      </c>
      <c r="BK101" s="109" t="str">
        <f t="shared" si="68"/>
        <v>Свекла</v>
      </c>
      <c r="BL101" s="109" t="str">
        <f t="shared" si="68"/>
        <v>Томатная паста</v>
      </c>
      <c r="BM101" s="109" t="str">
        <f t="shared" si="68"/>
        <v>Масло растительное</v>
      </c>
      <c r="BN101" s="109" t="str">
        <f t="shared" si="68"/>
        <v>Соль</v>
      </c>
      <c r="BO101" s="118" t="s">
        <v>105</v>
      </c>
      <c r="BP101" s="110" t="s">
        <v>6</v>
      </c>
      <c r="BQ101" s="110" t="s">
        <v>7</v>
      </c>
    </row>
    <row r="102" spans="1:69" ht="29.25" customHeight="1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>
      <c r="A103" s="111" t="s">
        <v>25</v>
      </c>
      <c r="B103" s="24" t="s">
        <v>44</v>
      </c>
      <c r="C103" s="112">
        <f>$F$4</f>
        <v>1</v>
      </c>
      <c r="D103" s="7">
        <f t="shared" ref="D103:BN107" si="69">D24</f>
        <v>0</v>
      </c>
      <c r="E103" s="7">
        <f t="shared" si="69"/>
        <v>0</v>
      </c>
      <c r="F103" s="7">
        <f t="shared" si="69"/>
        <v>0</v>
      </c>
      <c r="G103" s="7">
        <f t="shared" si="69"/>
        <v>0</v>
      </c>
      <c r="H103" s="7">
        <f t="shared" si="69"/>
        <v>0</v>
      </c>
      <c r="I103" s="7">
        <f t="shared" si="69"/>
        <v>0</v>
      </c>
      <c r="J103" s="7">
        <f t="shared" si="69"/>
        <v>0</v>
      </c>
      <c r="K103" s="7">
        <f t="shared" si="69"/>
        <v>3.0000000000000001E-3</v>
      </c>
      <c r="L103" s="7">
        <f t="shared" si="69"/>
        <v>0</v>
      </c>
      <c r="M103" s="7">
        <f t="shared" si="69"/>
        <v>0</v>
      </c>
      <c r="N103" s="7">
        <f t="shared" si="69"/>
        <v>0</v>
      </c>
      <c r="O103" s="7">
        <f t="shared" si="69"/>
        <v>0</v>
      </c>
      <c r="P103" s="7">
        <f t="shared" si="69"/>
        <v>0</v>
      </c>
      <c r="Q103" s="7">
        <f t="shared" si="69"/>
        <v>0</v>
      </c>
      <c r="R103" s="7">
        <f t="shared" si="69"/>
        <v>0</v>
      </c>
      <c r="S103" s="7">
        <f t="shared" si="69"/>
        <v>0</v>
      </c>
      <c r="T103" s="7">
        <f t="shared" si="69"/>
        <v>0</v>
      </c>
      <c r="U103" s="7">
        <f t="shared" si="69"/>
        <v>0</v>
      </c>
      <c r="V103" s="7">
        <f t="shared" si="69"/>
        <v>0</v>
      </c>
      <c r="W103" s="7">
        <f t="shared" si="69"/>
        <v>0</v>
      </c>
      <c r="X103" s="7">
        <f t="shared" si="69"/>
        <v>0</v>
      </c>
      <c r="Y103" s="7">
        <f t="shared" si="69"/>
        <v>0</v>
      </c>
      <c r="Z103" s="7">
        <f t="shared" si="69"/>
        <v>0</v>
      </c>
      <c r="AA103" s="7">
        <f t="shared" si="69"/>
        <v>0</v>
      </c>
      <c r="AB103" s="7">
        <f t="shared" si="69"/>
        <v>0</v>
      </c>
      <c r="AC103" s="7">
        <f t="shared" si="69"/>
        <v>0</v>
      </c>
      <c r="AD103" s="7">
        <f t="shared" si="69"/>
        <v>0</v>
      </c>
      <c r="AE103" s="7">
        <f t="shared" si="69"/>
        <v>0</v>
      </c>
      <c r="AF103" s="7">
        <f t="shared" si="69"/>
        <v>0</v>
      </c>
      <c r="AG103" s="7">
        <f t="shared" si="69"/>
        <v>0</v>
      </c>
      <c r="AH103" s="7">
        <f t="shared" si="69"/>
        <v>0</v>
      </c>
      <c r="AI103" s="7">
        <f t="shared" si="69"/>
        <v>0.03</v>
      </c>
      <c r="AJ103" s="7">
        <f t="shared" si="69"/>
        <v>0</v>
      </c>
      <c r="AK103" s="7">
        <f t="shared" si="69"/>
        <v>0</v>
      </c>
      <c r="AL103" s="7">
        <f t="shared" si="69"/>
        <v>0</v>
      </c>
      <c r="AM103" s="7">
        <f t="shared" si="69"/>
        <v>0</v>
      </c>
      <c r="AN103" s="7">
        <f t="shared" si="69"/>
        <v>0</v>
      </c>
      <c r="AO103" s="7">
        <f t="shared" si="69"/>
        <v>0</v>
      </c>
      <c r="AP103" s="7">
        <f t="shared" si="69"/>
        <v>0</v>
      </c>
      <c r="AQ103" s="7">
        <f t="shared" si="69"/>
        <v>0</v>
      </c>
      <c r="AR103" s="7">
        <f t="shared" si="69"/>
        <v>0</v>
      </c>
      <c r="AS103" s="7">
        <f t="shared" si="69"/>
        <v>0</v>
      </c>
      <c r="AT103" s="7">
        <f t="shared" si="69"/>
        <v>0</v>
      </c>
      <c r="AU103" s="7">
        <f t="shared" si="69"/>
        <v>0</v>
      </c>
      <c r="AV103" s="7">
        <f t="shared" si="69"/>
        <v>0</v>
      </c>
      <c r="AW103" s="7">
        <f t="shared" si="69"/>
        <v>0</v>
      </c>
      <c r="AX103" s="7">
        <f t="shared" si="69"/>
        <v>0</v>
      </c>
      <c r="AY103" s="7">
        <f t="shared" si="69"/>
        <v>0</v>
      </c>
      <c r="AZ103" s="7">
        <f t="shared" si="69"/>
        <v>0</v>
      </c>
      <c r="BA103" s="7">
        <f t="shared" si="69"/>
        <v>0</v>
      </c>
      <c r="BB103" s="7">
        <f t="shared" si="69"/>
        <v>0</v>
      </c>
      <c r="BC103" s="7">
        <f t="shared" si="69"/>
        <v>0</v>
      </c>
      <c r="BD103" s="7">
        <f t="shared" si="69"/>
        <v>0</v>
      </c>
      <c r="BE103" s="7">
        <f t="shared" si="69"/>
        <v>0</v>
      </c>
      <c r="BF103" s="7">
        <f t="shared" si="69"/>
        <v>0</v>
      </c>
      <c r="BG103" s="7">
        <f t="shared" si="69"/>
        <v>0</v>
      </c>
      <c r="BH103" s="7">
        <f t="shared" si="69"/>
        <v>0</v>
      </c>
      <c r="BI103" s="7">
        <f t="shared" si="69"/>
        <v>0</v>
      </c>
      <c r="BJ103" s="7">
        <f t="shared" si="69"/>
        <v>0</v>
      </c>
      <c r="BK103" s="7">
        <f t="shared" si="69"/>
        <v>0</v>
      </c>
      <c r="BL103" s="7">
        <f t="shared" si="69"/>
        <v>0</v>
      </c>
      <c r="BM103" s="7">
        <f t="shared" si="69"/>
        <v>0</v>
      </c>
      <c r="BN103" s="7">
        <f t="shared" si="69"/>
        <v>5.0000000000000001E-4</v>
      </c>
      <c r="BO103" s="7">
        <f t="shared" ref="BO103:BO106" si="70">BO24</f>
        <v>0</v>
      </c>
    </row>
    <row r="104" spans="1:69">
      <c r="A104" s="111"/>
      <c r="B104" t="s">
        <v>19</v>
      </c>
      <c r="C104" s="113"/>
      <c r="D104" s="7">
        <f t="shared" si="69"/>
        <v>0.02</v>
      </c>
      <c r="E104" s="7">
        <f t="shared" si="69"/>
        <v>0</v>
      </c>
      <c r="F104" s="7">
        <f t="shared" si="69"/>
        <v>0</v>
      </c>
      <c r="G104" s="7">
        <f t="shared" si="69"/>
        <v>0</v>
      </c>
      <c r="H104" s="7">
        <f t="shared" si="69"/>
        <v>0</v>
      </c>
      <c r="I104" s="7">
        <f t="shared" si="69"/>
        <v>0</v>
      </c>
      <c r="J104" s="7">
        <f t="shared" si="69"/>
        <v>0</v>
      </c>
      <c r="K104" s="7">
        <f t="shared" si="69"/>
        <v>0</v>
      </c>
      <c r="L104" s="7">
        <f t="shared" si="69"/>
        <v>0</v>
      </c>
      <c r="M104" s="7">
        <f t="shared" si="69"/>
        <v>0</v>
      </c>
      <c r="N104" s="7">
        <f t="shared" si="69"/>
        <v>0</v>
      </c>
      <c r="O104" s="7">
        <f t="shared" si="69"/>
        <v>0</v>
      </c>
      <c r="P104" s="7">
        <f t="shared" si="69"/>
        <v>0</v>
      </c>
      <c r="Q104" s="7">
        <f t="shared" si="69"/>
        <v>0</v>
      </c>
      <c r="R104" s="7">
        <f t="shared" si="69"/>
        <v>0</v>
      </c>
      <c r="S104" s="7">
        <f t="shared" si="69"/>
        <v>0</v>
      </c>
      <c r="T104" s="7">
        <f t="shared" si="69"/>
        <v>0</v>
      </c>
      <c r="U104" s="7">
        <f t="shared" si="69"/>
        <v>0</v>
      </c>
      <c r="V104" s="7">
        <f t="shared" si="69"/>
        <v>0</v>
      </c>
      <c r="W104" s="7">
        <f t="shared" si="69"/>
        <v>0</v>
      </c>
      <c r="X104" s="7">
        <f t="shared" si="69"/>
        <v>0</v>
      </c>
      <c r="Y104" s="7">
        <f t="shared" si="69"/>
        <v>0</v>
      </c>
      <c r="Z104" s="7">
        <f t="shared" si="69"/>
        <v>0</v>
      </c>
      <c r="AA104" s="7">
        <f t="shared" si="69"/>
        <v>0</v>
      </c>
      <c r="AB104" s="7">
        <f t="shared" si="69"/>
        <v>0</v>
      </c>
      <c r="AC104" s="7">
        <f t="shared" si="69"/>
        <v>0</v>
      </c>
      <c r="AD104" s="7">
        <f t="shared" si="69"/>
        <v>0</v>
      </c>
      <c r="AE104" s="7">
        <f t="shared" si="69"/>
        <v>0</v>
      </c>
      <c r="AF104" s="7">
        <f t="shared" si="69"/>
        <v>0</v>
      </c>
      <c r="AG104" s="7">
        <f t="shared" si="69"/>
        <v>0</v>
      </c>
      <c r="AH104" s="7">
        <f t="shared" si="69"/>
        <v>0</v>
      </c>
      <c r="AI104" s="7">
        <f t="shared" si="69"/>
        <v>0</v>
      </c>
      <c r="AJ104" s="7">
        <f t="shared" si="69"/>
        <v>0</v>
      </c>
      <c r="AK104" s="7">
        <f t="shared" si="69"/>
        <v>0</v>
      </c>
      <c r="AL104" s="7">
        <f t="shared" si="69"/>
        <v>0</v>
      </c>
      <c r="AM104" s="7">
        <f t="shared" si="69"/>
        <v>0</v>
      </c>
      <c r="AN104" s="7">
        <f t="shared" si="69"/>
        <v>0</v>
      </c>
      <c r="AO104" s="7">
        <f t="shared" si="69"/>
        <v>0</v>
      </c>
      <c r="AP104" s="7">
        <f t="shared" si="69"/>
        <v>0</v>
      </c>
      <c r="AQ104" s="7">
        <f t="shared" si="69"/>
        <v>0</v>
      </c>
      <c r="AR104" s="7">
        <f t="shared" si="69"/>
        <v>0</v>
      </c>
      <c r="AS104" s="7">
        <f t="shared" si="69"/>
        <v>0</v>
      </c>
      <c r="AT104" s="7">
        <f t="shared" si="69"/>
        <v>0</v>
      </c>
      <c r="AU104" s="7">
        <f t="shared" si="69"/>
        <v>0</v>
      </c>
      <c r="AV104" s="7">
        <f t="shared" si="69"/>
        <v>0</v>
      </c>
      <c r="AW104" s="7">
        <f t="shared" si="69"/>
        <v>0</v>
      </c>
      <c r="AX104" s="7">
        <f t="shared" si="69"/>
        <v>0</v>
      </c>
      <c r="AY104" s="7">
        <f t="shared" si="69"/>
        <v>0</v>
      </c>
      <c r="AZ104" s="7">
        <f t="shared" si="69"/>
        <v>0</v>
      </c>
      <c r="BA104" s="7">
        <f t="shared" si="69"/>
        <v>0</v>
      </c>
      <c r="BB104" s="7">
        <f t="shared" si="69"/>
        <v>0</v>
      </c>
      <c r="BC104" s="7">
        <f t="shared" si="69"/>
        <v>0</v>
      </c>
      <c r="BD104" s="7">
        <f t="shared" si="69"/>
        <v>0</v>
      </c>
      <c r="BE104" s="7">
        <f t="shared" si="69"/>
        <v>0</v>
      </c>
      <c r="BF104" s="7">
        <f t="shared" si="69"/>
        <v>0</v>
      </c>
      <c r="BG104" s="7">
        <f t="shared" si="69"/>
        <v>0</v>
      </c>
      <c r="BH104" s="7">
        <f t="shared" si="69"/>
        <v>0</v>
      </c>
      <c r="BI104" s="7">
        <f t="shared" si="69"/>
        <v>0</v>
      </c>
      <c r="BJ104" s="7">
        <f t="shared" si="69"/>
        <v>0</v>
      </c>
      <c r="BK104" s="7">
        <f t="shared" si="69"/>
        <v>0</v>
      </c>
      <c r="BL104" s="7">
        <f t="shared" si="69"/>
        <v>0</v>
      </c>
      <c r="BM104" s="7">
        <f t="shared" si="69"/>
        <v>0</v>
      </c>
      <c r="BN104" s="7">
        <f t="shared" si="69"/>
        <v>0</v>
      </c>
      <c r="BO104" s="7">
        <f t="shared" si="70"/>
        <v>0</v>
      </c>
    </row>
    <row r="105" spans="1:69">
      <c r="A105" s="111"/>
      <c r="B105" s="14" t="s">
        <v>27</v>
      </c>
      <c r="C105" s="113"/>
      <c r="D105" s="7">
        <f t="shared" si="69"/>
        <v>0</v>
      </c>
      <c r="E105" s="7">
        <f t="shared" si="69"/>
        <v>0</v>
      </c>
      <c r="F105" s="7">
        <f t="shared" si="69"/>
        <v>8.0000000000000002E-3</v>
      </c>
      <c r="G105" s="7">
        <f t="shared" si="69"/>
        <v>2.9999999999999997E-4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0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0</v>
      </c>
      <c r="BO105" s="7">
        <f t="shared" si="70"/>
        <v>0</v>
      </c>
    </row>
    <row r="106" spans="1:69">
      <c r="A106" s="111"/>
      <c r="B106" s="20"/>
      <c r="C106" s="113"/>
      <c r="D106" s="7">
        <f t="shared" si="69"/>
        <v>0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>
      <c r="A107" s="111"/>
      <c r="B107" s="7"/>
      <c r="C107" s="114"/>
      <c r="D107" s="7">
        <f t="shared" si="69"/>
        <v>0</v>
      </c>
      <c r="E107" s="7">
        <f t="shared" si="69"/>
        <v>0</v>
      </c>
      <c r="F107" s="7">
        <f t="shared" si="69"/>
        <v>0</v>
      </c>
      <c r="G107" s="7">
        <f t="shared" ref="G107:BN107" si="71">G28</f>
        <v>0</v>
      </c>
      <c r="H107" s="7">
        <f t="shared" si="71"/>
        <v>0</v>
      </c>
      <c r="I107" s="7">
        <f t="shared" si="71"/>
        <v>0</v>
      </c>
      <c r="J107" s="7">
        <f t="shared" si="71"/>
        <v>0</v>
      </c>
      <c r="K107" s="7">
        <f t="shared" si="71"/>
        <v>0</v>
      </c>
      <c r="L107" s="7">
        <f t="shared" si="71"/>
        <v>0</v>
      </c>
      <c r="M107" s="7">
        <f t="shared" si="71"/>
        <v>0</v>
      </c>
      <c r="N107" s="7">
        <f t="shared" si="71"/>
        <v>0</v>
      </c>
      <c r="O107" s="7">
        <f t="shared" si="71"/>
        <v>0</v>
      </c>
      <c r="P107" s="7">
        <f t="shared" si="71"/>
        <v>0</v>
      </c>
      <c r="Q107" s="7">
        <f t="shared" si="71"/>
        <v>0</v>
      </c>
      <c r="R107" s="7">
        <f t="shared" si="71"/>
        <v>0</v>
      </c>
      <c r="S107" s="7">
        <f t="shared" si="71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1"/>
        <v>0</v>
      </c>
      <c r="Y107" s="7">
        <f t="shared" si="71"/>
        <v>0</v>
      </c>
      <c r="Z107" s="7">
        <f t="shared" si="71"/>
        <v>0</v>
      </c>
      <c r="AA107" s="7">
        <f t="shared" si="71"/>
        <v>0</v>
      </c>
      <c r="AB107" s="7">
        <f t="shared" si="71"/>
        <v>0</v>
      </c>
      <c r="AC107" s="7">
        <f t="shared" si="71"/>
        <v>0</v>
      </c>
      <c r="AD107" s="7">
        <f t="shared" si="71"/>
        <v>0</v>
      </c>
      <c r="AE107" s="7">
        <f t="shared" si="71"/>
        <v>0</v>
      </c>
      <c r="AF107" s="7">
        <f t="shared" si="71"/>
        <v>0</v>
      </c>
      <c r="AG107" s="7">
        <f t="shared" si="71"/>
        <v>0</v>
      </c>
      <c r="AH107" s="7">
        <f t="shared" si="71"/>
        <v>0</v>
      </c>
      <c r="AI107" s="7">
        <f t="shared" si="71"/>
        <v>0</v>
      </c>
      <c r="AJ107" s="7">
        <f t="shared" si="71"/>
        <v>0</v>
      </c>
      <c r="AK107" s="7">
        <f t="shared" si="71"/>
        <v>0</v>
      </c>
      <c r="AL107" s="7">
        <f t="shared" si="71"/>
        <v>0</v>
      </c>
      <c r="AM107" s="7">
        <f t="shared" si="71"/>
        <v>0</v>
      </c>
      <c r="AN107" s="7">
        <f t="shared" si="71"/>
        <v>0</v>
      </c>
      <c r="AO107" s="7">
        <f t="shared" si="71"/>
        <v>0</v>
      </c>
      <c r="AP107" s="7">
        <f t="shared" si="71"/>
        <v>0</v>
      </c>
      <c r="AQ107" s="7">
        <f t="shared" si="71"/>
        <v>0</v>
      </c>
      <c r="AR107" s="7">
        <f t="shared" si="71"/>
        <v>0</v>
      </c>
      <c r="AS107" s="7">
        <f t="shared" si="71"/>
        <v>0</v>
      </c>
      <c r="AT107" s="7">
        <f t="shared" si="71"/>
        <v>0</v>
      </c>
      <c r="AU107" s="7">
        <f t="shared" si="71"/>
        <v>0</v>
      </c>
      <c r="AV107" s="7">
        <f t="shared" si="71"/>
        <v>0</v>
      </c>
      <c r="AW107" s="7">
        <f t="shared" si="71"/>
        <v>0</v>
      </c>
      <c r="AX107" s="7">
        <f t="shared" si="71"/>
        <v>0</v>
      </c>
      <c r="AY107" s="7">
        <f t="shared" si="71"/>
        <v>0</v>
      </c>
      <c r="AZ107" s="7">
        <f t="shared" si="71"/>
        <v>0</v>
      </c>
      <c r="BA107" s="7">
        <f t="shared" si="71"/>
        <v>0</v>
      </c>
      <c r="BB107" s="7">
        <f t="shared" si="71"/>
        <v>0</v>
      </c>
      <c r="BC107" s="7">
        <f t="shared" si="71"/>
        <v>0</v>
      </c>
      <c r="BD107" s="7">
        <f t="shared" si="71"/>
        <v>0</v>
      </c>
      <c r="BE107" s="7">
        <f t="shared" si="71"/>
        <v>0</v>
      </c>
      <c r="BF107" s="7">
        <f t="shared" si="71"/>
        <v>0</v>
      </c>
      <c r="BG107" s="7">
        <f t="shared" si="71"/>
        <v>0</v>
      </c>
      <c r="BH107" s="7">
        <f t="shared" si="71"/>
        <v>0</v>
      </c>
      <c r="BI107" s="7">
        <f t="shared" si="71"/>
        <v>0</v>
      </c>
      <c r="BJ107" s="7">
        <f t="shared" si="71"/>
        <v>0</v>
      </c>
      <c r="BK107" s="7">
        <f t="shared" si="71"/>
        <v>0</v>
      </c>
      <c r="BL107" s="7">
        <f t="shared" si="71"/>
        <v>0</v>
      </c>
      <c r="BM107" s="7">
        <f t="shared" si="71"/>
        <v>0</v>
      </c>
      <c r="BN107" s="7">
        <f t="shared" si="71"/>
        <v>0</v>
      </c>
      <c r="BO107" s="7">
        <f t="shared" ref="BO107" si="72">BO28</f>
        <v>0</v>
      </c>
    </row>
    <row r="108" spans="1:69" ht="17.399999999999999">
      <c r="B108" s="25" t="s">
        <v>28</v>
      </c>
      <c r="C108" s="26"/>
      <c r="D108" s="27">
        <f t="shared" ref="D108:BN108" si="73">SUM(D103:D107)</f>
        <v>0.02</v>
      </c>
      <c r="E108" s="27">
        <f t="shared" si="73"/>
        <v>0</v>
      </c>
      <c r="F108" s="27">
        <f t="shared" si="73"/>
        <v>8.0000000000000002E-3</v>
      </c>
      <c r="G108" s="27">
        <f t="shared" si="73"/>
        <v>2.9999999999999997E-4</v>
      </c>
      <c r="H108" s="27">
        <f t="shared" si="73"/>
        <v>0</v>
      </c>
      <c r="I108" s="27">
        <f t="shared" si="73"/>
        <v>0</v>
      </c>
      <c r="J108" s="27">
        <f t="shared" si="73"/>
        <v>0</v>
      </c>
      <c r="K108" s="27">
        <f t="shared" si="73"/>
        <v>3.0000000000000001E-3</v>
      </c>
      <c r="L108" s="27">
        <f t="shared" si="73"/>
        <v>0</v>
      </c>
      <c r="M108" s="27">
        <f t="shared" si="73"/>
        <v>0</v>
      </c>
      <c r="N108" s="27">
        <f t="shared" si="73"/>
        <v>0</v>
      </c>
      <c r="O108" s="27">
        <f t="shared" si="73"/>
        <v>0</v>
      </c>
      <c r="P108" s="27">
        <f t="shared" si="73"/>
        <v>0</v>
      </c>
      <c r="Q108" s="27">
        <f t="shared" si="73"/>
        <v>0</v>
      </c>
      <c r="R108" s="27">
        <f t="shared" si="73"/>
        <v>0</v>
      </c>
      <c r="S108" s="27">
        <f t="shared" si="73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3"/>
        <v>0</v>
      </c>
      <c r="Y108" s="27">
        <f t="shared" si="73"/>
        <v>0</v>
      </c>
      <c r="Z108" s="27">
        <f t="shared" si="73"/>
        <v>0</v>
      </c>
      <c r="AA108" s="27">
        <f t="shared" si="73"/>
        <v>0</v>
      </c>
      <c r="AB108" s="27">
        <f t="shared" si="73"/>
        <v>0</v>
      </c>
      <c r="AC108" s="27">
        <f t="shared" si="73"/>
        <v>0</v>
      </c>
      <c r="AD108" s="27">
        <f t="shared" si="73"/>
        <v>0</v>
      </c>
      <c r="AE108" s="27">
        <f t="shared" si="73"/>
        <v>0</v>
      </c>
      <c r="AF108" s="27">
        <f t="shared" si="73"/>
        <v>0</v>
      </c>
      <c r="AG108" s="27">
        <f t="shared" si="73"/>
        <v>0</v>
      </c>
      <c r="AH108" s="27">
        <f t="shared" si="73"/>
        <v>0</v>
      </c>
      <c r="AI108" s="27">
        <f t="shared" si="73"/>
        <v>0.03</v>
      </c>
      <c r="AJ108" s="27">
        <f t="shared" si="73"/>
        <v>0</v>
      </c>
      <c r="AK108" s="27">
        <f t="shared" si="73"/>
        <v>0</v>
      </c>
      <c r="AL108" s="27">
        <f t="shared" si="73"/>
        <v>0</v>
      </c>
      <c r="AM108" s="27">
        <f t="shared" si="73"/>
        <v>0</v>
      </c>
      <c r="AN108" s="27">
        <f t="shared" si="73"/>
        <v>0</v>
      </c>
      <c r="AO108" s="27">
        <f t="shared" si="73"/>
        <v>0</v>
      </c>
      <c r="AP108" s="27">
        <f t="shared" si="73"/>
        <v>0</v>
      </c>
      <c r="AQ108" s="27">
        <f t="shared" si="73"/>
        <v>0</v>
      </c>
      <c r="AR108" s="27">
        <f t="shared" si="73"/>
        <v>0</v>
      </c>
      <c r="AS108" s="27">
        <f t="shared" si="73"/>
        <v>0</v>
      </c>
      <c r="AT108" s="27">
        <f t="shared" si="73"/>
        <v>0</v>
      </c>
      <c r="AU108" s="27">
        <f t="shared" si="73"/>
        <v>0</v>
      </c>
      <c r="AV108" s="27">
        <f t="shared" si="73"/>
        <v>0</v>
      </c>
      <c r="AW108" s="27">
        <f t="shared" si="73"/>
        <v>0</v>
      </c>
      <c r="AX108" s="27">
        <f t="shared" si="73"/>
        <v>0</v>
      </c>
      <c r="AY108" s="27">
        <f t="shared" si="73"/>
        <v>0</v>
      </c>
      <c r="AZ108" s="27">
        <f t="shared" si="73"/>
        <v>0</v>
      </c>
      <c r="BA108" s="27">
        <f t="shared" si="73"/>
        <v>0</v>
      </c>
      <c r="BB108" s="27">
        <f t="shared" si="73"/>
        <v>0</v>
      </c>
      <c r="BC108" s="27">
        <f t="shared" si="73"/>
        <v>0</v>
      </c>
      <c r="BD108" s="27">
        <f t="shared" si="73"/>
        <v>0</v>
      </c>
      <c r="BE108" s="27">
        <f t="shared" si="73"/>
        <v>0</v>
      </c>
      <c r="BF108" s="27">
        <f t="shared" si="73"/>
        <v>0</v>
      </c>
      <c r="BG108" s="27">
        <f t="shared" si="73"/>
        <v>0</v>
      </c>
      <c r="BH108" s="27">
        <f t="shared" si="73"/>
        <v>0</v>
      </c>
      <c r="BI108" s="27">
        <f t="shared" si="73"/>
        <v>0</v>
      </c>
      <c r="BJ108" s="27">
        <f t="shared" si="73"/>
        <v>0</v>
      </c>
      <c r="BK108" s="27">
        <f t="shared" si="73"/>
        <v>0</v>
      </c>
      <c r="BL108" s="27">
        <f t="shared" si="73"/>
        <v>0</v>
      </c>
      <c r="BM108" s="27">
        <f t="shared" si="73"/>
        <v>0</v>
      </c>
      <c r="BN108" s="27">
        <f t="shared" si="73"/>
        <v>5.0000000000000001E-4</v>
      </c>
      <c r="BO108" s="27">
        <f t="shared" ref="BO108" si="74">SUM(BO103:BO107)</f>
        <v>0</v>
      </c>
    </row>
    <row r="109" spans="1:69" ht="17.399999999999999">
      <c r="B109" s="25" t="s">
        <v>29</v>
      </c>
      <c r="C109" s="26"/>
      <c r="D109" s="28">
        <f t="shared" ref="D109:BN109" si="75">PRODUCT(D108,$F$4)</f>
        <v>0.02</v>
      </c>
      <c r="E109" s="28">
        <f t="shared" si="75"/>
        <v>0</v>
      </c>
      <c r="F109" s="28">
        <f t="shared" si="75"/>
        <v>8.0000000000000002E-3</v>
      </c>
      <c r="G109" s="28">
        <f t="shared" si="75"/>
        <v>2.9999999999999997E-4</v>
      </c>
      <c r="H109" s="28">
        <f t="shared" si="75"/>
        <v>0</v>
      </c>
      <c r="I109" s="28">
        <f t="shared" si="75"/>
        <v>0</v>
      </c>
      <c r="J109" s="28">
        <f t="shared" si="75"/>
        <v>0</v>
      </c>
      <c r="K109" s="28">
        <f t="shared" si="75"/>
        <v>3.0000000000000001E-3</v>
      </c>
      <c r="L109" s="28">
        <f t="shared" si="75"/>
        <v>0</v>
      </c>
      <c r="M109" s="28">
        <f t="shared" si="75"/>
        <v>0</v>
      </c>
      <c r="N109" s="28">
        <f t="shared" si="75"/>
        <v>0</v>
      </c>
      <c r="O109" s="28">
        <f t="shared" si="75"/>
        <v>0</v>
      </c>
      <c r="P109" s="28">
        <f t="shared" si="75"/>
        <v>0</v>
      </c>
      <c r="Q109" s="28">
        <f t="shared" si="75"/>
        <v>0</v>
      </c>
      <c r="R109" s="28">
        <f t="shared" si="75"/>
        <v>0</v>
      </c>
      <c r="S109" s="28">
        <f t="shared" si="75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5"/>
        <v>0</v>
      </c>
      <c r="Y109" s="28">
        <f t="shared" si="75"/>
        <v>0</v>
      </c>
      <c r="Z109" s="28">
        <f t="shared" si="75"/>
        <v>0</v>
      </c>
      <c r="AA109" s="28">
        <f t="shared" si="75"/>
        <v>0</v>
      </c>
      <c r="AB109" s="28">
        <f t="shared" si="75"/>
        <v>0</v>
      </c>
      <c r="AC109" s="28">
        <f t="shared" si="75"/>
        <v>0</v>
      </c>
      <c r="AD109" s="28">
        <f t="shared" si="75"/>
        <v>0</v>
      </c>
      <c r="AE109" s="28">
        <f t="shared" si="75"/>
        <v>0</v>
      </c>
      <c r="AF109" s="28">
        <f t="shared" si="75"/>
        <v>0</v>
      </c>
      <c r="AG109" s="28">
        <f t="shared" si="75"/>
        <v>0</v>
      </c>
      <c r="AH109" s="28">
        <f t="shared" si="75"/>
        <v>0</v>
      </c>
      <c r="AI109" s="28">
        <f t="shared" si="75"/>
        <v>0.03</v>
      </c>
      <c r="AJ109" s="28">
        <f t="shared" si="75"/>
        <v>0</v>
      </c>
      <c r="AK109" s="28">
        <f t="shared" si="75"/>
        <v>0</v>
      </c>
      <c r="AL109" s="28">
        <f t="shared" si="75"/>
        <v>0</v>
      </c>
      <c r="AM109" s="28">
        <f t="shared" si="75"/>
        <v>0</v>
      </c>
      <c r="AN109" s="28">
        <f t="shared" si="75"/>
        <v>0</v>
      </c>
      <c r="AO109" s="28">
        <f t="shared" si="75"/>
        <v>0</v>
      </c>
      <c r="AP109" s="28">
        <f t="shared" si="75"/>
        <v>0</v>
      </c>
      <c r="AQ109" s="28">
        <f t="shared" si="75"/>
        <v>0</v>
      </c>
      <c r="AR109" s="28">
        <f t="shared" si="75"/>
        <v>0</v>
      </c>
      <c r="AS109" s="28">
        <f t="shared" si="75"/>
        <v>0</v>
      </c>
      <c r="AT109" s="28">
        <f t="shared" si="75"/>
        <v>0</v>
      </c>
      <c r="AU109" s="28">
        <f t="shared" si="75"/>
        <v>0</v>
      </c>
      <c r="AV109" s="28">
        <f t="shared" si="75"/>
        <v>0</v>
      </c>
      <c r="AW109" s="28">
        <f t="shared" si="75"/>
        <v>0</v>
      </c>
      <c r="AX109" s="28">
        <f t="shared" si="75"/>
        <v>0</v>
      </c>
      <c r="AY109" s="28">
        <f t="shared" si="75"/>
        <v>0</v>
      </c>
      <c r="AZ109" s="28">
        <f t="shared" si="75"/>
        <v>0</v>
      </c>
      <c r="BA109" s="28">
        <f t="shared" si="75"/>
        <v>0</v>
      </c>
      <c r="BB109" s="28">
        <f t="shared" si="75"/>
        <v>0</v>
      </c>
      <c r="BC109" s="28">
        <f t="shared" si="75"/>
        <v>0</v>
      </c>
      <c r="BD109" s="28">
        <f t="shared" si="75"/>
        <v>0</v>
      </c>
      <c r="BE109" s="28">
        <f t="shared" si="75"/>
        <v>0</v>
      </c>
      <c r="BF109" s="28">
        <f t="shared" si="75"/>
        <v>0</v>
      </c>
      <c r="BG109" s="28">
        <f t="shared" si="75"/>
        <v>0</v>
      </c>
      <c r="BH109" s="28">
        <f t="shared" si="75"/>
        <v>0</v>
      </c>
      <c r="BI109" s="28">
        <f t="shared" si="75"/>
        <v>0</v>
      </c>
      <c r="BJ109" s="28">
        <f t="shared" si="75"/>
        <v>0</v>
      </c>
      <c r="BK109" s="28">
        <f t="shared" si="75"/>
        <v>0</v>
      </c>
      <c r="BL109" s="28">
        <f t="shared" si="75"/>
        <v>0</v>
      </c>
      <c r="BM109" s="28">
        <f t="shared" si="75"/>
        <v>0</v>
      </c>
      <c r="BN109" s="28">
        <f t="shared" si="75"/>
        <v>5.0000000000000001E-4</v>
      </c>
      <c r="BO109" s="28">
        <f t="shared" ref="BO109" si="76">PRODUCT(BO108,$F$4)</f>
        <v>0</v>
      </c>
    </row>
    <row r="111" spans="1:69" ht="17.399999999999999">
      <c r="A111" s="30"/>
      <c r="B111" s="31" t="s">
        <v>31</v>
      </c>
      <c r="C111" s="32" t="s">
        <v>32</v>
      </c>
      <c r="D111" s="33">
        <f t="shared" ref="D111:BN111" si="77">D43</f>
        <v>67.27</v>
      </c>
      <c r="E111" s="33">
        <f t="shared" si="77"/>
        <v>70</v>
      </c>
      <c r="F111" s="33">
        <f t="shared" si="77"/>
        <v>80</v>
      </c>
      <c r="G111" s="33">
        <f t="shared" si="77"/>
        <v>532</v>
      </c>
      <c r="H111" s="33">
        <f t="shared" si="77"/>
        <v>1140</v>
      </c>
      <c r="I111" s="33">
        <f t="shared" si="77"/>
        <v>620</v>
      </c>
      <c r="J111" s="33">
        <f t="shared" si="77"/>
        <v>71.38</v>
      </c>
      <c r="K111" s="33">
        <f t="shared" si="77"/>
        <v>662.44</v>
      </c>
      <c r="L111" s="33">
        <f t="shared" si="77"/>
        <v>200.83</v>
      </c>
      <c r="M111" s="33">
        <f t="shared" si="77"/>
        <v>554</v>
      </c>
      <c r="N111" s="33">
        <f t="shared" si="77"/>
        <v>99.49</v>
      </c>
      <c r="O111" s="33">
        <f t="shared" si="77"/>
        <v>320.32</v>
      </c>
      <c r="P111" s="33">
        <f t="shared" si="77"/>
        <v>373.68</v>
      </c>
      <c r="Q111" s="33">
        <f t="shared" si="77"/>
        <v>416.67</v>
      </c>
      <c r="R111" s="33">
        <f t="shared" si="77"/>
        <v>0</v>
      </c>
      <c r="S111" s="33">
        <f t="shared" si="77"/>
        <v>0</v>
      </c>
      <c r="T111" s="33">
        <f>T43</f>
        <v>0</v>
      </c>
      <c r="U111" s="33">
        <f>U43</f>
        <v>692</v>
      </c>
      <c r="V111" s="33">
        <f>V43</f>
        <v>401.28</v>
      </c>
      <c r="W111" s="33">
        <f>W43</f>
        <v>209</v>
      </c>
      <c r="X111" s="33">
        <f t="shared" si="77"/>
        <v>9.1</v>
      </c>
      <c r="Y111" s="33">
        <f t="shared" si="77"/>
        <v>0</v>
      </c>
      <c r="Z111" s="33">
        <f t="shared" si="77"/>
        <v>261</v>
      </c>
      <c r="AA111" s="33">
        <f t="shared" si="77"/>
        <v>412</v>
      </c>
      <c r="AB111" s="33">
        <f t="shared" si="77"/>
        <v>224</v>
      </c>
      <c r="AC111" s="33">
        <f t="shared" si="77"/>
        <v>300</v>
      </c>
      <c r="AD111" s="33">
        <f t="shared" si="77"/>
        <v>145</v>
      </c>
      <c r="AE111" s="33">
        <f t="shared" si="77"/>
        <v>392</v>
      </c>
      <c r="AF111" s="33">
        <f t="shared" si="77"/>
        <v>209</v>
      </c>
      <c r="AG111" s="33">
        <f t="shared" si="77"/>
        <v>227.27</v>
      </c>
      <c r="AH111" s="33">
        <f t="shared" si="77"/>
        <v>66.599999999999994</v>
      </c>
      <c r="AI111" s="33">
        <f t="shared" si="77"/>
        <v>59.25</v>
      </c>
      <c r="AJ111" s="33">
        <f t="shared" si="77"/>
        <v>38.5</v>
      </c>
      <c r="AK111" s="33">
        <f t="shared" si="77"/>
        <v>190</v>
      </c>
      <c r="AL111" s="33">
        <f t="shared" si="77"/>
        <v>194</v>
      </c>
      <c r="AM111" s="33">
        <f t="shared" si="77"/>
        <v>316.27999999999997</v>
      </c>
      <c r="AN111" s="33">
        <f t="shared" si="77"/>
        <v>250</v>
      </c>
      <c r="AO111" s="33">
        <f t="shared" si="77"/>
        <v>0</v>
      </c>
      <c r="AP111" s="33">
        <f t="shared" si="77"/>
        <v>224.14</v>
      </c>
      <c r="AQ111" s="33">
        <f t="shared" si="77"/>
        <v>60</v>
      </c>
      <c r="AR111" s="33">
        <f t="shared" si="77"/>
        <v>56.67</v>
      </c>
      <c r="AS111" s="33">
        <f t="shared" si="77"/>
        <v>88</v>
      </c>
      <c r="AT111" s="33">
        <f t="shared" si="77"/>
        <v>64.290000000000006</v>
      </c>
      <c r="AU111" s="33">
        <f t="shared" si="77"/>
        <v>57.14</v>
      </c>
      <c r="AV111" s="33">
        <f t="shared" si="77"/>
        <v>56.25</v>
      </c>
      <c r="AW111" s="33">
        <f t="shared" si="77"/>
        <v>114.28</v>
      </c>
      <c r="AX111" s="33">
        <f t="shared" si="77"/>
        <v>66</v>
      </c>
      <c r="AY111" s="33">
        <f t="shared" si="77"/>
        <v>60</v>
      </c>
      <c r="AZ111" s="33">
        <f t="shared" si="77"/>
        <v>114</v>
      </c>
      <c r="BA111" s="33">
        <f t="shared" si="77"/>
        <v>238</v>
      </c>
      <c r="BB111" s="33">
        <f t="shared" si="77"/>
        <v>355</v>
      </c>
      <c r="BC111" s="33">
        <f t="shared" si="77"/>
        <v>504.44</v>
      </c>
      <c r="BD111" s="33">
        <f t="shared" si="77"/>
        <v>197</v>
      </c>
      <c r="BE111" s="33">
        <f t="shared" si="77"/>
        <v>369</v>
      </c>
      <c r="BF111" s="33">
        <f t="shared" si="77"/>
        <v>0</v>
      </c>
      <c r="BG111" s="33">
        <f t="shared" si="77"/>
        <v>32</v>
      </c>
      <c r="BH111" s="33">
        <f t="shared" si="77"/>
        <v>36</v>
      </c>
      <c r="BI111" s="33">
        <f t="shared" si="77"/>
        <v>72</v>
      </c>
      <c r="BJ111" s="33">
        <f t="shared" si="77"/>
        <v>34</v>
      </c>
      <c r="BK111" s="33">
        <f t="shared" si="77"/>
        <v>37</v>
      </c>
      <c r="BL111" s="33">
        <f t="shared" si="77"/>
        <v>256</v>
      </c>
      <c r="BM111" s="33">
        <f t="shared" si="77"/>
        <v>138.88999999999999</v>
      </c>
      <c r="BN111" s="33">
        <f t="shared" si="77"/>
        <v>14.89</v>
      </c>
      <c r="BO111" s="33">
        <v>6</v>
      </c>
    </row>
    <row r="112" spans="1:69" ht="17.399999999999999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0.08</v>
      </c>
      <c r="G112" s="27">
        <f>G111/1000</f>
        <v>0.53200000000000003</v>
      </c>
      <c r="H112" s="27">
        <f>H111/1000</f>
        <v>1.1399999999999999</v>
      </c>
      <c r="I112" s="27"/>
      <c r="J112" s="27">
        <f t="shared" ref="J112:Q112" si="78">J111/1000</f>
        <v>7.1379999999999999E-2</v>
      </c>
      <c r="K112" s="27">
        <f t="shared" si="78"/>
        <v>0.66244000000000003</v>
      </c>
      <c r="L112" s="27">
        <f t="shared" si="78"/>
        <v>0.20083000000000001</v>
      </c>
      <c r="M112" s="27">
        <f t="shared" si="78"/>
        <v>0.55400000000000005</v>
      </c>
      <c r="N112" s="27">
        <f t="shared" si="78"/>
        <v>9.9489999999999995E-2</v>
      </c>
      <c r="O112" s="27">
        <f t="shared" si="78"/>
        <v>0.32031999999999999</v>
      </c>
      <c r="P112" s="27">
        <f t="shared" si="78"/>
        <v>0.37368000000000001</v>
      </c>
      <c r="Q112" s="27">
        <f t="shared" si="78"/>
        <v>0.41667000000000004</v>
      </c>
      <c r="R112" s="27"/>
      <c r="S112" s="27">
        <f t="shared" ref="S112:X112" si="79">S111/1000</f>
        <v>0</v>
      </c>
      <c r="T112" s="27">
        <f t="shared" si="79"/>
        <v>0</v>
      </c>
      <c r="U112" s="27">
        <f t="shared" si="79"/>
        <v>0.69199999999999995</v>
      </c>
      <c r="V112" s="27">
        <f t="shared" si="79"/>
        <v>0.40127999999999997</v>
      </c>
      <c r="W112" s="27">
        <f t="shared" si="79"/>
        <v>0.20899999999999999</v>
      </c>
      <c r="X112" s="27">
        <f t="shared" si="79"/>
        <v>9.1000000000000004E-3</v>
      </c>
      <c r="Y112" s="27"/>
      <c r="Z112" s="27">
        <f>Z111/1000</f>
        <v>0.26100000000000001</v>
      </c>
      <c r="AA112" s="27"/>
      <c r="AB112" s="27"/>
      <c r="AC112" s="27"/>
      <c r="AD112" s="27"/>
      <c r="AE112" s="27"/>
      <c r="AF112" s="27">
        <f>AF111/1000</f>
        <v>0.20899999999999999</v>
      </c>
      <c r="AG112" s="27">
        <f>AG111/1000</f>
        <v>0.22727</v>
      </c>
      <c r="AH112" s="27"/>
      <c r="AI112" s="27">
        <f>AI111/1000</f>
        <v>5.9249999999999997E-2</v>
      </c>
      <c r="AJ112" s="27">
        <f>AJ111/1000</f>
        <v>3.85E-2</v>
      </c>
      <c r="AK112" s="27">
        <f t="shared" ref="AK112:BN112" si="80">AK111/1000</f>
        <v>0.19</v>
      </c>
      <c r="AL112" s="27">
        <f t="shared" si="80"/>
        <v>0.19400000000000001</v>
      </c>
      <c r="AM112" s="27">
        <f t="shared" si="80"/>
        <v>0.31627999999999995</v>
      </c>
      <c r="AN112" s="27">
        <f t="shared" si="80"/>
        <v>0.25</v>
      </c>
      <c r="AO112" s="27">
        <f t="shared" si="80"/>
        <v>0</v>
      </c>
      <c r="AP112" s="27">
        <f t="shared" si="80"/>
        <v>0.22413999999999998</v>
      </c>
      <c r="AQ112" s="27">
        <f t="shared" si="80"/>
        <v>0.06</v>
      </c>
      <c r="AR112" s="27">
        <f t="shared" si="80"/>
        <v>5.6670000000000005E-2</v>
      </c>
      <c r="AS112" s="27">
        <f t="shared" si="80"/>
        <v>8.7999999999999995E-2</v>
      </c>
      <c r="AT112" s="27">
        <f t="shared" si="80"/>
        <v>6.429E-2</v>
      </c>
      <c r="AU112" s="27">
        <f t="shared" si="80"/>
        <v>5.7140000000000003E-2</v>
      </c>
      <c r="AV112" s="27">
        <f t="shared" si="80"/>
        <v>5.6250000000000001E-2</v>
      </c>
      <c r="AW112" s="27">
        <f t="shared" si="80"/>
        <v>0.11428000000000001</v>
      </c>
      <c r="AX112" s="27">
        <f t="shared" si="80"/>
        <v>6.6000000000000003E-2</v>
      </c>
      <c r="AY112" s="27">
        <f t="shared" si="80"/>
        <v>0.06</v>
      </c>
      <c r="AZ112" s="27">
        <f t="shared" si="80"/>
        <v>0.114</v>
      </c>
      <c r="BA112" s="27">
        <f t="shared" si="80"/>
        <v>0.23799999999999999</v>
      </c>
      <c r="BB112" s="27">
        <f t="shared" si="80"/>
        <v>0.35499999999999998</v>
      </c>
      <c r="BC112" s="27">
        <f t="shared" si="80"/>
        <v>0.50444</v>
      </c>
      <c r="BD112" s="27">
        <f t="shared" si="80"/>
        <v>0.19700000000000001</v>
      </c>
      <c r="BE112" s="27">
        <f t="shared" si="80"/>
        <v>0.36899999999999999</v>
      </c>
      <c r="BF112" s="27">
        <f t="shared" si="80"/>
        <v>0</v>
      </c>
      <c r="BG112" s="27">
        <f t="shared" si="80"/>
        <v>3.2000000000000001E-2</v>
      </c>
      <c r="BH112" s="27">
        <f t="shared" si="80"/>
        <v>3.5999999999999997E-2</v>
      </c>
      <c r="BI112" s="27">
        <f t="shared" si="80"/>
        <v>7.1999999999999995E-2</v>
      </c>
      <c r="BJ112" s="27">
        <f t="shared" si="80"/>
        <v>3.4000000000000002E-2</v>
      </c>
      <c r="BK112" s="27">
        <f t="shared" si="80"/>
        <v>3.6999999999999998E-2</v>
      </c>
      <c r="BL112" s="27">
        <f t="shared" si="80"/>
        <v>0.25600000000000001</v>
      </c>
      <c r="BM112" s="27">
        <f t="shared" si="80"/>
        <v>0.13888999999999999</v>
      </c>
      <c r="BN112" s="27">
        <f t="shared" si="80"/>
        <v>1.489E-2</v>
      </c>
      <c r="BO112" s="27">
        <f t="shared" ref="BO112" si="81">BO111/1000</f>
        <v>6.0000000000000001E-3</v>
      </c>
    </row>
    <row r="113" spans="1:69" ht="17.399999999999999">
      <c r="A113" s="34"/>
      <c r="B113" s="35" t="s">
        <v>34</v>
      </c>
      <c r="C113" s="115"/>
      <c r="D113" s="36">
        <f>D109*D111</f>
        <v>1.3453999999999999</v>
      </c>
      <c r="E113" s="36">
        <f>E109*E111</f>
        <v>0</v>
      </c>
      <c r="F113" s="36">
        <f>F109*F111</f>
        <v>0.64</v>
      </c>
      <c r="G113" s="36">
        <f>G109*G111</f>
        <v>0.15959999999999999</v>
      </c>
      <c r="H113" s="36">
        <f>H109*H111</f>
        <v>0</v>
      </c>
      <c r="I113" s="36"/>
      <c r="J113" s="36">
        <f t="shared" ref="J113:Q113" si="82">J109*J111</f>
        <v>0</v>
      </c>
      <c r="K113" s="36">
        <f t="shared" si="82"/>
        <v>1.9873200000000002</v>
      </c>
      <c r="L113" s="36">
        <f t="shared" si="82"/>
        <v>0</v>
      </c>
      <c r="M113" s="36">
        <f t="shared" si="82"/>
        <v>0</v>
      </c>
      <c r="N113" s="36">
        <f t="shared" si="82"/>
        <v>0</v>
      </c>
      <c r="O113" s="36">
        <f t="shared" si="82"/>
        <v>0</v>
      </c>
      <c r="P113" s="36">
        <f t="shared" si="82"/>
        <v>0</v>
      </c>
      <c r="Q113" s="36">
        <f t="shared" si="82"/>
        <v>0</v>
      </c>
      <c r="R113" s="36"/>
      <c r="S113" s="36">
        <f t="shared" ref="S113:X113" si="83">S109*S111</f>
        <v>0</v>
      </c>
      <c r="T113" s="36">
        <f t="shared" si="83"/>
        <v>0</v>
      </c>
      <c r="U113" s="36">
        <f t="shared" si="83"/>
        <v>0</v>
      </c>
      <c r="V113" s="36">
        <f t="shared" si="83"/>
        <v>0</v>
      </c>
      <c r="W113" s="36">
        <f t="shared" si="83"/>
        <v>0</v>
      </c>
      <c r="X113" s="36">
        <f t="shared" si="83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1.7774999999999999</v>
      </c>
      <c r="AJ113" s="36">
        <f>AJ109*AJ111</f>
        <v>0</v>
      </c>
      <c r="AK113" s="36">
        <f t="shared" ref="AK113:BN113" si="84">AK109*AK111</f>
        <v>0</v>
      </c>
      <c r="AL113" s="36">
        <f t="shared" si="84"/>
        <v>0</v>
      </c>
      <c r="AM113" s="36">
        <f t="shared" si="84"/>
        <v>0</v>
      </c>
      <c r="AN113" s="36">
        <f t="shared" si="84"/>
        <v>0</v>
      </c>
      <c r="AO113" s="36">
        <f t="shared" si="84"/>
        <v>0</v>
      </c>
      <c r="AP113" s="36">
        <f t="shared" si="84"/>
        <v>0</v>
      </c>
      <c r="AQ113" s="36">
        <f t="shared" si="84"/>
        <v>0</v>
      </c>
      <c r="AR113" s="36">
        <f t="shared" si="84"/>
        <v>0</v>
      </c>
      <c r="AS113" s="36">
        <f t="shared" si="84"/>
        <v>0</v>
      </c>
      <c r="AT113" s="36">
        <f t="shared" si="84"/>
        <v>0</v>
      </c>
      <c r="AU113" s="36">
        <f t="shared" si="84"/>
        <v>0</v>
      </c>
      <c r="AV113" s="36">
        <f t="shared" si="84"/>
        <v>0</v>
      </c>
      <c r="AW113" s="36">
        <f t="shared" si="84"/>
        <v>0</v>
      </c>
      <c r="AX113" s="36">
        <f t="shared" si="84"/>
        <v>0</v>
      </c>
      <c r="AY113" s="36">
        <f t="shared" si="84"/>
        <v>0</v>
      </c>
      <c r="AZ113" s="36">
        <f t="shared" si="84"/>
        <v>0</v>
      </c>
      <c r="BA113" s="36">
        <f t="shared" si="84"/>
        <v>0</v>
      </c>
      <c r="BB113" s="36">
        <f t="shared" si="84"/>
        <v>0</v>
      </c>
      <c r="BC113" s="36">
        <f t="shared" si="84"/>
        <v>0</v>
      </c>
      <c r="BD113" s="36">
        <f t="shared" si="84"/>
        <v>0</v>
      </c>
      <c r="BE113" s="36">
        <f t="shared" si="84"/>
        <v>0</v>
      </c>
      <c r="BF113" s="36">
        <f t="shared" si="84"/>
        <v>0</v>
      </c>
      <c r="BG113" s="36">
        <f t="shared" si="84"/>
        <v>0</v>
      </c>
      <c r="BH113" s="36">
        <f t="shared" si="84"/>
        <v>0</v>
      </c>
      <c r="BI113" s="36">
        <f t="shared" si="84"/>
        <v>0</v>
      </c>
      <c r="BJ113" s="36">
        <f t="shared" si="84"/>
        <v>0</v>
      </c>
      <c r="BK113" s="36">
        <f t="shared" si="84"/>
        <v>0</v>
      </c>
      <c r="BL113" s="36">
        <f t="shared" si="84"/>
        <v>0</v>
      </c>
      <c r="BM113" s="36">
        <f t="shared" si="84"/>
        <v>0</v>
      </c>
      <c r="BN113" s="36">
        <f t="shared" si="84"/>
        <v>7.4450000000000002E-3</v>
      </c>
      <c r="BO113" s="36">
        <f t="shared" ref="BO113" si="85">BO109*BO111</f>
        <v>0</v>
      </c>
      <c r="BP113" s="104">
        <f>SUM(D113:BN113)</f>
        <v>5.9172649999999996</v>
      </c>
      <c r="BQ113" s="38">
        <f>BP113/$C$7</f>
        <v>5.9172649999999996</v>
      </c>
    </row>
    <row r="114" spans="1:69" ht="17.399999999999999">
      <c r="A114" s="34"/>
      <c r="B114" s="35" t="s">
        <v>35</v>
      </c>
      <c r="C114" s="115"/>
      <c r="D114" s="36">
        <f>D109*D111</f>
        <v>1.3453999999999999</v>
      </c>
      <c r="E114" s="36">
        <f>E109*E111</f>
        <v>0</v>
      </c>
      <c r="F114" s="36">
        <f>F109*F111</f>
        <v>0.64</v>
      </c>
      <c r="G114" s="36">
        <f>G109*G111</f>
        <v>0.15959999999999999</v>
      </c>
      <c r="H114" s="36">
        <f>H109*H111</f>
        <v>0</v>
      </c>
      <c r="I114" s="36"/>
      <c r="J114" s="36">
        <f t="shared" ref="J114:Q114" si="86">J109*J111</f>
        <v>0</v>
      </c>
      <c r="K114" s="36">
        <f t="shared" si="86"/>
        <v>1.9873200000000002</v>
      </c>
      <c r="L114" s="36">
        <f t="shared" si="86"/>
        <v>0</v>
      </c>
      <c r="M114" s="36">
        <f t="shared" si="86"/>
        <v>0</v>
      </c>
      <c r="N114" s="36">
        <f t="shared" si="86"/>
        <v>0</v>
      </c>
      <c r="O114" s="36">
        <f t="shared" si="86"/>
        <v>0</v>
      </c>
      <c r="P114" s="36">
        <f t="shared" si="86"/>
        <v>0</v>
      </c>
      <c r="Q114" s="36">
        <f t="shared" si="86"/>
        <v>0</v>
      </c>
      <c r="R114" s="36"/>
      <c r="S114" s="36">
        <f t="shared" ref="S114:X114" si="87">S109*S111</f>
        <v>0</v>
      </c>
      <c r="T114" s="36">
        <f t="shared" si="87"/>
        <v>0</v>
      </c>
      <c r="U114" s="36">
        <f t="shared" si="87"/>
        <v>0</v>
      </c>
      <c r="V114" s="36">
        <f t="shared" si="87"/>
        <v>0</v>
      </c>
      <c r="W114" s="36">
        <f t="shared" si="87"/>
        <v>0</v>
      </c>
      <c r="X114" s="36">
        <f t="shared" si="87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1.7774999999999999</v>
      </c>
      <c r="AJ114" s="36">
        <f>AJ109*AJ111</f>
        <v>0</v>
      </c>
      <c r="AK114" s="36">
        <f t="shared" ref="AK114:BN114" si="88">AK109*AK111</f>
        <v>0</v>
      </c>
      <c r="AL114" s="36">
        <f t="shared" si="88"/>
        <v>0</v>
      </c>
      <c r="AM114" s="36">
        <f t="shared" si="88"/>
        <v>0</v>
      </c>
      <c r="AN114" s="36">
        <f t="shared" si="88"/>
        <v>0</v>
      </c>
      <c r="AO114" s="36">
        <f t="shared" si="88"/>
        <v>0</v>
      </c>
      <c r="AP114" s="36">
        <f t="shared" si="88"/>
        <v>0</v>
      </c>
      <c r="AQ114" s="36">
        <f t="shared" si="88"/>
        <v>0</v>
      </c>
      <c r="AR114" s="36">
        <f t="shared" si="88"/>
        <v>0</v>
      </c>
      <c r="AS114" s="36">
        <f t="shared" si="88"/>
        <v>0</v>
      </c>
      <c r="AT114" s="36">
        <f t="shared" si="88"/>
        <v>0</v>
      </c>
      <c r="AU114" s="36">
        <f t="shared" si="88"/>
        <v>0</v>
      </c>
      <c r="AV114" s="36">
        <f t="shared" si="88"/>
        <v>0</v>
      </c>
      <c r="AW114" s="36">
        <f t="shared" si="88"/>
        <v>0</v>
      </c>
      <c r="AX114" s="36">
        <f t="shared" si="88"/>
        <v>0</v>
      </c>
      <c r="AY114" s="36">
        <f t="shared" si="88"/>
        <v>0</v>
      </c>
      <c r="AZ114" s="36">
        <f t="shared" si="88"/>
        <v>0</v>
      </c>
      <c r="BA114" s="36">
        <f t="shared" si="88"/>
        <v>0</v>
      </c>
      <c r="BB114" s="36">
        <f t="shared" si="88"/>
        <v>0</v>
      </c>
      <c r="BC114" s="36">
        <f t="shared" si="88"/>
        <v>0</v>
      </c>
      <c r="BD114" s="36">
        <f t="shared" si="88"/>
        <v>0</v>
      </c>
      <c r="BE114" s="36">
        <f t="shared" si="88"/>
        <v>0</v>
      </c>
      <c r="BF114" s="36">
        <f t="shared" si="88"/>
        <v>0</v>
      </c>
      <c r="BG114" s="36">
        <f t="shared" si="88"/>
        <v>0</v>
      </c>
      <c r="BH114" s="36">
        <f t="shared" si="88"/>
        <v>0</v>
      </c>
      <c r="BI114" s="36">
        <f t="shared" si="88"/>
        <v>0</v>
      </c>
      <c r="BJ114" s="36">
        <f t="shared" si="88"/>
        <v>0</v>
      </c>
      <c r="BK114" s="36">
        <f t="shared" si="88"/>
        <v>0</v>
      </c>
      <c r="BL114" s="36">
        <f t="shared" si="88"/>
        <v>0</v>
      </c>
      <c r="BM114" s="36">
        <f t="shared" si="88"/>
        <v>0</v>
      </c>
      <c r="BN114" s="36">
        <f t="shared" si="88"/>
        <v>7.4450000000000002E-3</v>
      </c>
      <c r="BO114" s="36">
        <f t="shared" ref="BO114" si="89">BO109*BO111</f>
        <v>0</v>
      </c>
      <c r="BP114" s="104">
        <f>SUM(D114:BO114)</f>
        <v>5.9172649999999996</v>
      </c>
      <c r="BQ114" s="38">
        <f>BP114/$C$7</f>
        <v>5.9172649999999996</v>
      </c>
    </row>
    <row r="116" spans="1:69">
      <c r="BQ116" s="40">
        <f>BQ64</f>
        <v>19.783995000000001</v>
      </c>
    </row>
    <row r="117" spans="1:69">
      <c r="BQ117" s="40">
        <f>BQ82</f>
        <v>43.874500000000005</v>
      </c>
    </row>
    <row r="118" spans="1:69">
      <c r="BQ118" s="40">
        <f>BQ98</f>
        <v>19.302411000000003</v>
      </c>
    </row>
    <row r="119" spans="1:69">
      <c r="BQ119" s="40">
        <f>BQ114</f>
        <v>5.9172649999999996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1"/>
  <sheetViews>
    <sheetView tabSelected="1" topLeftCell="F1" zoomScale="75" zoomScaleNormal="75" workbookViewId="0">
      <selection activeCell="BO22" sqref="BO22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2.88671875" customWidth="1"/>
    <col min="5" max="5" width="14.33203125" customWidth="1"/>
    <col min="8" max="8" width="10.109375" customWidth="1"/>
    <col min="9" max="9" width="10.109375" hidden="1" customWidth="1"/>
    <col min="10" max="10" width="11.5546875" customWidth="1"/>
    <col min="12" max="14" width="10.6640625" customWidth="1"/>
    <col min="15" max="15" width="10.6640625" hidden="1" customWidth="1"/>
    <col min="16" max="16" width="10.6640625" customWidth="1"/>
    <col min="17" max="18" width="10.4414062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10.4414062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9.109375" hidden="1" customWidth="1"/>
    <col min="67" max="67" width="10.33203125" style="90" customWidth="1"/>
    <col min="69" max="69" width="9.88671875" customWidth="1"/>
  </cols>
  <sheetData>
    <row r="1" spans="1:70">
      <c r="A1" s="43" t="s">
        <v>0</v>
      </c>
      <c r="B1" s="43"/>
      <c r="C1" s="43"/>
      <c r="D1" s="43"/>
      <c r="E1" s="43"/>
      <c r="F1" s="43"/>
      <c r="J1" s="13"/>
    </row>
    <row r="2" spans="1:70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>
      <c r="D4" t="s">
        <v>2</v>
      </c>
      <c r="F4" s="1">
        <v>1</v>
      </c>
      <c r="G4" t="s">
        <v>45</v>
      </c>
      <c r="H4" s="3"/>
      <c r="I4" s="4"/>
      <c r="J4" s="77">
        <v>44205</v>
      </c>
      <c r="L4" s="2"/>
      <c r="Q4" s="3"/>
      <c r="R4" s="3"/>
      <c r="AF4" s="3"/>
      <c r="AG4" s="3"/>
      <c r="AH4" s="4"/>
    </row>
    <row r="5" spans="1:70" s="45" customFormat="1" ht="15" customHeight="1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105</v>
      </c>
      <c r="BP5" s="127" t="s">
        <v>6</v>
      </c>
      <c r="BQ5" s="127" t="s">
        <v>7</v>
      </c>
    </row>
    <row r="6" spans="1:70" s="45" customFormat="1" ht="30" customHeight="1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>
      <c r="A7" s="124" t="s">
        <v>9</v>
      </c>
      <c r="B7" s="7" t="s">
        <v>10</v>
      </c>
      <c r="C7" s="112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>
      <c r="A9" s="125"/>
      <c r="B9" s="7" t="s">
        <v>12</v>
      </c>
      <c r="C9" s="113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>
      <c r="A12" s="125" t="s">
        <v>13</v>
      </c>
      <c r="B12" s="47" t="s">
        <v>15</v>
      </c>
      <c r="C12" s="113">
        <f>F4</f>
        <v>1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>
      <c r="A16" s="125"/>
      <c r="B16" s="14" t="s">
        <v>19</v>
      </c>
      <c r="C16" s="113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>
      <c r="A17" s="125"/>
      <c r="B17" s="14" t="s">
        <v>20</v>
      </c>
      <c r="C17" s="113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5.0000000000000002E-5</v>
      </c>
    </row>
    <row r="19" spans="1:69" s="16" customFormat="1">
      <c r="A19" s="124" t="s">
        <v>22</v>
      </c>
      <c r="B19" s="7" t="s">
        <v>23</v>
      </c>
      <c r="C19" s="112">
        <f>$F$4</f>
        <v>1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>
      <c r="A24" s="124" t="s">
        <v>25</v>
      </c>
      <c r="B24" s="24" t="s">
        <v>26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399999999999999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0.23</v>
      </c>
      <c r="K29" s="57">
        <f t="shared" si="0"/>
        <v>1.6E-2</v>
      </c>
      <c r="L29" s="57">
        <f t="shared" si="0"/>
        <v>0.02</v>
      </c>
      <c r="M29" s="57">
        <f t="shared" si="0"/>
        <v>0</v>
      </c>
      <c r="N29" s="57">
        <f t="shared" si="0"/>
        <v>0.15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5.0000000000000002E-5</v>
      </c>
      <c r="BP29" s="49"/>
    </row>
    <row r="30" spans="1:69" ht="17.399999999999999">
      <c r="A30" s="22"/>
      <c r="B30" s="55" t="s">
        <v>46</v>
      </c>
      <c r="C30" s="56"/>
      <c r="D30" s="58">
        <f>ROUND(PRODUCT(D29,$F$4),3)</f>
        <v>0.09</v>
      </c>
      <c r="E30" s="58">
        <f t="shared" ref="E30:BO30" si="3">ROUND(PRODUCT(E29,$F$4),3)</f>
        <v>0.05</v>
      </c>
      <c r="F30" s="58">
        <f t="shared" si="3"/>
        <v>3.5000000000000003E-2</v>
      </c>
      <c r="G30" s="58">
        <f t="shared" si="3"/>
        <v>0</v>
      </c>
      <c r="H30" s="58">
        <f t="shared" si="3"/>
        <v>1E-3</v>
      </c>
      <c r="I30" s="58">
        <f t="shared" si="3"/>
        <v>0</v>
      </c>
      <c r="J30" s="58">
        <f t="shared" si="3"/>
        <v>0.23</v>
      </c>
      <c r="K30" s="58">
        <f t="shared" si="3"/>
        <v>1.6E-2</v>
      </c>
      <c r="L30" s="58">
        <f t="shared" si="3"/>
        <v>0.02</v>
      </c>
      <c r="M30" s="58">
        <f t="shared" si="3"/>
        <v>0</v>
      </c>
      <c r="N30" s="58">
        <f t="shared" si="3"/>
        <v>0.15</v>
      </c>
      <c r="O30" s="58">
        <f t="shared" si="3"/>
        <v>0</v>
      </c>
      <c r="P30" s="58">
        <f t="shared" si="3"/>
        <v>7.0000000000000001E-3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si="3"/>
        <v>0</v>
      </c>
      <c r="U30" s="58">
        <f t="shared" si="3"/>
        <v>0</v>
      </c>
      <c r="V30" s="58">
        <f t="shared" si="3"/>
        <v>0</v>
      </c>
      <c r="W30" s="58">
        <f t="shared" si="3"/>
        <v>0</v>
      </c>
      <c r="X30" s="58">
        <f t="shared" si="3"/>
        <v>0.309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0.02</v>
      </c>
      <c r="AH30" s="58">
        <f t="shared" si="3"/>
        <v>0</v>
      </c>
      <c r="AI30" s="58">
        <f t="shared" si="3"/>
        <v>0.03</v>
      </c>
      <c r="AJ30" s="58">
        <f t="shared" si="3"/>
        <v>1E-3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0.02</v>
      </c>
      <c r="AU30" s="58">
        <f t="shared" si="3"/>
        <v>0.02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0.01</v>
      </c>
      <c r="BD30" s="58">
        <f t="shared" si="3"/>
        <v>0</v>
      </c>
      <c r="BE30" s="58">
        <f t="shared" si="3"/>
        <v>0.04</v>
      </c>
      <c r="BF30" s="58">
        <f t="shared" si="3"/>
        <v>0</v>
      </c>
      <c r="BG30" s="58">
        <f t="shared" si="3"/>
        <v>0.24</v>
      </c>
      <c r="BH30" s="58">
        <f t="shared" si="3"/>
        <v>0.01</v>
      </c>
      <c r="BI30" s="58">
        <f t="shared" si="3"/>
        <v>0.02</v>
      </c>
      <c r="BJ30" s="58">
        <f t="shared" si="3"/>
        <v>0</v>
      </c>
      <c r="BK30" s="58">
        <f t="shared" si="3"/>
        <v>7.0000000000000007E-2</v>
      </c>
      <c r="BL30" s="58">
        <f t="shared" si="3"/>
        <v>3.0000000000000001E-3</v>
      </c>
      <c r="BM30" s="58">
        <f t="shared" si="3"/>
        <v>5.0000000000000001E-3</v>
      </c>
      <c r="BN30" s="58">
        <f t="shared" si="3"/>
        <v>6.0000000000000001E-3</v>
      </c>
      <c r="BO30" s="58">
        <f t="shared" si="3"/>
        <v>0</v>
      </c>
      <c r="BP30" s="49"/>
    </row>
    <row r="31" spans="1:69" s="59" customFormat="1" ht="18">
      <c r="D31" s="60">
        <f>D30+'1-3 года (день 1 )'!D30</f>
        <v>0.16</v>
      </c>
      <c r="E31" s="60">
        <f>E30+'1-3 года (день 1 )'!E30</f>
        <v>0.09</v>
      </c>
      <c r="F31" s="60">
        <f>F30+'1-3 года (день 1 )'!F30</f>
        <v>6.5000000000000002E-2</v>
      </c>
      <c r="G31" s="60">
        <f>G30+'1-3 года (день 1 )'!G30</f>
        <v>0</v>
      </c>
      <c r="H31" s="60">
        <f>H30+'1-3 года (день 1 )'!H30</f>
        <v>2E-3</v>
      </c>
      <c r="I31" s="60">
        <f>I30+'1-3 года (день 1 )'!I30</f>
        <v>0</v>
      </c>
      <c r="J31" s="60">
        <f>J30+'1-3 года (день 1 )'!J30</f>
        <v>0.42400000000000004</v>
      </c>
      <c r="K31" s="60">
        <f>K30+'1-3 года (день 1 )'!K30</f>
        <v>3.1E-2</v>
      </c>
      <c r="L31" s="60">
        <f>L30+'1-3 года (день 1 )'!L30</f>
        <v>3.4000000000000002E-2</v>
      </c>
      <c r="M31" s="60">
        <f>M30+'1-3 года (день 1 )'!M30</f>
        <v>0</v>
      </c>
      <c r="N31" s="60">
        <f>N30+'1-3 года (день 1 )'!N30</f>
        <v>0.29000000000000004</v>
      </c>
      <c r="O31" s="60">
        <f>O30+'1-3 года (день 1 )'!O30</f>
        <v>0</v>
      </c>
      <c r="P31" s="60">
        <f>P30+'1-3 года (день 1 )'!P30</f>
        <v>1.2E-2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0.57699999999999996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3.7999999999999999E-2</v>
      </c>
      <c r="AH31" s="60">
        <f>AH30+'1-3 года (день 1 )'!AH30</f>
        <v>0</v>
      </c>
      <c r="AI31" s="60">
        <f>AI30+'1-3 года (день 1 )'!AI30</f>
        <v>0.06</v>
      </c>
      <c r="AJ31" s="60">
        <f>AJ30+'1-3 года (день 1 )'!AJ30</f>
        <v>2E-3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3.5000000000000003E-2</v>
      </c>
      <c r="AU31" s="60">
        <f>AU30+'1-3 года (день 1 )'!AU30</f>
        <v>3.7000000000000005E-2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1.8000000000000002E-2</v>
      </c>
      <c r="BD31" s="60">
        <f>BD30+'1-3 года (день 1 )'!BD30</f>
        <v>0</v>
      </c>
      <c r="BE31" s="60">
        <f>BE30+'1-3 года (день 1 )'!BE30</f>
        <v>7.0000000000000007E-2</v>
      </c>
      <c r="BF31" s="60">
        <f>BF30+'1-3 года (день 1 )'!BF30</f>
        <v>0</v>
      </c>
      <c r="BG31" s="60">
        <f>BG30+'1-3 года (день 1 )'!BG30</f>
        <v>0.46099999999999997</v>
      </c>
      <c r="BH31" s="60">
        <f>BH30+'1-3 года (день 1 )'!BH30</f>
        <v>0.02</v>
      </c>
      <c r="BI31" s="60">
        <f>BI30+'1-3 года (день 1 )'!BI30</f>
        <v>3.3000000000000002E-2</v>
      </c>
      <c r="BJ31" s="60">
        <f>BJ30+'1-3 года (день 1 )'!BJ30</f>
        <v>0</v>
      </c>
      <c r="BK31" s="60">
        <f>BK30+'1-3 года (день 1 )'!BK30</f>
        <v>0.125</v>
      </c>
      <c r="BL31" s="60">
        <f>BL30+'1-3 года (день 1 )'!BL30</f>
        <v>5.0000000000000001E-3</v>
      </c>
      <c r="BM31" s="60">
        <f>BM30+'1-3 года (день 1 )'!BM30</f>
        <v>8.0000000000000002E-3</v>
      </c>
      <c r="BN31" s="60">
        <f>BN30+'1-3 года (день 1 )'!BN30</f>
        <v>0.01</v>
      </c>
      <c r="BO31" s="60">
        <f>BO30+'1-3 года (день 1 )'!BO30</f>
        <v>0</v>
      </c>
      <c r="BP31" s="61">
        <f>SUM(D31:BN31)</f>
        <v>2.6069999999999998</v>
      </c>
    </row>
    <row r="32" spans="1:69">
      <c r="F32" s="90" t="s">
        <v>107</v>
      </c>
    </row>
    <row r="34" spans="1:69">
      <c r="F34" s="90" t="s">
        <v>108</v>
      </c>
    </row>
    <row r="35" spans="1:69">
      <c r="BP35" s="29"/>
      <c r="BQ35" s="13"/>
    </row>
    <row r="36" spans="1:69">
      <c r="F36" t="s">
        <v>30</v>
      </c>
    </row>
    <row r="43" spans="1:69" ht="17.399999999999999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80</v>
      </c>
      <c r="G43" s="33">
        <v>532</v>
      </c>
      <c r="H43" s="33">
        <v>1140</v>
      </c>
      <c r="I43" s="33">
        <v>620</v>
      </c>
      <c r="J43" s="33">
        <v>71.38</v>
      </c>
      <c r="K43" s="33">
        <v>662.44</v>
      </c>
      <c r="L43" s="33">
        <v>200.83</v>
      </c>
      <c r="M43" s="33">
        <v>554</v>
      </c>
      <c r="N43" s="33">
        <v>99.49</v>
      </c>
      <c r="O43" s="33">
        <v>320.32</v>
      </c>
      <c r="P43" s="33">
        <v>373.68</v>
      </c>
      <c r="Q43" s="33">
        <v>416.67</v>
      </c>
      <c r="R43" s="33"/>
      <c r="S43" s="33"/>
      <c r="T43" s="33"/>
      <c r="U43" s="33">
        <v>692</v>
      </c>
      <c r="V43" s="33">
        <v>401.28</v>
      </c>
      <c r="W43" s="33">
        <v>209</v>
      </c>
      <c r="X43" s="33">
        <v>9.1</v>
      </c>
      <c r="Y43" s="33"/>
      <c r="Z43" s="33">
        <v>261</v>
      </c>
      <c r="AA43" s="33">
        <v>412</v>
      </c>
      <c r="AB43" s="33">
        <v>224</v>
      </c>
      <c r="AC43" s="33">
        <v>300</v>
      </c>
      <c r="AD43" s="33">
        <v>145</v>
      </c>
      <c r="AE43" s="33">
        <v>392</v>
      </c>
      <c r="AF43" s="33">
        <v>209</v>
      </c>
      <c r="AG43" s="33">
        <v>227.27</v>
      </c>
      <c r="AH43" s="33">
        <v>66.599999999999994</v>
      </c>
      <c r="AI43" s="33">
        <v>59.25</v>
      </c>
      <c r="AJ43" s="33">
        <v>38.5</v>
      </c>
      <c r="AK43" s="33">
        <v>190</v>
      </c>
      <c r="AL43" s="33">
        <v>194</v>
      </c>
      <c r="AM43" s="33">
        <v>316.27999999999997</v>
      </c>
      <c r="AN43" s="33">
        <v>250</v>
      </c>
      <c r="AO43" s="33"/>
      <c r="AP43" s="33">
        <v>224.14</v>
      </c>
      <c r="AQ43" s="33">
        <v>60</v>
      </c>
      <c r="AR43" s="33">
        <v>56.67</v>
      </c>
      <c r="AS43" s="33">
        <v>88</v>
      </c>
      <c r="AT43" s="33">
        <v>64.290000000000006</v>
      </c>
      <c r="AU43" s="33">
        <v>57.14</v>
      </c>
      <c r="AV43" s="33">
        <v>56.25</v>
      </c>
      <c r="AW43" s="33">
        <v>114.28</v>
      </c>
      <c r="AX43" s="33">
        <v>66</v>
      </c>
      <c r="AY43" s="33">
        <v>60</v>
      </c>
      <c r="AZ43" s="33">
        <v>114</v>
      </c>
      <c r="BA43" s="33">
        <v>238</v>
      </c>
      <c r="BB43" s="33">
        <v>355</v>
      </c>
      <c r="BC43" s="33">
        <v>504.44</v>
      </c>
      <c r="BD43" s="33">
        <v>197</v>
      </c>
      <c r="BE43" s="33">
        <v>369</v>
      </c>
      <c r="BF43" s="33"/>
      <c r="BG43" s="33">
        <v>32</v>
      </c>
      <c r="BH43" s="33">
        <v>36</v>
      </c>
      <c r="BI43" s="33">
        <v>72</v>
      </c>
      <c r="BJ43" s="33">
        <v>34</v>
      </c>
      <c r="BK43" s="33">
        <v>37</v>
      </c>
      <c r="BL43" s="33">
        <v>256</v>
      </c>
      <c r="BM43" s="33">
        <v>138.88999999999999</v>
      </c>
      <c r="BN43" s="33">
        <v>14.89</v>
      </c>
      <c r="BO43" s="33">
        <v>10000</v>
      </c>
    </row>
    <row r="44" spans="1:69" ht="17.399999999999999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4">E43/1000</f>
        <v>7.0000000000000007E-2</v>
      </c>
      <c r="F44" s="27">
        <f t="shared" si="4"/>
        <v>0.08</v>
      </c>
      <c r="G44" s="27">
        <f t="shared" si="4"/>
        <v>0.53200000000000003</v>
      </c>
      <c r="H44" s="27">
        <f t="shared" si="4"/>
        <v>1.1399999999999999</v>
      </c>
      <c r="I44" s="27">
        <f t="shared" si="4"/>
        <v>0.62</v>
      </c>
      <c r="J44" s="27">
        <f t="shared" si="4"/>
        <v>7.1379999999999999E-2</v>
      </c>
      <c r="K44" s="27">
        <f t="shared" si="4"/>
        <v>0.66244000000000003</v>
      </c>
      <c r="L44" s="27">
        <f t="shared" si="4"/>
        <v>0.20083000000000001</v>
      </c>
      <c r="M44" s="27">
        <f t="shared" si="4"/>
        <v>0.55400000000000005</v>
      </c>
      <c r="N44" s="27">
        <f t="shared" si="4"/>
        <v>9.9489999999999995E-2</v>
      </c>
      <c r="O44" s="27">
        <f t="shared" si="4"/>
        <v>0.32031999999999999</v>
      </c>
      <c r="P44" s="27">
        <f t="shared" si="4"/>
        <v>0.37368000000000001</v>
      </c>
      <c r="Q44" s="27">
        <f t="shared" si="4"/>
        <v>0.41667000000000004</v>
      </c>
      <c r="R44" s="27">
        <f t="shared" si="4"/>
        <v>0</v>
      </c>
      <c r="S44" s="27">
        <f t="shared" si="4"/>
        <v>0</v>
      </c>
      <c r="T44" s="27">
        <f t="shared" si="4"/>
        <v>0</v>
      </c>
      <c r="U44" s="27">
        <f t="shared" si="4"/>
        <v>0.69199999999999995</v>
      </c>
      <c r="V44" s="27">
        <f t="shared" si="4"/>
        <v>0.40127999999999997</v>
      </c>
      <c r="W44" s="27">
        <f t="shared" si="4"/>
        <v>0.20899999999999999</v>
      </c>
      <c r="X44" s="27">
        <f t="shared" si="4"/>
        <v>9.1000000000000004E-3</v>
      </c>
      <c r="Y44" s="27">
        <f t="shared" si="4"/>
        <v>0</v>
      </c>
      <c r="Z44" s="27">
        <f t="shared" si="4"/>
        <v>0.26100000000000001</v>
      </c>
      <c r="AA44" s="27">
        <f t="shared" si="4"/>
        <v>0.41199999999999998</v>
      </c>
      <c r="AB44" s="27">
        <f t="shared" si="4"/>
        <v>0.224</v>
      </c>
      <c r="AC44" s="27">
        <f t="shared" si="4"/>
        <v>0.3</v>
      </c>
      <c r="AD44" s="27">
        <f t="shared" si="4"/>
        <v>0.14499999999999999</v>
      </c>
      <c r="AE44" s="27">
        <f t="shared" si="4"/>
        <v>0.39200000000000002</v>
      </c>
      <c r="AF44" s="27">
        <f t="shared" si="4"/>
        <v>0.20899999999999999</v>
      </c>
      <c r="AG44" s="27">
        <f t="shared" si="4"/>
        <v>0.22727</v>
      </c>
      <c r="AH44" s="27">
        <f t="shared" si="4"/>
        <v>6.6599999999999993E-2</v>
      </c>
      <c r="AI44" s="27">
        <f t="shared" si="4"/>
        <v>5.9249999999999997E-2</v>
      </c>
      <c r="AJ44" s="27">
        <f t="shared" si="4"/>
        <v>3.85E-2</v>
      </c>
      <c r="AK44" s="27">
        <f t="shared" si="4"/>
        <v>0.19</v>
      </c>
      <c r="AL44" s="27">
        <f t="shared" si="4"/>
        <v>0.19400000000000001</v>
      </c>
      <c r="AM44" s="27">
        <f t="shared" si="4"/>
        <v>0.31627999999999995</v>
      </c>
      <c r="AN44" s="27">
        <f t="shared" si="4"/>
        <v>0.25</v>
      </c>
      <c r="AO44" s="27">
        <f t="shared" si="4"/>
        <v>0</v>
      </c>
      <c r="AP44" s="27">
        <f t="shared" si="4"/>
        <v>0.22413999999999998</v>
      </c>
      <c r="AQ44" s="27">
        <f t="shared" si="4"/>
        <v>0.06</v>
      </c>
      <c r="AR44" s="27">
        <f t="shared" si="4"/>
        <v>5.6670000000000005E-2</v>
      </c>
      <c r="AS44" s="27">
        <f t="shared" si="4"/>
        <v>8.7999999999999995E-2</v>
      </c>
      <c r="AT44" s="27">
        <f t="shared" si="4"/>
        <v>6.429E-2</v>
      </c>
      <c r="AU44" s="27">
        <f t="shared" si="4"/>
        <v>5.7140000000000003E-2</v>
      </c>
      <c r="AV44" s="27">
        <f t="shared" si="4"/>
        <v>5.6250000000000001E-2</v>
      </c>
      <c r="AW44" s="27">
        <f t="shared" si="4"/>
        <v>0.11428000000000001</v>
      </c>
      <c r="AX44" s="27">
        <f t="shared" si="4"/>
        <v>6.6000000000000003E-2</v>
      </c>
      <c r="AY44" s="27">
        <f t="shared" si="4"/>
        <v>0.06</v>
      </c>
      <c r="AZ44" s="27">
        <f t="shared" si="4"/>
        <v>0.114</v>
      </c>
      <c r="BA44" s="27">
        <f t="shared" si="4"/>
        <v>0.23799999999999999</v>
      </c>
      <c r="BB44" s="27">
        <f t="shared" si="4"/>
        <v>0.35499999999999998</v>
      </c>
      <c r="BC44" s="27">
        <f t="shared" si="4"/>
        <v>0.50444</v>
      </c>
      <c r="BD44" s="27">
        <f t="shared" si="4"/>
        <v>0.19700000000000001</v>
      </c>
      <c r="BE44" s="27">
        <f t="shared" si="4"/>
        <v>0.36899999999999999</v>
      </c>
      <c r="BF44" s="27">
        <f t="shared" si="4"/>
        <v>0</v>
      </c>
      <c r="BG44" s="27">
        <f t="shared" si="4"/>
        <v>3.2000000000000001E-2</v>
      </c>
      <c r="BH44" s="27">
        <f t="shared" si="4"/>
        <v>3.5999999999999997E-2</v>
      </c>
      <c r="BI44" s="27">
        <f t="shared" si="4"/>
        <v>7.1999999999999995E-2</v>
      </c>
      <c r="BJ44" s="27">
        <f t="shared" si="4"/>
        <v>3.4000000000000002E-2</v>
      </c>
      <c r="BK44" s="27">
        <f t="shared" si="4"/>
        <v>3.6999999999999998E-2</v>
      </c>
      <c r="BL44" s="27">
        <f t="shared" si="4"/>
        <v>0.25600000000000001</v>
      </c>
      <c r="BM44" s="27">
        <f t="shared" si="4"/>
        <v>0.13888999999999999</v>
      </c>
      <c r="BN44" s="27">
        <f t="shared" si="4"/>
        <v>1.489E-2</v>
      </c>
      <c r="BO44" s="27">
        <f t="shared" ref="BO44" si="5">BO43/1000</f>
        <v>10</v>
      </c>
    </row>
    <row r="45" spans="1:69" ht="17.399999999999999">
      <c r="A45" s="34"/>
      <c r="B45" s="35" t="s">
        <v>34</v>
      </c>
      <c r="C45" s="121"/>
      <c r="D45" s="36">
        <f>D30*D43</f>
        <v>6.0542999999999996</v>
      </c>
      <c r="E45" s="36">
        <f t="shared" ref="E45:BN45" si="6">E30*E43</f>
        <v>3.5</v>
      </c>
      <c r="F45" s="36">
        <f t="shared" si="6"/>
        <v>2.8000000000000003</v>
      </c>
      <c r="G45" s="36">
        <f t="shared" si="6"/>
        <v>0</v>
      </c>
      <c r="H45" s="36">
        <f t="shared" si="6"/>
        <v>1.1400000000000001</v>
      </c>
      <c r="I45" s="36">
        <f t="shared" si="6"/>
        <v>0</v>
      </c>
      <c r="J45" s="36">
        <f t="shared" si="6"/>
        <v>16.417400000000001</v>
      </c>
      <c r="K45" s="36">
        <f t="shared" si="6"/>
        <v>10.59904</v>
      </c>
      <c r="L45" s="36">
        <f t="shared" si="6"/>
        <v>4.0166000000000004</v>
      </c>
      <c r="M45" s="36">
        <f t="shared" si="6"/>
        <v>0</v>
      </c>
      <c r="N45" s="36">
        <f t="shared" si="6"/>
        <v>14.923499999999999</v>
      </c>
      <c r="O45" s="36">
        <f t="shared" si="6"/>
        <v>0</v>
      </c>
      <c r="P45" s="36">
        <f t="shared" si="6"/>
        <v>2.6157600000000003</v>
      </c>
      <c r="Q45" s="36">
        <f t="shared" si="6"/>
        <v>0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 t="shared" si="6"/>
        <v>0</v>
      </c>
      <c r="X45" s="36">
        <f t="shared" si="6"/>
        <v>2.8119000000000001</v>
      </c>
      <c r="Y45" s="36">
        <f t="shared" si="6"/>
        <v>0</v>
      </c>
      <c r="Z45" s="36">
        <f t="shared" si="6"/>
        <v>0</v>
      </c>
      <c r="AA45" s="36">
        <f t="shared" si="6"/>
        <v>0</v>
      </c>
      <c r="AB45" s="36">
        <f t="shared" si="6"/>
        <v>0</v>
      </c>
      <c r="AC45" s="36">
        <f t="shared" si="6"/>
        <v>0</v>
      </c>
      <c r="AD45" s="36">
        <f t="shared" si="6"/>
        <v>0</v>
      </c>
      <c r="AE45" s="36">
        <f t="shared" si="6"/>
        <v>0</v>
      </c>
      <c r="AF45" s="36">
        <f t="shared" si="6"/>
        <v>0</v>
      </c>
      <c r="AG45" s="36">
        <f t="shared" si="6"/>
        <v>4.5453999999999999</v>
      </c>
      <c r="AH45" s="36">
        <f t="shared" si="6"/>
        <v>0</v>
      </c>
      <c r="AI45" s="36">
        <f t="shared" si="6"/>
        <v>1.7774999999999999</v>
      </c>
      <c r="AJ45" s="36">
        <f t="shared" si="6"/>
        <v>3.85E-2</v>
      </c>
      <c r="AK45" s="36">
        <f t="shared" si="6"/>
        <v>0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0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1.2858000000000001</v>
      </c>
      <c r="AU45" s="36">
        <f t="shared" si="6"/>
        <v>1.1428</v>
      </c>
      <c r="AV45" s="36">
        <f t="shared" si="6"/>
        <v>0</v>
      </c>
      <c r="AW45" s="36">
        <f t="shared" si="6"/>
        <v>0</v>
      </c>
      <c r="AX45" s="36">
        <f t="shared" si="6"/>
        <v>0</v>
      </c>
      <c r="AY45" s="36">
        <f t="shared" si="6"/>
        <v>0</v>
      </c>
      <c r="AZ45" s="36">
        <f t="shared" si="6"/>
        <v>0</v>
      </c>
      <c r="BA45" s="36">
        <f t="shared" si="6"/>
        <v>0</v>
      </c>
      <c r="BB45" s="36">
        <f t="shared" si="6"/>
        <v>0</v>
      </c>
      <c r="BC45" s="36">
        <f t="shared" si="6"/>
        <v>5.0444000000000004</v>
      </c>
      <c r="BD45" s="36">
        <f t="shared" si="6"/>
        <v>0</v>
      </c>
      <c r="BE45" s="36">
        <f t="shared" si="6"/>
        <v>14.76</v>
      </c>
      <c r="BF45" s="36">
        <f t="shared" si="6"/>
        <v>0</v>
      </c>
      <c r="BG45" s="36">
        <f t="shared" si="6"/>
        <v>7.68</v>
      </c>
      <c r="BH45" s="36">
        <f t="shared" si="6"/>
        <v>0.36</v>
      </c>
      <c r="BI45" s="36">
        <f t="shared" si="6"/>
        <v>1.44</v>
      </c>
      <c r="BJ45" s="36">
        <f t="shared" si="6"/>
        <v>0</v>
      </c>
      <c r="BK45" s="36">
        <f t="shared" si="6"/>
        <v>2.5900000000000003</v>
      </c>
      <c r="BL45" s="36">
        <f t="shared" si="6"/>
        <v>0.76800000000000002</v>
      </c>
      <c r="BM45" s="36">
        <f t="shared" si="6"/>
        <v>0.6944499999999999</v>
      </c>
      <c r="BN45" s="36">
        <f t="shared" si="6"/>
        <v>8.9340000000000003E-2</v>
      </c>
      <c r="BO45" s="36">
        <f t="shared" ref="BO45" si="7">BO30*BO43</f>
        <v>0</v>
      </c>
      <c r="BP45" s="37">
        <f>SUM(D45:BN45)</f>
        <v>107.09469</v>
      </c>
      <c r="BQ45" s="38">
        <f>BP45/$C$7</f>
        <v>107.09469</v>
      </c>
    </row>
    <row r="46" spans="1:69" ht="17.399999999999999">
      <c r="A46" s="34"/>
      <c r="B46" s="35" t="s">
        <v>35</v>
      </c>
      <c r="C46" s="121"/>
      <c r="D46" s="36">
        <f>D30*D43</f>
        <v>6.0542999999999996</v>
      </c>
      <c r="E46" s="36">
        <f t="shared" ref="E46:BN46" si="8">E30*E43</f>
        <v>3.5</v>
      </c>
      <c r="F46" s="36">
        <f t="shared" si="8"/>
        <v>2.8000000000000003</v>
      </c>
      <c r="G46" s="36">
        <f t="shared" si="8"/>
        <v>0</v>
      </c>
      <c r="H46" s="36">
        <f t="shared" si="8"/>
        <v>1.1400000000000001</v>
      </c>
      <c r="I46" s="36">
        <f t="shared" si="8"/>
        <v>0</v>
      </c>
      <c r="J46" s="36">
        <f t="shared" si="8"/>
        <v>16.417400000000001</v>
      </c>
      <c r="K46" s="36">
        <f t="shared" si="8"/>
        <v>10.59904</v>
      </c>
      <c r="L46" s="36">
        <f t="shared" si="8"/>
        <v>4.0166000000000004</v>
      </c>
      <c r="M46" s="36">
        <f t="shared" si="8"/>
        <v>0</v>
      </c>
      <c r="N46" s="36">
        <f t="shared" si="8"/>
        <v>14.923499999999999</v>
      </c>
      <c r="O46" s="36">
        <f t="shared" si="8"/>
        <v>0</v>
      </c>
      <c r="P46" s="36">
        <f t="shared" si="8"/>
        <v>2.6157600000000003</v>
      </c>
      <c r="Q46" s="36">
        <f t="shared" si="8"/>
        <v>0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 t="shared" si="8"/>
        <v>0</v>
      </c>
      <c r="X46" s="36">
        <f t="shared" si="8"/>
        <v>2.8119000000000001</v>
      </c>
      <c r="Y46" s="36">
        <f t="shared" si="8"/>
        <v>0</v>
      </c>
      <c r="Z46" s="36">
        <f t="shared" si="8"/>
        <v>0</v>
      </c>
      <c r="AA46" s="36">
        <f t="shared" si="8"/>
        <v>0</v>
      </c>
      <c r="AB46" s="36">
        <f t="shared" si="8"/>
        <v>0</v>
      </c>
      <c r="AC46" s="36">
        <f t="shared" si="8"/>
        <v>0</v>
      </c>
      <c r="AD46" s="36">
        <f t="shared" si="8"/>
        <v>0</v>
      </c>
      <c r="AE46" s="36">
        <f t="shared" si="8"/>
        <v>0</v>
      </c>
      <c r="AF46" s="36">
        <f t="shared" si="8"/>
        <v>0</v>
      </c>
      <c r="AG46" s="36">
        <f t="shared" si="8"/>
        <v>4.5453999999999999</v>
      </c>
      <c r="AH46" s="36">
        <f t="shared" si="8"/>
        <v>0</v>
      </c>
      <c r="AI46" s="36">
        <f t="shared" si="8"/>
        <v>1.7774999999999999</v>
      </c>
      <c r="AJ46" s="36">
        <f t="shared" si="8"/>
        <v>3.85E-2</v>
      </c>
      <c r="AK46" s="36">
        <f t="shared" si="8"/>
        <v>0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0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1.2858000000000001</v>
      </c>
      <c r="AU46" s="36">
        <f t="shared" si="8"/>
        <v>1.1428</v>
      </c>
      <c r="AV46" s="36">
        <f t="shared" si="8"/>
        <v>0</v>
      </c>
      <c r="AW46" s="36">
        <f t="shared" si="8"/>
        <v>0</v>
      </c>
      <c r="AX46" s="36">
        <f t="shared" si="8"/>
        <v>0</v>
      </c>
      <c r="AY46" s="36">
        <f t="shared" si="8"/>
        <v>0</v>
      </c>
      <c r="AZ46" s="36">
        <f t="shared" si="8"/>
        <v>0</v>
      </c>
      <c r="BA46" s="36">
        <f t="shared" si="8"/>
        <v>0</v>
      </c>
      <c r="BB46" s="36">
        <f t="shared" si="8"/>
        <v>0</v>
      </c>
      <c r="BC46" s="36">
        <f t="shared" si="8"/>
        <v>5.0444000000000004</v>
      </c>
      <c r="BD46" s="36">
        <f t="shared" si="8"/>
        <v>0</v>
      </c>
      <c r="BE46" s="36">
        <f t="shared" si="8"/>
        <v>14.76</v>
      </c>
      <c r="BF46" s="36">
        <f t="shared" si="8"/>
        <v>0</v>
      </c>
      <c r="BG46" s="36">
        <f t="shared" si="8"/>
        <v>7.68</v>
      </c>
      <c r="BH46" s="36">
        <f t="shared" si="8"/>
        <v>0.36</v>
      </c>
      <c r="BI46" s="36">
        <f t="shared" si="8"/>
        <v>1.44</v>
      </c>
      <c r="BJ46" s="36">
        <f t="shared" si="8"/>
        <v>0</v>
      </c>
      <c r="BK46" s="36">
        <f t="shared" si="8"/>
        <v>2.5900000000000003</v>
      </c>
      <c r="BL46" s="36">
        <f t="shared" si="8"/>
        <v>0.76800000000000002</v>
      </c>
      <c r="BM46" s="36">
        <f t="shared" si="8"/>
        <v>0.6944499999999999</v>
      </c>
      <c r="BN46" s="36">
        <f t="shared" si="8"/>
        <v>8.9340000000000003E-2</v>
      </c>
      <c r="BO46" s="36">
        <f t="shared" ref="BO46" si="9">BO30*BO43</f>
        <v>0</v>
      </c>
      <c r="BP46" s="37">
        <f>SUM(D46:BN46)</f>
        <v>107.09469</v>
      </c>
      <c r="BQ46" s="38">
        <f>BP46/$C$7</f>
        <v>107.09469</v>
      </c>
    </row>
    <row r="47" spans="1:69">
      <c r="A47" s="39"/>
      <c r="B47" s="39" t="s">
        <v>36</v>
      </c>
      <c r="D47" s="62">
        <f t="shared" ref="D47:AI47" si="10">D64+D82+D98+D114</f>
        <v>6.0542999999999996</v>
      </c>
      <c r="E47" s="62">
        <f t="shared" si="10"/>
        <v>3.5</v>
      </c>
      <c r="F47" s="62">
        <f t="shared" si="10"/>
        <v>2.8</v>
      </c>
      <c r="G47" s="62">
        <f t="shared" si="10"/>
        <v>0.21280000000000002</v>
      </c>
      <c r="H47" s="62">
        <f t="shared" si="10"/>
        <v>1.3679999999999999</v>
      </c>
      <c r="I47" s="62">
        <f t="shared" si="10"/>
        <v>0</v>
      </c>
      <c r="J47" s="62">
        <f t="shared" si="10"/>
        <v>16.417400000000001</v>
      </c>
      <c r="K47" s="62">
        <f t="shared" si="10"/>
        <v>10.59904</v>
      </c>
      <c r="L47" s="62">
        <f t="shared" si="10"/>
        <v>4.0166000000000004</v>
      </c>
      <c r="M47" s="62">
        <f t="shared" si="10"/>
        <v>0</v>
      </c>
      <c r="N47" s="62">
        <f t="shared" si="10"/>
        <v>14.923499999999999</v>
      </c>
      <c r="O47" s="62">
        <f t="shared" si="10"/>
        <v>0</v>
      </c>
      <c r="P47" s="62">
        <f t="shared" si="10"/>
        <v>2.6157600000000003</v>
      </c>
      <c r="Q47" s="62">
        <f t="shared" si="10"/>
        <v>0</v>
      </c>
      <c r="R47" s="62">
        <f t="shared" si="10"/>
        <v>0</v>
      </c>
      <c r="S47" s="62">
        <f t="shared" si="10"/>
        <v>0</v>
      </c>
      <c r="T47" s="62">
        <f t="shared" si="10"/>
        <v>0</v>
      </c>
      <c r="U47" s="62">
        <f t="shared" si="10"/>
        <v>0</v>
      </c>
      <c r="V47" s="62">
        <f t="shared" si="10"/>
        <v>0</v>
      </c>
      <c r="W47" s="62">
        <f t="shared" si="10"/>
        <v>0</v>
      </c>
      <c r="X47" s="62">
        <f t="shared" si="10"/>
        <v>2.8088666666666664</v>
      </c>
      <c r="Y47" s="62">
        <f t="shared" si="10"/>
        <v>0</v>
      </c>
      <c r="Z47" s="62">
        <f t="shared" si="10"/>
        <v>0</v>
      </c>
      <c r="AA47" s="62">
        <f t="shared" si="10"/>
        <v>0</v>
      </c>
      <c r="AB47" s="62">
        <f t="shared" si="10"/>
        <v>0</v>
      </c>
      <c r="AC47" s="62">
        <f t="shared" si="10"/>
        <v>0</v>
      </c>
      <c r="AD47" s="62">
        <f t="shared" si="10"/>
        <v>0</v>
      </c>
      <c r="AE47" s="62">
        <f t="shared" si="10"/>
        <v>0</v>
      </c>
      <c r="AF47" s="62">
        <f t="shared" si="10"/>
        <v>0</v>
      </c>
      <c r="AG47" s="62">
        <f t="shared" si="10"/>
        <v>4.5453999999999999</v>
      </c>
      <c r="AH47" s="62">
        <f t="shared" si="10"/>
        <v>0</v>
      </c>
      <c r="AI47" s="62">
        <f t="shared" si="10"/>
        <v>1.7774999999999999</v>
      </c>
      <c r="AJ47" s="62">
        <f t="shared" ref="AJ47:BN47" si="11">AJ64+AJ82+AJ98+AJ114</f>
        <v>2.3099999999999999E-2</v>
      </c>
      <c r="AK47" s="62">
        <f t="shared" si="11"/>
        <v>0</v>
      </c>
      <c r="AL47" s="62">
        <f t="shared" si="11"/>
        <v>0</v>
      </c>
      <c r="AM47" s="62">
        <f t="shared" si="11"/>
        <v>0</v>
      </c>
      <c r="AN47" s="62">
        <f t="shared" si="11"/>
        <v>0</v>
      </c>
      <c r="AO47" s="62">
        <f t="shared" si="11"/>
        <v>0</v>
      </c>
      <c r="AP47" s="62">
        <f t="shared" si="11"/>
        <v>0</v>
      </c>
      <c r="AQ47" s="62">
        <f t="shared" si="11"/>
        <v>0</v>
      </c>
      <c r="AR47" s="62">
        <f t="shared" si="11"/>
        <v>0</v>
      </c>
      <c r="AS47" s="62">
        <f t="shared" si="11"/>
        <v>0</v>
      </c>
      <c r="AT47" s="62">
        <f t="shared" si="11"/>
        <v>1.2858000000000001</v>
      </c>
      <c r="AU47" s="62">
        <f t="shared" si="11"/>
        <v>1.165656</v>
      </c>
      <c r="AV47" s="62">
        <f t="shared" si="11"/>
        <v>0</v>
      </c>
      <c r="AW47" s="62">
        <f t="shared" si="11"/>
        <v>0</v>
      </c>
      <c r="AX47" s="62">
        <f t="shared" si="11"/>
        <v>0</v>
      </c>
      <c r="AY47" s="62">
        <f t="shared" si="11"/>
        <v>0</v>
      </c>
      <c r="AZ47" s="62">
        <f t="shared" si="11"/>
        <v>0</v>
      </c>
      <c r="BA47" s="62">
        <f t="shared" si="11"/>
        <v>0</v>
      </c>
      <c r="BB47" s="62">
        <f t="shared" si="11"/>
        <v>0</v>
      </c>
      <c r="BC47" s="62">
        <f t="shared" si="11"/>
        <v>5.0444000000000004</v>
      </c>
      <c r="BD47" s="62">
        <f t="shared" si="11"/>
        <v>0</v>
      </c>
      <c r="BE47" s="62">
        <f t="shared" si="11"/>
        <v>14.76</v>
      </c>
      <c r="BF47" s="62">
        <f t="shared" si="11"/>
        <v>0</v>
      </c>
      <c r="BG47" s="62">
        <f t="shared" si="11"/>
        <v>7.68</v>
      </c>
      <c r="BH47" s="62">
        <f t="shared" si="11"/>
        <v>0.36</v>
      </c>
      <c r="BI47" s="62">
        <f t="shared" si="11"/>
        <v>1.44</v>
      </c>
      <c r="BJ47" s="62">
        <f t="shared" si="11"/>
        <v>0</v>
      </c>
      <c r="BK47" s="62">
        <f t="shared" si="11"/>
        <v>2.5900000000000003</v>
      </c>
      <c r="BL47" s="62">
        <f t="shared" si="11"/>
        <v>0.76800000000000002</v>
      </c>
      <c r="BM47" s="62">
        <f t="shared" si="11"/>
        <v>0.65278299999999989</v>
      </c>
      <c r="BN47" s="62">
        <f t="shared" si="11"/>
        <v>8.9340000000000003E-2</v>
      </c>
      <c r="BO47" s="62">
        <f t="shared" ref="BO47" si="12">BO64+BO82+BO98+BO114</f>
        <v>0.5</v>
      </c>
    </row>
    <row r="48" spans="1:69">
      <c r="A48" s="39"/>
      <c r="B48" s="39" t="s">
        <v>37</v>
      </c>
      <c r="BQ48" s="40">
        <f>BQ63+BQ81+BQ97+BQ113</f>
        <v>107.49824566666666</v>
      </c>
    </row>
    <row r="50" spans="1:70">
      <c r="J50" s="1"/>
      <c r="Q50" s="1"/>
      <c r="R50" s="1"/>
      <c r="AF50" s="1"/>
    </row>
    <row r="51" spans="1:70" ht="15" customHeight="1">
      <c r="A51" s="116"/>
      <c r="B51" s="5" t="s">
        <v>4</v>
      </c>
      <c r="C51" s="118" t="s">
        <v>5</v>
      </c>
      <c r="D51" s="118" t="str">
        <f t="shared" ref="D51:BN51" si="13">D5</f>
        <v>Хлеб пшеничный</v>
      </c>
      <c r="E51" s="118" t="str">
        <f t="shared" si="13"/>
        <v>Хлеб ржано-пшеничный</v>
      </c>
      <c r="F51" s="118" t="str">
        <f t="shared" si="13"/>
        <v>Сахар</v>
      </c>
      <c r="G51" s="118" t="str">
        <f t="shared" si="13"/>
        <v>Чай</v>
      </c>
      <c r="H51" s="118" t="str">
        <f t="shared" si="13"/>
        <v>Какао</v>
      </c>
      <c r="I51" s="118" t="str">
        <f t="shared" si="13"/>
        <v>Кофейный напиток</v>
      </c>
      <c r="J51" s="118" t="str">
        <f t="shared" si="13"/>
        <v>Молоко 2,5%</v>
      </c>
      <c r="K51" s="118" t="str">
        <f t="shared" si="13"/>
        <v>Масло сливочное</v>
      </c>
      <c r="L51" s="118" t="str">
        <f t="shared" si="13"/>
        <v>Сметана 15%</v>
      </c>
      <c r="M51" s="118" t="str">
        <f t="shared" si="13"/>
        <v>Молоко сухое</v>
      </c>
      <c r="N51" s="118" t="str">
        <f t="shared" si="13"/>
        <v>Снежок 2,5 %</v>
      </c>
      <c r="O51" s="118" t="str">
        <f t="shared" si="13"/>
        <v>Творог 5%</v>
      </c>
      <c r="P51" s="118" t="str">
        <f t="shared" si="13"/>
        <v>Молоко сгущенное</v>
      </c>
      <c r="Q51" s="118" t="str">
        <f t="shared" si="13"/>
        <v xml:space="preserve">Джем Сава </v>
      </c>
      <c r="R51" s="118" t="str">
        <f t="shared" si="13"/>
        <v>Сыр</v>
      </c>
      <c r="S51" s="118" t="str">
        <f t="shared" si="13"/>
        <v>Зеленый горошек</v>
      </c>
      <c r="T51" s="118" t="str">
        <f t="shared" si="13"/>
        <v>Кукуруза консервирован.</v>
      </c>
      <c r="U51" s="118" t="str">
        <f t="shared" si="13"/>
        <v>Консервы рыбные</v>
      </c>
      <c r="V51" s="118" t="str">
        <f t="shared" si="13"/>
        <v>Огурцы консервирован.</v>
      </c>
      <c r="W51" s="118" t="str">
        <f t="shared" si="13"/>
        <v>Огурцы свежие</v>
      </c>
      <c r="X51" s="118" t="str">
        <f t="shared" si="13"/>
        <v>Яйцо</v>
      </c>
      <c r="Y51" s="118" t="str">
        <f t="shared" si="13"/>
        <v>Икра кабачковая</v>
      </c>
      <c r="Z51" s="118" t="str">
        <f t="shared" si="13"/>
        <v>Изюм</v>
      </c>
      <c r="AA51" s="118" t="str">
        <f t="shared" si="13"/>
        <v>Курага</v>
      </c>
      <c r="AB51" s="118" t="str">
        <f t="shared" si="13"/>
        <v>Чернослив</v>
      </c>
      <c r="AC51" s="118" t="str">
        <f t="shared" si="13"/>
        <v>Шиповник</v>
      </c>
      <c r="AD51" s="118" t="str">
        <f t="shared" si="13"/>
        <v>Сухофрукты</v>
      </c>
      <c r="AE51" s="118" t="str">
        <f t="shared" si="13"/>
        <v>Ягода свежемороженная</v>
      </c>
      <c r="AF51" s="118" t="str">
        <f t="shared" si="13"/>
        <v>Лимон</v>
      </c>
      <c r="AG51" s="118" t="str">
        <f t="shared" si="13"/>
        <v>Кисель</v>
      </c>
      <c r="AH51" s="118" t="str">
        <f t="shared" si="13"/>
        <v xml:space="preserve">Сок </v>
      </c>
      <c r="AI51" s="118" t="str">
        <f t="shared" si="13"/>
        <v>Макаронные изделия</v>
      </c>
      <c r="AJ51" s="118" t="str">
        <f t="shared" si="13"/>
        <v>Мука</v>
      </c>
      <c r="AK51" s="118" t="str">
        <f t="shared" si="13"/>
        <v>Дрожжи</v>
      </c>
      <c r="AL51" s="118" t="str">
        <f t="shared" si="13"/>
        <v>Печенье</v>
      </c>
      <c r="AM51" s="118" t="str">
        <f t="shared" si="13"/>
        <v>Пряники</v>
      </c>
      <c r="AN51" s="118" t="str">
        <f t="shared" si="13"/>
        <v>Вафли</v>
      </c>
      <c r="AO51" s="118" t="str">
        <f t="shared" si="13"/>
        <v>Конфеты</v>
      </c>
      <c r="AP51" s="118" t="str">
        <f t="shared" si="13"/>
        <v>Повидло Сава</v>
      </c>
      <c r="AQ51" s="118" t="str">
        <f t="shared" si="13"/>
        <v>Крупа геркулес</v>
      </c>
      <c r="AR51" s="118" t="str">
        <f t="shared" si="13"/>
        <v>Крупа горох</v>
      </c>
      <c r="AS51" s="118" t="str">
        <f t="shared" si="13"/>
        <v>Крупа гречневая</v>
      </c>
      <c r="AT51" s="118" t="str">
        <f t="shared" si="13"/>
        <v>Крупа кукурузная</v>
      </c>
      <c r="AU51" s="118" t="str">
        <f t="shared" si="13"/>
        <v>Крупа манная</v>
      </c>
      <c r="AV51" s="118" t="str">
        <f t="shared" si="13"/>
        <v>Крупа перловая</v>
      </c>
      <c r="AW51" s="118" t="str">
        <f t="shared" si="13"/>
        <v>Крупа пшеничная</v>
      </c>
      <c r="AX51" s="118" t="str">
        <f t="shared" si="13"/>
        <v>Крупа пшено</v>
      </c>
      <c r="AY51" s="118" t="str">
        <f t="shared" si="13"/>
        <v>Крупа ячневая</v>
      </c>
      <c r="AZ51" s="118" t="str">
        <f t="shared" si="13"/>
        <v>Рис</v>
      </c>
      <c r="BA51" s="118" t="str">
        <f t="shared" si="13"/>
        <v>Цыпленок бройлер</v>
      </c>
      <c r="BB51" s="118" t="str">
        <f t="shared" si="13"/>
        <v>Филе куриное</v>
      </c>
      <c r="BC51" s="118" t="str">
        <f t="shared" si="13"/>
        <v>Фарш говяжий</v>
      </c>
      <c r="BD51" s="118" t="str">
        <f t="shared" si="13"/>
        <v>Печень куриная</v>
      </c>
      <c r="BE51" s="118" t="str">
        <f t="shared" si="13"/>
        <v>Филе минтая</v>
      </c>
      <c r="BF51" s="118" t="str">
        <f t="shared" si="13"/>
        <v>Филе сельди слабосол.</v>
      </c>
      <c r="BG51" s="118" t="str">
        <f t="shared" si="13"/>
        <v>Картофель</v>
      </c>
      <c r="BH51" s="118" t="str">
        <f t="shared" si="13"/>
        <v>Морковь</v>
      </c>
      <c r="BI51" s="118" t="str">
        <f t="shared" si="13"/>
        <v>Лук</v>
      </c>
      <c r="BJ51" s="118" t="str">
        <f t="shared" si="13"/>
        <v>Капуста</v>
      </c>
      <c r="BK51" s="118" t="str">
        <f t="shared" si="13"/>
        <v>Свекла</v>
      </c>
      <c r="BL51" s="118" t="str">
        <f t="shared" si="13"/>
        <v>Томатная паста</v>
      </c>
      <c r="BM51" s="118" t="str">
        <f t="shared" si="13"/>
        <v>Масло растительное</v>
      </c>
      <c r="BN51" s="118" t="str">
        <f t="shared" si="13"/>
        <v>Соль</v>
      </c>
      <c r="BO51" s="118" t="s">
        <v>105</v>
      </c>
      <c r="BP51" s="122" t="s">
        <v>6</v>
      </c>
      <c r="BQ51" s="122" t="s">
        <v>7</v>
      </c>
    </row>
    <row r="52" spans="1:70" ht="30.75" customHeight="1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>
      <c r="A53" s="124" t="s">
        <v>9</v>
      </c>
      <c r="B53" s="7" t="s">
        <v>10</v>
      </c>
      <c r="C53" s="112">
        <f>$F$4</f>
        <v>1</v>
      </c>
      <c r="D53" s="7">
        <f t="shared" ref="D53:BN57" si="14">D7</f>
        <v>0</v>
      </c>
      <c r="E53" s="7">
        <f t="shared" si="14"/>
        <v>0</v>
      </c>
      <c r="F53" s="7">
        <f t="shared" si="14"/>
        <v>4.0000000000000001E-3</v>
      </c>
      <c r="G53" s="7">
        <f t="shared" si="14"/>
        <v>0</v>
      </c>
      <c r="H53" s="7">
        <f t="shared" si="14"/>
        <v>0</v>
      </c>
      <c r="I53" s="7">
        <f t="shared" si="14"/>
        <v>0</v>
      </c>
      <c r="J53" s="7">
        <f t="shared" si="14"/>
        <v>0.13</v>
      </c>
      <c r="K53" s="7">
        <f t="shared" si="14"/>
        <v>2E-3</v>
      </c>
      <c r="L53" s="7">
        <f t="shared" si="14"/>
        <v>0</v>
      </c>
      <c r="M53" s="7">
        <f t="shared" si="14"/>
        <v>0</v>
      </c>
      <c r="N53" s="7">
        <f t="shared" si="14"/>
        <v>0</v>
      </c>
      <c r="O53" s="7">
        <f t="shared" si="14"/>
        <v>0</v>
      </c>
      <c r="P53" s="7">
        <f t="shared" si="14"/>
        <v>0</v>
      </c>
      <c r="Q53" s="7">
        <f t="shared" si="14"/>
        <v>0</v>
      </c>
      <c r="R53" s="7">
        <f t="shared" si="14"/>
        <v>0</v>
      </c>
      <c r="S53" s="7">
        <f t="shared" si="14"/>
        <v>0</v>
      </c>
      <c r="T53" s="7">
        <f t="shared" si="14"/>
        <v>0</v>
      </c>
      <c r="U53" s="7">
        <f t="shared" si="14"/>
        <v>0</v>
      </c>
      <c r="V53" s="7">
        <f t="shared" si="14"/>
        <v>0</v>
      </c>
      <c r="W53" s="7">
        <f>W7</f>
        <v>0</v>
      </c>
      <c r="X53" s="7">
        <f t="shared" si="14"/>
        <v>0</v>
      </c>
      <c r="Y53" s="7">
        <f t="shared" si="14"/>
        <v>0</v>
      </c>
      <c r="Z53" s="7">
        <f t="shared" si="14"/>
        <v>0</v>
      </c>
      <c r="AA53" s="7">
        <f t="shared" si="14"/>
        <v>0</v>
      </c>
      <c r="AB53" s="7">
        <f t="shared" si="14"/>
        <v>0</v>
      </c>
      <c r="AC53" s="7">
        <f t="shared" si="14"/>
        <v>0</v>
      </c>
      <c r="AD53" s="7">
        <f t="shared" si="14"/>
        <v>0</v>
      </c>
      <c r="AE53" s="7">
        <f t="shared" si="14"/>
        <v>0</v>
      </c>
      <c r="AF53" s="7">
        <f t="shared" si="14"/>
        <v>0</v>
      </c>
      <c r="AG53" s="7">
        <f t="shared" si="14"/>
        <v>0</v>
      </c>
      <c r="AH53" s="7">
        <f t="shared" si="14"/>
        <v>0</v>
      </c>
      <c r="AI53" s="7">
        <f t="shared" si="14"/>
        <v>0</v>
      </c>
      <c r="AJ53" s="7">
        <f t="shared" si="14"/>
        <v>0</v>
      </c>
      <c r="AK53" s="7">
        <f t="shared" si="14"/>
        <v>0</v>
      </c>
      <c r="AL53" s="7">
        <f t="shared" si="14"/>
        <v>0</v>
      </c>
      <c r="AM53" s="7">
        <f t="shared" si="14"/>
        <v>0</v>
      </c>
      <c r="AN53" s="7">
        <f t="shared" si="14"/>
        <v>0</v>
      </c>
      <c r="AO53" s="7">
        <f t="shared" si="14"/>
        <v>0</v>
      </c>
      <c r="AP53" s="7">
        <f t="shared" si="14"/>
        <v>0</v>
      </c>
      <c r="AQ53" s="7">
        <f t="shared" si="14"/>
        <v>0</v>
      </c>
      <c r="AR53" s="7">
        <f t="shared" si="14"/>
        <v>0</v>
      </c>
      <c r="AS53" s="7">
        <f t="shared" si="14"/>
        <v>0</v>
      </c>
      <c r="AT53" s="7">
        <f t="shared" si="14"/>
        <v>0.02</v>
      </c>
      <c r="AU53" s="7">
        <f t="shared" si="14"/>
        <v>0</v>
      </c>
      <c r="AV53" s="7">
        <f t="shared" si="14"/>
        <v>0</v>
      </c>
      <c r="AW53" s="7">
        <f t="shared" si="14"/>
        <v>0</v>
      </c>
      <c r="AX53" s="7">
        <f t="shared" si="14"/>
        <v>0</v>
      </c>
      <c r="AY53" s="7">
        <f t="shared" si="14"/>
        <v>0</v>
      </c>
      <c r="AZ53" s="7">
        <f t="shared" si="14"/>
        <v>0</v>
      </c>
      <c r="BA53" s="7">
        <f t="shared" si="14"/>
        <v>0</v>
      </c>
      <c r="BB53" s="7">
        <f t="shared" si="14"/>
        <v>0</v>
      </c>
      <c r="BC53" s="7">
        <f t="shared" si="14"/>
        <v>0</v>
      </c>
      <c r="BD53" s="7">
        <f t="shared" si="14"/>
        <v>0</v>
      </c>
      <c r="BE53" s="7">
        <f t="shared" si="14"/>
        <v>0</v>
      </c>
      <c r="BF53" s="7">
        <f t="shared" si="14"/>
        <v>0</v>
      </c>
      <c r="BG53" s="7">
        <f t="shared" si="14"/>
        <v>0</v>
      </c>
      <c r="BH53" s="7">
        <f t="shared" si="14"/>
        <v>0</v>
      </c>
      <c r="BI53" s="7">
        <f t="shared" si="14"/>
        <v>0</v>
      </c>
      <c r="BJ53" s="7">
        <f t="shared" si="14"/>
        <v>0</v>
      </c>
      <c r="BK53" s="7">
        <f t="shared" si="14"/>
        <v>0</v>
      </c>
      <c r="BL53" s="7">
        <f t="shared" si="14"/>
        <v>0</v>
      </c>
      <c r="BM53" s="7">
        <f t="shared" si="14"/>
        <v>0</v>
      </c>
      <c r="BN53" s="7">
        <f t="shared" si="14"/>
        <v>5.0000000000000001E-4</v>
      </c>
      <c r="BO53" s="7">
        <f t="shared" ref="BO53:BO56" si="15">BO7</f>
        <v>0</v>
      </c>
    </row>
    <row r="54" spans="1:70">
      <c r="A54" s="125"/>
      <c r="B54" s="10" t="s">
        <v>38</v>
      </c>
      <c r="C54" s="113"/>
      <c r="D54" s="7">
        <f t="shared" si="14"/>
        <v>0.03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7">
        <f t="shared" si="14"/>
        <v>0</v>
      </c>
      <c r="I54" s="7">
        <f t="shared" si="14"/>
        <v>0</v>
      </c>
      <c r="J54" s="7">
        <f t="shared" si="14"/>
        <v>0</v>
      </c>
      <c r="K54" s="7">
        <f t="shared" si="14"/>
        <v>4.0000000000000001E-3</v>
      </c>
      <c r="L54" s="7">
        <f t="shared" si="14"/>
        <v>0</v>
      </c>
      <c r="M54" s="7">
        <f t="shared" si="14"/>
        <v>0</v>
      </c>
      <c r="N54" s="7">
        <f t="shared" si="14"/>
        <v>0</v>
      </c>
      <c r="O54" s="7">
        <f t="shared" si="14"/>
        <v>0</v>
      </c>
      <c r="P54" s="7">
        <f t="shared" si="14"/>
        <v>0</v>
      </c>
      <c r="Q54" s="7">
        <f t="shared" si="14"/>
        <v>0</v>
      </c>
      <c r="R54" s="7">
        <f t="shared" si="14"/>
        <v>0</v>
      </c>
      <c r="S54" s="7">
        <f t="shared" si="14"/>
        <v>0</v>
      </c>
      <c r="T54" s="7">
        <f t="shared" si="14"/>
        <v>0</v>
      </c>
      <c r="U54" s="7">
        <f t="shared" si="14"/>
        <v>0</v>
      </c>
      <c r="V54" s="7">
        <f t="shared" si="14"/>
        <v>0</v>
      </c>
      <c r="W54" s="7">
        <f>W8</f>
        <v>0</v>
      </c>
      <c r="X54" s="7">
        <f t="shared" si="14"/>
        <v>0</v>
      </c>
      <c r="Y54" s="7">
        <f t="shared" si="14"/>
        <v>0</v>
      </c>
      <c r="Z54" s="7">
        <f t="shared" si="14"/>
        <v>0</v>
      </c>
      <c r="AA54" s="7">
        <f t="shared" si="14"/>
        <v>0</v>
      </c>
      <c r="AB54" s="7">
        <f t="shared" si="14"/>
        <v>0</v>
      </c>
      <c r="AC54" s="7">
        <f t="shared" si="14"/>
        <v>0</v>
      </c>
      <c r="AD54" s="7">
        <f t="shared" si="14"/>
        <v>0</v>
      </c>
      <c r="AE54" s="7">
        <f t="shared" si="14"/>
        <v>0</v>
      </c>
      <c r="AF54" s="7">
        <f t="shared" si="14"/>
        <v>0</v>
      </c>
      <c r="AG54" s="7">
        <f t="shared" si="14"/>
        <v>0</v>
      </c>
      <c r="AH54" s="7">
        <f t="shared" si="14"/>
        <v>0</v>
      </c>
      <c r="AI54" s="7">
        <f t="shared" si="14"/>
        <v>0</v>
      </c>
      <c r="AJ54" s="7">
        <f t="shared" si="14"/>
        <v>0</v>
      </c>
      <c r="AK54" s="7">
        <f t="shared" si="14"/>
        <v>0</v>
      </c>
      <c r="AL54" s="7">
        <f t="shared" si="14"/>
        <v>0</v>
      </c>
      <c r="AM54" s="7">
        <f t="shared" si="14"/>
        <v>0</v>
      </c>
      <c r="AN54" s="7">
        <f t="shared" si="14"/>
        <v>0</v>
      </c>
      <c r="AO54" s="7">
        <f t="shared" si="14"/>
        <v>0</v>
      </c>
      <c r="AP54" s="7">
        <f t="shared" si="14"/>
        <v>0</v>
      </c>
      <c r="AQ54" s="7">
        <f t="shared" si="14"/>
        <v>0</v>
      </c>
      <c r="AR54" s="7">
        <f t="shared" si="14"/>
        <v>0</v>
      </c>
      <c r="AS54" s="7">
        <f t="shared" si="14"/>
        <v>0</v>
      </c>
      <c r="AT54" s="7">
        <f t="shared" si="14"/>
        <v>0</v>
      </c>
      <c r="AU54" s="7">
        <f t="shared" si="14"/>
        <v>0</v>
      </c>
      <c r="AV54" s="7">
        <f t="shared" si="14"/>
        <v>0</v>
      </c>
      <c r="AW54" s="7">
        <f t="shared" si="14"/>
        <v>0</v>
      </c>
      <c r="AX54" s="7">
        <f t="shared" si="14"/>
        <v>0</v>
      </c>
      <c r="AY54" s="7">
        <f t="shared" si="14"/>
        <v>0</v>
      </c>
      <c r="AZ54" s="7">
        <f t="shared" si="14"/>
        <v>0</v>
      </c>
      <c r="BA54" s="7">
        <f t="shared" si="14"/>
        <v>0</v>
      </c>
      <c r="BB54" s="7">
        <f t="shared" si="14"/>
        <v>0</v>
      </c>
      <c r="BC54" s="7">
        <f t="shared" si="14"/>
        <v>0</v>
      </c>
      <c r="BD54" s="7">
        <f t="shared" si="14"/>
        <v>0</v>
      </c>
      <c r="BE54" s="7">
        <f t="shared" si="14"/>
        <v>0</v>
      </c>
      <c r="BF54" s="7">
        <f t="shared" si="14"/>
        <v>0</v>
      </c>
      <c r="BG54" s="7">
        <f t="shared" si="14"/>
        <v>0</v>
      </c>
      <c r="BH54" s="7">
        <f t="shared" si="14"/>
        <v>0</v>
      </c>
      <c r="BI54" s="7">
        <f t="shared" si="14"/>
        <v>0</v>
      </c>
      <c r="BJ54" s="7">
        <f t="shared" si="14"/>
        <v>0</v>
      </c>
      <c r="BK54" s="7">
        <f t="shared" si="14"/>
        <v>0</v>
      </c>
      <c r="BL54" s="7">
        <f t="shared" si="14"/>
        <v>0</v>
      </c>
      <c r="BM54" s="7">
        <f t="shared" si="14"/>
        <v>0</v>
      </c>
      <c r="BN54" s="7">
        <f t="shared" si="14"/>
        <v>0</v>
      </c>
      <c r="BO54" s="7">
        <f t="shared" si="15"/>
        <v>0</v>
      </c>
      <c r="BP54" s="12"/>
      <c r="BQ54" s="13"/>
      <c r="BR54" s="13"/>
    </row>
    <row r="55" spans="1:70" ht="15" customHeight="1">
      <c r="A55" s="125"/>
      <c r="B55" s="7" t="s">
        <v>12</v>
      </c>
      <c r="C55" s="113"/>
      <c r="D55" s="7">
        <f t="shared" si="14"/>
        <v>0</v>
      </c>
      <c r="E55" s="7">
        <f t="shared" si="14"/>
        <v>0</v>
      </c>
      <c r="F55" s="7">
        <f t="shared" si="14"/>
        <v>0.01</v>
      </c>
      <c r="G55" s="7">
        <f t="shared" si="14"/>
        <v>0</v>
      </c>
      <c r="H55" s="7">
        <f t="shared" si="14"/>
        <v>1.1999999999999999E-3</v>
      </c>
      <c r="I55" s="7">
        <f t="shared" si="14"/>
        <v>0</v>
      </c>
      <c r="J55" s="7">
        <f t="shared" si="14"/>
        <v>0.08</v>
      </c>
      <c r="K55" s="7">
        <f t="shared" si="14"/>
        <v>0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0</v>
      </c>
      <c r="BO55" s="7">
        <f t="shared" si="15"/>
        <v>0</v>
      </c>
      <c r="BP55" s="12"/>
    </row>
    <row r="56" spans="1:70" ht="15" customHeight="1">
      <c r="A56" s="125"/>
      <c r="B56" s="7"/>
      <c r="C56" s="113"/>
      <c r="D56" s="7">
        <f t="shared" si="14"/>
        <v>0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0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</row>
    <row r="57" spans="1:70" ht="15" customHeight="1">
      <c r="A57" s="126"/>
      <c r="B57" s="7"/>
      <c r="C57" s="114"/>
      <c r="D57" s="7">
        <f t="shared" si="14"/>
        <v>0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14"/>
        <v>0</v>
      </c>
      <c r="I57" s="7">
        <f t="shared" si="14"/>
        <v>0</v>
      </c>
      <c r="J57" s="7">
        <f t="shared" si="14"/>
        <v>0</v>
      </c>
      <c r="K57" s="7">
        <f t="shared" ref="K57:BN57" si="16">K11</f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>W11</f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ref="BO57" si="17">BO11</f>
        <v>0</v>
      </c>
    </row>
    <row r="58" spans="1:70" ht="17.399999999999999">
      <c r="B58" s="25" t="s">
        <v>28</v>
      </c>
      <c r="C58" s="26"/>
      <c r="D58" s="27">
        <f t="shared" ref="D58:BN58" si="18">SUM(D53:D57)</f>
        <v>0.03</v>
      </c>
      <c r="E58" s="27">
        <f t="shared" si="18"/>
        <v>0</v>
      </c>
      <c r="F58" s="27">
        <f t="shared" si="18"/>
        <v>1.4E-2</v>
      </c>
      <c r="G58" s="27">
        <f t="shared" si="18"/>
        <v>0</v>
      </c>
      <c r="H58" s="27">
        <f t="shared" si="18"/>
        <v>1.1999999999999999E-3</v>
      </c>
      <c r="I58" s="27">
        <f t="shared" si="18"/>
        <v>0</v>
      </c>
      <c r="J58" s="27">
        <f t="shared" si="18"/>
        <v>0.21000000000000002</v>
      </c>
      <c r="K58" s="27">
        <f t="shared" si="18"/>
        <v>6.0000000000000001E-3</v>
      </c>
      <c r="L58" s="27">
        <f t="shared" si="18"/>
        <v>0</v>
      </c>
      <c r="M58" s="27">
        <f t="shared" si="18"/>
        <v>0</v>
      </c>
      <c r="N58" s="27">
        <f t="shared" si="18"/>
        <v>0</v>
      </c>
      <c r="O58" s="27">
        <f t="shared" si="18"/>
        <v>0</v>
      </c>
      <c r="P58" s="27">
        <f t="shared" si="18"/>
        <v>0</v>
      </c>
      <c r="Q58" s="27">
        <f t="shared" si="18"/>
        <v>0</v>
      </c>
      <c r="R58" s="27">
        <f t="shared" si="18"/>
        <v>0</v>
      </c>
      <c r="S58" s="27">
        <f t="shared" si="18"/>
        <v>0</v>
      </c>
      <c r="T58" s="27">
        <f t="shared" si="18"/>
        <v>0</v>
      </c>
      <c r="U58" s="27">
        <f t="shared" si="18"/>
        <v>0</v>
      </c>
      <c r="V58" s="27">
        <f t="shared" si="18"/>
        <v>0</v>
      </c>
      <c r="W58" s="27">
        <f>SUM(W53:W57)</f>
        <v>0</v>
      </c>
      <c r="X58" s="27">
        <f t="shared" si="18"/>
        <v>0</v>
      </c>
      <c r="Y58" s="27">
        <f t="shared" si="18"/>
        <v>0</v>
      </c>
      <c r="Z58" s="27">
        <f t="shared" si="18"/>
        <v>0</v>
      </c>
      <c r="AA58" s="27">
        <f t="shared" si="18"/>
        <v>0</v>
      </c>
      <c r="AB58" s="27">
        <f t="shared" si="18"/>
        <v>0</v>
      </c>
      <c r="AC58" s="27">
        <f t="shared" si="18"/>
        <v>0</v>
      </c>
      <c r="AD58" s="27">
        <f t="shared" si="18"/>
        <v>0</v>
      </c>
      <c r="AE58" s="27">
        <f t="shared" si="18"/>
        <v>0</v>
      </c>
      <c r="AF58" s="27">
        <f t="shared" si="18"/>
        <v>0</v>
      </c>
      <c r="AG58" s="27">
        <f t="shared" si="18"/>
        <v>0</v>
      </c>
      <c r="AH58" s="27">
        <f t="shared" si="18"/>
        <v>0</v>
      </c>
      <c r="AI58" s="27">
        <f t="shared" si="18"/>
        <v>0</v>
      </c>
      <c r="AJ58" s="27">
        <f t="shared" si="18"/>
        <v>0</v>
      </c>
      <c r="AK58" s="27">
        <f t="shared" si="18"/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0.02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0" ht="17.399999999999999">
      <c r="B59" s="25" t="s">
        <v>29</v>
      </c>
      <c r="C59" s="26"/>
      <c r="D59" s="28">
        <f t="shared" ref="D59:BN59" si="20">PRODUCT(D58,$F$4)</f>
        <v>0.03</v>
      </c>
      <c r="E59" s="28">
        <f t="shared" si="20"/>
        <v>0</v>
      </c>
      <c r="F59" s="28">
        <f t="shared" si="20"/>
        <v>1.4E-2</v>
      </c>
      <c r="G59" s="28">
        <f t="shared" si="20"/>
        <v>0</v>
      </c>
      <c r="H59" s="28">
        <f t="shared" si="20"/>
        <v>1.1999999999999999E-3</v>
      </c>
      <c r="I59" s="28">
        <f t="shared" si="20"/>
        <v>0</v>
      </c>
      <c r="J59" s="28">
        <f t="shared" si="20"/>
        <v>0.21000000000000002</v>
      </c>
      <c r="K59" s="28">
        <f t="shared" si="20"/>
        <v>6.0000000000000001E-3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 t="shared" si="20"/>
        <v>0</v>
      </c>
      <c r="U59" s="28">
        <f t="shared" si="20"/>
        <v>0</v>
      </c>
      <c r="V59" s="28">
        <f t="shared" si="20"/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0.02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5.0000000000000001E-4</v>
      </c>
      <c r="BO59" s="28">
        <f t="shared" ref="BO59" si="21">PRODUCT(BO58,$F$4)</f>
        <v>0</v>
      </c>
    </row>
    <row r="61" spans="1:70" ht="17.399999999999999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80</v>
      </c>
      <c r="G61" s="33">
        <f t="shared" si="22"/>
        <v>532</v>
      </c>
      <c r="H61" s="33">
        <f t="shared" si="22"/>
        <v>1140</v>
      </c>
      <c r="I61" s="33">
        <f t="shared" si="22"/>
        <v>620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554</v>
      </c>
      <c r="N61" s="33">
        <f t="shared" si="22"/>
        <v>99.49</v>
      </c>
      <c r="O61" s="33">
        <f t="shared" si="22"/>
        <v>320.32</v>
      </c>
      <c r="P61" s="33">
        <f t="shared" si="22"/>
        <v>373.68</v>
      </c>
      <c r="Q61" s="33">
        <f t="shared" si="22"/>
        <v>416.67</v>
      </c>
      <c r="R61" s="33">
        <f t="shared" si="22"/>
        <v>0</v>
      </c>
      <c r="S61" s="33">
        <f t="shared" si="22"/>
        <v>0</v>
      </c>
      <c r="T61" s="33">
        <f t="shared" si="22"/>
        <v>0</v>
      </c>
      <c r="U61" s="33">
        <f t="shared" si="22"/>
        <v>692</v>
      </c>
      <c r="V61" s="33">
        <f t="shared" si="22"/>
        <v>401.28</v>
      </c>
      <c r="W61" s="33">
        <f>W43</f>
        <v>209</v>
      </c>
      <c r="X61" s="33">
        <f t="shared" si="22"/>
        <v>9.1</v>
      </c>
      <c r="Y61" s="33">
        <f t="shared" si="22"/>
        <v>0</v>
      </c>
      <c r="Z61" s="33">
        <f t="shared" si="22"/>
        <v>261</v>
      </c>
      <c r="AA61" s="33">
        <f t="shared" si="22"/>
        <v>412</v>
      </c>
      <c r="AB61" s="33">
        <f t="shared" si="22"/>
        <v>224</v>
      </c>
      <c r="AC61" s="33">
        <f t="shared" si="22"/>
        <v>300</v>
      </c>
      <c r="AD61" s="33">
        <f t="shared" si="22"/>
        <v>145</v>
      </c>
      <c r="AE61" s="33">
        <f t="shared" si="22"/>
        <v>392</v>
      </c>
      <c r="AF61" s="33">
        <f t="shared" si="22"/>
        <v>209</v>
      </c>
      <c r="AG61" s="33">
        <f t="shared" si="22"/>
        <v>227.27</v>
      </c>
      <c r="AH61" s="33">
        <f t="shared" si="22"/>
        <v>66.599999999999994</v>
      </c>
      <c r="AI61" s="33">
        <f t="shared" si="22"/>
        <v>59.25</v>
      </c>
      <c r="AJ61" s="33">
        <f t="shared" si="22"/>
        <v>38.5</v>
      </c>
      <c r="AK61" s="33">
        <f t="shared" si="22"/>
        <v>190</v>
      </c>
      <c r="AL61" s="33">
        <f t="shared" si="22"/>
        <v>194</v>
      </c>
      <c r="AM61" s="33">
        <f t="shared" si="22"/>
        <v>316.27999999999997</v>
      </c>
      <c r="AN61" s="33">
        <f t="shared" si="22"/>
        <v>250</v>
      </c>
      <c r="AO61" s="33">
        <f t="shared" si="22"/>
        <v>0</v>
      </c>
      <c r="AP61" s="33">
        <f t="shared" si="22"/>
        <v>224.14</v>
      </c>
      <c r="AQ61" s="33">
        <f t="shared" si="22"/>
        <v>60</v>
      </c>
      <c r="AR61" s="33">
        <f t="shared" si="22"/>
        <v>56.67</v>
      </c>
      <c r="AS61" s="33">
        <f t="shared" si="22"/>
        <v>88</v>
      </c>
      <c r="AT61" s="33">
        <f t="shared" si="22"/>
        <v>64.290000000000006</v>
      </c>
      <c r="AU61" s="33">
        <f t="shared" si="22"/>
        <v>57.14</v>
      </c>
      <c r="AV61" s="33">
        <f t="shared" si="22"/>
        <v>56.25</v>
      </c>
      <c r="AW61" s="33">
        <f t="shared" si="22"/>
        <v>114.28</v>
      </c>
      <c r="AX61" s="33">
        <f t="shared" si="22"/>
        <v>66</v>
      </c>
      <c r="AY61" s="33">
        <f t="shared" si="22"/>
        <v>60</v>
      </c>
      <c r="AZ61" s="33">
        <f t="shared" si="22"/>
        <v>114</v>
      </c>
      <c r="BA61" s="33">
        <f t="shared" si="22"/>
        <v>238</v>
      </c>
      <c r="BB61" s="33">
        <f t="shared" si="22"/>
        <v>355</v>
      </c>
      <c r="BC61" s="33">
        <f t="shared" si="22"/>
        <v>504.44</v>
      </c>
      <c r="BD61" s="33">
        <f t="shared" si="22"/>
        <v>197</v>
      </c>
      <c r="BE61" s="33">
        <f t="shared" si="22"/>
        <v>369</v>
      </c>
      <c r="BF61" s="33">
        <f t="shared" si="22"/>
        <v>0</v>
      </c>
      <c r="BG61" s="33">
        <f t="shared" si="22"/>
        <v>32</v>
      </c>
      <c r="BH61" s="33">
        <f t="shared" si="22"/>
        <v>36</v>
      </c>
      <c r="BI61" s="33">
        <f t="shared" si="22"/>
        <v>72</v>
      </c>
      <c r="BJ61" s="33">
        <f t="shared" si="22"/>
        <v>34</v>
      </c>
      <c r="BK61" s="33">
        <f t="shared" si="22"/>
        <v>37</v>
      </c>
      <c r="BL61" s="33">
        <f t="shared" si="22"/>
        <v>256</v>
      </c>
      <c r="BM61" s="33">
        <f t="shared" si="22"/>
        <v>138.88999999999999</v>
      </c>
      <c r="BN61" s="33">
        <f t="shared" si="22"/>
        <v>14.89</v>
      </c>
      <c r="BO61" s="105">
        <v>6</v>
      </c>
    </row>
    <row r="62" spans="1:70" ht="17.399999999999999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0.08</v>
      </c>
      <c r="G62" s="27">
        <f t="shared" si="23"/>
        <v>0.53200000000000003</v>
      </c>
      <c r="H62" s="27">
        <f t="shared" si="23"/>
        <v>1.1399999999999999</v>
      </c>
      <c r="I62" s="27">
        <f t="shared" si="23"/>
        <v>0.62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0.55400000000000005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0.37368000000000001</v>
      </c>
      <c r="Q62" s="27">
        <f t="shared" si="23"/>
        <v>0.41667000000000004</v>
      </c>
      <c r="R62" s="27">
        <f t="shared" si="23"/>
        <v>0</v>
      </c>
      <c r="S62" s="27">
        <f t="shared" si="23"/>
        <v>0</v>
      </c>
      <c r="T62" s="27">
        <f t="shared" si="23"/>
        <v>0</v>
      </c>
      <c r="U62" s="27">
        <f t="shared" si="23"/>
        <v>0.69199999999999995</v>
      </c>
      <c r="V62" s="27">
        <f t="shared" si="23"/>
        <v>0.40127999999999997</v>
      </c>
      <c r="W62" s="27">
        <f>W61/1000</f>
        <v>0.20899999999999999</v>
      </c>
      <c r="X62" s="27">
        <f t="shared" si="23"/>
        <v>9.1000000000000004E-3</v>
      </c>
      <c r="Y62" s="27">
        <f t="shared" si="23"/>
        <v>0</v>
      </c>
      <c r="Z62" s="27">
        <f t="shared" si="23"/>
        <v>0.26100000000000001</v>
      </c>
      <c r="AA62" s="27">
        <f t="shared" si="23"/>
        <v>0.41199999999999998</v>
      </c>
      <c r="AB62" s="27">
        <f t="shared" si="23"/>
        <v>0.224</v>
      </c>
      <c r="AC62" s="27">
        <f t="shared" si="23"/>
        <v>0.3</v>
      </c>
      <c r="AD62" s="27">
        <f t="shared" si="23"/>
        <v>0.14499999999999999</v>
      </c>
      <c r="AE62" s="27">
        <f t="shared" si="23"/>
        <v>0.39200000000000002</v>
      </c>
      <c r="AF62" s="27">
        <f t="shared" si="23"/>
        <v>0.20899999999999999</v>
      </c>
      <c r="AG62" s="27">
        <f t="shared" si="23"/>
        <v>0.22727</v>
      </c>
      <c r="AH62" s="27">
        <f t="shared" si="23"/>
        <v>6.6599999999999993E-2</v>
      </c>
      <c r="AI62" s="27">
        <f t="shared" si="23"/>
        <v>5.9249999999999997E-2</v>
      </c>
      <c r="AJ62" s="27">
        <f t="shared" si="23"/>
        <v>3.85E-2</v>
      </c>
      <c r="AK62" s="27">
        <f t="shared" si="23"/>
        <v>0.19</v>
      </c>
      <c r="AL62" s="27">
        <f t="shared" si="23"/>
        <v>0.19400000000000001</v>
      </c>
      <c r="AM62" s="27">
        <f t="shared" si="23"/>
        <v>0.31627999999999995</v>
      </c>
      <c r="AN62" s="27">
        <f t="shared" si="23"/>
        <v>0.25</v>
      </c>
      <c r="AO62" s="27">
        <f t="shared" si="23"/>
        <v>0</v>
      </c>
      <c r="AP62" s="27">
        <f t="shared" si="23"/>
        <v>0.22413999999999998</v>
      </c>
      <c r="AQ62" s="27">
        <f t="shared" si="23"/>
        <v>0.06</v>
      </c>
      <c r="AR62" s="27">
        <f t="shared" si="23"/>
        <v>5.6670000000000005E-2</v>
      </c>
      <c r="AS62" s="27">
        <f t="shared" si="23"/>
        <v>8.7999999999999995E-2</v>
      </c>
      <c r="AT62" s="27">
        <f t="shared" si="23"/>
        <v>6.429E-2</v>
      </c>
      <c r="AU62" s="27">
        <f t="shared" si="23"/>
        <v>5.7140000000000003E-2</v>
      </c>
      <c r="AV62" s="27">
        <f t="shared" si="23"/>
        <v>5.6250000000000001E-2</v>
      </c>
      <c r="AW62" s="27">
        <f t="shared" si="23"/>
        <v>0.11428000000000001</v>
      </c>
      <c r="AX62" s="27">
        <f t="shared" si="23"/>
        <v>6.6000000000000003E-2</v>
      </c>
      <c r="AY62" s="27">
        <f t="shared" si="23"/>
        <v>0.06</v>
      </c>
      <c r="AZ62" s="27">
        <f t="shared" si="23"/>
        <v>0.114</v>
      </c>
      <c r="BA62" s="27">
        <f t="shared" si="23"/>
        <v>0.23799999999999999</v>
      </c>
      <c r="BB62" s="27">
        <f t="shared" si="23"/>
        <v>0.35499999999999998</v>
      </c>
      <c r="BC62" s="27">
        <f t="shared" si="23"/>
        <v>0.50444</v>
      </c>
      <c r="BD62" s="27">
        <f t="shared" si="23"/>
        <v>0.19700000000000001</v>
      </c>
      <c r="BE62" s="27">
        <f t="shared" si="23"/>
        <v>0.36899999999999999</v>
      </c>
      <c r="BF62" s="27">
        <f t="shared" si="23"/>
        <v>0</v>
      </c>
      <c r="BG62" s="27">
        <f t="shared" si="23"/>
        <v>3.2000000000000001E-2</v>
      </c>
      <c r="BH62" s="27">
        <f t="shared" si="23"/>
        <v>3.5999999999999997E-2</v>
      </c>
      <c r="BI62" s="27">
        <f t="shared" si="23"/>
        <v>7.1999999999999995E-2</v>
      </c>
      <c r="BJ62" s="27">
        <f t="shared" si="23"/>
        <v>3.4000000000000002E-2</v>
      </c>
      <c r="BK62" s="27">
        <f t="shared" si="23"/>
        <v>3.6999999999999998E-2</v>
      </c>
      <c r="BL62" s="27">
        <f t="shared" si="23"/>
        <v>0.25600000000000001</v>
      </c>
      <c r="BM62" s="27">
        <f t="shared" si="23"/>
        <v>0.13888999999999999</v>
      </c>
      <c r="BN62" s="27">
        <f t="shared" si="23"/>
        <v>1.489E-2</v>
      </c>
      <c r="BO62" s="27">
        <f t="shared" ref="BO62" si="24">BO61/1000</f>
        <v>6.0000000000000001E-3</v>
      </c>
    </row>
    <row r="63" spans="1:70" ht="17.399999999999999">
      <c r="A63" s="34"/>
      <c r="B63" s="35" t="s">
        <v>34</v>
      </c>
      <c r="C63" s="121"/>
      <c r="D63" s="36">
        <f t="shared" ref="D63:BN63" si="25">D59*D61</f>
        <v>2.0181</v>
      </c>
      <c r="E63" s="36">
        <f t="shared" si="25"/>
        <v>0</v>
      </c>
      <c r="F63" s="36">
        <f t="shared" si="25"/>
        <v>1.1200000000000001</v>
      </c>
      <c r="G63" s="36">
        <f t="shared" si="25"/>
        <v>0</v>
      </c>
      <c r="H63" s="36">
        <f t="shared" si="25"/>
        <v>1.3679999999999999</v>
      </c>
      <c r="I63" s="36">
        <f t="shared" si="25"/>
        <v>0</v>
      </c>
      <c r="J63" s="36">
        <f t="shared" si="25"/>
        <v>14.989800000000001</v>
      </c>
      <c r="K63" s="36">
        <f t="shared" si="25"/>
        <v>3.9746400000000004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 t="shared" si="25"/>
        <v>0</v>
      </c>
      <c r="U63" s="36">
        <f t="shared" si="25"/>
        <v>0</v>
      </c>
      <c r="V63" s="36">
        <f t="shared" si="25"/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1.2858000000000001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7.4450000000000002E-3</v>
      </c>
      <c r="BO63" s="36">
        <f t="shared" ref="BO63" si="26">BO59*BO61</f>
        <v>0</v>
      </c>
      <c r="BP63" s="37">
        <f>SUM(D63:BN63)</f>
        <v>24.763785000000002</v>
      </c>
      <c r="BQ63" s="38">
        <f>BP63/$C$7</f>
        <v>24.763785000000002</v>
      </c>
    </row>
    <row r="64" spans="1:70" ht="17.399999999999999">
      <c r="A64" s="34"/>
      <c r="B64" s="35" t="s">
        <v>35</v>
      </c>
      <c r="C64" s="121"/>
      <c r="D64" s="36">
        <f t="shared" ref="D64:BN64" si="27">D59*D61</f>
        <v>2.0181</v>
      </c>
      <c r="E64" s="36">
        <f t="shared" si="27"/>
        <v>0</v>
      </c>
      <c r="F64" s="36">
        <f t="shared" si="27"/>
        <v>1.1200000000000001</v>
      </c>
      <c r="G64" s="36">
        <f t="shared" si="27"/>
        <v>0</v>
      </c>
      <c r="H64" s="36">
        <f t="shared" si="27"/>
        <v>1.3679999999999999</v>
      </c>
      <c r="I64" s="36">
        <f t="shared" si="27"/>
        <v>0</v>
      </c>
      <c r="J64" s="36">
        <f t="shared" si="27"/>
        <v>14.989800000000001</v>
      </c>
      <c r="K64" s="36">
        <f t="shared" si="27"/>
        <v>3.9746400000000004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 t="shared" si="27"/>
        <v>0</v>
      </c>
      <c r="U64" s="36">
        <f t="shared" si="27"/>
        <v>0</v>
      </c>
      <c r="V64" s="36">
        <f t="shared" si="27"/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1.2858000000000001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7.4450000000000002E-3</v>
      </c>
      <c r="BO64" s="36">
        <f t="shared" ref="BO64" si="28">BO59*BO61</f>
        <v>0</v>
      </c>
      <c r="BP64" s="37">
        <f>SUM(D64:BN64)</f>
        <v>24.763785000000002</v>
      </c>
      <c r="BQ64" s="38">
        <f>BP64/$C$7</f>
        <v>24.763785000000002</v>
      </c>
    </row>
    <row r="66" spans="1:69">
      <c r="J66" s="1"/>
      <c r="Q66" s="1"/>
      <c r="R66" s="1"/>
      <c r="AF66" s="1"/>
    </row>
    <row r="67" spans="1:69" ht="15" customHeight="1">
      <c r="A67" s="116"/>
      <c r="B67" s="5" t="s">
        <v>4</v>
      </c>
      <c r="C67" s="118" t="s">
        <v>5</v>
      </c>
      <c r="D67" s="118" t="str">
        <f t="shared" ref="D67:BN67" si="29">D51</f>
        <v>Хлеб пшеничный</v>
      </c>
      <c r="E67" s="118" t="str">
        <f t="shared" si="29"/>
        <v>Хлеб ржано-пшеничный</v>
      </c>
      <c r="F67" s="118" t="str">
        <f t="shared" si="29"/>
        <v>Сахар</v>
      </c>
      <c r="G67" s="118" t="str">
        <f t="shared" si="29"/>
        <v>Чай</v>
      </c>
      <c r="H67" s="118" t="str">
        <f t="shared" si="29"/>
        <v>Какао</v>
      </c>
      <c r="I67" s="118" t="str">
        <f t="shared" si="29"/>
        <v>Кофейный напиток</v>
      </c>
      <c r="J67" s="118" t="str">
        <f t="shared" si="29"/>
        <v>Молоко 2,5%</v>
      </c>
      <c r="K67" s="118" t="str">
        <f t="shared" si="29"/>
        <v>Масло сливочное</v>
      </c>
      <c r="L67" s="118" t="str">
        <f t="shared" si="29"/>
        <v>Сметана 15%</v>
      </c>
      <c r="M67" s="118" t="str">
        <f t="shared" si="29"/>
        <v>Молоко сухое</v>
      </c>
      <c r="N67" s="118" t="str">
        <f t="shared" si="29"/>
        <v>Снежок 2,5 %</v>
      </c>
      <c r="O67" s="118" t="str">
        <f t="shared" si="29"/>
        <v>Творог 5%</v>
      </c>
      <c r="P67" s="118" t="str">
        <f t="shared" si="29"/>
        <v>Молоко сгущенное</v>
      </c>
      <c r="Q67" s="118" t="str">
        <f t="shared" si="29"/>
        <v xml:space="preserve">Джем Сава </v>
      </c>
      <c r="R67" s="118" t="str">
        <f t="shared" si="29"/>
        <v>Сыр</v>
      </c>
      <c r="S67" s="118" t="str">
        <f t="shared" si="29"/>
        <v>Зеленый горошек</v>
      </c>
      <c r="T67" s="118" t="str">
        <f t="shared" si="29"/>
        <v>Кукуруза консервирован.</v>
      </c>
      <c r="U67" s="118" t="str">
        <f t="shared" si="29"/>
        <v>Консервы рыбные</v>
      </c>
      <c r="V67" s="118" t="str">
        <f t="shared" si="29"/>
        <v>Огурцы консервирован.</v>
      </c>
      <c r="W67" s="63"/>
      <c r="X67" s="118" t="str">
        <f t="shared" si="29"/>
        <v>Яйцо</v>
      </c>
      <c r="Y67" s="118" t="str">
        <f t="shared" si="29"/>
        <v>Икра кабачковая</v>
      </c>
      <c r="Z67" s="118" t="str">
        <f t="shared" si="29"/>
        <v>Изюм</v>
      </c>
      <c r="AA67" s="118" t="str">
        <f t="shared" si="29"/>
        <v>Курага</v>
      </c>
      <c r="AB67" s="118" t="str">
        <f t="shared" si="29"/>
        <v>Чернослив</v>
      </c>
      <c r="AC67" s="118" t="str">
        <f t="shared" si="29"/>
        <v>Шиповник</v>
      </c>
      <c r="AD67" s="118" t="str">
        <f t="shared" si="29"/>
        <v>Сухофрукты</v>
      </c>
      <c r="AE67" s="118" t="str">
        <f t="shared" si="29"/>
        <v>Ягода свежемороженная</v>
      </c>
      <c r="AF67" s="118" t="str">
        <f t="shared" si="29"/>
        <v>Лимон</v>
      </c>
      <c r="AG67" s="118" t="str">
        <f t="shared" si="29"/>
        <v>Кисель</v>
      </c>
      <c r="AH67" s="118" t="str">
        <f t="shared" si="29"/>
        <v xml:space="preserve">Сок </v>
      </c>
      <c r="AI67" s="118" t="str">
        <f t="shared" si="29"/>
        <v>Макаронные изделия</v>
      </c>
      <c r="AJ67" s="118" t="str">
        <f t="shared" si="29"/>
        <v>Мука</v>
      </c>
      <c r="AK67" s="118" t="str">
        <f t="shared" si="29"/>
        <v>Дрожжи</v>
      </c>
      <c r="AL67" s="118" t="str">
        <f t="shared" si="29"/>
        <v>Печенье</v>
      </c>
      <c r="AM67" s="118" t="str">
        <f t="shared" si="29"/>
        <v>Пряники</v>
      </c>
      <c r="AN67" s="118" t="str">
        <f t="shared" si="29"/>
        <v>Вафли</v>
      </c>
      <c r="AO67" s="118" t="str">
        <f t="shared" si="29"/>
        <v>Конфеты</v>
      </c>
      <c r="AP67" s="118" t="str">
        <f t="shared" si="29"/>
        <v>Повидло Сава</v>
      </c>
      <c r="AQ67" s="118" t="str">
        <f t="shared" si="29"/>
        <v>Крупа геркулес</v>
      </c>
      <c r="AR67" s="118" t="str">
        <f t="shared" si="29"/>
        <v>Крупа горох</v>
      </c>
      <c r="AS67" s="118" t="str">
        <f t="shared" si="29"/>
        <v>Крупа гречневая</v>
      </c>
      <c r="AT67" s="118" t="str">
        <f t="shared" si="29"/>
        <v>Крупа кукурузная</v>
      </c>
      <c r="AU67" s="118" t="str">
        <f t="shared" si="29"/>
        <v>Крупа манная</v>
      </c>
      <c r="AV67" s="118" t="str">
        <f t="shared" si="29"/>
        <v>Крупа перловая</v>
      </c>
      <c r="AW67" s="118" t="str">
        <f t="shared" si="29"/>
        <v>Крупа пшеничная</v>
      </c>
      <c r="AX67" s="118" t="str">
        <f t="shared" si="29"/>
        <v>Крупа пшено</v>
      </c>
      <c r="AY67" s="118" t="str">
        <f t="shared" si="29"/>
        <v>Крупа ячневая</v>
      </c>
      <c r="AZ67" s="118" t="str">
        <f t="shared" si="29"/>
        <v>Рис</v>
      </c>
      <c r="BA67" s="118" t="str">
        <f t="shared" si="29"/>
        <v>Цыпленок бройлер</v>
      </c>
      <c r="BB67" s="118" t="str">
        <f t="shared" si="29"/>
        <v>Филе куриное</v>
      </c>
      <c r="BC67" s="118" t="str">
        <f t="shared" si="29"/>
        <v>Фарш говяжий</v>
      </c>
      <c r="BD67" s="118" t="str">
        <f t="shared" si="29"/>
        <v>Печень куриная</v>
      </c>
      <c r="BE67" s="118" t="str">
        <f t="shared" si="29"/>
        <v>Филе минтая</v>
      </c>
      <c r="BF67" s="118" t="str">
        <f t="shared" si="29"/>
        <v>Филе сельди слабосол.</v>
      </c>
      <c r="BG67" s="118" t="str">
        <f t="shared" si="29"/>
        <v>Картофель</v>
      </c>
      <c r="BH67" s="118" t="str">
        <f t="shared" si="29"/>
        <v>Морковь</v>
      </c>
      <c r="BI67" s="118" t="str">
        <f t="shared" si="29"/>
        <v>Лук</v>
      </c>
      <c r="BJ67" s="118" t="str">
        <f t="shared" si="29"/>
        <v>Капуста</v>
      </c>
      <c r="BK67" s="118" t="str">
        <f t="shared" si="29"/>
        <v>Свекла</v>
      </c>
      <c r="BL67" s="118" t="str">
        <f t="shared" si="29"/>
        <v>Томатная паста</v>
      </c>
      <c r="BM67" s="118" t="str">
        <f t="shared" si="29"/>
        <v>Масло растительное</v>
      </c>
      <c r="BN67" s="118" t="str">
        <f t="shared" si="29"/>
        <v>Соль</v>
      </c>
      <c r="BO67" s="118" t="s">
        <v>105</v>
      </c>
      <c r="BP67" s="122" t="s">
        <v>6</v>
      </c>
      <c r="BQ67" s="122" t="s">
        <v>7</v>
      </c>
    </row>
    <row r="68" spans="1:69" ht="30" customHeight="1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>
      <c r="A69" s="125"/>
      <c r="B69" s="42" t="s">
        <v>39</v>
      </c>
      <c r="C69" s="113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3.0000000000000001E-3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0.01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0.06</v>
      </c>
      <c r="BH69" s="7">
        <f t="shared" si="30"/>
        <v>0.01</v>
      </c>
      <c r="BI69" s="7">
        <f t="shared" si="30"/>
        <v>0.01</v>
      </c>
      <c r="BJ69" s="7">
        <f t="shared" si="30"/>
        <v>0</v>
      </c>
      <c r="BK69" s="7">
        <f t="shared" si="30"/>
        <v>7.0000000000000007E-2</v>
      </c>
      <c r="BL69" s="7">
        <f t="shared" si="30"/>
        <v>3.0000000000000001E-3</v>
      </c>
      <c r="BM69" s="7">
        <f t="shared" si="30"/>
        <v>2E-3</v>
      </c>
      <c r="BN69" s="7">
        <f t="shared" si="30"/>
        <v>2E-3</v>
      </c>
      <c r="BO69" s="7">
        <f t="shared" ref="BO69" si="31">BO12</f>
        <v>0</v>
      </c>
    </row>
    <row r="70" spans="1:69" ht="15" customHeight="1">
      <c r="A70" s="125"/>
      <c r="B70" s="7" t="s">
        <v>16</v>
      </c>
      <c r="C70" s="113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0.16666666666666666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0.04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0.01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2E-3</v>
      </c>
      <c r="BN70" s="7">
        <f t="shared" si="30"/>
        <v>2E-3</v>
      </c>
      <c r="BO70" s="7">
        <f t="shared" ref="BO70" si="32">BO13</f>
        <v>0</v>
      </c>
    </row>
    <row r="71" spans="1:69" ht="15" customHeight="1">
      <c r="A71" s="125"/>
      <c r="B71" s="7" t="s">
        <v>17</v>
      </c>
      <c r="C71" s="113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1E-3</v>
      </c>
      <c r="L71" s="7">
        <f t="shared" si="30"/>
        <v>0.01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5.9999999999999995E-4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ht="14.25" customHeight="1">
      <c r="A72" s="125"/>
      <c r="B72" s="20" t="s">
        <v>18</v>
      </c>
      <c r="C72" s="113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0.02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0.18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ht="15" customHeight="1">
      <c r="A73" s="125"/>
      <c r="B73" s="14" t="s">
        <v>19</v>
      </c>
      <c r="C73" s="113"/>
      <c r="D73" s="7">
        <f t="shared" ref="D73:AJ75" si="36">D16</f>
        <v>0.03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6"/>
        <v>0</v>
      </c>
      <c r="U73" s="7">
        <f t="shared" si="36"/>
        <v>0</v>
      </c>
      <c r="V73" s="7">
        <f t="shared" si="36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ht="15" customHeight="1">
      <c r="A74" s="125"/>
      <c r="B74" s="14" t="s">
        <v>20</v>
      </c>
      <c r="C74" s="113"/>
      <c r="D74" s="7">
        <f t="shared" si="36"/>
        <v>0</v>
      </c>
      <c r="E74" s="7">
        <f t="shared" si="36"/>
        <v>0.05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6"/>
        <v>0</v>
      </c>
      <c r="U74" s="7">
        <f t="shared" si="36"/>
        <v>0</v>
      </c>
      <c r="V74" s="7">
        <f t="shared" si="36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ht="15" customHeight="1">
      <c r="A75" s="126"/>
      <c r="B75" s="14" t="s">
        <v>21</v>
      </c>
      <c r="C75" s="114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0.02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5.0000000000000002E-5</v>
      </c>
    </row>
    <row r="76" spans="1:69" ht="17.399999999999999">
      <c r="B76" s="25" t="s">
        <v>28</v>
      </c>
      <c r="C76" s="26"/>
      <c r="D76" s="27">
        <f t="shared" ref="D76:AI76" si="40">SUM(D69:D75)</f>
        <v>0.04</v>
      </c>
      <c r="E76" s="27">
        <f t="shared" si="40"/>
        <v>0.05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0.02</v>
      </c>
      <c r="K76" s="27">
        <f t="shared" si="40"/>
        <v>5.0000000000000001E-3</v>
      </c>
      <c r="L76" s="27">
        <f t="shared" si="40"/>
        <v>1.3000000000000001E-2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0.16666666666666666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0.02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5.9999999999999995E-4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0.01</v>
      </c>
      <c r="BD76" s="27">
        <f t="shared" si="41"/>
        <v>0</v>
      </c>
      <c r="BE76" s="27">
        <f t="shared" si="41"/>
        <v>0.04</v>
      </c>
      <c r="BF76" s="27">
        <f t="shared" si="41"/>
        <v>0</v>
      </c>
      <c r="BG76" s="27">
        <f t="shared" si="41"/>
        <v>0.24</v>
      </c>
      <c r="BH76" s="27">
        <f t="shared" si="41"/>
        <v>0.01</v>
      </c>
      <c r="BI76" s="27">
        <f t="shared" si="41"/>
        <v>0.02</v>
      </c>
      <c r="BJ76" s="27">
        <f t="shared" si="41"/>
        <v>0</v>
      </c>
      <c r="BK76" s="27">
        <f t="shared" si="41"/>
        <v>7.0000000000000007E-2</v>
      </c>
      <c r="BL76" s="27">
        <f t="shared" si="41"/>
        <v>3.0000000000000001E-3</v>
      </c>
      <c r="BM76" s="27">
        <f t="shared" si="41"/>
        <v>4.0000000000000001E-3</v>
      </c>
      <c r="BN76" s="27">
        <f t="shared" si="41"/>
        <v>5.0000000000000001E-3</v>
      </c>
      <c r="BO76" s="27">
        <f t="shared" ref="BO76" si="42">SUM(BO69:BO75)</f>
        <v>5.0000000000000002E-5</v>
      </c>
    </row>
    <row r="77" spans="1:69" ht="17.399999999999999">
      <c r="B77" s="25" t="s">
        <v>29</v>
      </c>
      <c r="C77" s="26"/>
      <c r="D77" s="28">
        <f t="shared" ref="D77:S77" si="43">PRODUCT(D76,$F$4)</f>
        <v>0.04</v>
      </c>
      <c r="E77" s="28">
        <f t="shared" si="43"/>
        <v>0.05</v>
      </c>
      <c r="F77" s="28">
        <f t="shared" si="43"/>
        <v>0.01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0.02</v>
      </c>
      <c r="K77" s="28">
        <f t="shared" si="43"/>
        <v>5.0000000000000001E-3</v>
      </c>
      <c r="L77" s="28">
        <f t="shared" si="43"/>
        <v>1.3000000000000001E-2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X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0.16666666666666666</v>
      </c>
      <c r="Y77" s="28">
        <f t="shared" ref="Y77:BN77" si="45">PRODUCT(Y76,$F$4)</f>
        <v>0</v>
      </c>
      <c r="Z77" s="28">
        <f t="shared" si="45"/>
        <v>0</v>
      </c>
      <c r="AA77" s="28">
        <f t="shared" si="45"/>
        <v>0</v>
      </c>
      <c r="AB77" s="28">
        <f t="shared" si="45"/>
        <v>0</v>
      </c>
      <c r="AC77" s="28">
        <f t="shared" si="45"/>
        <v>0</v>
      </c>
      <c r="AD77" s="28">
        <f t="shared" si="45"/>
        <v>0</v>
      </c>
      <c r="AE77" s="28">
        <f t="shared" si="45"/>
        <v>0</v>
      </c>
      <c r="AF77" s="28">
        <f t="shared" si="45"/>
        <v>0</v>
      </c>
      <c r="AG77" s="28">
        <f t="shared" si="45"/>
        <v>0.02</v>
      </c>
      <c r="AH77" s="28">
        <f t="shared" si="45"/>
        <v>0</v>
      </c>
      <c r="AI77" s="28">
        <f t="shared" si="45"/>
        <v>0</v>
      </c>
      <c r="AJ77" s="28">
        <f t="shared" si="45"/>
        <v>5.9999999999999995E-4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0.01</v>
      </c>
      <c r="BD77" s="28">
        <f t="shared" si="45"/>
        <v>0</v>
      </c>
      <c r="BE77" s="28">
        <f t="shared" si="45"/>
        <v>0.04</v>
      </c>
      <c r="BF77" s="28">
        <f t="shared" si="45"/>
        <v>0</v>
      </c>
      <c r="BG77" s="28">
        <f t="shared" si="45"/>
        <v>0.24</v>
      </c>
      <c r="BH77" s="28">
        <f t="shared" si="45"/>
        <v>0.01</v>
      </c>
      <c r="BI77" s="28">
        <f t="shared" si="45"/>
        <v>0.02</v>
      </c>
      <c r="BJ77" s="28">
        <f t="shared" si="45"/>
        <v>0</v>
      </c>
      <c r="BK77" s="28">
        <f t="shared" si="45"/>
        <v>7.0000000000000007E-2</v>
      </c>
      <c r="BL77" s="28">
        <f t="shared" si="45"/>
        <v>3.0000000000000001E-3</v>
      </c>
      <c r="BM77" s="28">
        <f t="shared" si="45"/>
        <v>4.0000000000000001E-3</v>
      </c>
      <c r="BN77" s="28">
        <f t="shared" si="45"/>
        <v>5.0000000000000001E-3</v>
      </c>
      <c r="BO77" s="28">
        <f t="shared" ref="BO77" si="46">PRODUCT(BO76,$F$4)</f>
        <v>5.0000000000000002E-5</v>
      </c>
    </row>
    <row r="79" spans="1:69" ht="17.399999999999999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80</v>
      </c>
      <c r="G79" s="33">
        <f t="shared" si="47"/>
        <v>532</v>
      </c>
      <c r="H79" s="33">
        <f t="shared" si="47"/>
        <v>1140</v>
      </c>
      <c r="I79" s="33">
        <f t="shared" si="47"/>
        <v>620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554</v>
      </c>
      <c r="N79" s="33">
        <f t="shared" si="47"/>
        <v>99.49</v>
      </c>
      <c r="O79" s="33">
        <f t="shared" si="47"/>
        <v>320.32</v>
      </c>
      <c r="P79" s="33">
        <f t="shared" si="47"/>
        <v>373.68</v>
      </c>
      <c r="Q79" s="33">
        <f t="shared" si="47"/>
        <v>416.67</v>
      </c>
      <c r="R79" s="33">
        <f t="shared" si="47"/>
        <v>0</v>
      </c>
      <c r="S79" s="33">
        <f t="shared" si="47"/>
        <v>0</v>
      </c>
      <c r="T79" s="33">
        <f t="shared" si="47"/>
        <v>0</v>
      </c>
      <c r="U79" s="33">
        <f t="shared" si="47"/>
        <v>692</v>
      </c>
      <c r="V79" s="33">
        <f t="shared" si="47"/>
        <v>401.28</v>
      </c>
      <c r="W79" s="33">
        <f>W43</f>
        <v>209</v>
      </c>
      <c r="X79" s="33">
        <f t="shared" si="47"/>
        <v>9.1</v>
      </c>
      <c r="Y79" s="33">
        <f t="shared" si="47"/>
        <v>0</v>
      </c>
      <c r="Z79" s="33">
        <f t="shared" si="47"/>
        <v>261</v>
      </c>
      <c r="AA79" s="33">
        <f t="shared" si="47"/>
        <v>412</v>
      </c>
      <c r="AB79" s="33">
        <f t="shared" si="47"/>
        <v>224</v>
      </c>
      <c r="AC79" s="33">
        <f t="shared" si="47"/>
        <v>300</v>
      </c>
      <c r="AD79" s="33">
        <f t="shared" si="47"/>
        <v>145</v>
      </c>
      <c r="AE79" s="33">
        <f t="shared" si="47"/>
        <v>392</v>
      </c>
      <c r="AF79" s="33">
        <f t="shared" si="47"/>
        <v>209</v>
      </c>
      <c r="AG79" s="33">
        <f t="shared" si="47"/>
        <v>227.27</v>
      </c>
      <c r="AH79" s="33">
        <f t="shared" si="47"/>
        <v>66.599999999999994</v>
      </c>
      <c r="AI79" s="33">
        <f t="shared" si="47"/>
        <v>59.25</v>
      </c>
      <c r="AJ79" s="33">
        <f t="shared" si="47"/>
        <v>38.5</v>
      </c>
      <c r="AK79" s="33">
        <f t="shared" si="47"/>
        <v>190</v>
      </c>
      <c r="AL79" s="33">
        <f t="shared" si="47"/>
        <v>194</v>
      </c>
      <c r="AM79" s="33">
        <f t="shared" si="47"/>
        <v>316.27999999999997</v>
      </c>
      <c r="AN79" s="33">
        <f t="shared" si="47"/>
        <v>250</v>
      </c>
      <c r="AO79" s="33">
        <f t="shared" si="47"/>
        <v>0</v>
      </c>
      <c r="AP79" s="33">
        <f t="shared" si="47"/>
        <v>224.14</v>
      </c>
      <c r="AQ79" s="33">
        <f t="shared" si="47"/>
        <v>60</v>
      </c>
      <c r="AR79" s="33">
        <f t="shared" si="47"/>
        <v>56.67</v>
      </c>
      <c r="AS79" s="33">
        <f t="shared" si="47"/>
        <v>88</v>
      </c>
      <c r="AT79" s="33">
        <f t="shared" si="47"/>
        <v>64.290000000000006</v>
      </c>
      <c r="AU79" s="33">
        <f t="shared" si="47"/>
        <v>57.14</v>
      </c>
      <c r="AV79" s="33">
        <f t="shared" si="47"/>
        <v>56.25</v>
      </c>
      <c r="AW79" s="33">
        <f t="shared" si="47"/>
        <v>114.28</v>
      </c>
      <c r="AX79" s="33">
        <f t="shared" si="47"/>
        <v>66</v>
      </c>
      <c r="AY79" s="33">
        <f t="shared" si="47"/>
        <v>60</v>
      </c>
      <c r="AZ79" s="33">
        <f t="shared" si="47"/>
        <v>114</v>
      </c>
      <c r="BA79" s="33">
        <f t="shared" si="47"/>
        <v>238</v>
      </c>
      <c r="BB79" s="33">
        <f t="shared" si="47"/>
        <v>355</v>
      </c>
      <c r="BC79" s="33">
        <f t="shared" si="47"/>
        <v>504.44</v>
      </c>
      <c r="BD79" s="33">
        <f t="shared" si="47"/>
        <v>197</v>
      </c>
      <c r="BE79" s="33">
        <f t="shared" si="47"/>
        <v>369</v>
      </c>
      <c r="BF79" s="33">
        <f t="shared" si="47"/>
        <v>0</v>
      </c>
      <c r="BG79" s="33">
        <f t="shared" si="47"/>
        <v>32</v>
      </c>
      <c r="BH79" s="33">
        <f t="shared" si="47"/>
        <v>36</v>
      </c>
      <c r="BI79" s="33">
        <f t="shared" si="47"/>
        <v>72</v>
      </c>
      <c r="BJ79" s="33">
        <f t="shared" si="47"/>
        <v>34</v>
      </c>
      <c r="BK79" s="33">
        <f t="shared" si="47"/>
        <v>37</v>
      </c>
      <c r="BL79" s="33">
        <f t="shared" si="47"/>
        <v>256</v>
      </c>
      <c r="BM79" s="33">
        <f t="shared" si="47"/>
        <v>138.88999999999999</v>
      </c>
      <c r="BN79" s="33">
        <f t="shared" si="47"/>
        <v>14.89</v>
      </c>
      <c r="BO79" s="33">
        <f t="shared" ref="BO79" si="48">BO43</f>
        <v>10000</v>
      </c>
    </row>
    <row r="80" spans="1:69" ht="17.399999999999999">
      <c r="B80" s="25" t="s">
        <v>33</v>
      </c>
      <c r="C80" s="26" t="s">
        <v>32</v>
      </c>
      <c r="D80" s="27">
        <f t="shared" ref="D80:BN80" si="49">D79/1000</f>
        <v>6.7269999999999996E-2</v>
      </c>
      <c r="E80" s="27">
        <f t="shared" si="49"/>
        <v>7.0000000000000007E-2</v>
      </c>
      <c r="F80" s="27">
        <f t="shared" si="49"/>
        <v>0.08</v>
      </c>
      <c r="G80" s="27">
        <f t="shared" si="49"/>
        <v>0.53200000000000003</v>
      </c>
      <c r="H80" s="27">
        <f t="shared" si="49"/>
        <v>1.1399999999999999</v>
      </c>
      <c r="I80" s="27">
        <f t="shared" si="49"/>
        <v>0.62</v>
      </c>
      <c r="J80" s="27">
        <f t="shared" si="49"/>
        <v>7.1379999999999999E-2</v>
      </c>
      <c r="K80" s="27">
        <f t="shared" si="49"/>
        <v>0.66244000000000003</v>
      </c>
      <c r="L80" s="27">
        <f t="shared" si="49"/>
        <v>0.20083000000000001</v>
      </c>
      <c r="M80" s="27">
        <f t="shared" si="49"/>
        <v>0.55400000000000005</v>
      </c>
      <c r="N80" s="27">
        <f t="shared" si="49"/>
        <v>9.9489999999999995E-2</v>
      </c>
      <c r="O80" s="27">
        <f t="shared" si="49"/>
        <v>0.32031999999999999</v>
      </c>
      <c r="P80" s="27">
        <f t="shared" si="49"/>
        <v>0.37368000000000001</v>
      </c>
      <c r="Q80" s="27">
        <f t="shared" si="49"/>
        <v>0.41667000000000004</v>
      </c>
      <c r="R80" s="27">
        <f t="shared" si="49"/>
        <v>0</v>
      </c>
      <c r="S80" s="27">
        <f t="shared" si="49"/>
        <v>0</v>
      </c>
      <c r="T80" s="27">
        <f t="shared" si="49"/>
        <v>0</v>
      </c>
      <c r="U80" s="27">
        <f t="shared" si="49"/>
        <v>0.69199999999999995</v>
      </c>
      <c r="V80" s="27">
        <f t="shared" si="49"/>
        <v>0.40127999999999997</v>
      </c>
      <c r="W80" s="27">
        <f>W79/1000</f>
        <v>0.20899999999999999</v>
      </c>
      <c r="X80" s="27">
        <f t="shared" si="49"/>
        <v>9.1000000000000004E-3</v>
      </c>
      <c r="Y80" s="27">
        <f t="shared" si="49"/>
        <v>0</v>
      </c>
      <c r="Z80" s="27">
        <f t="shared" si="49"/>
        <v>0.26100000000000001</v>
      </c>
      <c r="AA80" s="27">
        <f t="shared" si="49"/>
        <v>0.41199999999999998</v>
      </c>
      <c r="AB80" s="27">
        <f t="shared" si="49"/>
        <v>0.224</v>
      </c>
      <c r="AC80" s="27">
        <f t="shared" si="49"/>
        <v>0.3</v>
      </c>
      <c r="AD80" s="27">
        <f t="shared" si="49"/>
        <v>0.14499999999999999</v>
      </c>
      <c r="AE80" s="27">
        <f t="shared" si="49"/>
        <v>0.39200000000000002</v>
      </c>
      <c r="AF80" s="27">
        <f t="shared" si="49"/>
        <v>0.20899999999999999</v>
      </c>
      <c r="AG80" s="27">
        <f t="shared" si="49"/>
        <v>0.22727</v>
      </c>
      <c r="AH80" s="27">
        <f t="shared" si="49"/>
        <v>6.6599999999999993E-2</v>
      </c>
      <c r="AI80" s="27">
        <f t="shared" si="49"/>
        <v>5.9249999999999997E-2</v>
      </c>
      <c r="AJ80" s="27">
        <f t="shared" si="49"/>
        <v>3.85E-2</v>
      </c>
      <c r="AK80" s="27">
        <f t="shared" si="49"/>
        <v>0.19</v>
      </c>
      <c r="AL80" s="27">
        <f t="shared" si="49"/>
        <v>0.19400000000000001</v>
      </c>
      <c r="AM80" s="27">
        <f t="shared" si="49"/>
        <v>0.31627999999999995</v>
      </c>
      <c r="AN80" s="27">
        <f t="shared" si="49"/>
        <v>0.25</v>
      </c>
      <c r="AO80" s="27">
        <f t="shared" si="49"/>
        <v>0</v>
      </c>
      <c r="AP80" s="27">
        <f t="shared" si="49"/>
        <v>0.22413999999999998</v>
      </c>
      <c r="AQ80" s="27">
        <f t="shared" si="49"/>
        <v>0.06</v>
      </c>
      <c r="AR80" s="27">
        <f t="shared" si="49"/>
        <v>5.6670000000000005E-2</v>
      </c>
      <c r="AS80" s="27">
        <f t="shared" si="49"/>
        <v>8.7999999999999995E-2</v>
      </c>
      <c r="AT80" s="27">
        <f t="shared" si="49"/>
        <v>6.429E-2</v>
      </c>
      <c r="AU80" s="27">
        <f t="shared" si="49"/>
        <v>5.7140000000000003E-2</v>
      </c>
      <c r="AV80" s="27">
        <f t="shared" si="49"/>
        <v>5.6250000000000001E-2</v>
      </c>
      <c r="AW80" s="27">
        <f t="shared" si="49"/>
        <v>0.11428000000000001</v>
      </c>
      <c r="AX80" s="27">
        <f t="shared" si="49"/>
        <v>6.6000000000000003E-2</v>
      </c>
      <c r="AY80" s="27">
        <f t="shared" si="49"/>
        <v>0.06</v>
      </c>
      <c r="AZ80" s="27">
        <f t="shared" si="49"/>
        <v>0.114</v>
      </c>
      <c r="BA80" s="27">
        <f t="shared" si="49"/>
        <v>0.23799999999999999</v>
      </c>
      <c r="BB80" s="27">
        <f t="shared" si="49"/>
        <v>0.35499999999999998</v>
      </c>
      <c r="BC80" s="27">
        <f t="shared" si="49"/>
        <v>0.50444</v>
      </c>
      <c r="BD80" s="27">
        <f t="shared" si="49"/>
        <v>0.19700000000000001</v>
      </c>
      <c r="BE80" s="27">
        <f t="shared" si="49"/>
        <v>0.36899999999999999</v>
      </c>
      <c r="BF80" s="27">
        <f t="shared" si="49"/>
        <v>0</v>
      </c>
      <c r="BG80" s="27">
        <f t="shared" si="49"/>
        <v>3.2000000000000001E-2</v>
      </c>
      <c r="BH80" s="27">
        <f t="shared" si="49"/>
        <v>3.5999999999999997E-2</v>
      </c>
      <c r="BI80" s="27">
        <f t="shared" si="49"/>
        <v>7.1999999999999995E-2</v>
      </c>
      <c r="BJ80" s="27">
        <f t="shared" si="49"/>
        <v>3.4000000000000002E-2</v>
      </c>
      <c r="BK80" s="27">
        <f t="shared" si="49"/>
        <v>3.6999999999999998E-2</v>
      </c>
      <c r="BL80" s="27">
        <f t="shared" si="49"/>
        <v>0.25600000000000001</v>
      </c>
      <c r="BM80" s="27">
        <f t="shared" si="49"/>
        <v>0.13888999999999999</v>
      </c>
      <c r="BN80" s="27">
        <f t="shared" si="49"/>
        <v>1.489E-2</v>
      </c>
      <c r="BO80" s="27">
        <f t="shared" ref="BO80" si="50">BO79/1000</f>
        <v>10</v>
      </c>
    </row>
    <row r="81" spans="1:69" ht="17.399999999999999">
      <c r="A81" s="34"/>
      <c r="B81" s="35" t="s">
        <v>34</v>
      </c>
      <c r="C81" s="121"/>
      <c r="D81" s="36">
        <f t="shared" ref="D81:BN81" si="51">D77*D79</f>
        <v>2.6907999999999999</v>
      </c>
      <c r="E81" s="36">
        <f t="shared" si="51"/>
        <v>3.5</v>
      </c>
      <c r="F81" s="36">
        <f t="shared" si="51"/>
        <v>0.8</v>
      </c>
      <c r="G81" s="36">
        <f t="shared" si="51"/>
        <v>0</v>
      </c>
      <c r="H81" s="36">
        <f t="shared" si="51"/>
        <v>0</v>
      </c>
      <c r="I81" s="36">
        <f t="shared" si="51"/>
        <v>0</v>
      </c>
      <c r="J81" s="36">
        <f t="shared" si="51"/>
        <v>1.4276</v>
      </c>
      <c r="K81" s="36">
        <f t="shared" si="51"/>
        <v>3.3122000000000003</v>
      </c>
      <c r="L81" s="36">
        <f t="shared" si="51"/>
        <v>2.6107900000000006</v>
      </c>
      <c r="M81" s="36">
        <f t="shared" si="51"/>
        <v>0</v>
      </c>
      <c r="N81" s="36">
        <f t="shared" si="51"/>
        <v>0</v>
      </c>
      <c r="O81" s="36">
        <f t="shared" si="51"/>
        <v>0</v>
      </c>
      <c r="P81" s="36">
        <f t="shared" si="51"/>
        <v>0</v>
      </c>
      <c r="Q81" s="36">
        <f t="shared" si="51"/>
        <v>0</v>
      </c>
      <c r="R81" s="36">
        <f t="shared" si="51"/>
        <v>0</v>
      </c>
      <c r="S81" s="36">
        <f t="shared" si="51"/>
        <v>0</v>
      </c>
      <c r="T81" s="36">
        <f t="shared" si="51"/>
        <v>0</v>
      </c>
      <c r="U81" s="36">
        <f t="shared" si="51"/>
        <v>0</v>
      </c>
      <c r="V81" s="36">
        <f t="shared" si="51"/>
        <v>0</v>
      </c>
      <c r="W81" s="36">
        <f>W77*W79</f>
        <v>0</v>
      </c>
      <c r="X81" s="36">
        <f t="shared" si="51"/>
        <v>1.5166666666666666</v>
      </c>
      <c r="Y81" s="36">
        <f t="shared" si="51"/>
        <v>0</v>
      </c>
      <c r="Z81" s="36">
        <f t="shared" si="51"/>
        <v>0</v>
      </c>
      <c r="AA81" s="36">
        <f t="shared" si="51"/>
        <v>0</v>
      </c>
      <c r="AB81" s="36">
        <f t="shared" si="51"/>
        <v>0</v>
      </c>
      <c r="AC81" s="36">
        <f t="shared" si="51"/>
        <v>0</v>
      </c>
      <c r="AD81" s="36">
        <f t="shared" si="51"/>
        <v>0</v>
      </c>
      <c r="AE81" s="36">
        <f t="shared" si="51"/>
        <v>0</v>
      </c>
      <c r="AF81" s="36">
        <f t="shared" si="51"/>
        <v>0</v>
      </c>
      <c r="AG81" s="36">
        <f t="shared" si="51"/>
        <v>4.5453999999999999</v>
      </c>
      <c r="AH81" s="36">
        <f t="shared" si="51"/>
        <v>0</v>
      </c>
      <c r="AI81" s="36">
        <f t="shared" si="51"/>
        <v>0</v>
      </c>
      <c r="AJ81" s="36">
        <f t="shared" si="51"/>
        <v>2.3099999999999999E-2</v>
      </c>
      <c r="AK81" s="36">
        <f t="shared" si="51"/>
        <v>0</v>
      </c>
      <c r="AL81" s="36">
        <f t="shared" si="51"/>
        <v>0</v>
      </c>
      <c r="AM81" s="36">
        <f t="shared" si="51"/>
        <v>0</v>
      </c>
      <c r="AN81" s="36">
        <f t="shared" si="51"/>
        <v>0</v>
      </c>
      <c r="AO81" s="36">
        <f t="shared" si="51"/>
        <v>0</v>
      </c>
      <c r="AP81" s="36">
        <f t="shared" si="51"/>
        <v>0</v>
      </c>
      <c r="AQ81" s="36">
        <f t="shared" si="51"/>
        <v>0</v>
      </c>
      <c r="AR81" s="36">
        <f t="shared" si="51"/>
        <v>0</v>
      </c>
      <c r="AS81" s="36">
        <f t="shared" si="51"/>
        <v>0</v>
      </c>
      <c r="AT81" s="36">
        <f t="shared" si="51"/>
        <v>0</v>
      </c>
      <c r="AU81" s="36">
        <f t="shared" si="51"/>
        <v>0</v>
      </c>
      <c r="AV81" s="36">
        <f t="shared" si="51"/>
        <v>0</v>
      </c>
      <c r="AW81" s="36">
        <f t="shared" si="51"/>
        <v>0</v>
      </c>
      <c r="AX81" s="36">
        <f t="shared" si="51"/>
        <v>0</v>
      </c>
      <c r="AY81" s="36">
        <f t="shared" si="51"/>
        <v>0</v>
      </c>
      <c r="AZ81" s="36">
        <f t="shared" si="51"/>
        <v>0</v>
      </c>
      <c r="BA81" s="36">
        <f t="shared" si="51"/>
        <v>0</v>
      </c>
      <c r="BB81" s="36">
        <f t="shared" si="51"/>
        <v>0</v>
      </c>
      <c r="BC81" s="36">
        <f t="shared" si="51"/>
        <v>5.0444000000000004</v>
      </c>
      <c r="BD81" s="36">
        <f t="shared" si="51"/>
        <v>0</v>
      </c>
      <c r="BE81" s="36">
        <f t="shared" si="51"/>
        <v>14.76</v>
      </c>
      <c r="BF81" s="36">
        <f t="shared" si="51"/>
        <v>0</v>
      </c>
      <c r="BG81" s="36">
        <f t="shared" si="51"/>
        <v>7.68</v>
      </c>
      <c r="BH81" s="36">
        <f t="shared" si="51"/>
        <v>0.36</v>
      </c>
      <c r="BI81" s="36">
        <f t="shared" si="51"/>
        <v>1.44</v>
      </c>
      <c r="BJ81" s="36">
        <f t="shared" si="51"/>
        <v>0</v>
      </c>
      <c r="BK81" s="36">
        <f t="shared" si="51"/>
        <v>2.5900000000000003</v>
      </c>
      <c r="BL81" s="36">
        <f t="shared" si="51"/>
        <v>0.76800000000000002</v>
      </c>
      <c r="BM81" s="36">
        <f t="shared" si="51"/>
        <v>0.55555999999999994</v>
      </c>
      <c r="BN81" s="36">
        <f t="shared" si="51"/>
        <v>7.4450000000000002E-2</v>
      </c>
      <c r="BO81" s="36">
        <f t="shared" ref="BO81" si="52">BO77*BO79</f>
        <v>0.5</v>
      </c>
      <c r="BP81" s="37">
        <f>SUM(D81:BN81)</f>
        <v>53.698966666666664</v>
      </c>
      <c r="BQ81" s="38">
        <f>BP81/$C$7</f>
        <v>53.698966666666664</v>
      </c>
    </row>
    <row r="82" spans="1:69" ht="17.399999999999999">
      <c r="A82" s="34"/>
      <c r="B82" s="35" t="s">
        <v>35</v>
      </c>
      <c r="C82" s="121"/>
      <c r="D82" s="36">
        <f t="shared" ref="D82:BN82" si="53">D77*D79</f>
        <v>2.6907999999999999</v>
      </c>
      <c r="E82" s="36">
        <f t="shared" si="53"/>
        <v>3.5</v>
      </c>
      <c r="F82" s="36">
        <f t="shared" si="53"/>
        <v>0.8</v>
      </c>
      <c r="G82" s="36">
        <f t="shared" si="53"/>
        <v>0</v>
      </c>
      <c r="H82" s="36">
        <f t="shared" si="53"/>
        <v>0</v>
      </c>
      <c r="I82" s="36">
        <f t="shared" si="53"/>
        <v>0</v>
      </c>
      <c r="J82" s="36">
        <f t="shared" si="53"/>
        <v>1.4276</v>
      </c>
      <c r="K82" s="36">
        <f t="shared" si="53"/>
        <v>3.3122000000000003</v>
      </c>
      <c r="L82" s="36">
        <f t="shared" si="53"/>
        <v>2.6107900000000006</v>
      </c>
      <c r="M82" s="36">
        <f t="shared" si="53"/>
        <v>0</v>
      </c>
      <c r="N82" s="36">
        <f t="shared" si="53"/>
        <v>0</v>
      </c>
      <c r="O82" s="36">
        <f t="shared" si="53"/>
        <v>0</v>
      </c>
      <c r="P82" s="36">
        <f t="shared" si="53"/>
        <v>0</v>
      </c>
      <c r="Q82" s="36">
        <f t="shared" si="53"/>
        <v>0</v>
      </c>
      <c r="R82" s="36">
        <f t="shared" si="53"/>
        <v>0</v>
      </c>
      <c r="S82" s="36">
        <f t="shared" si="53"/>
        <v>0</v>
      </c>
      <c r="T82" s="36">
        <f t="shared" si="53"/>
        <v>0</v>
      </c>
      <c r="U82" s="36">
        <f t="shared" si="53"/>
        <v>0</v>
      </c>
      <c r="V82" s="36">
        <f t="shared" si="53"/>
        <v>0</v>
      </c>
      <c r="W82" s="36">
        <f>W77*W79</f>
        <v>0</v>
      </c>
      <c r="X82" s="36">
        <f t="shared" si="53"/>
        <v>1.5166666666666666</v>
      </c>
      <c r="Y82" s="36">
        <f t="shared" si="53"/>
        <v>0</v>
      </c>
      <c r="Z82" s="36">
        <f t="shared" si="53"/>
        <v>0</v>
      </c>
      <c r="AA82" s="36">
        <f t="shared" si="53"/>
        <v>0</v>
      </c>
      <c r="AB82" s="36">
        <f t="shared" si="53"/>
        <v>0</v>
      </c>
      <c r="AC82" s="36">
        <f t="shared" si="53"/>
        <v>0</v>
      </c>
      <c r="AD82" s="36">
        <f t="shared" si="53"/>
        <v>0</v>
      </c>
      <c r="AE82" s="36">
        <f t="shared" si="53"/>
        <v>0</v>
      </c>
      <c r="AF82" s="36">
        <f t="shared" si="53"/>
        <v>0</v>
      </c>
      <c r="AG82" s="36">
        <f t="shared" si="53"/>
        <v>4.5453999999999999</v>
      </c>
      <c r="AH82" s="36">
        <f t="shared" si="53"/>
        <v>0</v>
      </c>
      <c r="AI82" s="36">
        <f t="shared" si="53"/>
        <v>0</v>
      </c>
      <c r="AJ82" s="36">
        <f t="shared" si="53"/>
        <v>2.3099999999999999E-2</v>
      </c>
      <c r="AK82" s="36">
        <f t="shared" si="53"/>
        <v>0</v>
      </c>
      <c r="AL82" s="36">
        <f t="shared" si="53"/>
        <v>0</v>
      </c>
      <c r="AM82" s="36">
        <f t="shared" si="53"/>
        <v>0</v>
      </c>
      <c r="AN82" s="36">
        <f t="shared" si="53"/>
        <v>0</v>
      </c>
      <c r="AO82" s="36">
        <f t="shared" si="53"/>
        <v>0</v>
      </c>
      <c r="AP82" s="36">
        <f t="shared" si="53"/>
        <v>0</v>
      </c>
      <c r="AQ82" s="36">
        <f t="shared" si="53"/>
        <v>0</v>
      </c>
      <c r="AR82" s="36">
        <f t="shared" si="53"/>
        <v>0</v>
      </c>
      <c r="AS82" s="36">
        <f t="shared" si="53"/>
        <v>0</v>
      </c>
      <c r="AT82" s="36">
        <f t="shared" si="53"/>
        <v>0</v>
      </c>
      <c r="AU82" s="36">
        <f t="shared" si="53"/>
        <v>0</v>
      </c>
      <c r="AV82" s="36">
        <f t="shared" si="53"/>
        <v>0</v>
      </c>
      <c r="AW82" s="36">
        <f t="shared" si="53"/>
        <v>0</v>
      </c>
      <c r="AX82" s="36">
        <f t="shared" si="53"/>
        <v>0</v>
      </c>
      <c r="AY82" s="36">
        <f t="shared" si="53"/>
        <v>0</v>
      </c>
      <c r="AZ82" s="36">
        <f t="shared" si="53"/>
        <v>0</v>
      </c>
      <c r="BA82" s="36">
        <f t="shared" si="53"/>
        <v>0</v>
      </c>
      <c r="BB82" s="36">
        <f t="shared" si="53"/>
        <v>0</v>
      </c>
      <c r="BC82" s="36">
        <f t="shared" si="53"/>
        <v>5.0444000000000004</v>
      </c>
      <c r="BD82" s="36">
        <f t="shared" si="53"/>
        <v>0</v>
      </c>
      <c r="BE82" s="36">
        <f t="shared" si="53"/>
        <v>14.76</v>
      </c>
      <c r="BF82" s="36">
        <f t="shared" si="53"/>
        <v>0</v>
      </c>
      <c r="BG82" s="36">
        <f t="shared" si="53"/>
        <v>7.68</v>
      </c>
      <c r="BH82" s="36">
        <f t="shared" si="53"/>
        <v>0.36</v>
      </c>
      <c r="BI82" s="36">
        <f t="shared" si="53"/>
        <v>1.44</v>
      </c>
      <c r="BJ82" s="36">
        <f t="shared" si="53"/>
        <v>0</v>
      </c>
      <c r="BK82" s="36">
        <f t="shared" si="53"/>
        <v>2.5900000000000003</v>
      </c>
      <c r="BL82" s="36">
        <f t="shared" si="53"/>
        <v>0.76800000000000002</v>
      </c>
      <c r="BM82" s="36">
        <f t="shared" si="53"/>
        <v>0.55555999999999994</v>
      </c>
      <c r="BN82" s="36">
        <f t="shared" si="53"/>
        <v>7.4450000000000002E-2</v>
      </c>
      <c r="BO82" s="36">
        <f t="shared" ref="BO82" si="54">BO77*BO79</f>
        <v>0.5</v>
      </c>
      <c r="BP82" s="37">
        <f>SUM(D82:BN82)</f>
        <v>53.698966666666664</v>
      </c>
      <c r="BQ82" s="38">
        <f>BP82/$C$7</f>
        <v>53.698966666666664</v>
      </c>
    </row>
    <row r="84" spans="1:69">
      <c r="J84" s="1"/>
      <c r="Q84" s="1"/>
      <c r="R84" s="1"/>
      <c r="AF84" s="1"/>
    </row>
    <row r="85" spans="1:69" ht="15" customHeight="1">
      <c r="A85" s="116"/>
      <c r="B85" s="5" t="s">
        <v>4</v>
      </c>
      <c r="C85" s="118" t="s">
        <v>5</v>
      </c>
      <c r="D85" s="118" t="str">
        <f t="shared" ref="D85:BN85" si="55">D51</f>
        <v>Хлеб пшеничный</v>
      </c>
      <c r="E85" s="118" t="str">
        <f t="shared" si="55"/>
        <v>Хлеб ржано-пшеничный</v>
      </c>
      <c r="F85" s="118" t="str">
        <f t="shared" si="55"/>
        <v>Сахар</v>
      </c>
      <c r="G85" s="118" t="str">
        <f t="shared" si="55"/>
        <v>Чай</v>
      </c>
      <c r="H85" s="118" t="str">
        <f t="shared" si="55"/>
        <v>Какао</v>
      </c>
      <c r="I85" s="118" t="str">
        <f t="shared" si="55"/>
        <v>Кофейный напиток</v>
      </c>
      <c r="J85" s="118" t="str">
        <f t="shared" si="55"/>
        <v>Молоко 2,5%</v>
      </c>
      <c r="K85" s="118" t="str">
        <f t="shared" si="55"/>
        <v>Масло сливочное</v>
      </c>
      <c r="L85" s="118" t="str">
        <f t="shared" si="55"/>
        <v>Сметана 15%</v>
      </c>
      <c r="M85" s="118" t="str">
        <f t="shared" si="55"/>
        <v>Молоко сухое</v>
      </c>
      <c r="N85" s="118" t="str">
        <f t="shared" si="55"/>
        <v>Снежок 2,5 %</v>
      </c>
      <c r="O85" s="118" t="str">
        <f t="shared" si="55"/>
        <v>Творог 5%</v>
      </c>
      <c r="P85" s="118" t="str">
        <f t="shared" si="55"/>
        <v>Молоко сгущенное</v>
      </c>
      <c r="Q85" s="118" t="str">
        <f t="shared" si="55"/>
        <v xml:space="preserve">Джем Сава </v>
      </c>
      <c r="R85" s="118" t="str">
        <f t="shared" si="55"/>
        <v>Сыр</v>
      </c>
      <c r="S85" s="118" t="str">
        <f t="shared" si="55"/>
        <v>Зеленый горошек</v>
      </c>
      <c r="T85" s="118" t="str">
        <f t="shared" si="55"/>
        <v>Кукуруза консервирован.</v>
      </c>
      <c r="U85" s="118" t="str">
        <f t="shared" si="55"/>
        <v>Консервы рыбные</v>
      </c>
      <c r="V85" s="118" t="str">
        <f t="shared" si="55"/>
        <v>Огурцы консервирован.</v>
      </c>
      <c r="W85" s="63"/>
      <c r="X85" s="118" t="str">
        <f t="shared" si="55"/>
        <v>Яйцо</v>
      </c>
      <c r="Y85" s="118" t="str">
        <f t="shared" si="55"/>
        <v>Икра кабачковая</v>
      </c>
      <c r="Z85" s="118" t="str">
        <f t="shared" si="55"/>
        <v>Изюм</v>
      </c>
      <c r="AA85" s="118" t="str">
        <f t="shared" si="55"/>
        <v>Курага</v>
      </c>
      <c r="AB85" s="118" t="str">
        <f t="shared" si="55"/>
        <v>Чернослив</v>
      </c>
      <c r="AC85" s="118" t="str">
        <f t="shared" si="55"/>
        <v>Шиповник</v>
      </c>
      <c r="AD85" s="118" t="str">
        <f t="shared" si="55"/>
        <v>Сухофрукты</v>
      </c>
      <c r="AE85" s="118" t="str">
        <f t="shared" si="55"/>
        <v>Ягода свежемороженная</v>
      </c>
      <c r="AF85" s="118" t="str">
        <f t="shared" si="55"/>
        <v>Лимон</v>
      </c>
      <c r="AG85" s="118" t="str">
        <f t="shared" si="55"/>
        <v>Кисель</v>
      </c>
      <c r="AH85" s="118" t="str">
        <f t="shared" si="55"/>
        <v xml:space="preserve">Сок </v>
      </c>
      <c r="AI85" s="118" t="str">
        <f t="shared" si="55"/>
        <v>Макаронные изделия</v>
      </c>
      <c r="AJ85" s="118" t="str">
        <f t="shared" si="55"/>
        <v>Мука</v>
      </c>
      <c r="AK85" s="118" t="str">
        <f t="shared" si="55"/>
        <v>Дрожжи</v>
      </c>
      <c r="AL85" s="118" t="str">
        <f t="shared" si="55"/>
        <v>Печенье</v>
      </c>
      <c r="AM85" s="118" t="str">
        <f t="shared" si="55"/>
        <v>Пряники</v>
      </c>
      <c r="AN85" s="118" t="str">
        <f t="shared" si="55"/>
        <v>Вафли</v>
      </c>
      <c r="AO85" s="118" t="str">
        <f t="shared" si="55"/>
        <v>Конфеты</v>
      </c>
      <c r="AP85" s="118" t="str">
        <f t="shared" si="55"/>
        <v>Повидло Сава</v>
      </c>
      <c r="AQ85" s="118" t="str">
        <f t="shared" si="55"/>
        <v>Крупа геркулес</v>
      </c>
      <c r="AR85" s="118" t="str">
        <f t="shared" si="55"/>
        <v>Крупа горох</v>
      </c>
      <c r="AS85" s="118" t="str">
        <f t="shared" si="55"/>
        <v>Крупа гречневая</v>
      </c>
      <c r="AT85" s="118" t="str">
        <f t="shared" si="55"/>
        <v>Крупа кукурузная</v>
      </c>
      <c r="AU85" s="118" t="str">
        <f t="shared" si="55"/>
        <v>Крупа манная</v>
      </c>
      <c r="AV85" s="118" t="str">
        <f t="shared" si="55"/>
        <v>Крупа перловая</v>
      </c>
      <c r="AW85" s="118" t="str">
        <f t="shared" si="55"/>
        <v>Крупа пшеничная</v>
      </c>
      <c r="AX85" s="118" t="str">
        <f t="shared" si="55"/>
        <v>Крупа пшено</v>
      </c>
      <c r="AY85" s="118" t="str">
        <f t="shared" si="55"/>
        <v>Крупа ячневая</v>
      </c>
      <c r="AZ85" s="118" t="str">
        <f t="shared" si="55"/>
        <v>Рис</v>
      </c>
      <c r="BA85" s="118" t="str">
        <f t="shared" si="55"/>
        <v>Цыпленок бройлер</v>
      </c>
      <c r="BB85" s="118" t="str">
        <f t="shared" si="55"/>
        <v>Филе куриное</v>
      </c>
      <c r="BC85" s="118" t="str">
        <f t="shared" si="55"/>
        <v>Фарш говяжий</v>
      </c>
      <c r="BD85" s="118" t="str">
        <f t="shared" si="55"/>
        <v>Печень куриная</v>
      </c>
      <c r="BE85" s="118" t="str">
        <f t="shared" si="55"/>
        <v>Филе минтая</v>
      </c>
      <c r="BF85" s="118" t="str">
        <f t="shared" si="55"/>
        <v>Филе сельди слабосол.</v>
      </c>
      <c r="BG85" s="118" t="str">
        <f t="shared" si="55"/>
        <v>Картофель</v>
      </c>
      <c r="BH85" s="118" t="str">
        <f t="shared" si="55"/>
        <v>Морковь</v>
      </c>
      <c r="BI85" s="118" t="str">
        <f t="shared" si="55"/>
        <v>Лук</v>
      </c>
      <c r="BJ85" s="118" t="str">
        <f t="shared" si="55"/>
        <v>Капуста</v>
      </c>
      <c r="BK85" s="118" t="str">
        <f t="shared" si="55"/>
        <v>Свекла</v>
      </c>
      <c r="BL85" s="118" t="str">
        <f t="shared" si="55"/>
        <v>Томатная паста</v>
      </c>
      <c r="BM85" s="118" t="str">
        <f t="shared" si="55"/>
        <v>Масло растительное</v>
      </c>
      <c r="BN85" s="118" t="str">
        <f t="shared" si="55"/>
        <v>Соль</v>
      </c>
      <c r="BO85" s="118" t="s">
        <v>105</v>
      </c>
      <c r="BP85" s="122" t="s">
        <v>6</v>
      </c>
      <c r="BQ85" s="122" t="s">
        <v>7</v>
      </c>
    </row>
    <row r="86" spans="1:69" ht="30" customHeight="1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>
      <c r="A87" s="124" t="s">
        <v>22</v>
      </c>
      <c r="B87" s="7" t="s">
        <v>42</v>
      </c>
      <c r="C87" s="112">
        <f>$F$4</f>
        <v>1</v>
      </c>
      <c r="D87" s="7">
        <f t="shared" ref="D87:BN91" si="56">D19</f>
        <v>0</v>
      </c>
      <c r="E87" s="7">
        <f t="shared" si="56"/>
        <v>0</v>
      </c>
      <c r="F87" s="7">
        <f t="shared" si="56"/>
        <v>0</v>
      </c>
      <c r="G87" s="7">
        <f t="shared" si="56"/>
        <v>0</v>
      </c>
      <c r="H87" s="7">
        <f t="shared" si="56"/>
        <v>0</v>
      </c>
      <c r="I87" s="7">
        <f t="shared" si="56"/>
        <v>0</v>
      </c>
      <c r="J87" s="7">
        <f t="shared" si="56"/>
        <v>0</v>
      </c>
      <c r="K87" s="7">
        <f t="shared" si="56"/>
        <v>0</v>
      </c>
      <c r="L87" s="7">
        <f t="shared" si="56"/>
        <v>0</v>
      </c>
      <c r="M87" s="7">
        <f t="shared" si="56"/>
        <v>0</v>
      </c>
      <c r="N87" s="7">
        <f t="shared" si="56"/>
        <v>0.15</v>
      </c>
      <c r="O87" s="7">
        <f t="shared" si="56"/>
        <v>0</v>
      </c>
      <c r="P87" s="7">
        <f t="shared" si="56"/>
        <v>0</v>
      </c>
      <c r="Q87" s="7">
        <f t="shared" si="56"/>
        <v>0</v>
      </c>
      <c r="R87" s="7">
        <f t="shared" si="56"/>
        <v>0</v>
      </c>
      <c r="S87" s="7">
        <f t="shared" si="56"/>
        <v>0</v>
      </c>
      <c r="T87" s="7">
        <f t="shared" si="56"/>
        <v>0</v>
      </c>
      <c r="U87" s="7">
        <f t="shared" si="56"/>
        <v>0</v>
      </c>
      <c r="V87" s="7">
        <f t="shared" si="56"/>
        <v>0</v>
      </c>
      <c r="W87" s="7">
        <f>W19</f>
        <v>0</v>
      </c>
      <c r="X87" s="7">
        <f t="shared" si="56"/>
        <v>0</v>
      </c>
      <c r="Y87" s="7">
        <f t="shared" si="56"/>
        <v>0</v>
      </c>
      <c r="Z87" s="7">
        <f t="shared" si="56"/>
        <v>0</v>
      </c>
      <c r="AA87" s="7">
        <f t="shared" si="56"/>
        <v>0</v>
      </c>
      <c r="AB87" s="7">
        <f t="shared" si="56"/>
        <v>0</v>
      </c>
      <c r="AC87" s="7">
        <f t="shared" si="56"/>
        <v>0</v>
      </c>
      <c r="AD87" s="7">
        <f t="shared" si="56"/>
        <v>0</v>
      </c>
      <c r="AE87" s="7">
        <f t="shared" si="56"/>
        <v>0</v>
      </c>
      <c r="AF87" s="7">
        <f t="shared" si="56"/>
        <v>0</v>
      </c>
      <c r="AG87" s="7">
        <f t="shared" si="56"/>
        <v>0</v>
      </c>
      <c r="AH87" s="7">
        <f t="shared" si="56"/>
        <v>0</v>
      </c>
      <c r="AI87" s="7">
        <f t="shared" si="56"/>
        <v>0</v>
      </c>
      <c r="AJ87" s="7">
        <f t="shared" si="56"/>
        <v>0</v>
      </c>
      <c r="AK87" s="7">
        <f t="shared" si="56"/>
        <v>0</v>
      </c>
      <c r="AL87" s="7">
        <f t="shared" si="56"/>
        <v>0</v>
      </c>
      <c r="AM87" s="7">
        <f t="shared" si="56"/>
        <v>0</v>
      </c>
      <c r="AN87" s="7">
        <f t="shared" si="56"/>
        <v>0</v>
      </c>
      <c r="AO87" s="7">
        <f t="shared" si="56"/>
        <v>0</v>
      </c>
      <c r="AP87" s="7">
        <f t="shared" si="56"/>
        <v>0</v>
      </c>
      <c r="AQ87" s="7">
        <f t="shared" si="56"/>
        <v>0</v>
      </c>
      <c r="AR87" s="7">
        <f t="shared" si="56"/>
        <v>0</v>
      </c>
      <c r="AS87" s="7">
        <f t="shared" si="56"/>
        <v>0</v>
      </c>
      <c r="AT87" s="7">
        <f t="shared" si="56"/>
        <v>0</v>
      </c>
      <c r="AU87" s="7">
        <f t="shared" si="56"/>
        <v>0</v>
      </c>
      <c r="AV87" s="7">
        <f t="shared" si="56"/>
        <v>0</v>
      </c>
      <c r="AW87" s="7">
        <f t="shared" si="56"/>
        <v>0</v>
      </c>
      <c r="AX87" s="7">
        <f t="shared" si="56"/>
        <v>0</v>
      </c>
      <c r="AY87" s="7">
        <f t="shared" si="56"/>
        <v>0</v>
      </c>
      <c r="AZ87" s="7">
        <f t="shared" si="56"/>
        <v>0</v>
      </c>
      <c r="BA87" s="7">
        <f t="shared" si="56"/>
        <v>0</v>
      </c>
      <c r="BB87" s="7">
        <f t="shared" si="56"/>
        <v>0</v>
      </c>
      <c r="BC87" s="7">
        <f t="shared" si="56"/>
        <v>0</v>
      </c>
      <c r="BD87" s="7">
        <f t="shared" si="56"/>
        <v>0</v>
      </c>
      <c r="BE87" s="7">
        <f t="shared" si="56"/>
        <v>0</v>
      </c>
      <c r="BF87" s="7">
        <f t="shared" si="56"/>
        <v>0</v>
      </c>
      <c r="BG87" s="7">
        <f t="shared" si="56"/>
        <v>0</v>
      </c>
      <c r="BH87" s="7">
        <f t="shared" si="56"/>
        <v>0</v>
      </c>
      <c r="BI87" s="7">
        <f t="shared" si="56"/>
        <v>0</v>
      </c>
      <c r="BJ87" s="7">
        <f t="shared" si="56"/>
        <v>0</v>
      </c>
      <c r="BK87" s="7">
        <f t="shared" si="56"/>
        <v>0</v>
      </c>
      <c r="BL87" s="7">
        <f t="shared" si="56"/>
        <v>0</v>
      </c>
      <c r="BM87" s="7">
        <f t="shared" si="56"/>
        <v>0</v>
      </c>
      <c r="BN87" s="7">
        <f t="shared" si="56"/>
        <v>0</v>
      </c>
      <c r="BO87" s="7">
        <f t="shared" ref="BO87:BO90" si="57">BO19</f>
        <v>0</v>
      </c>
      <c r="BP87" s="12"/>
      <c r="BQ87" s="13"/>
    </row>
    <row r="88" spans="1:69" ht="15" customHeight="1">
      <c r="A88" s="125"/>
      <c r="B88" s="7" t="s">
        <v>43</v>
      </c>
      <c r="C88" s="113"/>
      <c r="D88" s="7">
        <f t="shared" si="56"/>
        <v>0</v>
      </c>
      <c r="E88" s="7">
        <f t="shared" si="56"/>
        <v>0</v>
      </c>
      <c r="F88" s="7">
        <f t="shared" si="56"/>
        <v>1E-3</v>
      </c>
      <c r="G88" s="7">
        <f t="shared" si="56"/>
        <v>0</v>
      </c>
      <c r="H88" s="7">
        <f t="shared" si="56"/>
        <v>0</v>
      </c>
      <c r="I88" s="7">
        <f t="shared" si="56"/>
        <v>0</v>
      </c>
      <c r="J88" s="7">
        <f t="shared" si="56"/>
        <v>0</v>
      </c>
      <c r="K88" s="7">
        <f t="shared" si="56"/>
        <v>1E-3</v>
      </c>
      <c r="L88" s="7">
        <f t="shared" si="56"/>
        <v>7.0000000000000001E-3</v>
      </c>
      <c r="M88" s="7">
        <f t="shared" si="56"/>
        <v>0</v>
      </c>
      <c r="N88" s="7">
        <f t="shared" si="56"/>
        <v>0</v>
      </c>
      <c r="O88" s="7">
        <f t="shared" si="56"/>
        <v>0</v>
      </c>
      <c r="P88" s="7">
        <f t="shared" si="56"/>
        <v>7.0000000000000001E-3</v>
      </c>
      <c r="Q88" s="7">
        <f t="shared" si="56"/>
        <v>0</v>
      </c>
      <c r="R88" s="7">
        <f t="shared" si="56"/>
        <v>0</v>
      </c>
      <c r="S88" s="7">
        <f t="shared" si="56"/>
        <v>0</v>
      </c>
      <c r="T88" s="7">
        <f t="shared" si="56"/>
        <v>0</v>
      </c>
      <c r="U88" s="7">
        <f t="shared" si="56"/>
        <v>0</v>
      </c>
      <c r="V88" s="7">
        <f t="shared" si="56"/>
        <v>0</v>
      </c>
      <c r="W88" s="7">
        <f>W20</f>
        <v>0</v>
      </c>
      <c r="X88" s="7">
        <f t="shared" si="56"/>
        <v>0.14199999999999999</v>
      </c>
      <c r="Y88" s="7">
        <f t="shared" si="56"/>
        <v>0</v>
      </c>
      <c r="Z88" s="7">
        <f t="shared" si="56"/>
        <v>0</v>
      </c>
      <c r="AA88" s="7">
        <f t="shared" si="56"/>
        <v>0</v>
      </c>
      <c r="AB88" s="7">
        <f t="shared" si="56"/>
        <v>0</v>
      </c>
      <c r="AC88" s="7">
        <f t="shared" si="56"/>
        <v>0</v>
      </c>
      <c r="AD88" s="7">
        <f t="shared" si="56"/>
        <v>0</v>
      </c>
      <c r="AE88" s="7">
        <f t="shared" si="56"/>
        <v>0</v>
      </c>
      <c r="AF88" s="7">
        <f t="shared" si="56"/>
        <v>0</v>
      </c>
      <c r="AG88" s="7">
        <f t="shared" si="56"/>
        <v>0</v>
      </c>
      <c r="AH88" s="7">
        <f t="shared" si="56"/>
        <v>0</v>
      </c>
      <c r="AI88" s="7">
        <f t="shared" si="56"/>
        <v>0</v>
      </c>
      <c r="AJ88" s="7">
        <f t="shared" si="56"/>
        <v>0</v>
      </c>
      <c r="AK88" s="7">
        <f t="shared" si="56"/>
        <v>0</v>
      </c>
      <c r="AL88" s="7">
        <f t="shared" si="56"/>
        <v>0</v>
      </c>
      <c r="AM88" s="7">
        <f t="shared" si="56"/>
        <v>0</v>
      </c>
      <c r="AN88" s="7">
        <f t="shared" si="56"/>
        <v>0</v>
      </c>
      <c r="AO88" s="7">
        <f t="shared" si="56"/>
        <v>0</v>
      </c>
      <c r="AP88" s="7">
        <f t="shared" si="56"/>
        <v>0</v>
      </c>
      <c r="AQ88" s="7">
        <f t="shared" si="56"/>
        <v>0</v>
      </c>
      <c r="AR88" s="7">
        <f t="shared" si="56"/>
        <v>0</v>
      </c>
      <c r="AS88" s="7">
        <f t="shared" si="56"/>
        <v>0</v>
      </c>
      <c r="AT88" s="7">
        <f t="shared" si="56"/>
        <v>0</v>
      </c>
      <c r="AU88" s="7">
        <f t="shared" si="56"/>
        <v>2.0400000000000001E-2</v>
      </c>
      <c r="AV88" s="7">
        <f t="shared" si="56"/>
        <v>0</v>
      </c>
      <c r="AW88" s="7">
        <f t="shared" si="56"/>
        <v>0</v>
      </c>
      <c r="AX88" s="7">
        <f t="shared" si="56"/>
        <v>0</v>
      </c>
      <c r="AY88" s="7">
        <f t="shared" si="56"/>
        <v>0</v>
      </c>
      <c r="AZ88" s="7">
        <f t="shared" si="56"/>
        <v>0</v>
      </c>
      <c r="BA88" s="7">
        <f t="shared" si="56"/>
        <v>0</v>
      </c>
      <c r="BB88" s="7">
        <f t="shared" si="56"/>
        <v>0</v>
      </c>
      <c r="BC88" s="7">
        <f t="shared" si="56"/>
        <v>0</v>
      </c>
      <c r="BD88" s="7">
        <f t="shared" si="56"/>
        <v>0</v>
      </c>
      <c r="BE88" s="7">
        <f t="shared" si="56"/>
        <v>0</v>
      </c>
      <c r="BF88" s="7">
        <f t="shared" si="56"/>
        <v>0</v>
      </c>
      <c r="BG88" s="7">
        <f t="shared" si="56"/>
        <v>0</v>
      </c>
      <c r="BH88" s="7">
        <f t="shared" si="56"/>
        <v>0</v>
      </c>
      <c r="BI88" s="7">
        <f t="shared" si="56"/>
        <v>0</v>
      </c>
      <c r="BJ88" s="7">
        <f t="shared" si="56"/>
        <v>0</v>
      </c>
      <c r="BK88" s="7">
        <f t="shared" si="56"/>
        <v>0</v>
      </c>
      <c r="BL88" s="7">
        <f t="shared" si="56"/>
        <v>0</v>
      </c>
      <c r="BM88" s="7">
        <f t="shared" si="56"/>
        <v>6.9999999999999999E-4</v>
      </c>
      <c r="BN88" s="7">
        <f t="shared" si="56"/>
        <v>0</v>
      </c>
      <c r="BO88" s="7">
        <f t="shared" si="57"/>
        <v>0</v>
      </c>
      <c r="BP88" s="12"/>
      <c r="BQ88" s="13"/>
    </row>
    <row r="89" spans="1:69" ht="15" customHeight="1">
      <c r="A89" s="125"/>
      <c r="B89" s="7"/>
      <c r="C89" s="113"/>
      <c r="D89" s="7">
        <f t="shared" si="56"/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si="57"/>
        <v>0</v>
      </c>
    </row>
    <row r="90" spans="1:69" ht="15" customHeight="1">
      <c r="A90" s="125"/>
      <c r="B90" s="7"/>
      <c r="C90" s="113"/>
      <c r="D90" s="7">
        <f t="shared" si="56"/>
        <v>0</v>
      </c>
      <c r="E90" s="7">
        <f t="shared" si="56"/>
        <v>0</v>
      </c>
      <c r="F90" s="7">
        <f t="shared" si="56"/>
        <v>0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0</v>
      </c>
      <c r="L90" s="7">
        <f t="shared" si="56"/>
        <v>0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0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0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0</v>
      </c>
      <c r="BN90" s="7">
        <f t="shared" si="56"/>
        <v>0</v>
      </c>
      <c r="BO90" s="7">
        <f t="shared" si="57"/>
        <v>0</v>
      </c>
    </row>
    <row r="91" spans="1:69" ht="15" customHeight="1">
      <c r="A91" s="126"/>
      <c r="B91" s="7"/>
      <c r="C91" s="114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ref="K91:BN91" si="58">K23</f>
        <v>0</v>
      </c>
      <c r="L91" s="7">
        <f t="shared" si="58"/>
        <v>0</v>
      </c>
      <c r="M91" s="7">
        <f t="shared" si="58"/>
        <v>0</v>
      </c>
      <c r="N91" s="7">
        <f t="shared" si="58"/>
        <v>0</v>
      </c>
      <c r="O91" s="7">
        <f t="shared" si="58"/>
        <v>0</v>
      </c>
      <c r="P91" s="7">
        <f t="shared" si="58"/>
        <v>0</v>
      </c>
      <c r="Q91" s="7">
        <f t="shared" si="58"/>
        <v>0</v>
      </c>
      <c r="R91" s="7">
        <f t="shared" si="58"/>
        <v>0</v>
      </c>
      <c r="S91" s="7">
        <f t="shared" si="58"/>
        <v>0</v>
      </c>
      <c r="T91" s="7">
        <f t="shared" si="58"/>
        <v>0</v>
      </c>
      <c r="U91" s="7">
        <f t="shared" si="58"/>
        <v>0</v>
      </c>
      <c r="V91" s="7">
        <f t="shared" si="58"/>
        <v>0</v>
      </c>
      <c r="W91" s="7">
        <f>W23</f>
        <v>0</v>
      </c>
      <c r="X91" s="7">
        <f t="shared" si="58"/>
        <v>0</v>
      </c>
      <c r="Y91" s="7">
        <f t="shared" si="58"/>
        <v>0</v>
      </c>
      <c r="Z91" s="7">
        <f t="shared" si="58"/>
        <v>0</v>
      </c>
      <c r="AA91" s="7">
        <f t="shared" si="58"/>
        <v>0</v>
      </c>
      <c r="AB91" s="7">
        <f t="shared" si="58"/>
        <v>0</v>
      </c>
      <c r="AC91" s="7">
        <f t="shared" si="58"/>
        <v>0</v>
      </c>
      <c r="AD91" s="7">
        <f t="shared" si="58"/>
        <v>0</v>
      </c>
      <c r="AE91" s="7">
        <f t="shared" si="58"/>
        <v>0</v>
      </c>
      <c r="AF91" s="7">
        <f t="shared" si="58"/>
        <v>0</v>
      </c>
      <c r="AG91" s="7">
        <f t="shared" si="58"/>
        <v>0</v>
      </c>
      <c r="AH91" s="7">
        <f t="shared" si="58"/>
        <v>0</v>
      </c>
      <c r="AI91" s="7">
        <f t="shared" si="58"/>
        <v>0</v>
      </c>
      <c r="AJ91" s="7">
        <f t="shared" si="58"/>
        <v>0</v>
      </c>
      <c r="AK91" s="7">
        <f t="shared" si="58"/>
        <v>0</v>
      </c>
      <c r="AL91" s="7">
        <f t="shared" si="58"/>
        <v>0</v>
      </c>
      <c r="AM91" s="7">
        <f t="shared" si="58"/>
        <v>0</v>
      </c>
      <c r="AN91" s="7">
        <f t="shared" si="58"/>
        <v>0</v>
      </c>
      <c r="AO91" s="7">
        <f t="shared" si="58"/>
        <v>0</v>
      </c>
      <c r="AP91" s="7">
        <f t="shared" si="58"/>
        <v>0</v>
      </c>
      <c r="AQ91" s="7">
        <f t="shared" si="58"/>
        <v>0</v>
      </c>
      <c r="AR91" s="7">
        <f t="shared" si="58"/>
        <v>0</v>
      </c>
      <c r="AS91" s="7">
        <f t="shared" si="58"/>
        <v>0</v>
      </c>
      <c r="AT91" s="7">
        <f t="shared" si="58"/>
        <v>0</v>
      </c>
      <c r="AU91" s="7">
        <f t="shared" si="58"/>
        <v>0</v>
      </c>
      <c r="AV91" s="7">
        <f t="shared" si="58"/>
        <v>0</v>
      </c>
      <c r="AW91" s="7">
        <f t="shared" si="58"/>
        <v>0</v>
      </c>
      <c r="AX91" s="7">
        <f t="shared" si="58"/>
        <v>0</v>
      </c>
      <c r="AY91" s="7">
        <f t="shared" si="58"/>
        <v>0</v>
      </c>
      <c r="AZ91" s="7">
        <f t="shared" si="58"/>
        <v>0</v>
      </c>
      <c r="BA91" s="7">
        <f t="shared" si="58"/>
        <v>0</v>
      </c>
      <c r="BB91" s="7">
        <f t="shared" si="58"/>
        <v>0</v>
      </c>
      <c r="BC91" s="7">
        <f t="shared" si="58"/>
        <v>0</v>
      </c>
      <c r="BD91" s="7">
        <f t="shared" si="58"/>
        <v>0</v>
      </c>
      <c r="BE91" s="7">
        <f t="shared" si="58"/>
        <v>0</v>
      </c>
      <c r="BF91" s="7">
        <f t="shared" si="58"/>
        <v>0</v>
      </c>
      <c r="BG91" s="7">
        <f t="shared" si="58"/>
        <v>0</v>
      </c>
      <c r="BH91" s="7">
        <f t="shared" si="58"/>
        <v>0</v>
      </c>
      <c r="BI91" s="7">
        <f t="shared" si="58"/>
        <v>0</v>
      </c>
      <c r="BJ91" s="7">
        <f t="shared" si="58"/>
        <v>0</v>
      </c>
      <c r="BK91" s="7">
        <f t="shared" si="58"/>
        <v>0</v>
      </c>
      <c r="BL91" s="7">
        <f t="shared" si="58"/>
        <v>0</v>
      </c>
      <c r="BM91" s="7">
        <f t="shared" si="58"/>
        <v>0</v>
      </c>
      <c r="BN91" s="7">
        <f t="shared" si="58"/>
        <v>0</v>
      </c>
      <c r="BO91" s="7">
        <f t="shared" ref="BO91" si="59">BO23</f>
        <v>0</v>
      </c>
    </row>
    <row r="92" spans="1:69" ht="17.399999999999999">
      <c r="B92" s="25" t="s">
        <v>28</v>
      </c>
      <c r="C92" s="26"/>
      <c r="D92" s="27">
        <f t="shared" ref="D92:BN92" si="60">SUM(D87:D91)</f>
        <v>0</v>
      </c>
      <c r="E92" s="27">
        <f t="shared" si="60"/>
        <v>0</v>
      </c>
      <c r="F92" s="27">
        <f t="shared" si="60"/>
        <v>1E-3</v>
      </c>
      <c r="G92" s="27">
        <f t="shared" si="60"/>
        <v>0</v>
      </c>
      <c r="H92" s="27">
        <f t="shared" si="60"/>
        <v>0</v>
      </c>
      <c r="I92" s="27">
        <f t="shared" si="60"/>
        <v>0</v>
      </c>
      <c r="J92" s="27">
        <f t="shared" si="60"/>
        <v>0</v>
      </c>
      <c r="K92" s="27">
        <f t="shared" si="60"/>
        <v>1E-3</v>
      </c>
      <c r="L92" s="27">
        <f t="shared" si="60"/>
        <v>7.0000000000000001E-3</v>
      </c>
      <c r="M92" s="27">
        <f t="shared" si="60"/>
        <v>0</v>
      </c>
      <c r="N92" s="27">
        <f t="shared" si="60"/>
        <v>0.15</v>
      </c>
      <c r="O92" s="27">
        <f t="shared" si="60"/>
        <v>0</v>
      </c>
      <c r="P92" s="27">
        <f t="shared" si="60"/>
        <v>7.0000000000000001E-3</v>
      </c>
      <c r="Q92" s="27">
        <f t="shared" si="60"/>
        <v>0</v>
      </c>
      <c r="R92" s="27">
        <f t="shared" si="60"/>
        <v>0</v>
      </c>
      <c r="S92" s="27">
        <f t="shared" si="60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0"/>
        <v>0</v>
      </c>
      <c r="Z92" s="27">
        <f t="shared" si="60"/>
        <v>0</v>
      </c>
      <c r="AA92" s="27">
        <f t="shared" si="60"/>
        <v>0</v>
      </c>
      <c r="AB92" s="27">
        <f t="shared" si="60"/>
        <v>0</v>
      </c>
      <c r="AC92" s="27">
        <f t="shared" si="60"/>
        <v>0</v>
      </c>
      <c r="AD92" s="27">
        <f t="shared" si="60"/>
        <v>0</v>
      </c>
      <c r="AE92" s="27">
        <f t="shared" si="60"/>
        <v>0</v>
      </c>
      <c r="AF92" s="27">
        <f t="shared" si="60"/>
        <v>0</v>
      </c>
      <c r="AG92" s="27">
        <f t="shared" si="60"/>
        <v>0</v>
      </c>
      <c r="AH92" s="27">
        <f t="shared" si="60"/>
        <v>0</v>
      </c>
      <c r="AI92" s="27">
        <f t="shared" si="60"/>
        <v>0</v>
      </c>
      <c r="AJ92" s="27">
        <f t="shared" si="60"/>
        <v>0</v>
      </c>
      <c r="AK92" s="27">
        <f t="shared" si="60"/>
        <v>0</v>
      </c>
      <c r="AL92" s="27">
        <f t="shared" si="60"/>
        <v>0</v>
      </c>
      <c r="AM92" s="27">
        <f t="shared" si="60"/>
        <v>0</v>
      </c>
      <c r="AN92" s="27">
        <f t="shared" si="60"/>
        <v>0</v>
      </c>
      <c r="AO92" s="27">
        <f t="shared" si="60"/>
        <v>0</v>
      </c>
      <c r="AP92" s="27">
        <f t="shared" si="60"/>
        <v>0</v>
      </c>
      <c r="AQ92" s="27">
        <f t="shared" si="60"/>
        <v>0</v>
      </c>
      <c r="AR92" s="27">
        <f t="shared" si="60"/>
        <v>0</v>
      </c>
      <c r="AS92" s="27">
        <f t="shared" si="60"/>
        <v>0</v>
      </c>
      <c r="AT92" s="27">
        <f t="shared" si="60"/>
        <v>0</v>
      </c>
      <c r="AU92" s="27">
        <f t="shared" si="60"/>
        <v>2.0400000000000001E-2</v>
      </c>
      <c r="AV92" s="27">
        <f t="shared" si="60"/>
        <v>0</v>
      </c>
      <c r="AW92" s="27">
        <f t="shared" si="60"/>
        <v>0</v>
      </c>
      <c r="AX92" s="27">
        <f t="shared" si="60"/>
        <v>0</v>
      </c>
      <c r="AY92" s="27">
        <f t="shared" si="60"/>
        <v>0</v>
      </c>
      <c r="AZ92" s="27">
        <f t="shared" si="60"/>
        <v>0</v>
      </c>
      <c r="BA92" s="27">
        <f t="shared" si="60"/>
        <v>0</v>
      </c>
      <c r="BB92" s="27">
        <f t="shared" si="60"/>
        <v>0</v>
      </c>
      <c r="BC92" s="27">
        <f t="shared" si="60"/>
        <v>0</v>
      </c>
      <c r="BD92" s="27">
        <f t="shared" si="60"/>
        <v>0</v>
      </c>
      <c r="BE92" s="27">
        <f t="shared" si="60"/>
        <v>0</v>
      </c>
      <c r="BF92" s="27">
        <f t="shared" si="60"/>
        <v>0</v>
      </c>
      <c r="BG92" s="27">
        <f t="shared" si="60"/>
        <v>0</v>
      </c>
      <c r="BH92" s="27">
        <f t="shared" si="60"/>
        <v>0</v>
      </c>
      <c r="BI92" s="27">
        <f t="shared" si="60"/>
        <v>0</v>
      </c>
      <c r="BJ92" s="27">
        <f t="shared" si="60"/>
        <v>0</v>
      </c>
      <c r="BK92" s="27">
        <f t="shared" si="60"/>
        <v>0</v>
      </c>
      <c r="BL92" s="27">
        <f t="shared" si="60"/>
        <v>0</v>
      </c>
      <c r="BM92" s="27">
        <f t="shared" si="60"/>
        <v>6.9999999999999999E-4</v>
      </c>
      <c r="BN92" s="27">
        <f t="shared" si="60"/>
        <v>0</v>
      </c>
      <c r="BO92" s="27">
        <f t="shared" ref="BO92" si="61">SUM(BO87:BO91)</f>
        <v>0</v>
      </c>
    </row>
    <row r="93" spans="1:69" ht="17.399999999999999">
      <c r="B93" s="25" t="s">
        <v>29</v>
      </c>
      <c r="C93" s="26"/>
      <c r="D93" s="28">
        <f t="shared" ref="D93:BN93" si="62">PRODUCT(D92,$F$4)</f>
        <v>0</v>
      </c>
      <c r="E93" s="28">
        <f t="shared" si="62"/>
        <v>0</v>
      </c>
      <c r="F93" s="28">
        <f t="shared" si="62"/>
        <v>1E-3</v>
      </c>
      <c r="G93" s="28">
        <f t="shared" si="62"/>
        <v>0</v>
      </c>
      <c r="H93" s="28">
        <f t="shared" si="62"/>
        <v>0</v>
      </c>
      <c r="I93" s="28">
        <f t="shared" si="62"/>
        <v>0</v>
      </c>
      <c r="J93" s="28">
        <f t="shared" si="62"/>
        <v>0</v>
      </c>
      <c r="K93" s="28">
        <f t="shared" si="62"/>
        <v>1E-3</v>
      </c>
      <c r="L93" s="28">
        <f t="shared" si="62"/>
        <v>7.0000000000000001E-3</v>
      </c>
      <c r="M93" s="28">
        <f t="shared" si="62"/>
        <v>0</v>
      </c>
      <c r="N93" s="28">
        <f t="shared" si="62"/>
        <v>0.15</v>
      </c>
      <c r="O93" s="28">
        <f t="shared" si="62"/>
        <v>0</v>
      </c>
      <c r="P93" s="28">
        <f t="shared" si="62"/>
        <v>7.0000000000000001E-3</v>
      </c>
      <c r="Q93" s="28">
        <f t="shared" si="62"/>
        <v>0</v>
      </c>
      <c r="R93" s="28">
        <f t="shared" si="62"/>
        <v>0</v>
      </c>
      <c r="S93" s="28">
        <f t="shared" si="62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0.14199999999999999</v>
      </c>
      <c r="Y93" s="28">
        <f t="shared" si="62"/>
        <v>0</v>
      </c>
      <c r="Z93" s="28">
        <f t="shared" si="62"/>
        <v>0</v>
      </c>
      <c r="AA93" s="28">
        <f t="shared" si="62"/>
        <v>0</v>
      </c>
      <c r="AB93" s="28">
        <f t="shared" si="62"/>
        <v>0</v>
      </c>
      <c r="AC93" s="28">
        <f t="shared" si="62"/>
        <v>0</v>
      </c>
      <c r="AD93" s="28">
        <f t="shared" si="62"/>
        <v>0</v>
      </c>
      <c r="AE93" s="28">
        <f t="shared" si="62"/>
        <v>0</v>
      </c>
      <c r="AF93" s="28">
        <f t="shared" si="62"/>
        <v>0</v>
      </c>
      <c r="AG93" s="28">
        <f t="shared" si="62"/>
        <v>0</v>
      </c>
      <c r="AH93" s="28">
        <f t="shared" si="62"/>
        <v>0</v>
      </c>
      <c r="AI93" s="28">
        <f t="shared" si="62"/>
        <v>0</v>
      </c>
      <c r="AJ93" s="28">
        <f t="shared" si="62"/>
        <v>0</v>
      </c>
      <c r="AK93" s="28">
        <f t="shared" si="62"/>
        <v>0</v>
      </c>
      <c r="AL93" s="28">
        <f t="shared" si="62"/>
        <v>0</v>
      </c>
      <c r="AM93" s="28">
        <f t="shared" si="62"/>
        <v>0</v>
      </c>
      <c r="AN93" s="28">
        <f t="shared" si="62"/>
        <v>0</v>
      </c>
      <c r="AO93" s="28">
        <f t="shared" si="62"/>
        <v>0</v>
      </c>
      <c r="AP93" s="28">
        <f t="shared" si="62"/>
        <v>0</v>
      </c>
      <c r="AQ93" s="28">
        <f t="shared" si="62"/>
        <v>0</v>
      </c>
      <c r="AR93" s="28">
        <f t="shared" si="62"/>
        <v>0</v>
      </c>
      <c r="AS93" s="28">
        <f t="shared" si="62"/>
        <v>0</v>
      </c>
      <c r="AT93" s="28">
        <f t="shared" si="62"/>
        <v>0</v>
      </c>
      <c r="AU93" s="28">
        <f t="shared" si="62"/>
        <v>2.0400000000000001E-2</v>
      </c>
      <c r="AV93" s="28">
        <f t="shared" si="62"/>
        <v>0</v>
      </c>
      <c r="AW93" s="28">
        <f t="shared" si="62"/>
        <v>0</v>
      </c>
      <c r="AX93" s="28">
        <f t="shared" si="62"/>
        <v>0</v>
      </c>
      <c r="AY93" s="28">
        <f t="shared" si="62"/>
        <v>0</v>
      </c>
      <c r="AZ93" s="28">
        <f t="shared" si="62"/>
        <v>0</v>
      </c>
      <c r="BA93" s="28">
        <f t="shared" si="62"/>
        <v>0</v>
      </c>
      <c r="BB93" s="28">
        <f t="shared" si="62"/>
        <v>0</v>
      </c>
      <c r="BC93" s="28">
        <f t="shared" si="62"/>
        <v>0</v>
      </c>
      <c r="BD93" s="28">
        <f t="shared" si="62"/>
        <v>0</v>
      </c>
      <c r="BE93" s="28">
        <f t="shared" si="62"/>
        <v>0</v>
      </c>
      <c r="BF93" s="28">
        <f t="shared" si="62"/>
        <v>0</v>
      </c>
      <c r="BG93" s="28">
        <f t="shared" si="62"/>
        <v>0</v>
      </c>
      <c r="BH93" s="28">
        <f t="shared" si="62"/>
        <v>0</v>
      </c>
      <c r="BI93" s="28">
        <f t="shared" si="62"/>
        <v>0</v>
      </c>
      <c r="BJ93" s="28">
        <f t="shared" si="62"/>
        <v>0</v>
      </c>
      <c r="BK93" s="28">
        <f t="shared" si="62"/>
        <v>0</v>
      </c>
      <c r="BL93" s="28">
        <f t="shared" si="62"/>
        <v>0</v>
      </c>
      <c r="BM93" s="28">
        <f t="shared" si="62"/>
        <v>6.9999999999999999E-4</v>
      </c>
      <c r="BN93" s="28">
        <f t="shared" si="62"/>
        <v>0</v>
      </c>
      <c r="BO93" s="28">
        <f t="shared" ref="BO93" si="63">PRODUCT(BO92,$F$4)</f>
        <v>0</v>
      </c>
    </row>
    <row r="95" spans="1:69" ht="17.399999999999999">
      <c r="A95" s="30"/>
      <c r="B95" s="31" t="s">
        <v>31</v>
      </c>
      <c r="C95" s="32" t="s">
        <v>32</v>
      </c>
      <c r="D95" s="33">
        <f t="shared" ref="D95:BN95" si="64">D43</f>
        <v>67.27</v>
      </c>
      <c r="E95" s="33">
        <f t="shared" si="64"/>
        <v>70</v>
      </c>
      <c r="F95" s="33">
        <f t="shared" si="64"/>
        <v>80</v>
      </c>
      <c r="G95" s="33">
        <f t="shared" si="64"/>
        <v>532</v>
      </c>
      <c r="H95" s="33">
        <f t="shared" si="64"/>
        <v>1140</v>
      </c>
      <c r="I95" s="33">
        <f t="shared" si="64"/>
        <v>620</v>
      </c>
      <c r="J95" s="33">
        <f t="shared" si="64"/>
        <v>71.38</v>
      </c>
      <c r="K95" s="33">
        <f t="shared" si="64"/>
        <v>662.44</v>
      </c>
      <c r="L95" s="33">
        <f t="shared" si="64"/>
        <v>200.83</v>
      </c>
      <c r="M95" s="33">
        <f t="shared" si="64"/>
        <v>554</v>
      </c>
      <c r="N95" s="33">
        <f t="shared" si="64"/>
        <v>99.49</v>
      </c>
      <c r="O95" s="33">
        <f t="shared" si="64"/>
        <v>320.32</v>
      </c>
      <c r="P95" s="33">
        <f t="shared" si="64"/>
        <v>373.68</v>
      </c>
      <c r="Q95" s="33">
        <f t="shared" si="64"/>
        <v>416.67</v>
      </c>
      <c r="R95" s="33">
        <f t="shared" si="64"/>
        <v>0</v>
      </c>
      <c r="S95" s="33">
        <f t="shared" si="64"/>
        <v>0</v>
      </c>
      <c r="T95" s="33">
        <f t="shared" si="64"/>
        <v>0</v>
      </c>
      <c r="U95" s="33">
        <f t="shared" si="64"/>
        <v>692</v>
      </c>
      <c r="V95" s="33">
        <f t="shared" si="64"/>
        <v>401.28</v>
      </c>
      <c r="W95" s="33">
        <f>W43</f>
        <v>209</v>
      </c>
      <c r="X95" s="33">
        <f t="shared" si="64"/>
        <v>9.1</v>
      </c>
      <c r="Y95" s="33">
        <f t="shared" si="64"/>
        <v>0</v>
      </c>
      <c r="Z95" s="33">
        <f t="shared" si="64"/>
        <v>261</v>
      </c>
      <c r="AA95" s="33">
        <f t="shared" si="64"/>
        <v>412</v>
      </c>
      <c r="AB95" s="33">
        <f t="shared" si="64"/>
        <v>224</v>
      </c>
      <c r="AC95" s="33">
        <f t="shared" si="64"/>
        <v>300</v>
      </c>
      <c r="AD95" s="33">
        <f t="shared" si="64"/>
        <v>145</v>
      </c>
      <c r="AE95" s="33">
        <f t="shared" si="64"/>
        <v>392</v>
      </c>
      <c r="AF95" s="33">
        <f t="shared" si="64"/>
        <v>209</v>
      </c>
      <c r="AG95" s="33">
        <f t="shared" si="64"/>
        <v>227.27</v>
      </c>
      <c r="AH95" s="33">
        <f t="shared" si="64"/>
        <v>66.599999999999994</v>
      </c>
      <c r="AI95" s="33">
        <f t="shared" si="64"/>
        <v>59.25</v>
      </c>
      <c r="AJ95" s="33">
        <f t="shared" si="64"/>
        <v>38.5</v>
      </c>
      <c r="AK95" s="33">
        <f t="shared" si="64"/>
        <v>190</v>
      </c>
      <c r="AL95" s="33">
        <f t="shared" si="64"/>
        <v>194</v>
      </c>
      <c r="AM95" s="33">
        <f t="shared" si="64"/>
        <v>316.27999999999997</v>
      </c>
      <c r="AN95" s="33">
        <f t="shared" si="64"/>
        <v>250</v>
      </c>
      <c r="AO95" s="33">
        <f t="shared" si="64"/>
        <v>0</v>
      </c>
      <c r="AP95" s="33">
        <f t="shared" si="64"/>
        <v>224.14</v>
      </c>
      <c r="AQ95" s="33">
        <f t="shared" si="64"/>
        <v>60</v>
      </c>
      <c r="AR95" s="33">
        <f t="shared" si="64"/>
        <v>56.67</v>
      </c>
      <c r="AS95" s="33">
        <f t="shared" si="64"/>
        <v>88</v>
      </c>
      <c r="AT95" s="33">
        <f t="shared" si="64"/>
        <v>64.290000000000006</v>
      </c>
      <c r="AU95" s="33">
        <f t="shared" si="64"/>
        <v>57.14</v>
      </c>
      <c r="AV95" s="33">
        <f t="shared" si="64"/>
        <v>56.25</v>
      </c>
      <c r="AW95" s="33">
        <f t="shared" si="64"/>
        <v>114.28</v>
      </c>
      <c r="AX95" s="33">
        <f t="shared" si="64"/>
        <v>66</v>
      </c>
      <c r="AY95" s="33">
        <f t="shared" si="64"/>
        <v>60</v>
      </c>
      <c r="AZ95" s="33">
        <f t="shared" si="64"/>
        <v>114</v>
      </c>
      <c r="BA95" s="33">
        <f t="shared" si="64"/>
        <v>238</v>
      </c>
      <c r="BB95" s="33">
        <f t="shared" si="64"/>
        <v>355</v>
      </c>
      <c r="BC95" s="33">
        <f t="shared" si="64"/>
        <v>504.44</v>
      </c>
      <c r="BD95" s="33">
        <f t="shared" si="64"/>
        <v>197</v>
      </c>
      <c r="BE95" s="33">
        <f t="shared" si="64"/>
        <v>369</v>
      </c>
      <c r="BF95" s="33">
        <f t="shared" si="64"/>
        <v>0</v>
      </c>
      <c r="BG95" s="33">
        <f t="shared" si="64"/>
        <v>32</v>
      </c>
      <c r="BH95" s="33">
        <f t="shared" si="64"/>
        <v>36</v>
      </c>
      <c r="BI95" s="33">
        <f t="shared" si="64"/>
        <v>72</v>
      </c>
      <c r="BJ95" s="33">
        <f t="shared" si="64"/>
        <v>34</v>
      </c>
      <c r="BK95" s="33">
        <f t="shared" si="64"/>
        <v>37</v>
      </c>
      <c r="BL95" s="33">
        <f t="shared" si="64"/>
        <v>256</v>
      </c>
      <c r="BM95" s="33">
        <f t="shared" si="64"/>
        <v>138.88999999999999</v>
      </c>
      <c r="BN95" s="33">
        <f t="shared" si="64"/>
        <v>14.89</v>
      </c>
      <c r="BO95" s="33">
        <f t="shared" ref="BO95" si="65">BO43</f>
        <v>10000</v>
      </c>
    </row>
    <row r="96" spans="1:69" ht="17.399999999999999">
      <c r="B96" s="25" t="s">
        <v>33</v>
      </c>
      <c r="C96" s="26" t="s">
        <v>32</v>
      </c>
      <c r="D96" s="27">
        <f t="shared" ref="D96:BN96" si="66">D95/1000</f>
        <v>6.7269999999999996E-2</v>
      </c>
      <c r="E96" s="27">
        <f t="shared" si="66"/>
        <v>7.0000000000000007E-2</v>
      </c>
      <c r="F96" s="27">
        <f t="shared" si="66"/>
        <v>0.08</v>
      </c>
      <c r="G96" s="27">
        <f t="shared" si="66"/>
        <v>0.53200000000000003</v>
      </c>
      <c r="H96" s="27">
        <f t="shared" si="66"/>
        <v>1.1399999999999999</v>
      </c>
      <c r="I96" s="27">
        <f t="shared" si="66"/>
        <v>0.62</v>
      </c>
      <c r="J96" s="27">
        <f t="shared" si="66"/>
        <v>7.1379999999999999E-2</v>
      </c>
      <c r="K96" s="27">
        <f t="shared" si="66"/>
        <v>0.66244000000000003</v>
      </c>
      <c r="L96" s="27">
        <f t="shared" si="66"/>
        <v>0.20083000000000001</v>
      </c>
      <c r="M96" s="27">
        <f t="shared" si="66"/>
        <v>0.55400000000000005</v>
      </c>
      <c r="N96" s="27">
        <f t="shared" si="66"/>
        <v>9.9489999999999995E-2</v>
      </c>
      <c r="O96" s="27">
        <f t="shared" si="66"/>
        <v>0.32031999999999999</v>
      </c>
      <c r="P96" s="27">
        <f t="shared" si="66"/>
        <v>0.37368000000000001</v>
      </c>
      <c r="Q96" s="27">
        <f t="shared" si="66"/>
        <v>0.41667000000000004</v>
      </c>
      <c r="R96" s="27">
        <f t="shared" si="66"/>
        <v>0</v>
      </c>
      <c r="S96" s="27">
        <f t="shared" si="66"/>
        <v>0</v>
      </c>
      <c r="T96" s="27">
        <f t="shared" si="66"/>
        <v>0</v>
      </c>
      <c r="U96" s="27">
        <f t="shared" si="66"/>
        <v>0.69199999999999995</v>
      </c>
      <c r="V96" s="27">
        <f t="shared" si="66"/>
        <v>0.40127999999999997</v>
      </c>
      <c r="W96" s="27">
        <f>W95/1000</f>
        <v>0.20899999999999999</v>
      </c>
      <c r="X96" s="27">
        <f t="shared" si="66"/>
        <v>9.1000000000000004E-3</v>
      </c>
      <c r="Y96" s="27">
        <f t="shared" si="66"/>
        <v>0</v>
      </c>
      <c r="Z96" s="27">
        <f t="shared" si="66"/>
        <v>0.26100000000000001</v>
      </c>
      <c r="AA96" s="27">
        <f t="shared" si="66"/>
        <v>0.41199999999999998</v>
      </c>
      <c r="AB96" s="27">
        <f t="shared" si="66"/>
        <v>0.224</v>
      </c>
      <c r="AC96" s="27">
        <f t="shared" si="66"/>
        <v>0.3</v>
      </c>
      <c r="AD96" s="27">
        <f t="shared" si="66"/>
        <v>0.14499999999999999</v>
      </c>
      <c r="AE96" s="27">
        <f t="shared" si="66"/>
        <v>0.39200000000000002</v>
      </c>
      <c r="AF96" s="27">
        <f t="shared" si="66"/>
        <v>0.20899999999999999</v>
      </c>
      <c r="AG96" s="27">
        <f t="shared" si="66"/>
        <v>0.22727</v>
      </c>
      <c r="AH96" s="27">
        <f t="shared" si="66"/>
        <v>6.6599999999999993E-2</v>
      </c>
      <c r="AI96" s="27">
        <f t="shared" si="66"/>
        <v>5.9249999999999997E-2</v>
      </c>
      <c r="AJ96" s="27">
        <f t="shared" si="66"/>
        <v>3.85E-2</v>
      </c>
      <c r="AK96" s="27">
        <f t="shared" si="66"/>
        <v>0.19</v>
      </c>
      <c r="AL96" s="27">
        <f t="shared" si="66"/>
        <v>0.19400000000000001</v>
      </c>
      <c r="AM96" s="27">
        <f t="shared" si="66"/>
        <v>0.31627999999999995</v>
      </c>
      <c r="AN96" s="27">
        <f t="shared" si="66"/>
        <v>0.25</v>
      </c>
      <c r="AO96" s="27">
        <f t="shared" si="66"/>
        <v>0</v>
      </c>
      <c r="AP96" s="27">
        <f t="shared" si="66"/>
        <v>0.22413999999999998</v>
      </c>
      <c r="AQ96" s="27">
        <f t="shared" si="66"/>
        <v>0.06</v>
      </c>
      <c r="AR96" s="27">
        <f t="shared" si="66"/>
        <v>5.6670000000000005E-2</v>
      </c>
      <c r="AS96" s="27">
        <f t="shared" si="66"/>
        <v>8.7999999999999995E-2</v>
      </c>
      <c r="AT96" s="27">
        <f t="shared" si="66"/>
        <v>6.429E-2</v>
      </c>
      <c r="AU96" s="27">
        <f t="shared" si="66"/>
        <v>5.7140000000000003E-2</v>
      </c>
      <c r="AV96" s="27">
        <f t="shared" si="66"/>
        <v>5.6250000000000001E-2</v>
      </c>
      <c r="AW96" s="27">
        <f t="shared" si="66"/>
        <v>0.11428000000000001</v>
      </c>
      <c r="AX96" s="27">
        <f t="shared" si="66"/>
        <v>6.6000000000000003E-2</v>
      </c>
      <c r="AY96" s="27">
        <f t="shared" si="66"/>
        <v>0.06</v>
      </c>
      <c r="AZ96" s="27">
        <f t="shared" si="66"/>
        <v>0.114</v>
      </c>
      <c r="BA96" s="27">
        <f t="shared" si="66"/>
        <v>0.23799999999999999</v>
      </c>
      <c r="BB96" s="27">
        <f t="shared" si="66"/>
        <v>0.35499999999999998</v>
      </c>
      <c r="BC96" s="27">
        <f t="shared" si="66"/>
        <v>0.50444</v>
      </c>
      <c r="BD96" s="27">
        <f t="shared" si="66"/>
        <v>0.19700000000000001</v>
      </c>
      <c r="BE96" s="27">
        <f t="shared" si="66"/>
        <v>0.36899999999999999</v>
      </c>
      <c r="BF96" s="27">
        <f t="shared" si="66"/>
        <v>0</v>
      </c>
      <c r="BG96" s="27">
        <f t="shared" si="66"/>
        <v>3.2000000000000001E-2</v>
      </c>
      <c r="BH96" s="27">
        <f t="shared" si="66"/>
        <v>3.5999999999999997E-2</v>
      </c>
      <c r="BI96" s="27">
        <f t="shared" si="66"/>
        <v>7.1999999999999995E-2</v>
      </c>
      <c r="BJ96" s="27">
        <f t="shared" si="66"/>
        <v>3.4000000000000002E-2</v>
      </c>
      <c r="BK96" s="27">
        <f t="shared" si="66"/>
        <v>3.6999999999999998E-2</v>
      </c>
      <c r="BL96" s="27">
        <f t="shared" si="66"/>
        <v>0.25600000000000001</v>
      </c>
      <c r="BM96" s="27">
        <f t="shared" si="66"/>
        <v>0.13888999999999999</v>
      </c>
      <c r="BN96" s="27">
        <f t="shared" si="66"/>
        <v>1.489E-2</v>
      </c>
      <c r="BO96" s="27">
        <f t="shared" ref="BO96" si="67">BO95/1000</f>
        <v>10</v>
      </c>
    </row>
    <row r="97" spans="1:69" ht="17.399999999999999">
      <c r="A97" s="34"/>
      <c r="B97" s="35" t="s">
        <v>34</v>
      </c>
      <c r="C97" s="121"/>
      <c r="D97" s="36">
        <f t="shared" ref="D97:BN97" si="68">D93*D95</f>
        <v>0</v>
      </c>
      <c r="E97" s="36">
        <f t="shared" si="68"/>
        <v>0</v>
      </c>
      <c r="F97" s="36">
        <f t="shared" si="68"/>
        <v>0.08</v>
      </c>
      <c r="G97" s="36">
        <f t="shared" si="68"/>
        <v>0</v>
      </c>
      <c r="H97" s="36">
        <f t="shared" si="68"/>
        <v>0</v>
      </c>
      <c r="I97" s="36">
        <f t="shared" si="68"/>
        <v>0</v>
      </c>
      <c r="J97" s="36">
        <f t="shared" si="68"/>
        <v>0</v>
      </c>
      <c r="K97" s="36">
        <f t="shared" si="68"/>
        <v>0.66244000000000003</v>
      </c>
      <c r="L97" s="36">
        <f t="shared" si="68"/>
        <v>1.4058100000000002</v>
      </c>
      <c r="M97" s="36">
        <f t="shared" si="68"/>
        <v>0</v>
      </c>
      <c r="N97" s="36">
        <f t="shared" si="68"/>
        <v>14.923499999999999</v>
      </c>
      <c r="O97" s="36">
        <f t="shared" si="68"/>
        <v>0</v>
      </c>
      <c r="P97" s="36">
        <f t="shared" si="68"/>
        <v>2.6157600000000003</v>
      </c>
      <c r="Q97" s="36">
        <f t="shared" si="68"/>
        <v>0</v>
      </c>
      <c r="R97" s="36">
        <f t="shared" si="68"/>
        <v>0</v>
      </c>
      <c r="S97" s="36">
        <f t="shared" si="68"/>
        <v>0</v>
      </c>
      <c r="T97" s="36">
        <f t="shared" si="68"/>
        <v>0</v>
      </c>
      <c r="U97" s="36">
        <f t="shared" si="68"/>
        <v>0</v>
      </c>
      <c r="V97" s="36">
        <f t="shared" si="68"/>
        <v>0</v>
      </c>
      <c r="W97" s="36">
        <f>W93*W95</f>
        <v>0</v>
      </c>
      <c r="X97" s="36">
        <f t="shared" si="68"/>
        <v>1.2921999999999998</v>
      </c>
      <c r="Y97" s="36">
        <f t="shared" si="68"/>
        <v>0</v>
      </c>
      <c r="Z97" s="36">
        <f t="shared" si="68"/>
        <v>0</v>
      </c>
      <c r="AA97" s="36">
        <f t="shared" si="68"/>
        <v>0</v>
      </c>
      <c r="AB97" s="36">
        <f t="shared" si="68"/>
        <v>0</v>
      </c>
      <c r="AC97" s="36">
        <f t="shared" si="68"/>
        <v>0</v>
      </c>
      <c r="AD97" s="36">
        <f t="shared" si="68"/>
        <v>0</v>
      </c>
      <c r="AE97" s="36">
        <f t="shared" si="68"/>
        <v>0</v>
      </c>
      <c r="AF97" s="36">
        <f t="shared" si="68"/>
        <v>0</v>
      </c>
      <c r="AG97" s="36">
        <f t="shared" si="68"/>
        <v>0</v>
      </c>
      <c r="AH97" s="36">
        <f t="shared" si="68"/>
        <v>0</v>
      </c>
      <c r="AI97" s="36">
        <f t="shared" si="68"/>
        <v>0</v>
      </c>
      <c r="AJ97" s="36">
        <f t="shared" si="68"/>
        <v>0</v>
      </c>
      <c r="AK97" s="36">
        <f t="shared" si="68"/>
        <v>0</v>
      </c>
      <c r="AL97" s="36">
        <f t="shared" si="68"/>
        <v>0</v>
      </c>
      <c r="AM97" s="36">
        <f t="shared" si="68"/>
        <v>0</v>
      </c>
      <c r="AN97" s="36">
        <f t="shared" si="68"/>
        <v>0</v>
      </c>
      <c r="AO97" s="36">
        <f t="shared" si="68"/>
        <v>0</v>
      </c>
      <c r="AP97" s="36">
        <f t="shared" si="68"/>
        <v>0</v>
      </c>
      <c r="AQ97" s="36">
        <f t="shared" si="68"/>
        <v>0</v>
      </c>
      <c r="AR97" s="36">
        <f t="shared" si="68"/>
        <v>0</v>
      </c>
      <c r="AS97" s="36">
        <f t="shared" si="68"/>
        <v>0</v>
      </c>
      <c r="AT97" s="36">
        <f t="shared" si="68"/>
        <v>0</v>
      </c>
      <c r="AU97" s="36">
        <f t="shared" si="68"/>
        <v>1.165656</v>
      </c>
      <c r="AV97" s="36">
        <f t="shared" si="68"/>
        <v>0</v>
      </c>
      <c r="AW97" s="36">
        <f t="shared" si="68"/>
        <v>0</v>
      </c>
      <c r="AX97" s="36">
        <f t="shared" si="68"/>
        <v>0</v>
      </c>
      <c r="AY97" s="36">
        <f t="shared" si="68"/>
        <v>0</v>
      </c>
      <c r="AZ97" s="36">
        <f t="shared" si="68"/>
        <v>0</v>
      </c>
      <c r="BA97" s="36">
        <f t="shared" si="68"/>
        <v>0</v>
      </c>
      <c r="BB97" s="36">
        <f t="shared" si="68"/>
        <v>0</v>
      </c>
      <c r="BC97" s="36">
        <f t="shared" si="68"/>
        <v>0</v>
      </c>
      <c r="BD97" s="36">
        <f t="shared" si="68"/>
        <v>0</v>
      </c>
      <c r="BE97" s="36">
        <f t="shared" si="68"/>
        <v>0</v>
      </c>
      <c r="BF97" s="36">
        <f t="shared" si="68"/>
        <v>0</v>
      </c>
      <c r="BG97" s="36">
        <f t="shared" si="68"/>
        <v>0</v>
      </c>
      <c r="BH97" s="36">
        <f t="shared" si="68"/>
        <v>0</v>
      </c>
      <c r="BI97" s="36">
        <f t="shared" si="68"/>
        <v>0</v>
      </c>
      <c r="BJ97" s="36">
        <f t="shared" si="68"/>
        <v>0</v>
      </c>
      <c r="BK97" s="36">
        <f t="shared" si="68"/>
        <v>0</v>
      </c>
      <c r="BL97" s="36">
        <f t="shared" si="68"/>
        <v>0</v>
      </c>
      <c r="BM97" s="36">
        <f t="shared" si="68"/>
        <v>9.722299999999999E-2</v>
      </c>
      <c r="BN97" s="36">
        <f t="shared" si="68"/>
        <v>0</v>
      </c>
      <c r="BO97" s="36">
        <f t="shared" ref="BO97" si="69">BO93*BO95</f>
        <v>0</v>
      </c>
      <c r="BP97" s="37">
        <f>SUM(D97:BN97)</f>
        <v>22.242588999999999</v>
      </c>
      <c r="BQ97" s="38">
        <f>BP97/$C$7</f>
        <v>22.242588999999999</v>
      </c>
    </row>
    <row r="98" spans="1:69" ht="17.399999999999999">
      <c r="A98" s="34"/>
      <c r="B98" s="35" t="s">
        <v>35</v>
      </c>
      <c r="C98" s="121"/>
      <c r="D98" s="36">
        <f t="shared" ref="D98:BN98" si="70">D93*D95</f>
        <v>0</v>
      </c>
      <c r="E98" s="36">
        <f t="shared" si="70"/>
        <v>0</v>
      </c>
      <c r="F98" s="36">
        <f t="shared" si="70"/>
        <v>0.08</v>
      </c>
      <c r="G98" s="36">
        <f t="shared" si="70"/>
        <v>0</v>
      </c>
      <c r="H98" s="36">
        <f t="shared" si="70"/>
        <v>0</v>
      </c>
      <c r="I98" s="36">
        <f t="shared" si="70"/>
        <v>0</v>
      </c>
      <c r="J98" s="36">
        <f t="shared" si="70"/>
        <v>0</v>
      </c>
      <c r="K98" s="36">
        <f t="shared" si="70"/>
        <v>0.66244000000000003</v>
      </c>
      <c r="L98" s="36">
        <f t="shared" si="70"/>
        <v>1.4058100000000002</v>
      </c>
      <c r="M98" s="36">
        <f t="shared" si="70"/>
        <v>0</v>
      </c>
      <c r="N98" s="36">
        <f t="shared" si="70"/>
        <v>14.923499999999999</v>
      </c>
      <c r="O98" s="36">
        <f t="shared" si="70"/>
        <v>0</v>
      </c>
      <c r="P98" s="36">
        <f t="shared" si="70"/>
        <v>2.6157600000000003</v>
      </c>
      <c r="Q98" s="36">
        <f t="shared" si="70"/>
        <v>0</v>
      </c>
      <c r="R98" s="36">
        <f t="shared" si="70"/>
        <v>0</v>
      </c>
      <c r="S98" s="36">
        <f t="shared" si="70"/>
        <v>0</v>
      </c>
      <c r="T98" s="36">
        <f t="shared" si="70"/>
        <v>0</v>
      </c>
      <c r="U98" s="36">
        <f t="shared" si="70"/>
        <v>0</v>
      </c>
      <c r="V98" s="36">
        <f t="shared" si="70"/>
        <v>0</v>
      </c>
      <c r="W98" s="36">
        <f>W93*W95</f>
        <v>0</v>
      </c>
      <c r="X98" s="36">
        <f t="shared" si="70"/>
        <v>1.2921999999999998</v>
      </c>
      <c r="Y98" s="36">
        <f t="shared" si="70"/>
        <v>0</v>
      </c>
      <c r="Z98" s="36">
        <f t="shared" si="70"/>
        <v>0</v>
      </c>
      <c r="AA98" s="36">
        <f t="shared" si="70"/>
        <v>0</v>
      </c>
      <c r="AB98" s="36">
        <f t="shared" si="70"/>
        <v>0</v>
      </c>
      <c r="AC98" s="36">
        <f t="shared" si="70"/>
        <v>0</v>
      </c>
      <c r="AD98" s="36">
        <f t="shared" si="70"/>
        <v>0</v>
      </c>
      <c r="AE98" s="36">
        <f t="shared" si="70"/>
        <v>0</v>
      </c>
      <c r="AF98" s="36">
        <f t="shared" si="70"/>
        <v>0</v>
      </c>
      <c r="AG98" s="36">
        <f t="shared" si="70"/>
        <v>0</v>
      </c>
      <c r="AH98" s="36">
        <f t="shared" si="70"/>
        <v>0</v>
      </c>
      <c r="AI98" s="36">
        <f t="shared" si="70"/>
        <v>0</v>
      </c>
      <c r="AJ98" s="36">
        <f t="shared" si="70"/>
        <v>0</v>
      </c>
      <c r="AK98" s="36">
        <f t="shared" si="70"/>
        <v>0</v>
      </c>
      <c r="AL98" s="36">
        <f t="shared" si="70"/>
        <v>0</v>
      </c>
      <c r="AM98" s="36">
        <f t="shared" si="70"/>
        <v>0</v>
      </c>
      <c r="AN98" s="36">
        <f t="shared" si="70"/>
        <v>0</v>
      </c>
      <c r="AO98" s="36">
        <f t="shared" si="70"/>
        <v>0</v>
      </c>
      <c r="AP98" s="36">
        <f t="shared" si="70"/>
        <v>0</v>
      </c>
      <c r="AQ98" s="36">
        <f t="shared" si="70"/>
        <v>0</v>
      </c>
      <c r="AR98" s="36">
        <f t="shared" si="70"/>
        <v>0</v>
      </c>
      <c r="AS98" s="36">
        <f t="shared" si="70"/>
        <v>0</v>
      </c>
      <c r="AT98" s="36">
        <f t="shared" si="70"/>
        <v>0</v>
      </c>
      <c r="AU98" s="36">
        <f t="shared" si="70"/>
        <v>1.165656</v>
      </c>
      <c r="AV98" s="36">
        <f t="shared" si="70"/>
        <v>0</v>
      </c>
      <c r="AW98" s="36">
        <f t="shared" si="70"/>
        <v>0</v>
      </c>
      <c r="AX98" s="36">
        <f t="shared" si="70"/>
        <v>0</v>
      </c>
      <c r="AY98" s="36">
        <f t="shared" si="70"/>
        <v>0</v>
      </c>
      <c r="AZ98" s="36">
        <f t="shared" si="70"/>
        <v>0</v>
      </c>
      <c r="BA98" s="36">
        <f t="shared" si="70"/>
        <v>0</v>
      </c>
      <c r="BB98" s="36">
        <f t="shared" si="70"/>
        <v>0</v>
      </c>
      <c r="BC98" s="36">
        <f t="shared" si="70"/>
        <v>0</v>
      </c>
      <c r="BD98" s="36">
        <f t="shared" si="70"/>
        <v>0</v>
      </c>
      <c r="BE98" s="36">
        <f t="shared" si="70"/>
        <v>0</v>
      </c>
      <c r="BF98" s="36">
        <f t="shared" si="70"/>
        <v>0</v>
      </c>
      <c r="BG98" s="36">
        <f t="shared" si="70"/>
        <v>0</v>
      </c>
      <c r="BH98" s="36">
        <f t="shared" si="70"/>
        <v>0</v>
      </c>
      <c r="BI98" s="36">
        <f t="shared" si="70"/>
        <v>0</v>
      </c>
      <c r="BJ98" s="36">
        <f t="shared" si="70"/>
        <v>0</v>
      </c>
      <c r="BK98" s="36">
        <f t="shared" si="70"/>
        <v>0</v>
      </c>
      <c r="BL98" s="36">
        <f t="shared" si="70"/>
        <v>0</v>
      </c>
      <c r="BM98" s="36">
        <f t="shared" si="70"/>
        <v>9.722299999999999E-2</v>
      </c>
      <c r="BN98" s="36">
        <f t="shared" si="70"/>
        <v>0</v>
      </c>
      <c r="BO98" s="36">
        <f t="shared" ref="BO98" si="71">BO93*BO95</f>
        <v>0</v>
      </c>
      <c r="BP98" s="37">
        <f>SUM(D98:BN98)</f>
        <v>22.242588999999999</v>
      </c>
      <c r="BQ98" s="38">
        <f>BP98/$C$7</f>
        <v>22.242588999999999</v>
      </c>
    </row>
    <row r="100" spans="1:69">
      <c r="J100" s="1"/>
      <c r="Q100" s="1"/>
      <c r="R100" s="1"/>
      <c r="AF100" s="1"/>
    </row>
    <row r="101" spans="1:69" ht="15" customHeight="1">
      <c r="A101" s="116"/>
      <c r="B101" s="5" t="s">
        <v>4</v>
      </c>
      <c r="C101" s="118" t="s">
        <v>5</v>
      </c>
      <c r="D101" s="118" t="str">
        <f t="shared" ref="D101:BN101" si="72">D51</f>
        <v>Хлеб пшеничный</v>
      </c>
      <c r="E101" s="118" t="str">
        <f t="shared" si="72"/>
        <v>Хлеб ржано-пшеничный</v>
      </c>
      <c r="F101" s="118" t="str">
        <f t="shared" si="72"/>
        <v>Сахар</v>
      </c>
      <c r="G101" s="118" t="str">
        <f t="shared" si="72"/>
        <v>Чай</v>
      </c>
      <c r="H101" s="118" t="str">
        <f t="shared" si="72"/>
        <v>Какао</v>
      </c>
      <c r="I101" s="118" t="str">
        <f t="shared" si="72"/>
        <v>Кофейный напиток</v>
      </c>
      <c r="J101" s="118" t="str">
        <f t="shared" si="72"/>
        <v>Молоко 2,5%</v>
      </c>
      <c r="K101" s="118" t="str">
        <f t="shared" si="72"/>
        <v>Масло сливочное</v>
      </c>
      <c r="L101" s="118" t="str">
        <f t="shared" si="72"/>
        <v>Сметана 15%</v>
      </c>
      <c r="M101" s="118" t="str">
        <f t="shared" si="72"/>
        <v>Молоко сухое</v>
      </c>
      <c r="N101" s="118" t="str">
        <f t="shared" si="72"/>
        <v>Снежок 2,5 %</v>
      </c>
      <c r="O101" s="118" t="str">
        <f t="shared" si="72"/>
        <v>Творог 5%</v>
      </c>
      <c r="P101" s="118" t="str">
        <f t="shared" si="72"/>
        <v>Молоко сгущенное</v>
      </c>
      <c r="Q101" s="118" t="str">
        <f t="shared" si="72"/>
        <v xml:space="preserve">Джем Сава </v>
      </c>
      <c r="R101" s="118" t="str">
        <f t="shared" si="72"/>
        <v>Сыр</v>
      </c>
      <c r="S101" s="118" t="str">
        <f t="shared" si="72"/>
        <v>Зеленый горошек</v>
      </c>
      <c r="T101" s="118" t="str">
        <f t="shared" si="72"/>
        <v>Кукуруза консервирован.</v>
      </c>
      <c r="U101" s="118" t="str">
        <f t="shared" si="72"/>
        <v>Консервы рыбные</v>
      </c>
      <c r="V101" s="118" t="str">
        <f t="shared" si="72"/>
        <v>Огурцы консервирован.</v>
      </c>
      <c r="W101" s="118" t="str">
        <f>W51</f>
        <v>Огурцы свежие</v>
      </c>
      <c r="X101" s="118" t="str">
        <f t="shared" si="72"/>
        <v>Яйцо</v>
      </c>
      <c r="Y101" s="118" t="str">
        <f t="shared" si="72"/>
        <v>Икра кабачковая</v>
      </c>
      <c r="Z101" s="118" t="str">
        <f t="shared" si="72"/>
        <v>Изюм</v>
      </c>
      <c r="AA101" s="118" t="str">
        <f t="shared" si="72"/>
        <v>Курага</v>
      </c>
      <c r="AB101" s="118" t="str">
        <f t="shared" si="72"/>
        <v>Чернослив</v>
      </c>
      <c r="AC101" s="118" t="str">
        <f t="shared" si="72"/>
        <v>Шиповник</v>
      </c>
      <c r="AD101" s="118" t="str">
        <f t="shared" si="72"/>
        <v>Сухофрукты</v>
      </c>
      <c r="AE101" s="118" t="str">
        <f t="shared" si="72"/>
        <v>Ягода свежемороженная</v>
      </c>
      <c r="AF101" s="118" t="str">
        <f t="shared" si="72"/>
        <v>Лимон</v>
      </c>
      <c r="AG101" s="118" t="str">
        <f t="shared" si="72"/>
        <v>Кисель</v>
      </c>
      <c r="AH101" s="118" t="str">
        <f t="shared" si="72"/>
        <v xml:space="preserve">Сок </v>
      </c>
      <c r="AI101" s="118" t="str">
        <f t="shared" si="72"/>
        <v>Макаронные изделия</v>
      </c>
      <c r="AJ101" s="118" t="str">
        <f t="shared" si="72"/>
        <v>Мука</v>
      </c>
      <c r="AK101" s="118" t="str">
        <f t="shared" si="72"/>
        <v>Дрожжи</v>
      </c>
      <c r="AL101" s="118" t="str">
        <f t="shared" si="72"/>
        <v>Печенье</v>
      </c>
      <c r="AM101" s="118" t="str">
        <f t="shared" si="72"/>
        <v>Пряники</v>
      </c>
      <c r="AN101" s="118" t="str">
        <f t="shared" si="72"/>
        <v>Вафли</v>
      </c>
      <c r="AO101" s="118" t="str">
        <f t="shared" si="72"/>
        <v>Конфеты</v>
      </c>
      <c r="AP101" s="118" t="str">
        <f t="shared" si="72"/>
        <v>Повидло Сава</v>
      </c>
      <c r="AQ101" s="118" t="str">
        <f t="shared" si="72"/>
        <v>Крупа геркулес</v>
      </c>
      <c r="AR101" s="118" t="str">
        <f t="shared" si="72"/>
        <v>Крупа горох</v>
      </c>
      <c r="AS101" s="118" t="str">
        <f t="shared" si="72"/>
        <v>Крупа гречневая</v>
      </c>
      <c r="AT101" s="118" t="str">
        <f t="shared" si="72"/>
        <v>Крупа кукурузная</v>
      </c>
      <c r="AU101" s="118" t="str">
        <f t="shared" si="72"/>
        <v>Крупа манная</v>
      </c>
      <c r="AV101" s="118" t="str">
        <f t="shared" si="72"/>
        <v>Крупа перловая</v>
      </c>
      <c r="AW101" s="118" t="str">
        <f t="shared" si="72"/>
        <v>Крупа пшеничная</v>
      </c>
      <c r="AX101" s="118" t="str">
        <f t="shared" si="72"/>
        <v>Крупа пшено</v>
      </c>
      <c r="AY101" s="118" t="str">
        <f t="shared" si="72"/>
        <v>Крупа ячневая</v>
      </c>
      <c r="AZ101" s="118" t="str">
        <f t="shared" si="72"/>
        <v>Рис</v>
      </c>
      <c r="BA101" s="118" t="str">
        <f t="shared" si="72"/>
        <v>Цыпленок бройлер</v>
      </c>
      <c r="BB101" s="118" t="str">
        <f t="shared" si="72"/>
        <v>Филе куриное</v>
      </c>
      <c r="BC101" s="118" t="str">
        <f t="shared" si="72"/>
        <v>Фарш говяжий</v>
      </c>
      <c r="BD101" s="118" t="str">
        <f t="shared" si="72"/>
        <v>Печень куриная</v>
      </c>
      <c r="BE101" s="118" t="str">
        <f t="shared" si="72"/>
        <v>Филе минтая</v>
      </c>
      <c r="BF101" s="118" t="str">
        <f t="shared" si="72"/>
        <v>Филе сельди слабосол.</v>
      </c>
      <c r="BG101" s="118" t="str">
        <f t="shared" si="72"/>
        <v>Картофель</v>
      </c>
      <c r="BH101" s="118" t="str">
        <f t="shared" si="72"/>
        <v>Морковь</v>
      </c>
      <c r="BI101" s="118" t="str">
        <f t="shared" si="72"/>
        <v>Лук</v>
      </c>
      <c r="BJ101" s="118" t="str">
        <f t="shared" si="72"/>
        <v>Капуста</v>
      </c>
      <c r="BK101" s="118" t="str">
        <f t="shared" si="72"/>
        <v>Свекла</v>
      </c>
      <c r="BL101" s="118" t="str">
        <f t="shared" si="72"/>
        <v>Томатная паста</v>
      </c>
      <c r="BM101" s="118" t="str">
        <f t="shared" si="72"/>
        <v>Масло растительное</v>
      </c>
      <c r="BN101" s="118" t="str">
        <f t="shared" si="72"/>
        <v>Соль</v>
      </c>
      <c r="BO101" s="118" t="str">
        <f t="shared" ref="BO101" si="73">BO51</f>
        <v>Аскорбиновая кислота</v>
      </c>
      <c r="BP101" s="122" t="s">
        <v>6</v>
      </c>
      <c r="BQ101" s="122" t="s">
        <v>7</v>
      </c>
    </row>
    <row r="102" spans="1:69" ht="30" customHeight="1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>
      <c r="A103" s="124" t="s">
        <v>25</v>
      </c>
      <c r="B103" s="24" t="s">
        <v>44</v>
      </c>
      <c r="C103" s="112">
        <f>$F$4</f>
        <v>1</v>
      </c>
      <c r="D103" s="7">
        <f t="shared" ref="D103:BN107" si="74">D24</f>
        <v>0</v>
      </c>
      <c r="E103" s="7">
        <f t="shared" si="74"/>
        <v>0</v>
      </c>
      <c r="F103" s="7">
        <f t="shared" si="74"/>
        <v>0</v>
      </c>
      <c r="G103" s="7">
        <f t="shared" si="74"/>
        <v>0</v>
      </c>
      <c r="H103" s="7">
        <f t="shared" si="74"/>
        <v>0</v>
      </c>
      <c r="I103" s="7">
        <f t="shared" si="74"/>
        <v>0</v>
      </c>
      <c r="J103" s="7">
        <f t="shared" si="74"/>
        <v>0</v>
      </c>
      <c r="K103" s="7">
        <f t="shared" si="74"/>
        <v>4.0000000000000001E-3</v>
      </c>
      <c r="L103" s="7">
        <f t="shared" si="74"/>
        <v>0</v>
      </c>
      <c r="M103" s="7">
        <f t="shared" si="74"/>
        <v>0</v>
      </c>
      <c r="N103" s="7">
        <f t="shared" si="74"/>
        <v>0</v>
      </c>
      <c r="O103" s="7">
        <f t="shared" si="74"/>
        <v>0</v>
      </c>
      <c r="P103" s="7">
        <f t="shared" si="74"/>
        <v>0</v>
      </c>
      <c r="Q103" s="7">
        <f t="shared" si="74"/>
        <v>0</v>
      </c>
      <c r="R103" s="7">
        <f t="shared" si="74"/>
        <v>0</v>
      </c>
      <c r="S103" s="7">
        <f t="shared" si="74"/>
        <v>0</v>
      </c>
      <c r="T103" s="7">
        <f t="shared" si="74"/>
        <v>0</v>
      </c>
      <c r="U103" s="7">
        <f t="shared" si="74"/>
        <v>0</v>
      </c>
      <c r="V103" s="7">
        <f t="shared" si="74"/>
        <v>0</v>
      </c>
      <c r="W103" s="7">
        <f>W24</f>
        <v>0</v>
      </c>
      <c r="X103" s="7">
        <f t="shared" si="74"/>
        <v>0</v>
      </c>
      <c r="Y103" s="7">
        <f t="shared" si="74"/>
        <v>0</v>
      </c>
      <c r="Z103" s="7">
        <f t="shared" si="74"/>
        <v>0</v>
      </c>
      <c r="AA103" s="7">
        <f t="shared" si="74"/>
        <v>0</v>
      </c>
      <c r="AB103" s="7">
        <f t="shared" si="74"/>
        <v>0</v>
      </c>
      <c r="AC103" s="7">
        <f t="shared" si="74"/>
        <v>0</v>
      </c>
      <c r="AD103" s="7">
        <f t="shared" si="74"/>
        <v>0</v>
      </c>
      <c r="AE103" s="7">
        <f t="shared" si="74"/>
        <v>0</v>
      </c>
      <c r="AF103" s="7">
        <f t="shared" si="74"/>
        <v>0</v>
      </c>
      <c r="AG103" s="7">
        <f t="shared" si="74"/>
        <v>0</v>
      </c>
      <c r="AH103" s="7">
        <f t="shared" si="74"/>
        <v>0</v>
      </c>
      <c r="AI103" s="7">
        <f t="shared" si="74"/>
        <v>0.03</v>
      </c>
      <c r="AJ103" s="7">
        <f t="shared" si="74"/>
        <v>0</v>
      </c>
      <c r="AK103" s="7">
        <f t="shared" si="74"/>
        <v>0</v>
      </c>
      <c r="AL103" s="7">
        <f t="shared" si="74"/>
        <v>0</v>
      </c>
      <c r="AM103" s="7">
        <f t="shared" si="74"/>
        <v>0</v>
      </c>
      <c r="AN103" s="7">
        <f t="shared" si="74"/>
        <v>0</v>
      </c>
      <c r="AO103" s="7">
        <f t="shared" si="74"/>
        <v>0</v>
      </c>
      <c r="AP103" s="7">
        <f t="shared" si="74"/>
        <v>0</v>
      </c>
      <c r="AQ103" s="7">
        <f t="shared" si="74"/>
        <v>0</v>
      </c>
      <c r="AR103" s="7">
        <f t="shared" si="74"/>
        <v>0</v>
      </c>
      <c r="AS103" s="7">
        <f t="shared" si="74"/>
        <v>0</v>
      </c>
      <c r="AT103" s="7">
        <f t="shared" si="74"/>
        <v>0</v>
      </c>
      <c r="AU103" s="7">
        <f t="shared" si="74"/>
        <v>0</v>
      </c>
      <c r="AV103" s="7">
        <f t="shared" si="74"/>
        <v>0</v>
      </c>
      <c r="AW103" s="7">
        <f t="shared" si="74"/>
        <v>0</v>
      </c>
      <c r="AX103" s="7">
        <f t="shared" si="74"/>
        <v>0</v>
      </c>
      <c r="AY103" s="7">
        <f t="shared" si="74"/>
        <v>0</v>
      </c>
      <c r="AZ103" s="7">
        <f t="shared" si="74"/>
        <v>0</v>
      </c>
      <c r="BA103" s="7">
        <f t="shared" si="74"/>
        <v>0</v>
      </c>
      <c r="BB103" s="7">
        <f t="shared" si="74"/>
        <v>0</v>
      </c>
      <c r="BC103" s="7">
        <f t="shared" si="74"/>
        <v>0</v>
      </c>
      <c r="BD103" s="7">
        <f t="shared" si="74"/>
        <v>0</v>
      </c>
      <c r="BE103" s="7">
        <f t="shared" si="74"/>
        <v>0</v>
      </c>
      <c r="BF103" s="7">
        <f t="shared" si="74"/>
        <v>0</v>
      </c>
      <c r="BG103" s="7">
        <f t="shared" si="74"/>
        <v>0</v>
      </c>
      <c r="BH103" s="7">
        <f t="shared" si="74"/>
        <v>0</v>
      </c>
      <c r="BI103" s="7">
        <f t="shared" si="74"/>
        <v>0</v>
      </c>
      <c r="BJ103" s="7">
        <f t="shared" si="74"/>
        <v>0</v>
      </c>
      <c r="BK103" s="7">
        <f t="shared" si="74"/>
        <v>0</v>
      </c>
      <c r="BL103" s="7">
        <f t="shared" si="74"/>
        <v>0</v>
      </c>
      <c r="BM103" s="7">
        <f t="shared" si="74"/>
        <v>0</v>
      </c>
      <c r="BN103" s="7">
        <f t="shared" si="74"/>
        <v>5.0000000000000001E-4</v>
      </c>
      <c r="BO103" s="7">
        <f t="shared" ref="BO103:BO106" si="75">BO24</f>
        <v>0</v>
      </c>
    </row>
    <row r="104" spans="1:69" ht="15" customHeight="1">
      <c r="A104" s="125"/>
      <c r="B104" t="s">
        <v>19</v>
      </c>
      <c r="C104" s="113"/>
      <c r="D104" s="7">
        <f t="shared" si="74"/>
        <v>0.02</v>
      </c>
      <c r="E104" s="7">
        <f t="shared" si="74"/>
        <v>0</v>
      </c>
      <c r="F104" s="7">
        <f t="shared" si="74"/>
        <v>0</v>
      </c>
      <c r="G104" s="7">
        <f t="shared" si="74"/>
        <v>0</v>
      </c>
      <c r="H104" s="7">
        <f t="shared" si="74"/>
        <v>0</v>
      </c>
      <c r="I104" s="7">
        <f t="shared" si="74"/>
        <v>0</v>
      </c>
      <c r="J104" s="7">
        <f t="shared" si="74"/>
        <v>0</v>
      </c>
      <c r="K104" s="7">
        <f t="shared" si="74"/>
        <v>0</v>
      </c>
      <c r="L104" s="7">
        <f t="shared" si="74"/>
        <v>0</v>
      </c>
      <c r="M104" s="7">
        <f t="shared" si="74"/>
        <v>0</v>
      </c>
      <c r="N104" s="7">
        <f t="shared" si="74"/>
        <v>0</v>
      </c>
      <c r="O104" s="7">
        <f t="shared" si="74"/>
        <v>0</v>
      </c>
      <c r="P104" s="7">
        <f t="shared" si="74"/>
        <v>0</v>
      </c>
      <c r="Q104" s="7">
        <f t="shared" si="74"/>
        <v>0</v>
      </c>
      <c r="R104" s="7">
        <f t="shared" si="74"/>
        <v>0</v>
      </c>
      <c r="S104" s="7">
        <f t="shared" si="74"/>
        <v>0</v>
      </c>
      <c r="T104" s="7">
        <f t="shared" si="74"/>
        <v>0</v>
      </c>
      <c r="U104" s="7">
        <f t="shared" si="74"/>
        <v>0</v>
      </c>
      <c r="V104" s="7">
        <f t="shared" si="74"/>
        <v>0</v>
      </c>
      <c r="W104" s="7">
        <f>W25</f>
        <v>0</v>
      </c>
      <c r="X104" s="7">
        <f t="shared" si="74"/>
        <v>0</v>
      </c>
      <c r="Y104" s="7">
        <f t="shared" si="74"/>
        <v>0</v>
      </c>
      <c r="Z104" s="7">
        <f t="shared" si="74"/>
        <v>0</v>
      </c>
      <c r="AA104" s="7">
        <f t="shared" si="74"/>
        <v>0</v>
      </c>
      <c r="AB104" s="7">
        <f t="shared" si="74"/>
        <v>0</v>
      </c>
      <c r="AC104" s="7">
        <f t="shared" si="74"/>
        <v>0</v>
      </c>
      <c r="AD104" s="7">
        <f t="shared" si="74"/>
        <v>0</v>
      </c>
      <c r="AE104" s="7">
        <f t="shared" si="74"/>
        <v>0</v>
      </c>
      <c r="AF104" s="7">
        <f t="shared" si="74"/>
        <v>0</v>
      </c>
      <c r="AG104" s="7">
        <f t="shared" si="74"/>
        <v>0</v>
      </c>
      <c r="AH104" s="7">
        <f t="shared" si="74"/>
        <v>0</v>
      </c>
      <c r="AI104" s="7">
        <f t="shared" si="74"/>
        <v>0</v>
      </c>
      <c r="AJ104" s="7">
        <f t="shared" si="74"/>
        <v>0</v>
      </c>
      <c r="AK104" s="7">
        <f t="shared" si="74"/>
        <v>0</v>
      </c>
      <c r="AL104" s="7">
        <f t="shared" si="74"/>
        <v>0</v>
      </c>
      <c r="AM104" s="7">
        <f t="shared" si="74"/>
        <v>0</v>
      </c>
      <c r="AN104" s="7">
        <f t="shared" si="74"/>
        <v>0</v>
      </c>
      <c r="AO104" s="7">
        <f t="shared" si="74"/>
        <v>0</v>
      </c>
      <c r="AP104" s="7">
        <f t="shared" si="74"/>
        <v>0</v>
      </c>
      <c r="AQ104" s="7">
        <f t="shared" si="74"/>
        <v>0</v>
      </c>
      <c r="AR104" s="7">
        <f t="shared" si="74"/>
        <v>0</v>
      </c>
      <c r="AS104" s="7">
        <f t="shared" si="74"/>
        <v>0</v>
      </c>
      <c r="AT104" s="7">
        <f t="shared" si="74"/>
        <v>0</v>
      </c>
      <c r="AU104" s="7">
        <f t="shared" si="74"/>
        <v>0</v>
      </c>
      <c r="AV104" s="7">
        <f t="shared" si="74"/>
        <v>0</v>
      </c>
      <c r="AW104" s="7">
        <f t="shared" si="74"/>
        <v>0</v>
      </c>
      <c r="AX104" s="7">
        <f t="shared" si="74"/>
        <v>0</v>
      </c>
      <c r="AY104" s="7">
        <f t="shared" si="74"/>
        <v>0</v>
      </c>
      <c r="AZ104" s="7">
        <f t="shared" si="74"/>
        <v>0</v>
      </c>
      <c r="BA104" s="7">
        <f t="shared" si="74"/>
        <v>0</v>
      </c>
      <c r="BB104" s="7">
        <f t="shared" si="74"/>
        <v>0</v>
      </c>
      <c r="BC104" s="7">
        <f t="shared" si="74"/>
        <v>0</v>
      </c>
      <c r="BD104" s="7">
        <f t="shared" si="74"/>
        <v>0</v>
      </c>
      <c r="BE104" s="7">
        <f t="shared" si="74"/>
        <v>0</v>
      </c>
      <c r="BF104" s="7">
        <f t="shared" si="74"/>
        <v>0</v>
      </c>
      <c r="BG104" s="7">
        <f t="shared" si="74"/>
        <v>0</v>
      </c>
      <c r="BH104" s="7">
        <f t="shared" si="74"/>
        <v>0</v>
      </c>
      <c r="BI104" s="7">
        <f t="shared" si="74"/>
        <v>0</v>
      </c>
      <c r="BJ104" s="7">
        <f t="shared" si="74"/>
        <v>0</v>
      </c>
      <c r="BK104" s="7">
        <f t="shared" si="74"/>
        <v>0</v>
      </c>
      <c r="BL104" s="7">
        <f t="shared" si="74"/>
        <v>0</v>
      </c>
      <c r="BM104" s="7">
        <f t="shared" si="74"/>
        <v>0</v>
      </c>
      <c r="BN104" s="7">
        <f t="shared" si="74"/>
        <v>0</v>
      </c>
      <c r="BO104" s="7">
        <f t="shared" si="75"/>
        <v>0</v>
      </c>
    </row>
    <row r="105" spans="1:69" ht="15" customHeight="1">
      <c r="A105" s="125"/>
      <c r="B105" s="14" t="s">
        <v>27</v>
      </c>
      <c r="C105" s="113"/>
      <c r="D105" s="7">
        <f t="shared" si="74"/>
        <v>0</v>
      </c>
      <c r="E105" s="7">
        <f t="shared" si="74"/>
        <v>0</v>
      </c>
      <c r="F105" s="7">
        <f t="shared" si="74"/>
        <v>0.01</v>
      </c>
      <c r="G105" s="7">
        <f t="shared" si="74"/>
        <v>4.0000000000000002E-4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0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0</v>
      </c>
      <c r="BO105" s="7">
        <f t="shared" si="75"/>
        <v>0</v>
      </c>
    </row>
    <row r="106" spans="1:69" ht="15" customHeight="1">
      <c r="A106" s="125"/>
      <c r="B106" s="20"/>
      <c r="C106" s="113"/>
      <c r="D106" s="7">
        <f t="shared" si="74"/>
        <v>0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>
      <c r="A107" s="126"/>
      <c r="B107" s="7"/>
      <c r="C107" s="114"/>
      <c r="D107" s="7">
        <f t="shared" si="74"/>
        <v>0</v>
      </c>
      <c r="E107" s="7">
        <f t="shared" si="74"/>
        <v>0</v>
      </c>
      <c r="F107" s="7">
        <f t="shared" si="74"/>
        <v>0</v>
      </c>
      <c r="G107" s="7">
        <f t="shared" si="74"/>
        <v>0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ref="K107:BN107" si="76">K28</f>
        <v>0</v>
      </c>
      <c r="L107" s="7">
        <f t="shared" si="76"/>
        <v>0</v>
      </c>
      <c r="M107" s="7">
        <f t="shared" si="76"/>
        <v>0</v>
      </c>
      <c r="N107" s="7">
        <f t="shared" si="76"/>
        <v>0</v>
      </c>
      <c r="O107" s="7">
        <f t="shared" si="76"/>
        <v>0</v>
      </c>
      <c r="P107" s="7">
        <f t="shared" si="76"/>
        <v>0</v>
      </c>
      <c r="Q107" s="7">
        <f t="shared" si="76"/>
        <v>0</v>
      </c>
      <c r="R107" s="7">
        <f t="shared" si="76"/>
        <v>0</v>
      </c>
      <c r="S107" s="7">
        <f t="shared" si="76"/>
        <v>0</v>
      </c>
      <c r="T107" s="7">
        <f t="shared" si="76"/>
        <v>0</v>
      </c>
      <c r="U107" s="7">
        <f t="shared" si="76"/>
        <v>0</v>
      </c>
      <c r="V107" s="7">
        <f t="shared" si="76"/>
        <v>0</v>
      </c>
      <c r="W107" s="7">
        <f>W28</f>
        <v>0</v>
      </c>
      <c r="X107" s="7">
        <f t="shared" si="76"/>
        <v>0</v>
      </c>
      <c r="Y107" s="7">
        <f t="shared" si="76"/>
        <v>0</v>
      </c>
      <c r="Z107" s="7">
        <f t="shared" si="76"/>
        <v>0</v>
      </c>
      <c r="AA107" s="7">
        <f t="shared" si="76"/>
        <v>0</v>
      </c>
      <c r="AB107" s="7">
        <f t="shared" si="76"/>
        <v>0</v>
      </c>
      <c r="AC107" s="7">
        <f t="shared" si="76"/>
        <v>0</v>
      </c>
      <c r="AD107" s="7">
        <f t="shared" si="76"/>
        <v>0</v>
      </c>
      <c r="AE107" s="7">
        <f t="shared" si="76"/>
        <v>0</v>
      </c>
      <c r="AF107" s="7">
        <f t="shared" si="76"/>
        <v>0</v>
      </c>
      <c r="AG107" s="7">
        <f t="shared" si="76"/>
        <v>0</v>
      </c>
      <c r="AH107" s="7">
        <f t="shared" si="76"/>
        <v>0</v>
      </c>
      <c r="AI107" s="7">
        <f t="shared" si="76"/>
        <v>0</v>
      </c>
      <c r="AJ107" s="7">
        <f t="shared" si="76"/>
        <v>0</v>
      </c>
      <c r="AK107" s="7">
        <f t="shared" si="76"/>
        <v>0</v>
      </c>
      <c r="AL107" s="7">
        <f t="shared" si="76"/>
        <v>0</v>
      </c>
      <c r="AM107" s="7">
        <f t="shared" si="76"/>
        <v>0</v>
      </c>
      <c r="AN107" s="7">
        <f t="shared" si="76"/>
        <v>0</v>
      </c>
      <c r="AO107" s="7">
        <f t="shared" si="76"/>
        <v>0</v>
      </c>
      <c r="AP107" s="7">
        <f t="shared" si="76"/>
        <v>0</v>
      </c>
      <c r="AQ107" s="7">
        <f t="shared" si="76"/>
        <v>0</v>
      </c>
      <c r="AR107" s="7">
        <f t="shared" si="76"/>
        <v>0</v>
      </c>
      <c r="AS107" s="7">
        <f t="shared" si="76"/>
        <v>0</v>
      </c>
      <c r="AT107" s="7">
        <f t="shared" si="76"/>
        <v>0</v>
      </c>
      <c r="AU107" s="7">
        <f t="shared" si="76"/>
        <v>0</v>
      </c>
      <c r="AV107" s="7">
        <f t="shared" si="76"/>
        <v>0</v>
      </c>
      <c r="AW107" s="7">
        <f t="shared" si="76"/>
        <v>0</v>
      </c>
      <c r="AX107" s="7">
        <f t="shared" si="76"/>
        <v>0</v>
      </c>
      <c r="AY107" s="7">
        <f t="shared" si="76"/>
        <v>0</v>
      </c>
      <c r="AZ107" s="7">
        <f t="shared" si="76"/>
        <v>0</v>
      </c>
      <c r="BA107" s="7">
        <f t="shared" si="76"/>
        <v>0</v>
      </c>
      <c r="BB107" s="7">
        <f t="shared" si="76"/>
        <v>0</v>
      </c>
      <c r="BC107" s="7">
        <f t="shared" si="76"/>
        <v>0</v>
      </c>
      <c r="BD107" s="7">
        <f t="shared" si="76"/>
        <v>0</v>
      </c>
      <c r="BE107" s="7">
        <f t="shared" si="76"/>
        <v>0</v>
      </c>
      <c r="BF107" s="7">
        <f t="shared" si="76"/>
        <v>0</v>
      </c>
      <c r="BG107" s="7">
        <f t="shared" si="76"/>
        <v>0</v>
      </c>
      <c r="BH107" s="7">
        <f t="shared" si="76"/>
        <v>0</v>
      </c>
      <c r="BI107" s="7">
        <f t="shared" si="76"/>
        <v>0</v>
      </c>
      <c r="BJ107" s="7">
        <f t="shared" si="76"/>
        <v>0</v>
      </c>
      <c r="BK107" s="7">
        <f t="shared" si="76"/>
        <v>0</v>
      </c>
      <c r="BL107" s="7">
        <f t="shared" si="76"/>
        <v>0</v>
      </c>
      <c r="BM107" s="7">
        <f t="shared" si="76"/>
        <v>0</v>
      </c>
      <c r="BN107" s="7">
        <f t="shared" si="76"/>
        <v>0</v>
      </c>
      <c r="BO107" s="7">
        <f t="shared" ref="BO107" si="77">BO28</f>
        <v>0</v>
      </c>
    </row>
    <row r="108" spans="1:69" ht="17.399999999999999">
      <c r="B108" s="25" t="s">
        <v>28</v>
      </c>
      <c r="C108" s="26"/>
      <c r="D108" s="27">
        <f t="shared" ref="D108:BN108" si="78">SUM(D103:D107)</f>
        <v>0.02</v>
      </c>
      <c r="E108" s="27">
        <f t="shared" si="78"/>
        <v>0</v>
      </c>
      <c r="F108" s="27">
        <f t="shared" si="78"/>
        <v>0.01</v>
      </c>
      <c r="G108" s="27">
        <f t="shared" si="78"/>
        <v>4.0000000000000002E-4</v>
      </c>
      <c r="H108" s="27">
        <f t="shared" si="78"/>
        <v>0</v>
      </c>
      <c r="I108" s="27">
        <f t="shared" si="78"/>
        <v>0</v>
      </c>
      <c r="J108" s="27">
        <f t="shared" si="78"/>
        <v>0</v>
      </c>
      <c r="K108" s="27">
        <f t="shared" si="78"/>
        <v>4.0000000000000001E-3</v>
      </c>
      <c r="L108" s="27">
        <f t="shared" si="78"/>
        <v>0</v>
      </c>
      <c r="M108" s="27">
        <f t="shared" si="78"/>
        <v>0</v>
      </c>
      <c r="N108" s="27">
        <f t="shared" si="78"/>
        <v>0</v>
      </c>
      <c r="O108" s="27">
        <f t="shared" si="78"/>
        <v>0</v>
      </c>
      <c r="P108" s="27">
        <f t="shared" si="78"/>
        <v>0</v>
      </c>
      <c r="Q108" s="27">
        <f t="shared" si="78"/>
        <v>0</v>
      </c>
      <c r="R108" s="27">
        <f t="shared" si="78"/>
        <v>0</v>
      </c>
      <c r="S108" s="27">
        <f t="shared" si="78"/>
        <v>0</v>
      </c>
      <c r="T108" s="27">
        <f t="shared" si="78"/>
        <v>0</v>
      </c>
      <c r="U108" s="27">
        <f t="shared" si="78"/>
        <v>0</v>
      </c>
      <c r="V108" s="27">
        <f t="shared" si="78"/>
        <v>0</v>
      </c>
      <c r="W108" s="27">
        <f>SUM(W103:W107)</f>
        <v>0</v>
      </c>
      <c r="X108" s="27">
        <f t="shared" si="78"/>
        <v>0</v>
      </c>
      <c r="Y108" s="27">
        <f t="shared" si="78"/>
        <v>0</v>
      </c>
      <c r="Z108" s="27">
        <f t="shared" si="78"/>
        <v>0</v>
      </c>
      <c r="AA108" s="27">
        <f t="shared" si="78"/>
        <v>0</v>
      </c>
      <c r="AB108" s="27">
        <f t="shared" si="78"/>
        <v>0</v>
      </c>
      <c r="AC108" s="27">
        <f t="shared" si="78"/>
        <v>0</v>
      </c>
      <c r="AD108" s="27">
        <f t="shared" si="78"/>
        <v>0</v>
      </c>
      <c r="AE108" s="27">
        <f t="shared" si="78"/>
        <v>0</v>
      </c>
      <c r="AF108" s="27">
        <f t="shared" si="78"/>
        <v>0</v>
      </c>
      <c r="AG108" s="27">
        <f t="shared" si="78"/>
        <v>0</v>
      </c>
      <c r="AH108" s="27">
        <f t="shared" si="78"/>
        <v>0</v>
      </c>
      <c r="AI108" s="27">
        <f t="shared" si="78"/>
        <v>0.03</v>
      </c>
      <c r="AJ108" s="27">
        <f t="shared" si="78"/>
        <v>0</v>
      </c>
      <c r="AK108" s="27">
        <f t="shared" si="78"/>
        <v>0</v>
      </c>
      <c r="AL108" s="27">
        <f t="shared" si="78"/>
        <v>0</v>
      </c>
      <c r="AM108" s="27">
        <f t="shared" si="78"/>
        <v>0</v>
      </c>
      <c r="AN108" s="27">
        <f t="shared" si="78"/>
        <v>0</v>
      </c>
      <c r="AO108" s="27">
        <f t="shared" si="78"/>
        <v>0</v>
      </c>
      <c r="AP108" s="27">
        <f t="shared" si="78"/>
        <v>0</v>
      </c>
      <c r="AQ108" s="27">
        <f t="shared" si="78"/>
        <v>0</v>
      </c>
      <c r="AR108" s="27">
        <f t="shared" si="78"/>
        <v>0</v>
      </c>
      <c r="AS108" s="27">
        <f t="shared" si="78"/>
        <v>0</v>
      </c>
      <c r="AT108" s="27">
        <f t="shared" si="78"/>
        <v>0</v>
      </c>
      <c r="AU108" s="27">
        <f t="shared" si="78"/>
        <v>0</v>
      </c>
      <c r="AV108" s="27">
        <f t="shared" si="78"/>
        <v>0</v>
      </c>
      <c r="AW108" s="27">
        <f t="shared" si="78"/>
        <v>0</v>
      </c>
      <c r="AX108" s="27">
        <f t="shared" si="78"/>
        <v>0</v>
      </c>
      <c r="AY108" s="27">
        <f t="shared" si="78"/>
        <v>0</v>
      </c>
      <c r="AZ108" s="27">
        <f t="shared" si="78"/>
        <v>0</v>
      </c>
      <c r="BA108" s="27">
        <f t="shared" si="78"/>
        <v>0</v>
      </c>
      <c r="BB108" s="27">
        <f t="shared" si="78"/>
        <v>0</v>
      </c>
      <c r="BC108" s="27">
        <f t="shared" si="78"/>
        <v>0</v>
      </c>
      <c r="BD108" s="27">
        <f t="shared" si="78"/>
        <v>0</v>
      </c>
      <c r="BE108" s="27">
        <f t="shared" si="78"/>
        <v>0</v>
      </c>
      <c r="BF108" s="27">
        <f t="shared" si="78"/>
        <v>0</v>
      </c>
      <c r="BG108" s="27">
        <f t="shared" si="78"/>
        <v>0</v>
      </c>
      <c r="BH108" s="27">
        <f t="shared" si="78"/>
        <v>0</v>
      </c>
      <c r="BI108" s="27">
        <f t="shared" si="78"/>
        <v>0</v>
      </c>
      <c r="BJ108" s="27">
        <f t="shared" si="78"/>
        <v>0</v>
      </c>
      <c r="BK108" s="27">
        <f t="shared" si="78"/>
        <v>0</v>
      </c>
      <c r="BL108" s="27">
        <f t="shared" si="78"/>
        <v>0</v>
      </c>
      <c r="BM108" s="27">
        <f t="shared" si="78"/>
        <v>0</v>
      </c>
      <c r="BN108" s="27">
        <f t="shared" si="78"/>
        <v>5.0000000000000001E-4</v>
      </c>
      <c r="BO108" s="27">
        <f t="shared" ref="BO108" si="79">SUM(BO103:BO107)</f>
        <v>0</v>
      </c>
    </row>
    <row r="109" spans="1:69" ht="17.399999999999999">
      <c r="B109" s="25" t="s">
        <v>29</v>
      </c>
      <c r="C109" s="26"/>
      <c r="D109" s="28">
        <f t="shared" ref="D109:BN109" si="80">PRODUCT(D108,$F$4)</f>
        <v>0.02</v>
      </c>
      <c r="E109" s="28">
        <f t="shared" si="80"/>
        <v>0</v>
      </c>
      <c r="F109" s="28">
        <f t="shared" si="80"/>
        <v>0.01</v>
      </c>
      <c r="G109" s="28">
        <f t="shared" si="80"/>
        <v>4.0000000000000002E-4</v>
      </c>
      <c r="H109" s="28">
        <f t="shared" si="80"/>
        <v>0</v>
      </c>
      <c r="I109" s="28">
        <f t="shared" si="80"/>
        <v>0</v>
      </c>
      <c r="J109" s="28">
        <f t="shared" si="80"/>
        <v>0</v>
      </c>
      <c r="K109" s="28">
        <f t="shared" si="80"/>
        <v>4.0000000000000001E-3</v>
      </c>
      <c r="L109" s="28">
        <f t="shared" si="80"/>
        <v>0</v>
      </c>
      <c r="M109" s="28">
        <f t="shared" si="80"/>
        <v>0</v>
      </c>
      <c r="N109" s="28">
        <f t="shared" si="80"/>
        <v>0</v>
      </c>
      <c r="O109" s="28">
        <f t="shared" si="80"/>
        <v>0</v>
      </c>
      <c r="P109" s="28">
        <f t="shared" si="80"/>
        <v>0</v>
      </c>
      <c r="Q109" s="28">
        <f t="shared" si="80"/>
        <v>0</v>
      </c>
      <c r="R109" s="28">
        <f t="shared" si="80"/>
        <v>0</v>
      </c>
      <c r="S109" s="28">
        <f t="shared" si="80"/>
        <v>0</v>
      </c>
      <c r="T109" s="28">
        <f t="shared" si="80"/>
        <v>0</v>
      </c>
      <c r="U109" s="28">
        <f t="shared" si="80"/>
        <v>0</v>
      </c>
      <c r="V109" s="28">
        <f t="shared" si="80"/>
        <v>0</v>
      </c>
      <c r="W109" s="28">
        <f>PRODUCT(W108,$F$4)</f>
        <v>0</v>
      </c>
      <c r="X109" s="28">
        <f t="shared" si="80"/>
        <v>0</v>
      </c>
      <c r="Y109" s="28">
        <f t="shared" si="80"/>
        <v>0</v>
      </c>
      <c r="Z109" s="28">
        <f t="shared" si="80"/>
        <v>0</v>
      </c>
      <c r="AA109" s="28">
        <f t="shared" si="80"/>
        <v>0</v>
      </c>
      <c r="AB109" s="28">
        <f t="shared" si="80"/>
        <v>0</v>
      </c>
      <c r="AC109" s="28">
        <f t="shared" si="80"/>
        <v>0</v>
      </c>
      <c r="AD109" s="28">
        <f t="shared" si="80"/>
        <v>0</v>
      </c>
      <c r="AE109" s="28">
        <f t="shared" si="80"/>
        <v>0</v>
      </c>
      <c r="AF109" s="28">
        <f t="shared" si="80"/>
        <v>0</v>
      </c>
      <c r="AG109" s="28">
        <f t="shared" si="80"/>
        <v>0</v>
      </c>
      <c r="AH109" s="28">
        <f t="shared" si="80"/>
        <v>0</v>
      </c>
      <c r="AI109" s="28">
        <f t="shared" si="80"/>
        <v>0.03</v>
      </c>
      <c r="AJ109" s="28">
        <f t="shared" si="80"/>
        <v>0</v>
      </c>
      <c r="AK109" s="28">
        <f t="shared" si="80"/>
        <v>0</v>
      </c>
      <c r="AL109" s="28">
        <f t="shared" si="80"/>
        <v>0</v>
      </c>
      <c r="AM109" s="28">
        <f t="shared" si="80"/>
        <v>0</v>
      </c>
      <c r="AN109" s="28">
        <f t="shared" si="80"/>
        <v>0</v>
      </c>
      <c r="AO109" s="28">
        <f t="shared" si="80"/>
        <v>0</v>
      </c>
      <c r="AP109" s="28">
        <f t="shared" si="80"/>
        <v>0</v>
      </c>
      <c r="AQ109" s="28">
        <f t="shared" si="80"/>
        <v>0</v>
      </c>
      <c r="AR109" s="28">
        <f t="shared" si="80"/>
        <v>0</v>
      </c>
      <c r="AS109" s="28">
        <f t="shared" si="80"/>
        <v>0</v>
      </c>
      <c r="AT109" s="28">
        <f t="shared" si="80"/>
        <v>0</v>
      </c>
      <c r="AU109" s="28">
        <f t="shared" si="80"/>
        <v>0</v>
      </c>
      <c r="AV109" s="28">
        <f t="shared" si="80"/>
        <v>0</v>
      </c>
      <c r="AW109" s="28">
        <f t="shared" si="80"/>
        <v>0</v>
      </c>
      <c r="AX109" s="28">
        <f t="shared" si="80"/>
        <v>0</v>
      </c>
      <c r="AY109" s="28">
        <f t="shared" si="80"/>
        <v>0</v>
      </c>
      <c r="AZ109" s="28">
        <f t="shared" si="80"/>
        <v>0</v>
      </c>
      <c r="BA109" s="28">
        <f t="shared" si="80"/>
        <v>0</v>
      </c>
      <c r="BB109" s="28">
        <f t="shared" si="80"/>
        <v>0</v>
      </c>
      <c r="BC109" s="28">
        <f t="shared" si="80"/>
        <v>0</v>
      </c>
      <c r="BD109" s="28">
        <f t="shared" si="80"/>
        <v>0</v>
      </c>
      <c r="BE109" s="28">
        <f t="shared" si="80"/>
        <v>0</v>
      </c>
      <c r="BF109" s="28">
        <f t="shared" si="80"/>
        <v>0</v>
      </c>
      <c r="BG109" s="28">
        <f t="shared" si="80"/>
        <v>0</v>
      </c>
      <c r="BH109" s="28">
        <f t="shared" si="80"/>
        <v>0</v>
      </c>
      <c r="BI109" s="28">
        <f t="shared" si="80"/>
        <v>0</v>
      </c>
      <c r="BJ109" s="28">
        <f t="shared" si="80"/>
        <v>0</v>
      </c>
      <c r="BK109" s="28">
        <f t="shared" si="80"/>
        <v>0</v>
      </c>
      <c r="BL109" s="28">
        <f t="shared" si="80"/>
        <v>0</v>
      </c>
      <c r="BM109" s="28">
        <f t="shared" si="80"/>
        <v>0</v>
      </c>
      <c r="BN109" s="28">
        <f t="shared" si="80"/>
        <v>5.0000000000000001E-4</v>
      </c>
      <c r="BO109" s="28">
        <f t="shared" ref="BO109" si="81">PRODUCT(BO108,$F$4)</f>
        <v>0</v>
      </c>
    </row>
    <row r="111" spans="1:69" ht="17.399999999999999">
      <c r="A111" s="30"/>
      <c r="B111" s="31" t="s">
        <v>31</v>
      </c>
      <c r="C111" s="32" t="s">
        <v>32</v>
      </c>
      <c r="D111" s="33">
        <f t="shared" ref="D111:BN111" si="82">D43</f>
        <v>67.27</v>
      </c>
      <c r="E111" s="33">
        <f t="shared" si="82"/>
        <v>70</v>
      </c>
      <c r="F111" s="33">
        <f t="shared" si="82"/>
        <v>80</v>
      </c>
      <c r="G111" s="33">
        <f t="shared" si="82"/>
        <v>532</v>
      </c>
      <c r="H111" s="33">
        <f t="shared" si="82"/>
        <v>1140</v>
      </c>
      <c r="I111" s="33">
        <f t="shared" si="82"/>
        <v>620</v>
      </c>
      <c r="J111" s="33">
        <f t="shared" si="82"/>
        <v>71.38</v>
      </c>
      <c r="K111" s="33">
        <f t="shared" si="82"/>
        <v>662.44</v>
      </c>
      <c r="L111" s="33">
        <f t="shared" si="82"/>
        <v>200.83</v>
      </c>
      <c r="M111" s="33">
        <f t="shared" si="82"/>
        <v>554</v>
      </c>
      <c r="N111" s="33">
        <f t="shared" si="82"/>
        <v>99.49</v>
      </c>
      <c r="O111" s="33">
        <f t="shared" si="82"/>
        <v>320.32</v>
      </c>
      <c r="P111" s="33">
        <f t="shared" si="82"/>
        <v>373.68</v>
      </c>
      <c r="Q111" s="33">
        <f t="shared" si="82"/>
        <v>416.67</v>
      </c>
      <c r="R111" s="33">
        <f t="shared" si="82"/>
        <v>0</v>
      </c>
      <c r="S111" s="33">
        <f t="shared" si="82"/>
        <v>0</v>
      </c>
      <c r="T111" s="33">
        <f t="shared" si="82"/>
        <v>0</v>
      </c>
      <c r="U111" s="33">
        <f t="shared" si="82"/>
        <v>692</v>
      </c>
      <c r="V111" s="33">
        <f t="shared" si="82"/>
        <v>401.28</v>
      </c>
      <c r="W111" s="33">
        <f>W43</f>
        <v>209</v>
      </c>
      <c r="X111" s="33">
        <f t="shared" si="82"/>
        <v>9.1</v>
      </c>
      <c r="Y111" s="33">
        <f t="shared" si="82"/>
        <v>0</v>
      </c>
      <c r="Z111" s="33">
        <f t="shared" si="82"/>
        <v>261</v>
      </c>
      <c r="AA111" s="33">
        <f t="shared" si="82"/>
        <v>412</v>
      </c>
      <c r="AB111" s="33">
        <f t="shared" si="82"/>
        <v>224</v>
      </c>
      <c r="AC111" s="33">
        <f t="shared" si="82"/>
        <v>300</v>
      </c>
      <c r="AD111" s="33">
        <f t="shared" si="82"/>
        <v>145</v>
      </c>
      <c r="AE111" s="33">
        <f t="shared" si="82"/>
        <v>392</v>
      </c>
      <c r="AF111" s="33">
        <f t="shared" si="82"/>
        <v>209</v>
      </c>
      <c r="AG111" s="33">
        <f t="shared" si="82"/>
        <v>227.27</v>
      </c>
      <c r="AH111" s="33">
        <f t="shared" si="82"/>
        <v>66.599999999999994</v>
      </c>
      <c r="AI111" s="33">
        <f t="shared" si="82"/>
        <v>59.25</v>
      </c>
      <c r="AJ111" s="33">
        <f t="shared" si="82"/>
        <v>38.5</v>
      </c>
      <c r="AK111" s="33">
        <f t="shared" si="82"/>
        <v>190</v>
      </c>
      <c r="AL111" s="33">
        <f t="shared" si="82"/>
        <v>194</v>
      </c>
      <c r="AM111" s="33">
        <f t="shared" si="82"/>
        <v>316.27999999999997</v>
      </c>
      <c r="AN111" s="33">
        <f t="shared" si="82"/>
        <v>250</v>
      </c>
      <c r="AO111" s="33">
        <f t="shared" si="82"/>
        <v>0</v>
      </c>
      <c r="AP111" s="33">
        <f t="shared" si="82"/>
        <v>224.14</v>
      </c>
      <c r="AQ111" s="33">
        <f t="shared" si="82"/>
        <v>60</v>
      </c>
      <c r="AR111" s="33">
        <f t="shared" si="82"/>
        <v>56.67</v>
      </c>
      <c r="AS111" s="33">
        <f t="shared" si="82"/>
        <v>88</v>
      </c>
      <c r="AT111" s="33">
        <f t="shared" si="82"/>
        <v>64.290000000000006</v>
      </c>
      <c r="AU111" s="33">
        <f t="shared" si="82"/>
        <v>57.14</v>
      </c>
      <c r="AV111" s="33">
        <f t="shared" si="82"/>
        <v>56.25</v>
      </c>
      <c r="AW111" s="33">
        <f t="shared" si="82"/>
        <v>114.28</v>
      </c>
      <c r="AX111" s="33">
        <f t="shared" si="82"/>
        <v>66</v>
      </c>
      <c r="AY111" s="33">
        <f t="shared" si="82"/>
        <v>60</v>
      </c>
      <c r="AZ111" s="33">
        <f t="shared" si="82"/>
        <v>114</v>
      </c>
      <c r="BA111" s="33">
        <f t="shared" si="82"/>
        <v>238</v>
      </c>
      <c r="BB111" s="33">
        <f t="shared" si="82"/>
        <v>355</v>
      </c>
      <c r="BC111" s="33">
        <f t="shared" si="82"/>
        <v>504.44</v>
      </c>
      <c r="BD111" s="33">
        <f t="shared" si="82"/>
        <v>197</v>
      </c>
      <c r="BE111" s="33">
        <f t="shared" si="82"/>
        <v>369</v>
      </c>
      <c r="BF111" s="33">
        <f t="shared" si="82"/>
        <v>0</v>
      </c>
      <c r="BG111" s="33">
        <f t="shared" si="82"/>
        <v>32</v>
      </c>
      <c r="BH111" s="33">
        <f t="shared" si="82"/>
        <v>36</v>
      </c>
      <c r="BI111" s="33">
        <f t="shared" si="82"/>
        <v>72</v>
      </c>
      <c r="BJ111" s="33">
        <f t="shared" si="82"/>
        <v>34</v>
      </c>
      <c r="BK111" s="33">
        <f t="shared" si="82"/>
        <v>37</v>
      </c>
      <c r="BL111" s="33">
        <f t="shared" si="82"/>
        <v>256</v>
      </c>
      <c r="BM111" s="33">
        <f t="shared" si="82"/>
        <v>138.88999999999999</v>
      </c>
      <c r="BN111" s="33">
        <f t="shared" si="82"/>
        <v>14.89</v>
      </c>
      <c r="BO111" s="33">
        <f t="shared" ref="BO111" si="83">BO43</f>
        <v>10000</v>
      </c>
    </row>
    <row r="112" spans="1:69" ht="17.399999999999999">
      <c r="B112" s="25" t="s">
        <v>33</v>
      </c>
      <c r="C112" s="26" t="s">
        <v>32</v>
      </c>
      <c r="D112" s="27">
        <f t="shared" ref="D112:BN112" si="84">D111/1000</f>
        <v>6.7269999999999996E-2</v>
      </c>
      <c r="E112" s="27">
        <f t="shared" si="84"/>
        <v>7.0000000000000007E-2</v>
      </c>
      <c r="F112" s="27">
        <f t="shared" si="84"/>
        <v>0.08</v>
      </c>
      <c r="G112" s="27">
        <f t="shared" si="84"/>
        <v>0.53200000000000003</v>
      </c>
      <c r="H112" s="27">
        <f t="shared" si="84"/>
        <v>1.1399999999999999</v>
      </c>
      <c r="I112" s="27">
        <f t="shared" si="84"/>
        <v>0.62</v>
      </c>
      <c r="J112" s="27">
        <f t="shared" si="84"/>
        <v>7.1379999999999999E-2</v>
      </c>
      <c r="K112" s="27">
        <f t="shared" si="84"/>
        <v>0.66244000000000003</v>
      </c>
      <c r="L112" s="27">
        <f t="shared" si="84"/>
        <v>0.20083000000000001</v>
      </c>
      <c r="M112" s="27">
        <f t="shared" si="84"/>
        <v>0.55400000000000005</v>
      </c>
      <c r="N112" s="27">
        <f t="shared" si="84"/>
        <v>9.9489999999999995E-2</v>
      </c>
      <c r="O112" s="27">
        <f t="shared" si="84"/>
        <v>0.32031999999999999</v>
      </c>
      <c r="P112" s="27">
        <f t="shared" si="84"/>
        <v>0.37368000000000001</v>
      </c>
      <c r="Q112" s="27">
        <f t="shared" si="84"/>
        <v>0.41667000000000004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0.69199999999999995</v>
      </c>
      <c r="V112" s="27">
        <f t="shared" si="84"/>
        <v>0.40127999999999997</v>
      </c>
      <c r="W112" s="27">
        <f>W111/1000</f>
        <v>0.20899999999999999</v>
      </c>
      <c r="X112" s="27">
        <f t="shared" si="84"/>
        <v>9.1000000000000004E-3</v>
      </c>
      <c r="Y112" s="27">
        <f t="shared" si="84"/>
        <v>0</v>
      </c>
      <c r="Z112" s="27">
        <f t="shared" si="84"/>
        <v>0.26100000000000001</v>
      </c>
      <c r="AA112" s="27">
        <f t="shared" si="84"/>
        <v>0.41199999999999998</v>
      </c>
      <c r="AB112" s="27">
        <f t="shared" si="84"/>
        <v>0.224</v>
      </c>
      <c r="AC112" s="27">
        <f t="shared" si="84"/>
        <v>0.3</v>
      </c>
      <c r="AD112" s="27">
        <f t="shared" si="84"/>
        <v>0.14499999999999999</v>
      </c>
      <c r="AE112" s="27">
        <f t="shared" si="84"/>
        <v>0.39200000000000002</v>
      </c>
      <c r="AF112" s="27">
        <f t="shared" si="84"/>
        <v>0.20899999999999999</v>
      </c>
      <c r="AG112" s="27">
        <f t="shared" si="84"/>
        <v>0.22727</v>
      </c>
      <c r="AH112" s="27">
        <f t="shared" si="84"/>
        <v>6.6599999999999993E-2</v>
      </c>
      <c r="AI112" s="27">
        <f t="shared" si="84"/>
        <v>5.9249999999999997E-2</v>
      </c>
      <c r="AJ112" s="27">
        <f t="shared" si="84"/>
        <v>3.85E-2</v>
      </c>
      <c r="AK112" s="27">
        <f t="shared" si="84"/>
        <v>0.19</v>
      </c>
      <c r="AL112" s="27">
        <f t="shared" si="84"/>
        <v>0.19400000000000001</v>
      </c>
      <c r="AM112" s="27">
        <f t="shared" si="84"/>
        <v>0.31627999999999995</v>
      </c>
      <c r="AN112" s="27">
        <f t="shared" si="84"/>
        <v>0.25</v>
      </c>
      <c r="AO112" s="27">
        <f t="shared" si="84"/>
        <v>0</v>
      </c>
      <c r="AP112" s="27">
        <f t="shared" si="84"/>
        <v>0.22413999999999998</v>
      </c>
      <c r="AQ112" s="27">
        <f t="shared" si="84"/>
        <v>0.06</v>
      </c>
      <c r="AR112" s="27">
        <f t="shared" si="84"/>
        <v>5.6670000000000005E-2</v>
      </c>
      <c r="AS112" s="27">
        <f t="shared" si="84"/>
        <v>8.7999999999999995E-2</v>
      </c>
      <c r="AT112" s="27">
        <f t="shared" si="84"/>
        <v>6.429E-2</v>
      </c>
      <c r="AU112" s="27">
        <f t="shared" si="84"/>
        <v>5.7140000000000003E-2</v>
      </c>
      <c r="AV112" s="27">
        <f t="shared" si="84"/>
        <v>5.6250000000000001E-2</v>
      </c>
      <c r="AW112" s="27">
        <f t="shared" si="84"/>
        <v>0.11428000000000001</v>
      </c>
      <c r="AX112" s="27">
        <f t="shared" si="84"/>
        <v>6.6000000000000003E-2</v>
      </c>
      <c r="AY112" s="27">
        <f t="shared" si="84"/>
        <v>0.06</v>
      </c>
      <c r="AZ112" s="27">
        <f t="shared" si="84"/>
        <v>0.114</v>
      </c>
      <c r="BA112" s="27">
        <f t="shared" si="84"/>
        <v>0.23799999999999999</v>
      </c>
      <c r="BB112" s="27">
        <f t="shared" si="84"/>
        <v>0.35499999999999998</v>
      </c>
      <c r="BC112" s="27">
        <f t="shared" si="84"/>
        <v>0.50444</v>
      </c>
      <c r="BD112" s="27">
        <f t="shared" si="84"/>
        <v>0.19700000000000001</v>
      </c>
      <c r="BE112" s="27">
        <f t="shared" si="84"/>
        <v>0.36899999999999999</v>
      </c>
      <c r="BF112" s="27">
        <f t="shared" si="84"/>
        <v>0</v>
      </c>
      <c r="BG112" s="27">
        <f t="shared" si="84"/>
        <v>3.2000000000000001E-2</v>
      </c>
      <c r="BH112" s="27">
        <f t="shared" si="84"/>
        <v>3.5999999999999997E-2</v>
      </c>
      <c r="BI112" s="27">
        <f t="shared" si="84"/>
        <v>7.1999999999999995E-2</v>
      </c>
      <c r="BJ112" s="27">
        <f t="shared" si="84"/>
        <v>3.4000000000000002E-2</v>
      </c>
      <c r="BK112" s="27">
        <f t="shared" si="84"/>
        <v>3.6999999999999998E-2</v>
      </c>
      <c r="BL112" s="27">
        <f t="shared" si="84"/>
        <v>0.25600000000000001</v>
      </c>
      <c r="BM112" s="27">
        <f t="shared" si="84"/>
        <v>0.13888999999999999</v>
      </c>
      <c r="BN112" s="27">
        <f t="shared" si="84"/>
        <v>1.489E-2</v>
      </c>
      <c r="BO112" s="27">
        <f t="shared" ref="BO112" si="85">BO111/1000</f>
        <v>10</v>
      </c>
    </row>
    <row r="113" spans="1:69" ht="17.399999999999999">
      <c r="A113" s="34"/>
      <c r="B113" s="35" t="s">
        <v>34</v>
      </c>
      <c r="C113" s="121"/>
      <c r="D113" s="36">
        <f t="shared" ref="D113:BN113" si="86">D109*D111</f>
        <v>1.3453999999999999</v>
      </c>
      <c r="E113" s="36">
        <f t="shared" si="86"/>
        <v>0</v>
      </c>
      <c r="F113" s="36">
        <f t="shared" si="86"/>
        <v>0.8</v>
      </c>
      <c r="G113" s="36">
        <f t="shared" si="86"/>
        <v>0.21280000000000002</v>
      </c>
      <c r="H113" s="36">
        <f t="shared" si="86"/>
        <v>0</v>
      </c>
      <c r="I113" s="36">
        <f t="shared" si="86"/>
        <v>0</v>
      </c>
      <c r="J113" s="36">
        <f t="shared" si="86"/>
        <v>0</v>
      </c>
      <c r="K113" s="36">
        <f t="shared" si="86"/>
        <v>2.6497600000000001</v>
      </c>
      <c r="L113" s="36">
        <f t="shared" si="86"/>
        <v>0</v>
      </c>
      <c r="M113" s="36">
        <f t="shared" si="86"/>
        <v>0</v>
      </c>
      <c r="N113" s="36">
        <f t="shared" si="86"/>
        <v>0</v>
      </c>
      <c r="O113" s="36">
        <f t="shared" si="86"/>
        <v>0</v>
      </c>
      <c r="P113" s="36">
        <f t="shared" si="86"/>
        <v>0</v>
      </c>
      <c r="Q113" s="36">
        <f t="shared" si="86"/>
        <v>0</v>
      </c>
      <c r="R113" s="36">
        <f t="shared" si="86"/>
        <v>0</v>
      </c>
      <c r="S113" s="36">
        <f t="shared" si="86"/>
        <v>0</v>
      </c>
      <c r="T113" s="36">
        <f t="shared" si="86"/>
        <v>0</v>
      </c>
      <c r="U113" s="36">
        <f t="shared" si="86"/>
        <v>0</v>
      </c>
      <c r="V113" s="36">
        <f t="shared" si="86"/>
        <v>0</v>
      </c>
      <c r="W113" s="36">
        <f>W109*W111</f>
        <v>0</v>
      </c>
      <c r="X113" s="36">
        <f t="shared" si="86"/>
        <v>0</v>
      </c>
      <c r="Y113" s="36">
        <f t="shared" si="86"/>
        <v>0</v>
      </c>
      <c r="Z113" s="36">
        <f t="shared" si="86"/>
        <v>0</v>
      </c>
      <c r="AA113" s="36">
        <f t="shared" si="86"/>
        <v>0</v>
      </c>
      <c r="AB113" s="36">
        <f t="shared" si="86"/>
        <v>0</v>
      </c>
      <c r="AC113" s="36">
        <f t="shared" si="86"/>
        <v>0</v>
      </c>
      <c r="AD113" s="36">
        <f t="shared" si="86"/>
        <v>0</v>
      </c>
      <c r="AE113" s="36">
        <f t="shared" si="86"/>
        <v>0</v>
      </c>
      <c r="AF113" s="36">
        <f t="shared" si="86"/>
        <v>0</v>
      </c>
      <c r="AG113" s="36">
        <f t="shared" si="86"/>
        <v>0</v>
      </c>
      <c r="AH113" s="36">
        <f t="shared" si="86"/>
        <v>0</v>
      </c>
      <c r="AI113" s="36">
        <f t="shared" si="86"/>
        <v>1.7774999999999999</v>
      </c>
      <c r="AJ113" s="36">
        <f t="shared" si="86"/>
        <v>0</v>
      </c>
      <c r="AK113" s="36">
        <f t="shared" si="86"/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7.4450000000000002E-3</v>
      </c>
      <c r="BO113" s="36">
        <f t="shared" ref="BO113" si="87">BO109*BO111</f>
        <v>0</v>
      </c>
      <c r="BP113" s="37">
        <f>SUM(D113:BN113)</f>
        <v>6.7929050000000002</v>
      </c>
      <c r="BQ113" s="38">
        <f>BP113/$C$7</f>
        <v>6.7929050000000002</v>
      </c>
    </row>
    <row r="114" spans="1:69" ht="17.399999999999999">
      <c r="A114" s="34"/>
      <c r="B114" s="35" t="s">
        <v>35</v>
      </c>
      <c r="C114" s="121"/>
      <c r="D114" s="36">
        <f t="shared" ref="D114:BN114" si="88">D109*D111</f>
        <v>1.3453999999999999</v>
      </c>
      <c r="E114" s="36">
        <f t="shared" si="88"/>
        <v>0</v>
      </c>
      <c r="F114" s="36">
        <f t="shared" si="88"/>
        <v>0.8</v>
      </c>
      <c r="G114" s="36">
        <f t="shared" si="88"/>
        <v>0.21280000000000002</v>
      </c>
      <c r="H114" s="36">
        <f t="shared" si="88"/>
        <v>0</v>
      </c>
      <c r="I114" s="36">
        <f t="shared" si="88"/>
        <v>0</v>
      </c>
      <c r="J114" s="36">
        <f t="shared" si="88"/>
        <v>0</v>
      </c>
      <c r="K114" s="36">
        <f t="shared" si="88"/>
        <v>2.6497600000000001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>
        <f t="shared" si="88"/>
        <v>0</v>
      </c>
      <c r="S114" s="36">
        <f t="shared" si="88"/>
        <v>0</v>
      </c>
      <c r="T114" s="36">
        <f t="shared" si="88"/>
        <v>0</v>
      </c>
      <c r="U114" s="36">
        <f t="shared" si="88"/>
        <v>0</v>
      </c>
      <c r="V114" s="36">
        <f t="shared" si="88"/>
        <v>0</v>
      </c>
      <c r="W114" s="36">
        <f>W109*W111</f>
        <v>0</v>
      </c>
      <c r="X114" s="36">
        <f t="shared" si="88"/>
        <v>0</v>
      </c>
      <c r="Y114" s="36">
        <f t="shared" si="88"/>
        <v>0</v>
      </c>
      <c r="Z114" s="36">
        <f t="shared" si="88"/>
        <v>0</v>
      </c>
      <c r="AA114" s="36">
        <f t="shared" si="88"/>
        <v>0</v>
      </c>
      <c r="AB114" s="36">
        <f t="shared" si="88"/>
        <v>0</v>
      </c>
      <c r="AC114" s="36">
        <f t="shared" si="88"/>
        <v>0</v>
      </c>
      <c r="AD114" s="36">
        <f t="shared" si="88"/>
        <v>0</v>
      </c>
      <c r="AE114" s="36">
        <f t="shared" si="88"/>
        <v>0</v>
      </c>
      <c r="AF114" s="36">
        <f t="shared" si="88"/>
        <v>0</v>
      </c>
      <c r="AG114" s="36">
        <f t="shared" si="88"/>
        <v>0</v>
      </c>
      <c r="AH114" s="36">
        <f t="shared" si="88"/>
        <v>0</v>
      </c>
      <c r="AI114" s="36">
        <f t="shared" si="88"/>
        <v>1.7774999999999999</v>
      </c>
      <c r="AJ114" s="36">
        <f t="shared" si="88"/>
        <v>0</v>
      </c>
      <c r="AK114" s="36">
        <f t="shared" si="88"/>
        <v>0</v>
      </c>
      <c r="AL114" s="36">
        <f t="shared" si="88"/>
        <v>0</v>
      </c>
      <c r="AM114" s="36">
        <f t="shared" si="88"/>
        <v>0</v>
      </c>
      <c r="AN114" s="36">
        <f t="shared" si="88"/>
        <v>0</v>
      </c>
      <c r="AO114" s="36">
        <f t="shared" si="88"/>
        <v>0</v>
      </c>
      <c r="AP114" s="36">
        <f t="shared" si="88"/>
        <v>0</v>
      </c>
      <c r="AQ114" s="36">
        <f t="shared" si="88"/>
        <v>0</v>
      </c>
      <c r="AR114" s="36">
        <f t="shared" si="88"/>
        <v>0</v>
      </c>
      <c r="AS114" s="36">
        <f t="shared" si="88"/>
        <v>0</v>
      </c>
      <c r="AT114" s="36">
        <f t="shared" si="88"/>
        <v>0</v>
      </c>
      <c r="AU114" s="36">
        <f t="shared" si="88"/>
        <v>0</v>
      </c>
      <c r="AV114" s="36">
        <f t="shared" si="88"/>
        <v>0</v>
      </c>
      <c r="AW114" s="36">
        <f t="shared" si="88"/>
        <v>0</v>
      </c>
      <c r="AX114" s="36">
        <f t="shared" si="88"/>
        <v>0</v>
      </c>
      <c r="AY114" s="36">
        <f t="shared" si="88"/>
        <v>0</v>
      </c>
      <c r="AZ114" s="36">
        <f t="shared" si="88"/>
        <v>0</v>
      </c>
      <c r="BA114" s="36">
        <f t="shared" si="88"/>
        <v>0</v>
      </c>
      <c r="BB114" s="36">
        <f t="shared" si="88"/>
        <v>0</v>
      </c>
      <c r="BC114" s="36">
        <f t="shared" si="88"/>
        <v>0</v>
      </c>
      <c r="BD114" s="36">
        <f t="shared" si="88"/>
        <v>0</v>
      </c>
      <c r="BE114" s="36">
        <f t="shared" si="88"/>
        <v>0</v>
      </c>
      <c r="BF114" s="36">
        <f t="shared" si="88"/>
        <v>0</v>
      </c>
      <c r="BG114" s="36">
        <f t="shared" si="88"/>
        <v>0</v>
      </c>
      <c r="BH114" s="36">
        <f t="shared" si="88"/>
        <v>0</v>
      </c>
      <c r="BI114" s="36">
        <f t="shared" si="88"/>
        <v>0</v>
      </c>
      <c r="BJ114" s="36">
        <f t="shared" si="88"/>
        <v>0</v>
      </c>
      <c r="BK114" s="36">
        <f t="shared" si="88"/>
        <v>0</v>
      </c>
      <c r="BL114" s="36">
        <f t="shared" si="88"/>
        <v>0</v>
      </c>
      <c r="BM114" s="36">
        <f t="shared" si="88"/>
        <v>0</v>
      </c>
      <c r="BN114" s="36">
        <f t="shared" si="88"/>
        <v>7.4450000000000002E-3</v>
      </c>
      <c r="BO114" s="36">
        <f t="shared" ref="BO114" si="89">BO109*BO111</f>
        <v>0</v>
      </c>
      <c r="BP114" s="37">
        <f>SUM(D114:BN114)</f>
        <v>6.7929050000000002</v>
      </c>
      <c r="BQ114" s="38">
        <f>BP114/$C$7</f>
        <v>6.7929050000000002</v>
      </c>
    </row>
    <row r="118" spans="1:69">
      <c r="BJ118" s="40">
        <f>BQ64</f>
        <v>24.763785000000002</v>
      </c>
    </row>
    <row r="119" spans="1:69">
      <c r="BJ119" s="40">
        <f>BQ82</f>
        <v>53.698966666666664</v>
      </c>
    </row>
    <row r="120" spans="1:69">
      <c r="BJ120" s="40">
        <f>BQ98</f>
        <v>22.242588999999999</v>
      </c>
    </row>
    <row r="121" spans="1:69">
      <c r="BJ121" s="40">
        <f>BQ114</f>
        <v>6.7929050000000002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>
      <selection activeCell="E23" sqref="E23"/>
    </sheetView>
  </sheetViews>
  <sheetFormatPr defaultRowHeight="14.4"/>
  <cols>
    <col min="1" max="1" width="4.33203125" customWidth="1"/>
    <col min="2" max="2" width="32.6640625" customWidth="1"/>
    <col min="3" max="3" width="8.5546875" customWidth="1"/>
    <col min="4" max="4" width="3.6640625" customWidth="1"/>
    <col min="5" max="5" width="32.6640625" customWidth="1"/>
    <col min="6" max="6" width="7.6640625" customWidth="1"/>
    <col min="7" max="7" width="8.88671875" customWidth="1"/>
    <col min="8" max="8" width="3.6640625" customWidth="1"/>
    <col min="9" max="9" width="32.6640625" customWidth="1"/>
    <col min="10" max="10" width="8.6640625" customWidth="1"/>
  </cols>
  <sheetData>
    <row r="1" spans="1:22" ht="59.25" customHeight="1">
      <c r="A1" s="151" t="s">
        <v>69</v>
      </c>
      <c r="B1" s="151"/>
      <c r="C1" s="155"/>
      <c r="D1" s="152" t="s">
        <v>69</v>
      </c>
      <c r="E1" s="153"/>
      <c r="F1" s="153"/>
      <c r="G1" s="153"/>
      <c r="H1" s="154" t="s">
        <v>69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>
      <c r="A2" s="148" t="s">
        <v>47</v>
      </c>
      <c r="B2" s="148"/>
      <c r="C2" s="149"/>
      <c r="D2" s="150" t="s">
        <v>48</v>
      </c>
      <c r="E2" s="148"/>
      <c r="F2" s="148"/>
      <c r="G2" s="149"/>
      <c r="H2" s="148" t="s">
        <v>49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50</v>
      </c>
      <c r="U2" s="156"/>
      <c r="V2" s="13"/>
    </row>
    <row r="3" spans="1:22" ht="30.75" customHeight="1">
      <c r="A3" s="66"/>
      <c r="B3" s="78">
        <f>E3</f>
        <v>44205</v>
      </c>
      <c r="C3" s="67" t="s">
        <v>51</v>
      </c>
      <c r="D3" s="66"/>
      <c r="E3" s="78">
        <f>'3-7 лет (день 1)'!J4</f>
        <v>44205</v>
      </c>
      <c r="F3" s="67" t="s">
        <v>51</v>
      </c>
      <c r="G3" s="67" t="s">
        <v>52</v>
      </c>
      <c r="H3" s="66"/>
      <c r="I3" s="78">
        <f>E3</f>
        <v>44205</v>
      </c>
      <c r="J3" s="67" t="s">
        <v>52</v>
      </c>
      <c r="K3" s="13"/>
      <c r="L3" s="68">
        <f>F4</f>
        <v>19.783995000000001</v>
      </c>
      <c r="M3" s="68">
        <f>G4</f>
        <v>24.763785000000002</v>
      </c>
      <c r="N3" s="68">
        <f>F9</f>
        <v>43.874500000000005</v>
      </c>
      <c r="O3" s="68">
        <f>G9</f>
        <v>53.698966666666664</v>
      </c>
      <c r="P3" s="68">
        <f>F17</f>
        <v>19.302411000000003</v>
      </c>
      <c r="Q3" s="68">
        <f>G17</f>
        <v>22.242588999999999</v>
      </c>
      <c r="R3" s="7">
        <f>F22</f>
        <v>5.9172649999999996</v>
      </c>
      <c r="S3" s="7">
        <f>G22</f>
        <v>6.7929050000000002</v>
      </c>
      <c r="T3" s="69">
        <f>L3+N3+P3+R3</f>
        <v>88.878171000000009</v>
      </c>
      <c r="U3" s="69">
        <f>M3+O3+Q3+S3</f>
        <v>107.49824566666666</v>
      </c>
    </row>
    <row r="4" spans="1:22" ht="15" customHeight="1">
      <c r="A4" s="111" t="s">
        <v>9</v>
      </c>
      <c r="B4" s="7" t="str">
        <f>E4</f>
        <v>Кукурузная каша молочная</v>
      </c>
      <c r="C4" s="141">
        <f>F4</f>
        <v>19.783995000000001</v>
      </c>
      <c r="D4" s="111" t="s">
        <v>9</v>
      </c>
      <c r="E4" s="7" t="s">
        <v>10</v>
      </c>
      <c r="F4" s="141">
        <f>'1-3 года (день 1 )'!BQ64</f>
        <v>19.783995000000001</v>
      </c>
      <c r="G4" s="141">
        <f>'3-7 лет (день 1)'!BQ64</f>
        <v>24.763785000000002</v>
      </c>
      <c r="H4" s="111" t="s">
        <v>9</v>
      </c>
      <c r="I4" s="7" t="str">
        <f>E4</f>
        <v>Кукурузная каша молочная</v>
      </c>
      <c r="J4" s="141">
        <f>G4</f>
        <v>24.763785000000002</v>
      </c>
    </row>
    <row r="5" spans="1:22" ht="15" customHeight="1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>
      <c r="A9" s="111" t="s">
        <v>13</v>
      </c>
      <c r="B9" s="7" t="str">
        <f>E9</f>
        <v xml:space="preserve">Салат из зеленого горошка </v>
      </c>
      <c r="C9" s="144">
        <f>F9</f>
        <v>43.874500000000005</v>
      </c>
      <c r="D9" s="111" t="s">
        <v>13</v>
      </c>
      <c r="E9" s="7" t="s">
        <v>14</v>
      </c>
      <c r="F9" s="144">
        <f>'1-3 года (день 1 )'!BQ82</f>
        <v>43.874500000000005</v>
      </c>
      <c r="G9" s="144">
        <f>'3-7 лет (день 1)'!BQ82</f>
        <v>53.698966666666664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53.698966666666664</v>
      </c>
    </row>
    <row r="10" spans="1:22" ht="15" customHeight="1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>
      <c r="A17" s="111" t="s">
        <v>22</v>
      </c>
      <c r="B17" s="7" t="str">
        <f t="shared" si="1"/>
        <v>Снежок</v>
      </c>
      <c r="C17" s="141">
        <f>F17</f>
        <v>19.302411000000003</v>
      </c>
      <c r="D17" s="111" t="s">
        <v>22</v>
      </c>
      <c r="E17" s="7" t="s">
        <v>23</v>
      </c>
      <c r="F17" s="141">
        <f>'1-3 года (день 1 )'!BQ98</f>
        <v>19.302411000000003</v>
      </c>
      <c r="G17" s="141">
        <f>'3-7 лет (день 1)'!BQ98</f>
        <v>22.242588999999999</v>
      </c>
      <c r="H17" s="111" t="s">
        <v>22</v>
      </c>
      <c r="I17" s="7" t="str">
        <f t="shared" si="0"/>
        <v>Снежок</v>
      </c>
      <c r="J17" s="141">
        <f>G17</f>
        <v>22.242588999999999</v>
      </c>
    </row>
    <row r="18" spans="1:15" ht="15" customHeight="1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>
      <c r="A22" s="111" t="s">
        <v>25</v>
      </c>
      <c r="B22" s="24" t="str">
        <f>E22</f>
        <v>Макароны отварные с маслом</v>
      </c>
      <c r="C22" s="141">
        <f>F22</f>
        <v>5.9172649999999996</v>
      </c>
      <c r="D22" s="111" t="s">
        <v>25</v>
      </c>
      <c r="E22" s="24" t="s">
        <v>26</v>
      </c>
      <c r="F22" s="141">
        <f>'1-3 года (день 1 )'!BQ114</f>
        <v>5.9172649999999996</v>
      </c>
      <c r="G22" s="141">
        <f>'3-7 лет (день 1)'!BQ114</f>
        <v>6.7929050000000002</v>
      </c>
      <c r="H22" s="111" t="s">
        <v>25</v>
      </c>
      <c r="I22" s="24" t="str">
        <f>E22</f>
        <v>Макароны отварные с маслом</v>
      </c>
      <c r="J22" s="141">
        <f>G22</f>
        <v>6.7929050000000002</v>
      </c>
    </row>
    <row r="23" spans="1:15" ht="15" customHeight="1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7.399999999999999">
      <c r="A27" s="133" t="s">
        <v>50</v>
      </c>
      <c r="B27" s="134"/>
      <c r="C27" s="70">
        <f>C4+C9+C17+C22</f>
        <v>88.878171000000009</v>
      </c>
      <c r="D27" s="133" t="s">
        <v>50</v>
      </c>
      <c r="E27" s="134"/>
      <c r="F27" s="70">
        <f>F4+F9+F17+F22</f>
        <v>88.878171000000009</v>
      </c>
      <c r="G27" s="70">
        <f>G4+G9+G17+G22</f>
        <v>107.49824566666666</v>
      </c>
      <c r="H27" s="133" t="s">
        <v>50</v>
      </c>
      <c r="I27" s="134"/>
      <c r="J27" s="70">
        <f>J4+J9+J17+J22</f>
        <v>107.49824566666666</v>
      </c>
    </row>
    <row r="28" spans="1:15" ht="15" customHeight="1"/>
    <row r="29" spans="1:15" ht="59.25" customHeight="1">
      <c r="A29" s="151" t="s">
        <v>69</v>
      </c>
      <c r="B29" s="151"/>
      <c r="C29" s="151"/>
      <c r="D29" s="152" t="s">
        <v>69</v>
      </c>
      <c r="E29" s="153"/>
      <c r="F29" s="153"/>
      <c r="G29" s="153"/>
      <c r="H29" s="154" t="s">
        <v>69</v>
      </c>
      <c r="I29" s="151"/>
      <c r="J29" s="155"/>
      <c r="K29" s="65"/>
      <c r="L29" s="65"/>
      <c r="M29" s="147"/>
      <c r="N29" s="147"/>
      <c r="O29" s="147"/>
    </row>
    <row r="30" spans="1:15" ht="30.75" customHeight="1">
      <c r="A30" s="148" t="s">
        <v>53</v>
      </c>
      <c r="B30" s="148"/>
      <c r="C30" s="149"/>
      <c r="D30" s="150" t="s">
        <v>54</v>
      </c>
      <c r="E30" s="148"/>
      <c r="F30" s="148"/>
      <c r="G30" s="149"/>
      <c r="H30" s="150" t="s">
        <v>55</v>
      </c>
      <c r="I30" s="148"/>
      <c r="J30" s="149"/>
      <c r="K30" s="65"/>
      <c r="L30" s="65"/>
      <c r="M30" s="71"/>
      <c r="N30" s="71"/>
      <c r="O30" s="71"/>
    </row>
    <row r="31" spans="1:15" ht="30.75" customHeight="1">
      <c r="A31" s="66"/>
      <c r="B31" s="79">
        <f>E3</f>
        <v>44205</v>
      </c>
      <c r="C31" s="67" t="s">
        <v>52</v>
      </c>
      <c r="D31" s="66"/>
      <c r="E31" s="78">
        <f>E3</f>
        <v>44205</v>
      </c>
      <c r="F31" s="82" t="str">
        <f>F3</f>
        <v>1,5-2 года</v>
      </c>
      <c r="G31" s="83" t="str">
        <f>G3</f>
        <v>3-7 лет</v>
      </c>
      <c r="H31" s="66"/>
      <c r="I31" s="80">
        <f>E3</f>
        <v>44205</v>
      </c>
      <c r="J31" s="72" t="s">
        <v>52</v>
      </c>
      <c r="K31" s="13"/>
      <c r="L31" s="13"/>
    </row>
    <row r="32" spans="1:15" ht="15" customHeight="1">
      <c r="A32" s="111" t="s">
        <v>9</v>
      </c>
      <c r="B32" s="7" t="str">
        <f>E4</f>
        <v>Кукурузная каша молочная</v>
      </c>
      <c r="C32" s="141">
        <f>G4</f>
        <v>24.763785000000002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19.783995000000001</v>
      </c>
      <c r="G32" s="135">
        <f>G4</f>
        <v>24.763785000000002</v>
      </c>
      <c r="H32" s="111" t="s">
        <v>9</v>
      </c>
      <c r="I32" s="7" t="str">
        <f>I4</f>
        <v>Кукурузная каша молочная</v>
      </c>
      <c r="J32" s="141">
        <f>F32</f>
        <v>19.783995000000001</v>
      </c>
    </row>
    <row r="33" spans="1:10" ht="15" customHeight="1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53.698966666666664</v>
      </c>
      <c r="D37" s="111" t="s">
        <v>13</v>
      </c>
      <c r="E37" s="7" t="e">
        <f>'3-7 лет (день 1)'!#REF!</f>
        <v>#REF!</v>
      </c>
      <c r="F37" s="138">
        <f>F9</f>
        <v>43.874500000000005</v>
      </c>
      <c r="G37" s="138">
        <f>G9</f>
        <v>53.698966666666664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43.874500000000005</v>
      </c>
    </row>
    <row r="38" spans="1:10" ht="15" customHeight="1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>
      <c r="A45" s="111" t="s">
        <v>22</v>
      </c>
      <c r="B45" s="7" t="str">
        <f t="shared" si="2"/>
        <v>Снежок</v>
      </c>
      <c r="C45" s="141">
        <f>G17</f>
        <v>22.242588999999999</v>
      </c>
      <c r="D45" s="111" t="s">
        <v>22</v>
      </c>
      <c r="E45" s="7" t="str">
        <f>'3-7 лет (день 1)'!B19</f>
        <v>Снежок</v>
      </c>
      <c r="F45" s="135">
        <f>F17</f>
        <v>19.302411000000003</v>
      </c>
      <c r="G45" s="135">
        <f>G17</f>
        <v>22.242588999999999</v>
      </c>
      <c r="H45" s="111" t="s">
        <v>22</v>
      </c>
      <c r="I45" s="7" t="str">
        <f>I17</f>
        <v>Снежок</v>
      </c>
      <c r="J45" s="141">
        <f>F45</f>
        <v>19.302411000000003</v>
      </c>
    </row>
    <row r="46" spans="1:10" ht="15" customHeight="1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>
      <c r="A50" s="111" t="s">
        <v>25</v>
      </c>
      <c r="B50" s="24" t="str">
        <f>E22</f>
        <v>Макароны отварные с маслом</v>
      </c>
      <c r="C50" s="141">
        <f>G22</f>
        <v>6.7929050000000002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5.9172649999999996</v>
      </c>
      <c r="G50" s="135">
        <f>G22</f>
        <v>6.7929050000000002</v>
      </c>
      <c r="H50" s="111" t="s">
        <v>25</v>
      </c>
      <c r="I50" s="24" t="str">
        <f>I22</f>
        <v>Макароны отварные с маслом</v>
      </c>
      <c r="J50" s="141">
        <f>F50</f>
        <v>5.9172649999999996</v>
      </c>
    </row>
    <row r="51" spans="1:10" ht="15" customHeight="1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7.399999999999999">
      <c r="A55" s="133" t="s">
        <v>50</v>
      </c>
      <c r="B55" s="134"/>
      <c r="C55" s="73">
        <f>C32+C37+C45+C50</f>
        <v>107.49824566666666</v>
      </c>
      <c r="D55" s="22"/>
      <c r="E55" s="74" t="s">
        <v>50</v>
      </c>
      <c r="F55" s="81">
        <f>F32+F37+F45+F50</f>
        <v>88.878171000000009</v>
      </c>
      <c r="G55" s="81">
        <f>G32+G37+G45+G50</f>
        <v>107.49824566666666</v>
      </c>
      <c r="H55" s="133" t="s">
        <v>50</v>
      </c>
      <c r="I55" s="134"/>
      <c r="J55" s="70">
        <f>J32+J37+J45+J50</f>
        <v>88.878171000000009</v>
      </c>
    </row>
    <row r="56" spans="1:10" ht="15" customHeight="1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>
      <selection activeCell="M5" sqref="M5"/>
    </sheetView>
  </sheetViews>
  <sheetFormatPr defaultRowHeight="14.4"/>
  <cols>
    <col min="1" max="1" width="12.21875" style="90" customWidth="1"/>
    <col min="2" max="2" width="24.6640625" style="90" customWidth="1"/>
    <col min="3" max="3" width="9.33203125" style="90" customWidth="1"/>
    <col min="4" max="4" width="7.88671875" style="90" customWidth="1"/>
    <col min="5" max="5" width="7.6640625" style="90" customWidth="1"/>
    <col min="6" max="6" width="11.5546875" style="90" customWidth="1"/>
    <col min="7" max="12" width="9.109375" style="90" customWidth="1"/>
    <col min="13" max="13" width="12" style="90" customWidth="1"/>
    <col min="14" max="14" width="8.88671875" style="90"/>
    <col min="15" max="15" width="9.109375" style="90" customWidth="1"/>
    <col min="16" max="16384" width="8.88671875" style="90"/>
  </cols>
  <sheetData>
    <row r="1" spans="1:15">
      <c r="J1" s="161" t="s">
        <v>77</v>
      </c>
      <c r="K1" s="161"/>
      <c r="L1" s="161"/>
      <c r="M1" s="161"/>
    </row>
    <row r="2" spans="1:15">
      <c r="J2" s="161" t="s">
        <v>78</v>
      </c>
      <c r="K2" s="161"/>
      <c r="L2" s="161"/>
      <c r="M2" s="161"/>
    </row>
    <row r="3" spans="1:15">
      <c r="J3" s="161" t="s">
        <v>79</v>
      </c>
      <c r="K3" s="161"/>
      <c r="L3" s="161"/>
      <c r="M3" s="161"/>
    </row>
    <row r="4" spans="1:15" ht="21" customHeight="1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>
      <c r="B5" s="98"/>
      <c r="C5" s="98"/>
      <c r="D5" s="98"/>
      <c r="E5" s="163" t="s">
        <v>104</v>
      </c>
      <c r="F5" s="163"/>
      <c r="G5" s="163">
        <f>'3-7 лет (день 1)'!J4</f>
        <v>44205</v>
      </c>
      <c r="H5" s="163"/>
      <c r="I5" s="98"/>
      <c r="J5" s="98"/>
      <c r="K5" s="98"/>
      <c r="L5" s="98"/>
      <c r="M5" s="98"/>
    </row>
    <row r="6" spans="1:15" ht="31.5" customHeight="1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399999999999999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28.2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8" customHeight="1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6.2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G2" sqref="G2"/>
    </sheetView>
  </sheetViews>
  <sheetFormatPr defaultRowHeight="14.4"/>
  <cols>
    <col min="1" max="1" width="12" style="90" customWidth="1"/>
    <col min="2" max="2" width="26" style="90" customWidth="1"/>
    <col min="3" max="3" width="8.88671875" style="90"/>
    <col min="4" max="4" width="8" style="90" customWidth="1"/>
    <col min="5" max="5" width="7.44140625" style="90" customWidth="1"/>
    <col min="6" max="6" width="12.109375" style="90" customWidth="1"/>
    <col min="7" max="12" width="8.88671875" style="90"/>
    <col min="13" max="13" width="12.6640625" style="90" customWidth="1"/>
    <col min="14" max="16384" width="8.88671875" style="90"/>
  </cols>
  <sheetData>
    <row r="1" spans="1:13">
      <c r="J1" s="161" t="s">
        <v>77</v>
      </c>
      <c r="K1" s="161"/>
      <c r="L1" s="161"/>
      <c r="M1" s="161"/>
    </row>
    <row r="2" spans="1:13">
      <c r="J2" s="161" t="s">
        <v>78</v>
      </c>
      <c r="K2" s="161"/>
      <c r="L2" s="161"/>
      <c r="M2" s="161"/>
    </row>
    <row r="3" spans="1:13">
      <c r="J3" s="161" t="s">
        <v>79</v>
      </c>
      <c r="K3" s="161"/>
      <c r="L3" s="161"/>
      <c r="M3" s="161"/>
    </row>
    <row r="4" spans="1:13" ht="21" customHeight="1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>
      <c r="B5" s="98"/>
      <c r="C5" s="98"/>
      <c r="D5" s="98"/>
      <c r="E5" s="163" t="s">
        <v>104</v>
      </c>
      <c r="F5" s="163"/>
      <c r="G5" s="163">
        <f>'3-7 лет (день 1)'!J4</f>
        <v>44205</v>
      </c>
      <c r="H5" s="163"/>
      <c r="I5" s="98"/>
      <c r="J5" s="98"/>
      <c r="K5" s="98"/>
      <c r="L5" s="98"/>
      <c r="M5" s="98"/>
    </row>
    <row r="6" spans="1:13" ht="27.6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399999999999999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" customHeight="1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" customHeight="1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6.2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opLeftCell="A7" workbookViewId="0">
      <selection activeCell="F2" sqref="F2:F4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8">
        <f>'3-7 лет (день 1)'!J4</f>
        <v>44205</v>
      </c>
      <c r="B1" s="169"/>
      <c r="C1" s="169"/>
      <c r="D1" s="169"/>
      <c r="E1" s="169"/>
      <c r="F1" s="169"/>
      <c r="G1" s="169"/>
    </row>
    <row r="2" spans="1:7" ht="60" customHeight="1">
      <c r="A2" s="170" t="s">
        <v>56</v>
      </c>
      <c r="B2" s="170" t="s">
        <v>57</v>
      </c>
      <c r="C2" s="170" t="s">
        <v>58</v>
      </c>
      <c r="D2" s="170" t="s">
        <v>59</v>
      </c>
      <c r="E2" s="170" t="s">
        <v>60</v>
      </c>
      <c r="F2" s="170" t="s">
        <v>61</v>
      </c>
      <c r="G2" s="172" t="s">
        <v>62</v>
      </c>
    </row>
    <row r="3" spans="1:7">
      <c r="A3" s="171"/>
      <c r="B3" s="171"/>
      <c r="C3" s="171"/>
      <c r="D3" s="171"/>
      <c r="E3" s="171"/>
      <c r="F3" s="171"/>
      <c r="G3" s="173"/>
    </row>
    <row r="4" spans="1:7" ht="33" customHeight="1">
      <c r="A4" s="171"/>
      <c r="B4" s="171"/>
      <c r="C4" s="171"/>
      <c r="D4" s="171"/>
      <c r="E4" s="171"/>
      <c r="F4" s="171"/>
      <c r="G4" s="173"/>
    </row>
    <row r="5" spans="1:7" ht="20.100000000000001" customHeight="1">
      <c r="A5" s="167" t="s">
        <v>63</v>
      </c>
      <c r="B5" s="165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>
      <c r="A6" s="167"/>
      <c r="B6" s="165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>
      <c r="A7" s="167"/>
      <c r="B7" s="165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>
      <c r="A8" s="164" t="s">
        <v>66</v>
      </c>
      <c r="B8" s="165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>
      <c r="A9" s="164"/>
      <c r="B9" s="165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>
      <c r="A10" s="164"/>
      <c r="B10" s="165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>
      <c r="A11" s="164"/>
      <c r="B11" s="165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>
      <c r="A12" s="164"/>
      <c r="B12" s="165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>
      <c r="A13" s="164"/>
      <c r="B13" s="165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>
      <c r="A14" s="164"/>
      <c r="B14" s="165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>
      <c r="A15" s="164"/>
      <c r="B15" s="165"/>
      <c r="C15" s="14"/>
      <c r="D15" s="75"/>
      <c r="E15" s="75"/>
      <c r="F15" s="7"/>
      <c r="G15" s="7"/>
    </row>
    <row r="16" spans="1:7" ht="20.100000000000001" customHeight="1">
      <c r="A16" s="164" t="s">
        <v>67</v>
      </c>
      <c r="B16" s="165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>
      <c r="A17" s="164"/>
      <c r="B17" s="166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" customHeight="1">
      <c r="A18" s="164" t="s">
        <v>68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>
      <c r="A19" s="164"/>
      <c r="B19" s="166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>
      <c r="A20" s="164"/>
      <c r="B20" s="166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>
      <c r="A21" s="76"/>
    </row>
    <row r="22" spans="1:7">
      <c r="A22" s="76"/>
    </row>
    <row r="23" spans="1:7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zoomScale="96" zoomScaleNormal="96" workbookViewId="0">
      <selection activeCell="G19" sqref="G19"/>
    </sheetView>
  </sheetViews>
  <sheetFormatPr defaultRowHeight="14.4"/>
  <cols>
    <col min="3" max="3" width="27.5546875" customWidth="1"/>
    <col min="4" max="4" width="21" customWidth="1"/>
  </cols>
  <sheetData>
    <row r="2" spans="2:4">
      <c r="B2" s="124" t="s">
        <v>9</v>
      </c>
      <c r="C2" s="84" t="s">
        <v>10</v>
      </c>
      <c r="D2" s="7" t="s">
        <v>70</v>
      </c>
    </row>
    <row r="3" spans="2:4">
      <c r="B3" s="125"/>
      <c r="C3" s="85" t="s">
        <v>11</v>
      </c>
      <c r="D3" s="7" t="s">
        <v>71</v>
      </c>
    </row>
    <row r="4" spans="2:4">
      <c r="B4" s="125"/>
      <c r="C4" s="84" t="s">
        <v>12</v>
      </c>
      <c r="D4" s="7" t="s">
        <v>72</v>
      </c>
    </row>
    <row r="5" spans="2:4">
      <c r="B5" s="125"/>
      <c r="C5" s="84"/>
      <c r="D5" s="7"/>
    </row>
    <row r="6" spans="2:4">
      <c r="B6" s="126"/>
      <c r="C6" s="84"/>
      <c r="D6" s="7"/>
    </row>
    <row r="7" spans="2:4" ht="28.8">
      <c r="B7" s="125" t="s">
        <v>13</v>
      </c>
      <c r="C7" s="86" t="s">
        <v>15</v>
      </c>
      <c r="D7" s="42" t="s">
        <v>74</v>
      </c>
    </row>
    <row r="8" spans="2:4">
      <c r="B8" s="125"/>
      <c r="C8" s="84" t="s">
        <v>16</v>
      </c>
      <c r="D8" s="7"/>
    </row>
    <row r="9" spans="2:4">
      <c r="B9" s="125"/>
      <c r="C9" s="84" t="s">
        <v>17</v>
      </c>
      <c r="D9" s="7" t="s">
        <v>73</v>
      </c>
    </row>
    <row r="10" spans="2:4">
      <c r="B10" s="125"/>
      <c r="C10" s="23" t="s">
        <v>18</v>
      </c>
      <c r="D10" s="7" t="s">
        <v>75</v>
      </c>
    </row>
    <row r="11" spans="2:4">
      <c r="B11" s="125"/>
      <c r="C11" s="15" t="s">
        <v>19</v>
      </c>
      <c r="D11" s="7"/>
    </row>
    <row r="12" spans="2:4">
      <c r="B12" s="125"/>
      <c r="C12" s="15" t="s">
        <v>20</v>
      </c>
      <c r="D12" s="7"/>
    </row>
    <row r="13" spans="2:4">
      <c r="B13" s="126"/>
      <c r="C13" s="15" t="s">
        <v>21</v>
      </c>
      <c r="D13" s="7"/>
    </row>
    <row r="14" spans="2:4">
      <c r="B14" s="124" t="s">
        <v>22</v>
      </c>
      <c r="C14" s="84" t="s">
        <v>23</v>
      </c>
      <c r="D14" s="7" t="s">
        <v>72</v>
      </c>
    </row>
    <row r="15" spans="2:4" ht="28.2">
      <c r="B15" s="125"/>
      <c r="C15" s="87" t="s">
        <v>24</v>
      </c>
      <c r="D15" s="7"/>
    </row>
    <row r="16" spans="2:4">
      <c r="B16" s="125"/>
      <c r="C16" s="84"/>
      <c r="D16" s="7"/>
    </row>
    <row r="17" spans="2:4">
      <c r="B17" s="125"/>
      <c r="C17" s="84"/>
      <c r="D17" s="7"/>
    </row>
    <row r="18" spans="2:4">
      <c r="B18" s="126"/>
      <c r="C18" s="84"/>
      <c r="D18" s="7"/>
    </row>
    <row r="19" spans="2:4" ht="28.8">
      <c r="B19" s="124" t="s">
        <v>25</v>
      </c>
      <c r="C19" s="88" t="s">
        <v>26</v>
      </c>
      <c r="D19" s="7" t="s">
        <v>76</v>
      </c>
    </row>
    <row r="20" spans="2:4">
      <c r="B20" s="125"/>
      <c r="C20" t="s">
        <v>19</v>
      </c>
      <c r="D20" s="7"/>
    </row>
    <row r="21" spans="2:4">
      <c r="B21" s="125"/>
      <c r="C21" s="15" t="s">
        <v>27</v>
      </c>
      <c r="D21" s="7"/>
    </row>
    <row r="22" spans="2:4">
      <c r="B22" s="125"/>
      <c r="C22" s="23"/>
      <c r="D22" s="7"/>
    </row>
    <row r="23" spans="2:4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2023-05-23T09:52:35Z</dcterms:modified>
</cp:coreProperties>
</file>