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/>
  </bookViews>
  <sheets>
    <sheet name="06.01.2021 1,5-2 года (день 8)" sheetId="4" r:id="rId1"/>
    <sheet name="06.01.2021 3-7 лет (день 8) " sheetId="5" r:id="rId2"/>
    <sheet name="День 8" sheetId="6" r:id="rId3"/>
    <sheet name="БГП  день 8 " sheetId="7" r:id="rId4"/>
    <sheet name="День 8 до 3 лет" sheetId="8" r:id="rId5"/>
    <sheet name="День 8 от 3 лет" sheetId="9" r:id="rId6"/>
    <sheet name="Миша" sheetId="1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4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E29" i="5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O45" s="1"/>
  <c r="D29"/>
  <c r="D29" i="4"/>
  <c r="B25" i="9"/>
  <c r="B26"/>
  <c r="B24"/>
  <c r="B22"/>
  <c r="B21"/>
  <c r="B14"/>
  <c r="B15"/>
  <c r="B16"/>
  <c r="B17"/>
  <c r="B13"/>
  <c r="B9"/>
  <c r="B10"/>
  <c r="B8"/>
  <c r="B23" i="8"/>
  <c r="B24"/>
  <c r="B22"/>
  <c r="B20"/>
  <c r="B19"/>
  <c r="B14"/>
  <c r="B15"/>
  <c r="B16"/>
  <c r="B17"/>
  <c r="B13"/>
  <c r="B9"/>
  <c r="B10"/>
  <c r="B8"/>
  <c r="Q28" i="4"/>
  <c r="R28"/>
  <c r="S28"/>
  <c r="T28"/>
  <c r="U28"/>
  <c r="V28"/>
  <c r="W28"/>
  <c r="X28"/>
  <c r="Y28"/>
  <c r="Z28"/>
  <c r="AA28"/>
  <c r="AB28"/>
  <c r="S28" i="5"/>
  <c r="T28"/>
  <c r="U28"/>
  <c r="V28"/>
  <c r="W28"/>
  <c r="X28"/>
  <c r="G5" i="8"/>
  <c r="G26" s="1"/>
  <c r="G5" i="9"/>
  <c r="L28"/>
  <c r="K28"/>
  <c r="J28"/>
  <c r="I28"/>
  <c r="H28"/>
  <c r="G28"/>
  <c r="F28"/>
  <c r="E28"/>
  <c r="D28"/>
  <c r="L26" i="8"/>
  <c r="K26"/>
  <c r="J26"/>
  <c r="I26"/>
  <c r="H26"/>
  <c r="F26"/>
  <c r="E26"/>
  <c r="D26"/>
  <c r="BO28" i="5"/>
  <c r="BO43"/>
  <c r="BO44"/>
  <c r="BO50"/>
  <c r="BO52"/>
  <c r="BO53"/>
  <c r="BO54"/>
  <c r="BO55"/>
  <c r="BO56"/>
  <c r="BO60"/>
  <c r="BO61" s="1"/>
  <c r="BO66"/>
  <c r="BO68"/>
  <c r="BO74" s="1"/>
  <c r="BO75" s="1"/>
  <c r="BO69"/>
  <c r="BO70"/>
  <c r="BO71"/>
  <c r="BO72"/>
  <c r="BO73"/>
  <c r="BO83"/>
  <c r="BO85"/>
  <c r="BO86"/>
  <c r="BO87"/>
  <c r="BO88"/>
  <c r="BO89"/>
  <c r="BO99"/>
  <c r="BO101"/>
  <c r="BO102"/>
  <c r="BO103"/>
  <c r="BO104"/>
  <c r="BO28" i="4"/>
  <c r="BO43"/>
  <c r="BO50"/>
  <c r="BO52"/>
  <c r="BO53"/>
  <c r="BO54"/>
  <c r="BO55"/>
  <c r="BO56"/>
  <c r="BO60"/>
  <c r="BO77" s="1"/>
  <c r="BO66"/>
  <c r="BO68"/>
  <c r="BO74" s="1"/>
  <c r="BO75" s="1"/>
  <c r="BO69"/>
  <c r="BO70"/>
  <c r="BO71"/>
  <c r="BO72"/>
  <c r="BO73"/>
  <c r="BO83"/>
  <c r="BO85"/>
  <c r="BO86"/>
  <c r="BO87"/>
  <c r="BO88"/>
  <c r="BO89"/>
  <c r="BO99"/>
  <c r="BO101"/>
  <c r="BO102"/>
  <c r="BO103"/>
  <c r="BO104"/>
  <c r="H29" i="6"/>
  <c r="A29"/>
  <c r="D29"/>
  <c r="H1"/>
  <c r="A1"/>
  <c r="C17" i="7"/>
  <c r="C18"/>
  <c r="C16"/>
  <c r="C14"/>
  <c r="C9"/>
  <c r="C10"/>
  <c r="C11"/>
  <c r="C12"/>
  <c r="C8"/>
  <c r="C6"/>
  <c r="C7"/>
  <c r="C5"/>
  <c r="BO45" i="4" l="1"/>
  <c r="BO77" i="5"/>
  <c r="BO78" s="1"/>
  <c r="BO90" i="4"/>
  <c r="BO91" s="1"/>
  <c r="BO105" i="5"/>
  <c r="BO106" s="1"/>
  <c r="BO57"/>
  <c r="BO58" s="1"/>
  <c r="BO63" s="1"/>
  <c r="BO105" i="4"/>
  <c r="BO106" s="1"/>
  <c r="BO30" i="5"/>
  <c r="BO57" i="4"/>
  <c r="BO58" s="1"/>
  <c r="BO63" s="1"/>
  <c r="BO90" i="5"/>
  <c r="BO91" s="1"/>
  <c r="BO62"/>
  <c r="BO80" i="4"/>
  <c r="BO79"/>
  <c r="BO78"/>
  <c r="BO93"/>
  <c r="BO61"/>
  <c r="BO44"/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6"/>
  <c r="E24" i="6"/>
  <c r="E23"/>
  <c r="E22"/>
  <c r="E18"/>
  <c r="E17"/>
  <c r="E10"/>
  <c r="E11"/>
  <c r="E12"/>
  <c r="E13"/>
  <c r="E9"/>
  <c r="E5"/>
  <c r="E6"/>
  <c r="E4"/>
  <c r="B25" i="4"/>
  <c r="B26"/>
  <c r="B20"/>
  <c r="B19"/>
  <c r="B13"/>
  <c r="B14"/>
  <c r="B15"/>
  <c r="B16"/>
  <c r="B12"/>
  <c r="B8"/>
  <c r="B9"/>
  <c r="B7"/>
  <c r="C12" i="5"/>
  <c r="C12" i="4"/>
  <c r="A1" i="7"/>
  <c r="E3" i="6"/>
  <c r="K4" i="4"/>
  <c r="BO79" i="5" l="1"/>
  <c r="BO80"/>
  <c r="BO93"/>
  <c r="BO94" s="1"/>
  <c r="BO62" i="4"/>
  <c r="BO108"/>
  <c r="BO94"/>
  <c r="BO95"/>
  <c r="BO96"/>
  <c r="I54" i="6"/>
  <c r="E54"/>
  <c r="B54"/>
  <c r="I53"/>
  <c r="E53"/>
  <c r="B53"/>
  <c r="I52"/>
  <c r="E52"/>
  <c r="B52"/>
  <c r="I51"/>
  <c r="E51"/>
  <c r="B51"/>
  <c r="I50"/>
  <c r="E50"/>
  <c r="B50"/>
  <c r="E46"/>
  <c r="B46"/>
  <c r="E45"/>
  <c r="B45"/>
  <c r="I43"/>
  <c r="E43"/>
  <c r="B43"/>
  <c r="I42"/>
  <c r="E42"/>
  <c r="B42"/>
  <c r="I41"/>
  <c r="E41"/>
  <c r="B41"/>
  <c r="I40"/>
  <c r="E40"/>
  <c r="B40"/>
  <c r="I39"/>
  <c r="E39"/>
  <c r="B39"/>
  <c r="I38"/>
  <c r="E38"/>
  <c r="B38"/>
  <c r="I37"/>
  <c r="E37"/>
  <c r="B37"/>
  <c r="E34"/>
  <c r="B34"/>
  <c r="E33"/>
  <c r="B33"/>
  <c r="E32"/>
  <c r="B32"/>
  <c r="I31"/>
  <c r="E31"/>
  <c r="B31"/>
  <c r="I25"/>
  <c r="B25"/>
  <c r="I24"/>
  <c r="B24"/>
  <c r="I23"/>
  <c r="B23"/>
  <c r="I22"/>
  <c r="B22"/>
  <c r="I18"/>
  <c r="I46" s="1"/>
  <c r="B18"/>
  <c r="I17"/>
  <c r="I45" s="1"/>
  <c r="B17"/>
  <c r="I15"/>
  <c r="B15"/>
  <c r="I14"/>
  <c r="B14"/>
  <c r="I13"/>
  <c r="B13"/>
  <c r="I12"/>
  <c r="B12"/>
  <c r="I11"/>
  <c r="B11"/>
  <c r="I10"/>
  <c r="B10"/>
  <c r="I9"/>
  <c r="B9"/>
  <c r="I6"/>
  <c r="I34" s="1"/>
  <c r="B6"/>
  <c r="I5"/>
  <c r="I33" s="1"/>
  <c r="B5"/>
  <c r="I4"/>
  <c r="I32" s="1"/>
  <c r="B4"/>
  <c r="I3"/>
  <c r="B3"/>
  <c r="BO95" i="5" l="1"/>
  <c r="BO96"/>
  <c r="BO108"/>
  <c r="BO111" s="1"/>
  <c r="BO109" i="4"/>
  <c r="BO110"/>
  <c r="BO111"/>
  <c r="BO46" s="1"/>
  <c r="BN104" i="5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104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B103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102"/>
  <c r="BN101"/>
  <c r="BN105" s="1"/>
  <c r="BN106" s="1"/>
  <c r="BM101"/>
  <c r="BM105" s="1"/>
  <c r="BM106" s="1"/>
  <c r="BL101"/>
  <c r="BL105" s="1"/>
  <c r="BL106" s="1"/>
  <c r="BK101"/>
  <c r="BK105" s="1"/>
  <c r="BK106" s="1"/>
  <c r="BJ101"/>
  <c r="BJ105" s="1"/>
  <c r="BJ106" s="1"/>
  <c r="BI101"/>
  <c r="BI105" s="1"/>
  <c r="BI106" s="1"/>
  <c r="BH101"/>
  <c r="BH105" s="1"/>
  <c r="BH106" s="1"/>
  <c r="BG101"/>
  <c r="BG105" s="1"/>
  <c r="BG106" s="1"/>
  <c r="BF101"/>
  <c r="BF105" s="1"/>
  <c r="BF106" s="1"/>
  <c r="BE101"/>
  <c r="BE105" s="1"/>
  <c r="BE106" s="1"/>
  <c r="BD101"/>
  <c r="BD105" s="1"/>
  <c r="BD106" s="1"/>
  <c r="BC101"/>
  <c r="BC105" s="1"/>
  <c r="BC106" s="1"/>
  <c r="BB101"/>
  <c r="BB105" s="1"/>
  <c r="BB106" s="1"/>
  <c r="BA101"/>
  <c r="BA105" s="1"/>
  <c r="BA106" s="1"/>
  <c r="AZ101"/>
  <c r="AZ105" s="1"/>
  <c r="AZ106" s="1"/>
  <c r="AY101"/>
  <c r="AY105" s="1"/>
  <c r="AY106" s="1"/>
  <c r="AX101"/>
  <c r="AX105" s="1"/>
  <c r="AX106" s="1"/>
  <c r="AW101"/>
  <c r="AW105" s="1"/>
  <c r="AW106" s="1"/>
  <c r="AV101"/>
  <c r="AV105" s="1"/>
  <c r="AV106" s="1"/>
  <c r="AU101"/>
  <c r="AU105" s="1"/>
  <c r="AU106" s="1"/>
  <c r="AT101"/>
  <c r="AT105" s="1"/>
  <c r="AT106" s="1"/>
  <c r="AS101"/>
  <c r="AS105" s="1"/>
  <c r="AS106" s="1"/>
  <c r="AR101"/>
  <c r="AR105" s="1"/>
  <c r="AR106" s="1"/>
  <c r="AQ101"/>
  <c r="AQ105" s="1"/>
  <c r="AQ106" s="1"/>
  <c r="AP101"/>
  <c r="AP105" s="1"/>
  <c r="AP106" s="1"/>
  <c r="AO101"/>
  <c r="AO105" s="1"/>
  <c r="AO106" s="1"/>
  <c r="AN101"/>
  <c r="AN105" s="1"/>
  <c r="AN106" s="1"/>
  <c r="AM101"/>
  <c r="AM105" s="1"/>
  <c r="AM106" s="1"/>
  <c r="AL101"/>
  <c r="AL105" s="1"/>
  <c r="AL106" s="1"/>
  <c r="AK101"/>
  <c r="AK105" s="1"/>
  <c r="AK106" s="1"/>
  <c r="AJ101"/>
  <c r="AJ105" s="1"/>
  <c r="AJ106" s="1"/>
  <c r="AI101"/>
  <c r="AI105" s="1"/>
  <c r="AI106" s="1"/>
  <c r="AH101"/>
  <c r="AH105" s="1"/>
  <c r="AH106" s="1"/>
  <c r="AG101"/>
  <c r="AG105" s="1"/>
  <c r="AG106" s="1"/>
  <c r="AF101"/>
  <c r="AF105" s="1"/>
  <c r="AF106" s="1"/>
  <c r="AE101"/>
  <c r="AE105" s="1"/>
  <c r="AE106" s="1"/>
  <c r="AD101"/>
  <c r="AD105" s="1"/>
  <c r="AD106" s="1"/>
  <c r="AC101"/>
  <c r="AC105" s="1"/>
  <c r="AC106" s="1"/>
  <c r="AB101"/>
  <c r="AB105" s="1"/>
  <c r="AB106" s="1"/>
  <c r="AA101"/>
  <c r="AA105" s="1"/>
  <c r="AA106" s="1"/>
  <c r="Z101"/>
  <c r="Z105" s="1"/>
  <c r="Z106" s="1"/>
  <c r="Y101"/>
  <c r="Y105" s="1"/>
  <c r="Y106" s="1"/>
  <c r="X101"/>
  <c r="X105" s="1"/>
  <c r="X106" s="1"/>
  <c r="W101"/>
  <c r="W105" s="1"/>
  <c r="W106" s="1"/>
  <c r="V101"/>
  <c r="V105" s="1"/>
  <c r="V106" s="1"/>
  <c r="U101"/>
  <c r="U105" s="1"/>
  <c r="U106" s="1"/>
  <c r="T101"/>
  <c r="T105" s="1"/>
  <c r="T106" s="1"/>
  <c r="S101"/>
  <c r="S105" s="1"/>
  <c r="S106" s="1"/>
  <c r="R101"/>
  <c r="R105" s="1"/>
  <c r="R106" s="1"/>
  <c r="Q101"/>
  <c r="Q105" s="1"/>
  <c r="Q106" s="1"/>
  <c r="P101"/>
  <c r="P105" s="1"/>
  <c r="P106" s="1"/>
  <c r="O101"/>
  <c r="O105" s="1"/>
  <c r="O106" s="1"/>
  <c r="N101"/>
  <c r="N105" s="1"/>
  <c r="N106" s="1"/>
  <c r="M101"/>
  <c r="M105" s="1"/>
  <c r="M106" s="1"/>
  <c r="L101"/>
  <c r="L105" s="1"/>
  <c r="L106" s="1"/>
  <c r="K101"/>
  <c r="K105" s="1"/>
  <c r="K106" s="1"/>
  <c r="J101"/>
  <c r="J105" s="1"/>
  <c r="J106" s="1"/>
  <c r="I101"/>
  <c r="I105" s="1"/>
  <c r="I106" s="1"/>
  <c r="H101"/>
  <c r="H105" s="1"/>
  <c r="H106" s="1"/>
  <c r="G101"/>
  <c r="G105" s="1"/>
  <c r="G106" s="1"/>
  <c r="F101"/>
  <c r="F105" s="1"/>
  <c r="F106" s="1"/>
  <c r="E101"/>
  <c r="E105" s="1"/>
  <c r="E106" s="1"/>
  <c r="D101"/>
  <c r="D105" s="1"/>
  <c r="D106" s="1"/>
  <c r="C101"/>
  <c r="B101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88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B87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86"/>
  <c r="BN85"/>
  <c r="BN90" s="1"/>
  <c r="BN91" s="1"/>
  <c r="BM85"/>
  <c r="BM90" s="1"/>
  <c r="BM91" s="1"/>
  <c r="BL85"/>
  <c r="BL90" s="1"/>
  <c r="BL91" s="1"/>
  <c r="BK85"/>
  <c r="BK90" s="1"/>
  <c r="BK91" s="1"/>
  <c r="BJ85"/>
  <c r="BJ90" s="1"/>
  <c r="BJ91" s="1"/>
  <c r="BI85"/>
  <c r="BI90" s="1"/>
  <c r="BI91" s="1"/>
  <c r="BH85"/>
  <c r="BH90" s="1"/>
  <c r="BH91" s="1"/>
  <c r="BG85"/>
  <c r="BG90" s="1"/>
  <c r="BG91" s="1"/>
  <c r="BF85"/>
  <c r="BF90" s="1"/>
  <c r="BF91" s="1"/>
  <c r="BE85"/>
  <c r="BE90" s="1"/>
  <c r="BE91" s="1"/>
  <c r="BD85"/>
  <c r="BD90" s="1"/>
  <c r="BD91" s="1"/>
  <c r="BC85"/>
  <c r="BC90" s="1"/>
  <c r="BC91" s="1"/>
  <c r="BB85"/>
  <c r="BB90" s="1"/>
  <c r="BB91" s="1"/>
  <c r="BA85"/>
  <c r="BA90" s="1"/>
  <c r="BA91" s="1"/>
  <c r="AZ85"/>
  <c r="AZ90" s="1"/>
  <c r="AZ91" s="1"/>
  <c r="AY85"/>
  <c r="AY90" s="1"/>
  <c r="AY91" s="1"/>
  <c r="AX85"/>
  <c r="AX90" s="1"/>
  <c r="AX91" s="1"/>
  <c r="AW85"/>
  <c r="AW90" s="1"/>
  <c r="AW91" s="1"/>
  <c r="AV85"/>
  <c r="AV90" s="1"/>
  <c r="AV91" s="1"/>
  <c r="AU85"/>
  <c r="AU90" s="1"/>
  <c r="AU91" s="1"/>
  <c r="AT85"/>
  <c r="AT90" s="1"/>
  <c r="AT91" s="1"/>
  <c r="AS85"/>
  <c r="AS90" s="1"/>
  <c r="AS91" s="1"/>
  <c r="AR85"/>
  <c r="AR90" s="1"/>
  <c r="AR91" s="1"/>
  <c r="AQ85"/>
  <c r="AQ90" s="1"/>
  <c r="AQ91" s="1"/>
  <c r="AP85"/>
  <c r="AP90" s="1"/>
  <c r="AP91" s="1"/>
  <c r="AO85"/>
  <c r="AO90" s="1"/>
  <c r="AO91" s="1"/>
  <c r="AN85"/>
  <c r="AN90" s="1"/>
  <c r="AN91" s="1"/>
  <c r="AM85"/>
  <c r="AM90" s="1"/>
  <c r="AM91" s="1"/>
  <c r="AL85"/>
  <c r="AL90" s="1"/>
  <c r="AL91" s="1"/>
  <c r="AK85"/>
  <c r="AK90" s="1"/>
  <c r="AK91" s="1"/>
  <c r="AJ85"/>
  <c r="AJ90" s="1"/>
  <c r="AJ91" s="1"/>
  <c r="AI85"/>
  <c r="AI90" s="1"/>
  <c r="AI91" s="1"/>
  <c r="AH85"/>
  <c r="AH90" s="1"/>
  <c r="AH91" s="1"/>
  <c r="AG85"/>
  <c r="AG90" s="1"/>
  <c r="AG91" s="1"/>
  <c r="AF85"/>
  <c r="AF90" s="1"/>
  <c r="AF91" s="1"/>
  <c r="AE85"/>
  <c r="AE90" s="1"/>
  <c r="AE91" s="1"/>
  <c r="AD85"/>
  <c r="AD90" s="1"/>
  <c r="AD91" s="1"/>
  <c r="AC85"/>
  <c r="AC90" s="1"/>
  <c r="AC91" s="1"/>
  <c r="AB85"/>
  <c r="AB90" s="1"/>
  <c r="AB91" s="1"/>
  <c r="AA85"/>
  <c r="AA90" s="1"/>
  <c r="AA91" s="1"/>
  <c r="Z85"/>
  <c r="Z90" s="1"/>
  <c r="Z91" s="1"/>
  <c r="Y85"/>
  <c r="Y90" s="1"/>
  <c r="Y91" s="1"/>
  <c r="X85"/>
  <c r="X90" s="1"/>
  <c r="X91" s="1"/>
  <c r="W85"/>
  <c r="W90" s="1"/>
  <c r="W91" s="1"/>
  <c r="V85"/>
  <c r="V90" s="1"/>
  <c r="V91" s="1"/>
  <c r="U85"/>
  <c r="U90" s="1"/>
  <c r="U91" s="1"/>
  <c r="T85"/>
  <c r="T90" s="1"/>
  <c r="T91" s="1"/>
  <c r="S85"/>
  <c r="S90" s="1"/>
  <c r="S91" s="1"/>
  <c r="R85"/>
  <c r="R90" s="1"/>
  <c r="R91" s="1"/>
  <c r="Q85"/>
  <c r="Q90" s="1"/>
  <c r="Q91" s="1"/>
  <c r="P85"/>
  <c r="P90" s="1"/>
  <c r="P91" s="1"/>
  <c r="O85"/>
  <c r="O90" s="1"/>
  <c r="O91" s="1"/>
  <c r="N85"/>
  <c r="N90" s="1"/>
  <c r="N91" s="1"/>
  <c r="M85"/>
  <c r="M90" s="1"/>
  <c r="M91" s="1"/>
  <c r="L85"/>
  <c r="L90" s="1"/>
  <c r="L91" s="1"/>
  <c r="K85"/>
  <c r="K90" s="1"/>
  <c r="K91" s="1"/>
  <c r="J85"/>
  <c r="J90" s="1"/>
  <c r="J91" s="1"/>
  <c r="I85"/>
  <c r="I90" s="1"/>
  <c r="I91" s="1"/>
  <c r="H85"/>
  <c r="H90" s="1"/>
  <c r="H91" s="1"/>
  <c r="G85"/>
  <c r="G90" s="1"/>
  <c r="G91" s="1"/>
  <c r="F85"/>
  <c r="F90" s="1"/>
  <c r="F91" s="1"/>
  <c r="E85"/>
  <c r="E90" s="1"/>
  <c r="E91" s="1"/>
  <c r="D85"/>
  <c r="D90" s="1"/>
  <c r="D91" s="1"/>
  <c r="C85"/>
  <c r="B85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S74" s="1"/>
  <c r="AS75" s="1"/>
  <c r="AR73"/>
  <c r="AQ73"/>
  <c r="AQ74" s="1"/>
  <c r="AQ75" s="1"/>
  <c r="AP73"/>
  <c r="AO73"/>
  <c r="AN73"/>
  <c r="AM73"/>
  <c r="AL73"/>
  <c r="AK73"/>
  <c r="AK74" s="1"/>
  <c r="AK75" s="1"/>
  <c r="AJ73"/>
  <c r="AI73"/>
  <c r="AI74" s="1"/>
  <c r="AI75" s="1"/>
  <c r="AH73"/>
  <c r="AG73"/>
  <c r="AF73"/>
  <c r="AE73"/>
  <c r="AD73"/>
  <c r="AC73"/>
  <c r="AC74" s="1"/>
  <c r="AC75" s="1"/>
  <c r="AB73"/>
  <c r="AA73"/>
  <c r="Z73"/>
  <c r="Y73"/>
  <c r="X73"/>
  <c r="W73"/>
  <c r="V73"/>
  <c r="U73"/>
  <c r="T73"/>
  <c r="S73"/>
  <c r="R73"/>
  <c r="Q73"/>
  <c r="P73"/>
  <c r="O73"/>
  <c r="N73"/>
  <c r="M73"/>
  <c r="M74" s="1"/>
  <c r="M75" s="1"/>
  <c r="L73"/>
  <c r="K73"/>
  <c r="J73"/>
  <c r="I73"/>
  <c r="H73"/>
  <c r="G73"/>
  <c r="F73"/>
  <c r="E73"/>
  <c r="E74" s="1"/>
  <c r="E75" s="1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70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B69"/>
  <c r="BN68"/>
  <c r="BM68"/>
  <c r="BL68"/>
  <c r="BK68"/>
  <c r="BJ68"/>
  <c r="BJ74" s="1"/>
  <c r="BJ75" s="1"/>
  <c r="BI68"/>
  <c r="BH68"/>
  <c r="BH74" s="1"/>
  <c r="BH75" s="1"/>
  <c r="BG68"/>
  <c r="BG74" s="1"/>
  <c r="BG75" s="1"/>
  <c r="BF68"/>
  <c r="BE68"/>
  <c r="BD68"/>
  <c r="BC68"/>
  <c r="BB68"/>
  <c r="BA68"/>
  <c r="AZ68"/>
  <c r="AZ74" s="1"/>
  <c r="AZ75" s="1"/>
  <c r="AY68"/>
  <c r="AY74" s="1"/>
  <c r="AY75" s="1"/>
  <c r="AX68"/>
  <c r="AW68"/>
  <c r="AV68"/>
  <c r="AV74" s="1"/>
  <c r="AV75" s="1"/>
  <c r="AU68"/>
  <c r="AT68"/>
  <c r="AS68"/>
  <c r="AR68"/>
  <c r="AQ68"/>
  <c r="AP68"/>
  <c r="AO68"/>
  <c r="AN68"/>
  <c r="AN74" s="1"/>
  <c r="AN75" s="1"/>
  <c r="AM68"/>
  <c r="AL68"/>
  <c r="AK68"/>
  <c r="AJ68"/>
  <c r="AI68"/>
  <c r="AH68"/>
  <c r="AG68"/>
  <c r="AF68"/>
  <c r="AE68"/>
  <c r="AD68"/>
  <c r="AD74" s="1"/>
  <c r="AD75" s="1"/>
  <c r="AC68"/>
  <c r="AB68"/>
  <c r="AB74" s="1"/>
  <c r="AB75" s="1"/>
  <c r="AA68"/>
  <c r="AA74" s="1"/>
  <c r="AA75" s="1"/>
  <c r="Z68"/>
  <c r="Y68"/>
  <c r="X68"/>
  <c r="X74" s="1"/>
  <c r="X75" s="1"/>
  <c r="W68"/>
  <c r="W74" s="1"/>
  <c r="W75" s="1"/>
  <c r="V68"/>
  <c r="V74" s="1"/>
  <c r="V75" s="1"/>
  <c r="U68"/>
  <c r="T68"/>
  <c r="T74" s="1"/>
  <c r="T75" s="1"/>
  <c r="S68"/>
  <c r="R68"/>
  <c r="Q68"/>
  <c r="Q74" s="1"/>
  <c r="Q75" s="1"/>
  <c r="P68"/>
  <c r="O68"/>
  <c r="N68"/>
  <c r="M68"/>
  <c r="L68"/>
  <c r="L74" s="1"/>
  <c r="L75" s="1"/>
  <c r="K68"/>
  <c r="J68"/>
  <c r="I68"/>
  <c r="I74" s="1"/>
  <c r="I75" s="1"/>
  <c r="H68"/>
  <c r="H74" s="1"/>
  <c r="H75" s="1"/>
  <c r="G68"/>
  <c r="F68"/>
  <c r="E68"/>
  <c r="D68"/>
  <c r="D74" s="1"/>
  <c r="D75" s="1"/>
  <c r="B68"/>
  <c r="BM74"/>
  <c r="BM75" s="1"/>
  <c r="BL74"/>
  <c r="BL75" s="1"/>
  <c r="BK74"/>
  <c r="BK75" s="1"/>
  <c r="BE74"/>
  <c r="BE75" s="1"/>
  <c r="BD74"/>
  <c r="BD75" s="1"/>
  <c r="BC74"/>
  <c r="BC75" s="1"/>
  <c r="BB74"/>
  <c r="BB75" s="1"/>
  <c r="AW74"/>
  <c r="AW75" s="1"/>
  <c r="AU74"/>
  <c r="AU75" s="1"/>
  <c r="AT74"/>
  <c r="AT75" s="1"/>
  <c r="AR74"/>
  <c r="AR75" s="1"/>
  <c r="AO74"/>
  <c r="AO75" s="1"/>
  <c r="AM74"/>
  <c r="AM75" s="1"/>
  <c r="AL74"/>
  <c r="AL75" s="1"/>
  <c r="AJ74"/>
  <c r="AJ75" s="1"/>
  <c r="AG74"/>
  <c r="AG75" s="1"/>
  <c r="AF74"/>
  <c r="AF75" s="1"/>
  <c r="AE74"/>
  <c r="AE75" s="1"/>
  <c r="Y74"/>
  <c r="Y75" s="1"/>
  <c r="P74"/>
  <c r="P75" s="1"/>
  <c r="O74"/>
  <c r="O75" s="1"/>
  <c r="N74"/>
  <c r="N75" s="1"/>
  <c r="G74"/>
  <c r="G75" s="1"/>
  <c r="F74"/>
  <c r="F75" s="1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B53"/>
  <c r="BN52"/>
  <c r="BM52"/>
  <c r="BL52"/>
  <c r="BK52"/>
  <c r="BJ52"/>
  <c r="BJ57" s="1"/>
  <c r="BJ58" s="1"/>
  <c r="BI52"/>
  <c r="BH52"/>
  <c r="BG52"/>
  <c r="BG57" s="1"/>
  <c r="BG58" s="1"/>
  <c r="BF52"/>
  <c r="BE52"/>
  <c r="BD52"/>
  <c r="BC52"/>
  <c r="BB52"/>
  <c r="BB57" s="1"/>
  <c r="BB58" s="1"/>
  <c r="BA52"/>
  <c r="AZ52"/>
  <c r="AY52"/>
  <c r="AY57" s="1"/>
  <c r="AY58" s="1"/>
  <c r="AX52"/>
  <c r="AW52"/>
  <c r="AV52"/>
  <c r="AU52"/>
  <c r="AT52"/>
  <c r="AT57" s="1"/>
  <c r="AT58" s="1"/>
  <c r="AS52"/>
  <c r="AR52"/>
  <c r="AQ52"/>
  <c r="AQ57" s="1"/>
  <c r="AQ58" s="1"/>
  <c r="AP52"/>
  <c r="AO52"/>
  <c r="AN52"/>
  <c r="AM52"/>
  <c r="AL52"/>
  <c r="AL57" s="1"/>
  <c r="AL58" s="1"/>
  <c r="AK52"/>
  <c r="AJ52"/>
  <c r="AI52"/>
  <c r="AI57" s="1"/>
  <c r="AI58" s="1"/>
  <c r="AH52"/>
  <c r="AG52"/>
  <c r="AF52"/>
  <c r="AE52"/>
  <c r="AD52"/>
  <c r="AD57" s="1"/>
  <c r="AD58" s="1"/>
  <c r="AC52"/>
  <c r="AB52"/>
  <c r="AA52"/>
  <c r="AA57" s="1"/>
  <c r="AA58" s="1"/>
  <c r="Z52"/>
  <c r="Y52"/>
  <c r="X52"/>
  <c r="W52"/>
  <c r="V52"/>
  <c r="V57" s="1"/>
  <c r="V58" s="1"/>
  <c r="U52"/>
  <c r="T52"/>
  <c r="S52"/>
  <c r="S57" s="1"/>
  <c r="S58" s="1"/>
  <c r="R52"/>
  <c r="Q52"/>
  <c r="P52"/>
  <c r="O52"/>
  <c r="N52"/>
  <c r="N57" s="1"/>
  <c r="N58" s="1"/>
  <c r="M52"/>
  <c r="L52"/>
  <c r="K52"/>
  <c r="K57" s="1"/>
  <c r="K58" s="1"/>
  <c r="J52"/>
  <c r="I52"/>
  <c r="H52"/>
  <c r="G52"/>
  <c r="F52"/>
  <c r="F57" s="1"/>
  <c r="F58" s="1"/>
  <c r="E52"/>
  <c r="D52"/>
  <c r="C52"/>
  <c r="B52"/>
  <c r="BM43"/>
  <c r="BK43"/>
  <c r="BI43"/>
  <c r="BM60"/>
  <c r="BK60"/>
  <c r="BI60"/>
  <c r="BG60"/>
  <c r="BE60"/>
  <c r="BC60"/>
  <c r="BA60"/>
  <c r="AY60"/>
  <c r="AW60"/>
  <c r="AU60"/>
  <c r="AS60"/>
  <c r="AQ60"/>
  <c r="AO60"/>
  <c r="AM60"/>
  <c r="AK60"/>
  <c r="AI60"/>
  <c r="AG60"/>
  <c r="AE60"/>
  <c r="AC60"/>
  <c r="AA60"/>
  <c r="Y60"/>
  <c r="W60"/>
  <c r="U60"/>
  <c r="S60"/>
  <c r="Q60"/>
  <c r="O60"/>
  <c r="M60"/>
  <c r="K60"/>
  <c r="I60"/>
  <c r="G60"/>
  <c r="E60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30"/>
  <c r="R28"/>
  <c r="Q28"/>
  <c r="P28"/>
  <c r="O28"/>
  <c r="N28"/>
  <c r="M28"/>
  <c r="L28"/>
  <c r="K28"/>
  <c r="J28"/>
  <c r="I28"/>
  <c r="H28"/>
  <c r="G28"/>
  <c r="F28"/>
  <c r="E28"/>
  <c r="D28"/>
  <c r="C24"/>
  <c r="C19"/>
  <c r="C7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N104" i="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104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B103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102"/>
  <c r="BN101"/>
  <c r="BN105" s="1"/>
  <c r="BN106" s="1"/>
  <c r="BM101"/>
  <c r="BM105" s="1"/>
  <c r="BM106" s="1"/>
  <c r="BL101"/>
  <c r="BL105" s="1"/>
  <c r="BL106" s="1"/>
  <c r="BK101"/>
  <c r="BK105" s="1"/>
  <c r="BK106" s="1"/>
  <c r="BJ101"/>
  <c r="BJ105" s="1"/>
  <c r="BJ106" s="1"/>
  <c r="BI101"/>
  <c r="BI105" s="1"/>
  <c r="BI106" s="1"/>
  <c r="BH101"/>
  <c r="BH105" s="1"/>
  <c r="BH106" s="1"/>
  <c r="BG101"/>
  <c r="BG105" s="1"/>
  <c r="BG106" s="1"/>
  <c r="BF101"/>
  <c r="BF105" s="1"/>
  <c r="BF106" s="1"/>
  <c r="BE101"/>
  <c r="BE105" s="1"/>
  <c r="BE106" s="1"/>
  <c r="BD101"/>
  <c r="BD105" s="1"/>
  <c r="BD106" s="1"/>
  <c r="BC101"/>
  <c r="BC105" s="1"/>
  <c r="BC106" s="1"/>
  <c r="BB101"/>
  <c r="BB105" s="1"/>
  <c r="BB106" s="1"/>
  <c r="BA101"/>
  <c r="BA105" s="1"/>
  <c r="BA106" s="1"/>
  <c r="AZ101"/>
  <c r="AZ105" s="1"/>
  <c r="AZ106" s="1"/>
  <c r="AY101"/>
  <c r="AY105" s="1"/>
  <c r="AY106" s="1"/>
  <c r="AX101"/>
  <c r="AX105" s="1"/>
  <c r="AX106" s="1"/>
  <c r="AW101"/>
  <c r="AW105" s="1"/>
  <c r="AW106" s="1"/>
  <c r="AV101"/>
  <c r="AV105" s="1"/>
  <c r="AV106" s="1"/>
  <c r="AU101"/>
  <c r="AU105" s="1"/>
  <c r="AU106" s="1"/>
  <c r="AT101"/>
  <c r="AT105" s="1"/>
  <c r="AT106" s="1"/>
  <c r="AS101"/>
  <c r="AS105" s="1"/>
  <c r="AS106" s="1"/>
  <c r="AR101"/>
  <c r="AR105" s="1"/>
  <c r="AR106" s="1"/>
  <c r="AQ101"/>
  <c r="AQ105" s="1"/>
  <c r="AQ106" s="1"/>
  <c r="AP101"/>
  <c r="AP105" s="1"/>
  <c r="AP106" s="1"/>
  <c r="AO101"/>
  <c r="AO105" s="1"/>
  <c r="AO106" s="1"/>
  <c r="AN101"/>
  <c r="AN105" s="1"/>
  <c r="AN106" s="1"/>
  <c r="AM101"/>
  <c r="AM105" s="1"/>
  <c r="AM106" s="1"/>
  <c r="AL101"/>
  <c r="AL105" s="1"/>
  <c r="AL106" s="1"/>
  <c r="AK101"/>
  <c r="AK105" s="1"/>
  <c r="AK106" s="1"/>
  <c r="AJ101"/>
  <c r="AJ105" s="1"/>
  <c r="AJ106" s="1"/>
  <c r="AI101"/>
  <c r="AI105" s="1"/>
  <c r="AI106" s="1"/>
  <c r="AH101"/>
  <c r="AH105" s="1"/>
  <c r="AH106" s="1"/>
  <c r="AG101"/>
  <c r="AG105" s="1"/>
  <c r="AG106" s="1"/>
  <c r="AF101"/>
  <c r="AF105" s="1"/>
  <c r="AF106" s="1"/>
  <c r="AE101"/>
  <c r="AE105" s="1"/>
  <c r="AE106" s="1"/>
  <c r="AD101"/>
  <c r="AD105" s="1"/>
  <c r="AD106" s="1"/>
  <c r="AC101"/>
  <c r="AC105" s="1"/>
  <c r="AC106" s="1"/>
  <c r="AB101"/>
  <c r="AB105" s="1"/>
  <c r="AB106" s="1"/>
  <c r="AA101"/>
  <c r="AA105" s="1"/>
  <c r="AA106" s="1"/>
  <c r="Z101"/>
  <c r="Z105" s="1"/>
  <c r="Z106" s="1"/>
  <c r="Y101"/>
  <c r="Y105" s="1"/>
  <c r="Y106" s="1"/>
  <c r="X101"/>
  <c r="X105" s="1"/>
  <c r="X106" s="1"/>
  <c r="W101"/>
  <c r="W105" s="1"/>
  <c r="W106" s="1"/>
  <c r="V101"/>
  <c r="V105" s="1"/>
  <c r="V106" s="1"/>
  <c r="U101"/>
  <c r="U105" s="1"/>
  <c r="U106" s="1"/>
  <c r="T101"/>
  <c r="T105" s="1"/>
  <c r="T106" s="1"/>
  <c r="S101"/>
  <c r="S105" s="1"/>
  <c r="S106" s="1"/>
  <c r="R101"/>
  <c r="R105" s="1"/>
  <c r="R106" s="1"/>
  <c r="Q101"/>
  <c r="Q105" s="1"/>
  <c r="Q106" s="1"/>
  <c r="P101"/>
  <c r="P105" s="1"/>
  <c r="P106" s="1"/>
  <c r="O101"/>
  <c r="O105" s="1"/>
  <c r="O106" s="1"/>
  <c r="N101"/>
  <c r="N105" s="1"/>
  <c r="N106" s="1"/>
  <c r="M101"/>
  <c r="M105" s="1"/>
  <c r="M106" s="1"/>
  <c r="L101"/>
  <c r="L105" s="1"/>
  <c r="L106" s="1"/>
  <c r="K101"/>
  <c r="K105" s="1"/>
  <c r="K106" s="1"/>
  <c r="J101"/>
  <c r="J105" s="1"/>
  <c r="J106" s="1"/>
  <c r="I101"/>
  <c r="I105" s="1"/>
  <c r="I106" s="1"/>
  <c r="H101"/>
  <c r="H105" s="1"/>
  <c r="H106" s="1"/>
  <c r="G101"/>
  <c r="G105" s="1"/>
  <c r="G106" s="1"/>
  <c r="F101"/>
  <c r="F105" s="1"/>
  <c r="F106" s="1"/>
  <c r="E101"/>
  <c r="E105" s="1"/>
  <c r="E106" s="1"/>
  <c r="D101"/>
  <c r="D105" s="1"/>
  <c r="D106" s="1"/>
  <c r="C101"/>
  <c r="B101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86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T74" s="1"/>
  <c r="AT75" s="1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70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B69"/>
  <c r="BN68"/>
  <c r="BM68"/>
  <c r="BL68"/>
  <c r="BL74" s="1"/>
  <c r="BL75" s="1"/>
  <c r="BK68"/>
  <c r="BJ68"/>
  <c r="BI68"/>
  <c r="BH68"/>
  <c r="BG68"/>
  <c r="BF68"/>
  <c r="BE68"/>
  <c r="BD68"/>
  <c r="BD74" s="1"/>
  <c r="BD75" s="1"/>
  <c r="BC68"/>
  <c r="BB68"/>
  <c r="BA68"/>
  <c r="AZ68"/>
  <c r="AY68"/>
  <c r="AX68"/>
  <c r="AW68"/>
  <c r="AV68"/>
  <c r="AV74" s="1"/>
  <c r="AV75" s="1"/>
  <c r="AU68"/>
  <c r="AT68"/>
  <c r="AS68"/>
  <c r="AR68"/>
  <c r="AQ68"/>
  <c r="AP68"/>
  <c r="AO68"/>
  <c r="AN68"/>
  <c r="AN74" s="1"/>
  <c r="AN75" s="1"/>
  <c r="AM68"/>
  <c r="AL68"/>
  <c r="AK68"/>
  <c r="AJ68"/>
  <c r="AI68"/>
  <c r="AH68"/>
  <c r="AG68"/>
  <c r="AF68"/>
  <c r="AF74" s="1"/>
  <c r="AF75" s="1"/>
  <c r="AE68"/>
  <c r="AD68"/>
  <c r="AC68"/>
  <c r="AB68"/>
  <c r="AA68"/>
  <c r="Z68"/>
  <c r="Z74" s="1"/>
  <c r="Z75" s="1"/>
  <c r="Y68"/>
  <c r="X68"/>
  <c r="X74" s="1"/>
  <c r="X75" s="1"/>
  <c r="W68"/>
  <c r="V68"/>
  <c r="U68"/>
  <c r="T68"/>
  <c r="S68"/>
  <c r="R68"/>
  <c r="R74" s="1"/>
  <c r="R75" s="1"/>
  <c r="Q68"/>
  <c r="P68"/>
  <c r="P74" s="1"/>
  <c r="P75" s="1"/>
  <c r="O68"/>
  <c r="N68"/>
  <c r="M68"/>
  <c r="L68"/>
  <c r="K68"/>
  <c r="J68"/>
  <c r="J74" s="1"/>
  <c r="J75" s="1"/>
  <c r="I68"/>
  <c r="H68"/>
  <c r="H74" s="1"/>
  <c r="H75" s="1"/>
  <c r="G68"/>
  <c r="F68"/>
  <c r="E68"/>
  <c r="D68"/>
  <c r="B68"/>
  <c r="BN74"/>
  <c r="BN75" s="1"/>
  <c r="BF74"/>
  <c r="BF75" s="1"/>
  <c r="AX74"/>
  <c r="AX75" s="1"/>
  <c r="AP74"/>
  <c r="AP75" s="1"/>
  <c r="AH74"/>
  <c r="AH75" s="1"/>
  <c r="D74"/>
  <c r="D75" s="1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B53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44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P28"/>
  <c r="O28"/>
  <c r="N28"/>
  <c r="M28"/>
  <c r="L28"/>
  <c r="K28"/>
  <c r="J28"/>
  <c r="I28"/>
  <c r="H28"/>
  <c r="G28"/>
  <c r="F28"/>
  <c r="E28"/>
  <c r="D28"/>
  <c r="C24"/>
  <c r="C19"/>
  <c r="C7"/>
  <c r="BN5"/>
  <c r="BN50" s="1"/>
  <c r="BM5"/>
  <c r="BL5"/>
  <c r="BL50" s="1"/>
  <c r="BK5"/>
  <c r="BJ5"/>
  <c r="BJ50" s="1"/>
  <c r="BI5"/>
  <c r="BH5"/>
  <c r="BH50" s="1"/>
  <c r="BG5"/>
  <c r="BF5"/>
  <c r="BF50" s="1"/>
  <c r="BE5"/>
  <c r="BD5"/>
  <c r="BD50" s="1"/>
  <c r="BC5"/>
  <c r="BB5"/>
  <c r="BB50" s="1"/>
  <c r="BA5"/>
  <c r="AZ5"/>
  <c r="AZ50" s="1"/>
  <c r="AY5"/>
  <c r="AX5"/>
  <c r="AX50" s="1"/>
  <c r="AW5"/>
  <c r="AV5"/>
  <c r="AV50" s="1"/>
  <c r="AU5"/>
  <c r="AT5"/>
  <c r="AT50" s="1"/>
  <c r="AS5"/>
  <c r="AR5"/>
  <c r="AR50" s="1"/>
  <c r="AQ5"/>
  <c r="AP5"/>
  <c r="AP50" s="1"/>
  <c r="AO5"/>
  <c r="AN5"/>
  <c r="AN50" s="1"/>
  <c r="AL5"/>
  <c r="AL50" s="1"/>
  <c r="AK5"/>
  <c r="AJ5"/>
  <c r="AJ50" s="1"/>
  <c r="AI5"/>
  <c r="AH5"/>
  <c r="AH50" s="1"/>
  <c r="AG5"/>
  <c r="AF5"/>
  <c r="AF50" s="1"/>
  <c r="AE5"/>
  <c r="AD5"/>
  <c r="AD50" s="1"/>
  <c r="AC5"/>
  <c r="AB5"/>
  <c r="AB50" s="1"/>
  <c r="AA5"/>
  <c r="Z5"/>
  <c r="Z50" s="1"/>
  <c r="Y5"/>
  <c r="X5"/>
  <c r="X50" s="1"/>
  <c r="W5"/>
  <c r="V5"/>
  <c r="V66" s="1"/>
  <c r="U5"/>
  <c r="T5"/>
  <c r="T66" s="1"/>
  <c r="S5"/>
  <c r="R5"/>
  <c r="R66" s="1"/>
  <c r="Q5"/>
  <c r="P5"/>
  <c r="P66" s="1"/>
  <c r="O5"/>
  <c r="N5"/>
  <c r="N66" s="1"/>
  <c r="M5"/>
  <c r="L5"/>
  <c r="L66" s="1"/>
  <c r="K5"/>
  <c r="J5"/>
  <c r="J66" s="1"/>
  <c r="I5"/>
  <c r="H5"/>
  <c r="H66" s="1"/>
  <c r="G5"/>
  <c r="F5"/>
  <c r="F66" s="1"/>
  <c r="E5"/>
  <c r="E50" s="1"/>
  <c r="D5"/>
  <c r="D66" s="1"/>
  <c r="BO46" i="5" l="1"/>
  <c r="BO109"/>
  <c r="BO110"/>
  <c r="BI74"/>
  <c r="BI75" s="1"/>
  <c r="BA74"/>
  <c r="BA75" s="1"/>
  <c r="K74"/>
  <c r="K75" s="1"/>
  <c r="L74" i="4"/>
  <c r="L75" s="1"/>
  <c r="T74"/>
  <c r="T75" s="1"/>
  <c r="AB74"/>
  <c r="AB75" s="1"/>
  <c r="AJ74"/>
  <c r="AJ75" s="1"/>
  <c r="AR74"/>
  <c r="AR75" s="1"/>
  <c r="AZ74"/>
  <c r="AZ75" s="1"/>
  <c r="BH74"/>
  <c r="BH75" s="1"/>
  <c r="D90"/>
  <c r="D91" s="1"/>
  <c r="L90"/>
  <c r="L91" s="1"/>
  <c r="T90"/>
  <c r="T91" s="1"/>
  <c r="AB90"/>
  <c r="AB91" s="1"/>
  <c r="AJ90"/>
  <c r="AJ91" s="1"/>
  <c r="AR90"/>
  <c r="AR91" s="1"/>
  <c r="AZ90"/>
  <c r="AZ91" s="1"/>
  <c r="BH90"/>
  <c r="BH91" s="1"/>
  <c r="G57" i="5"/>
  <c r="G58" s="1"/>
  <c r="G62" s="1"/>
  <c r="O57"/>
  <c r="O58" s="1"/>
  <c r="W57"/>
  <c r="W58" s="1"/>
  <c r="AE57"/>
  <c r="AE58" s="1"/>
  <c r="AM57"/>
  <c r="AM58" s="1"/>
  <c r="AU57"/>
  <c r="AU58" s="1"/>
  <c r="BC57"/>
  <c r="BC58" s="1"/>
  <c r="BC62" s="1"/>
  <c r="BK57"/>
  <c r="BK58" s="1"/>
  <c r="S74"/>
  <c r="S75" s="1"/>
  <c r="AF57"/>
  <c r="AF58" s="1"/>
  <c r="BD57"/>
  <c r="BD58" s="1"/>
  <c r="AD74" i="4"/>
  <c r="AD75" s="1"/>
  <c r="AL74"/>
  <c r="AL75" s="1"/>
  <c r="BB74"/>
  <c r="BB75" s="1"/>
  <c r="BJ74"/>
  <c r="BJ75" s="1"/>
  <c r="H57" i="5"/>
  <c r="H58" s="1"/>
  <c r="X57"/>
  <c r="X58" s="1"/>
  <c r="BL57"/>
  <c r="BL58" s="1"/>
  <c r="AN57"/>
  <c r="AN58" s="1"/>
  <c r="I74" i="4"/>
  <c r="I75" s="1"/>
  <c r="Q74"/>
  <c r="Q75" s="1"/>
  <c r="AG74"/>
  <c r="AG75" s="1"/>
  <c r="AO74"/>
  <c r="AO75" s="1"/>
  <c r="AW74"/>
  <c r="AW75" s="1"/>
  <c r="BE74"/>
  <c r="BE75" s="1"/>
  <c r="BM74"/>
  <c r="BM75" s="1"/>
  <c r="H90"/>
  <c r="H91" s="1"/>
  <c r="P90"/>
  <c r="P91" s="1"/>
  <c r="X90"/>
  <c r="X91" s="1"/>
  <c r="AF90"/>
  <c r="AF91" s="1"/>
  <c r="AN90"/>
  <c r="AN91" s="1"/>
  <c r="AV90"/>
  <c r="AV91" s="1"/>
  <c r="BD90"/>
  <c r="BD91" s="1"/>
  <c r="BL90"/>
  <c r="BL91" s="1"/>
  <c r="P57" i="5"/>
  <c r="P58" s="1"/>
  <c r="AV57"/>
  <c r="AV58" s="1"/>
  <c r="J74"/>
  <c r="J75" s="1"/>
  <c r="R74"/>
  <c r="R75" s="1"/>
  <c r="Z74"/>
  <c r="Z75" s="1"/>
  <c r="AH74"/>
  <c r="AH75" s="1"/>
  <c r="AP74"/>
  <c r="AP75" s="1"/>
  <c r="AX74"/>
  <c r="AX75" s="1"/>
  <c r="BF74"/>
  <c r="BF75" s="1"/>
  <c r="BN74"/>
  <c r="BN75" s="1"/>
  <c r="J57"/>
  <c r="J58" s="1"/>
  <c r="R57"/>
  <c r="R58" s="1"/>
  <c r="Z57"/>
  <c r="Z58" s="1"/>
  <c r="AH57"/>
  <c r="AH58" s="1"/>
  <c r="AP57"/>
  <c r="AP58" s="1"/>
  <c r="AX57"/>
  <c r="AX58" s="1"/>
  <c r="BF57"/>
  <c r="BF58" s="1"/>
  <c r="BN57"/>
  <c r="BN58" s="1"/>
  <c r="F74" i="4"/>
  <c r="F75" s="1"/>
  <c r="N74"/>
  <c r="N75" s="1"/>
  <c r="V74"/>
  <c r="V75" s="1"/>
  <c r="G74"/>
  <c r="G75" s="1"/>
  <c r="O74"/>
  <c r="O75" s="1"/>
  <c r="AE74"/>
  <c r="AE75" s="1"/>
  <c r="AM74"/>
  <c r="AM75" s="1"/>
  <c r="AU74"/>
  <c r="AU75" s="1"/>
  <c r="BC74"/>
  <c r="BC75" s="1"/>
  <c r="BK74"/>
  <c r="BK75" s="1"/>
  <c r="F90"/>
  <c r="F91" s="1"/>
  <c r="N90"/>
  <c r="N91" s="1"/>
  <c r="V90"/>
  <c r="V91" s="1"/>
  <c r="AD90"/>
  <c r="AD91" s="1"/>
  <c r="AL90"/>
  <c r="AL91" s="1"/>
  <c r="AT90"/>
  <c r="AT91" s="1"/>
  <c r="BB90"/>
  <c r="BB91" s="1"/>
  <c r="BJ90"/>
  <c r="BJ91" s="1"/>
  <c r="I57" i="5"/>
  <c r="I58" s="1"/>
  <c r="I63" s="1"/>
  <c r="Q57"/>
  <c r="Q58" s="1"/>
  <c r="Y57"/>
  <c r="Y58" s="1"/>
  <c r="Y63" s="1"/>
  <c r="AG57"/>
  <c r="AG58" s="1"/>
  <c r="AO57"/>
  <c r="AO58" s="1"/>
  <c r="AW57"/>
  <c r="AW58" s="1"/>
  <c r="BE57"/>
  <c r="BE58" s="1"/>
  <c r="BM57"/>
  <c r="BM58" s="1"/>
  <c r="E74" i="4"/>
  <c r="E75" s="1"/>
  <c r="M74"/>
  <c r="M75" s="1"/>
  <c r="AC74"/>
  <c r="AC75" s="1"/>
  <c r="AK74"/>
  <c r="AK75" s="1"/>
  <c r="AS74"/>
  <c r="AS75" s="1"/>
  <c r="BI74"/>
  <c r="BI75" s="1"/>
  <c r="K74"/>
  <c r="K75" s="1"/>
  <c r="AI74"/>
  <c r="AI75" s="1"/>
  <c r="AQ74"/>
  <c r="AQ75" s="1"/>
  <c r="AY74"/>
  <c r="AY75" s="1"/>
  <c r="BG74"/>
  <c r="BG75" s="1"/>
  <c r="J90"/>
  <c r="J91" s="1"/>
  <c r="R90"/>
  <c r="R91" s="1"/>
  <c r="Z90"/>
  <c r="Z91" s="1"/>
  <c r="AH90"/>
  <c r="AH91" s="1"/>
  <c r="AP90"/>
  <c r="AP91" s="1"/>
  <c r="AX90"/>
  <c r="AX91" s="1"/>
  <c r="BF90"/>
  <c r="BF91" s="1"/>
  <c r="BN90"/>
  <c r="BN91" s="1"/>
  <c r="E57" i="5"/>
  <c r="E58" s="1"/>
  <c r="M57"/>
  <c r="M58" s="1"/>
  <c r="U57"/>
  <c r="U58" s="1"/>
  <c r="AC57"/>
  <c r="AC58" s="1"/>
  <c r="AK57"/>
  <c r="AK58" s="1"/>
  <c r="AS57"/>
  <c r="AS58" s="1"/>
  <c r="AS62" s="1"/>
  <c r="BA57"/>
  <c r="BA58" s="1"/>
  <c r="BI57"/>
  <c r="BI58" s="1"/>
  <c r="BI62" s="1"/>
  <c r="D57"/>
  <c r="D58" s="1"/>
  <c r="L57"/>
  <c r="L58" s="1"/>
  <c r="T57"/>
  <c r="T58" s="1"/>
  <c r="AB57"/>
  <c r="AB58" s="1"/>
  <c r="AJ57"/>
  <c r="AJ58" s="1"/>
  <c r="AR57"/>
  <c r="AR58" s="1"/>
  <c r="AZ57"/>
  <c r="AZ58" s="1"/>
  <c r="BH57"/>
  <c r="BH58" s="1"/>
  <c r="U74"/>
  <c r="U75" s="1"/>
  <c r="S74" i="4"/>
  <c r="S75" s="1"/>
  <c r="U74"/>
  <c r="U75" s="1"/>
  <c r="W74"/>
  <c r="W75" s="1"/>
  <c r="Y74"/>
  <c r="Y75" s="1"/>
  <c r="AA74"/>
  <c r="AA75" s="1"/>
  <c r="BA74"/>
  <c r="BA75" s="1"/>
  <c r="D57"/>
  <c r="D58" s="1"/>
  <c r="D62" s="1"/>
  <c r="F57"/>
  <c r="F58" s="1"/>
  <c r="F63" s="1"/>
  <c r="H57"/>
  <c r="H58" s="1"/>
  <c r="H62" s="1"/>
  <c r="J57"/>
  <c r="J58" s="1"/>
  <c r="J62" s="1"/>
  <c r="L57"/>
  <c r="L58" s="1"/>
  <c r="L62" s="1"/>
  <c r="N57"/>
  <c r="N58" s="1"/>
  <c r="N63" s="1"/>
  <c r="P57"/>
  <c r="P58" s="1"/>
  <c r="P62" s="1"/>
  <c r="R57"/>
  <c r="R58" s="1"/>
  <c r="R62" s="1"/>
  <c r="T57"/>
  <c r="T58" s="1"/>
  <c r="T62" s="1"/>
  <c r="V57"/>
  <c r="V58" s="1"/>
  <c r="V63" s="1"/>
  <c r="X57"/>
  <c r="X58" s="1"/>
  <c r="Z57"/>
  <c r="Z58" s="1"/>
  <c r="Z63" s="1"/>
  <c r="AB57"/>
  <c r="AB58" s="1"/>
  <c r="AB62" s="1"/>
  <c r="AD57"/>
  <c r="AD58" s="1"/>
  <c r="AD62" s="1"/>
  <c r="AF57"/>
  <c r="AF58" s="1"/>
  <c r="AF62" s="1"/>
  <c r="AH57"/>
  <c r="AH58" s="1"/>
  <c r="AH63" s="1"/>
  <c r="AJ57"/>
  <c r="AJ58" s="1"/>
  <c r="AJ62" s="1"/>
  <c r="AL57"/>
  <c r="AL58" s="1"/>
  <c r="AL62" s="1"/>
  <c r="AN57"/>
  <c r="AN58" s="1"/>
  <c r="AN62" s="1"/>
  <c r="AP57"/>
  <c r="AP58" s="1"/>
  <c r="AP63" s="1"/>
  <c r="AR57"/>
  <c r="AR58" s="1"/>
  <c r="AR62" s="1"/>
  <c r="AT57"/>
  <c r="AT58" s="1"/>
  <c r="AT62" s="1"/>
  <c r="AV57"/>
  <c r="AV58" s="1"/>
  <c r="AV62" s="1"/>
  <c r="AX57"/>
  <c r="AX58" s="1"/>
  <c r="AX63" s="1"/>
  <c r="AZ57"/>
  <c r="AZ58" s="1"/>
  <c r="AZ62" s="1"/>
  <c r="BB57"/>
  <c r="BB58" s="1"/>
  <c r="BB62" s="1"/>
  <c r="BD57"/>
  <c r="BD58" s="1"/>
  <c r="BD62" s="1"/>
  <c r="BF57"/>
  <c r="BF58" s="1"/>
  <c r="BF63" s="1"/>
  <c r="BH57"/>
  <c r="BH58" s="1"/>
  <c r="BH62" s="1"/>
  <c r="BJ57"/>
  <c r="BJ58" s="1"/>
  <c r="BJ62" s="1"/>
  <c r="BL57"/>
  <c r="BL58" s="1"/>
  <c r="BL62" s="1"/>
  <c r="BN57"/>
  <c r="BN58" s="1"/>
  <c r="BN63" s="1"/>
  <c r="E90"/>
  <c r="E91" s="1"/>
  <c r="G90"/>
  <c r="G91" s="1"/>
  <c r="I90"/>
  <c r="I91" s="1"/>
  <c r="K90"/>
  <c r="K91" s="1"/>
  <c r="M90"/>
  <c r="M91" s="1"/>
  <c r="O90"/>
  <c r="O91" s="1"/>
  <c r="Q90"/>
  <c r="Q91" s="1"/>
  <c r="S90"/>
  <c r="S91" s="1"/>
  <c r="U90"/>
  <c r="U91" s="1"/>
  <c r="W90"/>
  <c r="W91" s="1"/>
  <c r="Y90"/>
  <c r="Y91" s="1"/>
  <c r="AA90"/>
  <c r="AA91" s="1"/>
  <c r="AC90"/>
  <c r="AC91" s="1"/>
  <c r="AE90"/>
  <c r="AE91" s="1"/>
  <c r="AG90"/>
  <c r="AG91" s="1"/>
  <c r="AI90"/>
  <c r="AI91" s="1"/>
  <c r="AK90"/>
  <c r="AK91" s="1"/>
  <c r="AM90"/>
  <c r="AM91" s="1"/>
  <c r="AO90"/>
  <c r="AO91" s="1"/>
  <c r="AQ90"/>
  <c r="AQ91" s="1"/>
  <c r="AS90"/>
  <c r="AS91" s="1"/>
  <c r="AU90"/>
  <c r="AU91" s="1"/>
  <c r="AW90"/>
  <c r="AW91" s="1"/>
  <c r="AY90"/>
  <c r="AY91" s="1"/>
  <c r="BA90"/>
  <c r="BA91" s="1"/>
  <c r="BC90"/>
  <c r="BC91" s="1"/>
  <c r="BE90"/>
  <c r="BE91" s="1"/>
  <c r="BG90"/>
  <c r="BG91" s="1"/>
  <c r="BI90"/>
  <c r="BI91" s="1"/>
  <c r="BK90"/>
  <c r="BK91" s="1"/>
  <c r="BM90"/>
  <c r="BM91" s="1"/>
  <c r="E30" i="5"/>
  <c r="G30"/>
  <c r="I30"/>
  <c r="K30"/>
  <c r="M30"/>
  <c r="O30"/>
  <c r="Q30"/>
  <c r="S30"/>
  <c r="U30"/>
  <c r="W30"/>
  <c r="Y30"/>
  <c r="AA30"/>
  <c r="AC30"/>
  <c r="AE30"/>
  <c r="AG30"/>
  <c r="AI30"/>
  <c r="AK30"/>
  <c r="AM30"/>
  <c r="AO30"/>
  <c r="AQ30"/>
  <c r="AS30"/>
  <c r="AU30"/>
  <c r="AW30"/>
  <c r="AY30"/>
  <c r="BA30"/>
  <c r="BC30"/>
  <c r="BE30"/>
  <c r="BG30"/>
  <c r="BI30"/>
  <c r="BK30"/>
  <c r="BM30"/>
  <c r="E57" i="4"/>
  <c r="E58" s="1"/>
  <c r="E63" s="1"/>
  <c r="G57"/>
  <c r="G58" s="1"/>
  <c r="G63" s="1"/>
  <c r="I57"/>
  <c r="I58" s="1"/>
  <c r="I63" s="1"/>
  <c r="K57"/>
  <c r="K58" s="1"/>
  <c r="K62" s="1"/>
  <c r="M57"/>
  <c r="M58" s="1"/>
  <c r="M63" s="1"/>
  <c r="O57"/>
  <c r="O58" s="1"/>
  <c r="O63" s="1"/>
  <c r="Q57"/>
  <c r="Q58" s="1"/>
  <c r="Q63" s="1"/>
  <c r="S57"/>
  <c r="S58" s="1"/>
  <c r="S62" s="1"/>
  <c r="U57"/>
  <c r="U58" s="1"/>
  <c r="U63" s="1"/>
  <c r="W57"/>
  <c r="W58" s="1"/>
  <c r="W63" s="1"/>
  <c r="Y57"/>
  <c r="Y58" s="1"/>
  <c r="Y63" s="1"/>
  <c r="AA57"/>
  <c r="AA58" s="1"/>
  <c r="AA62" s="1"/>
  <c r="AC57"/>
  <c r="AC58" s="1"/>
  <c r="AC63" s="1"/>
  <c r="AE57"/>
  <c r="AE58" s="1"/>
  <c r="AE63" s="1"/>
  <c r="AG57"/>
  <c r="AG58" s="1"/>
  <c r="AG63" s="1"/>
  <c r="AI57"/>
  <c r="AI58" s="1"/>
  <c r="AI62" s="1"/>
  <c r="AK57"/>
  <c r="AK58" s="1"/>
  <c r="AK63" s="1"/>
  <c r="AM57"/>
  <c r="AM58" s="1"/>
  <c r="AM63" s="1"/>
  <c r="AO57"/>
  <c r="AO58" s="1"/>
  <c r="AO63" s="1"/>
  <c r="AQ57"/>
  <c r="AQ58" s="1"/>
  <c r="AQ62" s="1"/>
  <c r="AS57"/>
  <c r="AS58" s="1"/>
  <c r="AS63" s="1"/>
  <c r="AU57"/>
  <c r="AU58" s="1"/>
  <c r="AU63" s="1"/>
  <c r="AW57"/>
  <c r="AW58" s="1"/>
  <c r="AW63" s="1"/>
  <c r="AY57"/>
  <c r="AY58" s="1"/>
  <c r="AY62" s="1"/>
  <c r="BA57"/>
  <c r="BA58" s="1"/>
  <c r="BA63" s="1"/>
  <c r="BC57"/>
  <c r="BC58" s="1"/>
  <c r="BC63" s="1"/>
  <c r="BE57"/>
  <c r="BE58" s="1"/>
  <c r="BE63" s="1"/>
  <c r="BG57"/>
  <c r="BG58" s="1"/>
  <c r="BG62" s="1"/>
  <c r="BI57"/>
  <c r="BI58" s="1"/>
  <c r="BI63" s="1"/>
  <c r="BK57"/>
  <c r="BK58" s="1"/>
  <c r="BK63" s="1"/>
  <c r="BM57"/>
  <c r="BM58" s="1"/>
  <c r="BM63" s="1"/>
  <c r="D30" i="5"/>
  <c r="F30"/>
  <c r="H30"/>
  <c r="J30"/>
  <c r="L30"/>
  <c r="N30"/>
  <c r="P30"/>
  <c r="R30"/>
  <c r="T30"/>
  <c r="V30"/>
  <c r="Z30"/>
  <c r="AB30"/>
  <c r="AD30"/>
  <c r="AF30"/>
  <c r="AH30"/>
  <c r="AJ30"/>
  <c r="AL30"/>
  <c r="AN30"/>
  <c r="AP30"/>
  <c r="AR30"/>
  <c r="AT30"/>
  <c r="AV30"/>
  <c r="AX30"/>
  <c r="AZ30"/>
  <c r="BB30"/>
  <c r="BD30"/>
  <c r="BF30"/>
  <c r="BH30"/>
  <c r="BJ30"/>
  <c r="BL30"/>
  <c r="BN30"/>
  <c r="G43"/>
  <c r="K43"/>
  <c r="O43"/>
  <c r="S43"/>
  <c r="W43"/>
  <c r="AA43"/>
  <c r="AE43"/>
  <c r="AI43"/>
  <c r="AM43"/>
  <c r="AQ43"/>
  <c r="AU43"/>
  <c r="AY43"/>
  <c r="BC43"/>
  <c r="BG43"/>
  <c r="E43"/>
  <c r="I43"/>
  <c r="M43"/>
  <c r="Q43"/>
  <c r="U43"/>
  <c r="Y43"/>
  <c r="AC43"/>
  <c r="AG43"/>
  <c r="AK43"/>
  <c r="AO43"/>
  <c r="AS43"/>
  <c r="AW43"/>
  <c r="BA43"/>
  <c r="BE43"/>
  <c r="E45"/>
  <c r="E44"/>
  <c r="G45"/>
  <c r="G44"/>
  <c r="I45"/>
  <c r="I44"/>
  <c r="K45"/>
  <c r="K44"/>
  <c r="M45"/>
  <c r="M44"/>
  <c r="O45"/>
  <c r="O44"/>
  <c r="Q45"/>
  <c r="Q44"/>
  <c r="S45"/>
  <c r="S44"/>
  <c r="U45"/>
  <c r="U44"/>
  <c r="W45"/>
  <c r="W44"/>
  <c r="Y45"/>
  <c r="Y44"/>
  <c r="AA45"/>
  <c r="AA44"/>
  <c r="AC45"/>
  <c r="AC44"/>
  <c r="AE45"/>
  <c r="AE44"/>
  <c r="AG45"/>
  <c r="AG44"/>
  <c r="AI45"/>
  <c r="AI44"/>
  <c r="AK45"/>
  <c r="AK44"/>
  <c r="AM45"/>
  <c r="AM44"/>
  <c r="AO45"/>
  <c r="AO44"/>
  <c r="AQ45"/>
  <c r="AQ44"/>
  <c r="AS45"/>
  <c r="AS44"/>
  <c r="AU45"/>
  <c r="AU44"/>
  <c r="AW45"/>
  <c r="AW44"/>
  <c r="AY45"/>
  <c r="AY44"/>
  <c r="BA45"/>
  <c r="BA44"/>
  <c r="BC45"/>
  <c r="BC44"/>
  <c r="BE45"/>
  <c r="BE44"/>
  <c r="BG45"/>
  <c r="BG44"/>
  <c r="BI45"/>
  <c r="BI44"/>
  <c r="BK45"/>
  <c r="BK44"/>
  <c r="BM45"/>
  <c r="BM44"/>
  <c r="D44"/>
  <c r="D45"/>
  <c r="F44"/>
  <c r="F45"/>
  <c r="H44"/>
  <c r="H45"/>
  <c r="J44"/>
  <c r="J45"/>
  <c r="L44"/>
  <c r="L45"/>
  <c r="N44"/>
  <c r="N45"/>
  <c r="P44"/>
  <c r="P45"/>
  <c r="R44"/>
  <c r="R45"/>
  <c r="T44"/>
  <c r="T45"/>
  <c r="V44"/>
  <c r="V45"/>
  <c r="X44"/>
  <c r="X45"/>
  <c r="Z44"/>
  <c r="Z45"/>
  <c r="AB44"/>
  <c r="AB45"/>
  <c r="AD44"/>
  <c r="AD45"/>
  <c r="AF44"/>
  <c r="AF45"/>
  <c r="AH44"/>
  <c r="AH45"/>
  <c r="AJ44"/>
  <c r="AJ45"/>
  <c r="AL44"/>
  <c r="AL45"/>
  <c r="AN44"/>
  <c r="AN45"/>
  <c r="AP44"/>
  <c r="AP45"/>
  <c r="AR44"/>
  <c r="AR45"/>
  <c r="AT44"/>
  <c r="AT45"/>
  <c r="AV44"/>
  <c r="AV45"/>
  <c r="AX44"/>
  <c r="AX45"/>
  <c r="AZ44"/>
  <c r="AZ45"/>
  <c r="D99"/>
  <c r="D83"/>
  <c r="D50"/>
  <c r="D66"/>
  <c r="F99"/>
  <c r="F83"/>
  <c r="F50"/>
  <c r="F66"/>
  <c r="H99"/>
  <c r="H83"/>
  <c r="H50"/>
  <c r="H66"/>
  <c r="J99"/>
  <c r="J83"/>
  <c r="J50"/>
  <c r="J66"/>
  <c r="L99"/>
  <c r="L83"/>
  <c r="L50"/>
  <c r="L66"/>
  <c r="N99"/>
  <c r="N83"/>
  <c r="N50"/>
  <c r="N66"/>
  <c r="P99"/>
  <c r="P83"/>
  <c r="P50"/>
  <c r="P66"/>
  <c r="R99"/>
  <c r="R83"/>
  <c r="R50"/>
  <c r="R66"/>
  <c r="T99"/>
  <c r="T83"/>
  <c r="T50"/>
  <c r="T66"/>
  <c r="V99"/>
  <c r="V83"/>
  <c r="V50"/>
  <c r="V66"/>
  <c r="X99"/>
  <c r="X83"/>
  <c r="X66"/>
  <c r="X50"/>
  <c r="Z99"/>
  <c r="Z83"/>
  <c r="Z66"/>
  <c r="Z50"/>
  <c r="AB99"/>
  <c r="AB83"/>
  <c r="AB66"/>
  <c r="AB50"/>
  <c r="AD99"/>
  <c r="AD83"/>
  <c r="AD66"/>
  <c r="AD50"/>
  <c r="AF99"/>
  <c r="AF83"/>
  <c r="AF66"/>
  <c r="AF50"/>
  <c r="AH99"/>
  <c r="AH83"/>
  <c r="AH66"/>
  <c r="AH50"/>
  <c r="AJ99"/>
  <c r="AJ83"/>
  <c r="AJ66"/>
  <c r="AJ50"/>
  <c r="AL99"/>
  <c r="AL83"/>
  <c r="AL66"/>
  <c r="AL50"/>
  <c r="AN99"/>
  <c r="AN83"/>
  <c r="AN66"/>
  <c r="AN50"/>
  <c r="AP99"/>
  <c r="AP83"/>
  <c r="AP66"/>
  <c r="AP50"/>
  <c r="AR99"/>
  <c r="AR83"/>
  <c r="AR66"/>
  <c r="AR50"/>
  <c r="AT99"/>
  <c r="AT83"/>
  <c r="AT66"/>
  <c r="AT50"/>
  <c r="AV99"/>
  <c r="AV83"/>
  <c r="AV66"/>
  <c r="AV50"/>
  <c r="AX99"/>
  <c r="AX83"/>
  <c r="AX66"/>
  <c r="AX50"/>
  <c r="AZ99"/>
  <c r="AZ83"/>
  <c r="AZ66"/>
  <c r="AZ50"/>
  <c r="BB99"/>
  <c r="BB83"/>
  <c r="BB66"/>
  <c r="BB50"/>
  <c r="BD99"/>
  <c r="BD83"/>
  <c r="BD66"/>
  <c r="BD50"/>
  <c r="BF99"/>
  <c r="BF83"/>
  <c r="BF66"/>
  <c r="BF50"/>
  <c r="BH99"/>
  <c r="BH83"/>
  <c r="BH66"/>
  <c r="BH50"/>
  <c r="BJ99"/>
  <c r="BJ83"/>
  <c r="BJ66"/>
  <c r="BJ50"/>
  <c r="BL99"/>
  <c r="BL83"/>
  <c r="BL66"/>
  <c r="BL50"/>
  <c r="BN99"/>
  <c r="BN83"/>
  <c r="BN66"/>
  <c r="BN50"/>
  <c r="D60"/>
  <c r="D62" s="1"/>
  <c r="D43"/>
  <c r="F60"/>
  <c r="F62" s="1"/>
  <c r="F43"/>
  <c r="H60"/>
  <c r="H62" s="1"/>
  <c r="H43"/>
  <c r="J60"/>
  <c r="J62" s="1"/>
  <c r="J43"/>
  <c r="L60"/>
  <c r="L62" s="1"/>
  <c r="L43"/>
  <c r="N60"/>
  <c r="N62" s="1"/>
  <c r="N43"/>
  <c r="P60"/>
  <c r="P62" s="1"/>
  <c r="P43"/>
  <c r="R60"/>
  <c r="R62" s="1"/>
  <c r="R43"/>
  <c r="T60"/>
  <c r="T62" s="1"/>
  <c r="T43"/>
  <c r="V60"/>
  <c r="V62" s="1"/>
  <c r="V43"/>
  <c r="X60"/>
  <c r="X43"/>
  <c r="Z60"/>
  <c r="Z62" s="1"/>
  <c r="Z43"/>
  <c r="AB60"/>
  <c r="AB62" s="1"/>
  <c r="AB43"/>
  <c r="AD60"/>
  <c r="AD63" s="1"/>
  <c r="AD43"/>
  <c r="AF60"/>
  <c r="AF63" s="1"/>
  <c r="AF43"/>
  <c r="AH60"/>
  <c r="AH63" s="1"/>
  <c r="AH43"/>
  <c r="AJ60"/>
  <c r="AJ62" s="1"/>
  <c r="AJ43"/>
  <c r="AL60"/>
  <c r="AL62" s="1"/>
  <c r="AL43"/>
  <c r="AN60"/>
  <c r="AN62" s="1"/>
  <c r="AN43"/>
  <c r="AP60"/>
  <c r="AP63" s="1"/>
  <c r="AP43"/>
  <c r="AR60"/>
  <c r="AR62" s="1"/>
  <c r="AR43"/>
  <c r="AT60"/>
  <c r="AT63" s="1"/>
  <c r="AT43"/>
  <c r="AV60"/>
  <c r="AV62" s="1"/>
  <c r="AV43"/>
  <c r="AX60"/>
  <c r="AX62" s="1"/>
  <c r="AX43"/>
  <c r="AZ60"/>
  <c r="AZ62" s="1"/>
  <c r="AZ43"/>
  <c r="BB60"/>
  <c r="BB62" s="1"/>
  <c r="BB43"/>
  <c r="BD60"/>
  <c r="BD62" s="1"/>
  <c r="BD43"/>
  <c r="BF60"/>
  <c r="BF62" s="1"/>
  <c r="BF43"/>
  <c r="BH60"/>
  <c r="BH62" s="1"/>
  <c r="BH43"/>
  <c r="BJ60"/>
  <c r="BJ62" s="1"/>
  <c r="BJ43"/>
  <c r="BL60"/>
  <c r="BL62" s="1"/>
  <c r="BL43"/>
  <c r="BN60"/>
  <c r="BN63" s="1"/>
  <c r="BN43"/>
  <c r="D63"/>
  <c r="E99"/>
  <c r="E83"/>
  <c r="E66"/>
  <c r="E50"/>
  <c r="G99"/>
  <c r="G83"/>
  <c r="G66"/>
  <c r="G50"/>
  <c r="I99"/>
  <c r="I83"/>
  <c r="I66"/>
  <c r="I50"/>
  <c r="K99"/>
  <c r="K83"/>
  <c r="K66"/>
  <c r="K50"/>
  <c r="M99"/>
  <c r="M83"/>
  <c r="M66"/>
  <c r="M50"/>
  <c r="O99"/>
  <c r="O83"/>
  <c r="O66"/>
  <c r="O50"/>
  <c r="Q99"/>
  <c r="Q83"/>
  <c r="Q66"/>
  <c r="Q50"/>
  <c r="S99"/>
  <c r="S83"/>
  <c r="S66"/>
  <c r="S50"/>
  <c r="U99"/>
  <c r="U83"/>
  <c r="U66"/>
  <c r="U50"/>
  <c r="Y99"/>
  <c r="Y83"/>
  <c r="Y50"/>
  <c r="Y66"/>
  <c r="AA99"/>
  <c r="AA83"/>
  <c r="AA50"/>
  <c r="AA66"/>
  <c r="AC99"/>
  <c r="AC83"/>
  <c r="AC50"/>
  <c r="AC66"/>
  <c r="AE99"/>
  <c r="AE83"/>
  <c r="AE50"/>
  <c r="AE66"/>
  <c r="AG99"/>
  <c r="AG83"/>
  <c r="AG50"/>
  <c r="AG66"/>
  <c r="AI99"/>
  <c r="AI83"/>
  <c r="AI50"/>
  <c r="AI66"/>
  <c r="AK99"/>
  <c r="AK83"/>
  <c r="AK50"/>
  <c r="AK66"/>
  <c r="AM99"/>
  <c r="AM83"/>
  <c r="AM50"/>
  <c r="AM66"/>
  <c r="AO99"/>
  <c r="AO83"/>
  <c r="AO50"/>
  <c r="AO66"/>
  <c r="AQ99"/>
  <c r="AQ83"/>
  <c r="AQ50"/>
  <c r="AQ66"/>
  <c r="AS99"/>
  <c r="AS83"/>
  <c r="AS50"/>
  <c r="AS66"/>
  <c r="AU99"/>
  <c r="AU83"/>
  <c r="AU50"/>
  <c r="AU66"/>
  <c r="AW99"/>
  <c r="AW83"/>
  <c r="AW50"/>
  <c r="AW66"/>
  <c r="AY99"/>
  <c r="AY83"/>
  <c r="AY50"/>
  <c r="AY66"/>
  <c r="BA99"/>
  <c r="BA83"/>
  <c r="BA50"/>
  <c r="BA66"/>
  <c r="BC99"/>
  <c r="BC83"/>
  <c r="BC50"/>
  <c r="BC66"/>
  <c r="BE99"/>
  <c r="BE83"/>
  <c r="BE50"/>
  <c r="BE66"/>
  <c r="BG99"/>
  <c r="BG83"/>
  <c r="BG50"/>
  <c r="BG66"/>
  <c r="BI99"/>
  <c r="BI83"/>
  <c r="BI50"/>
  <c r="BI66"/>
  <c r="BK99"/>
  <c r="BK83"/>
  <c r="BK50"/>
  <c r="BK66"/>
  <c r="BM99"/>
  <c r="BM83"/>
  <c r="BM50"/>
  <c r="BM66"/>
  <c r="BB44"/>
  <c r="BB45"/>
  <c r="BD44"/>
  <c r="BD45"/>
  <c r="BF44"/>
  <c r="BF45"/>
  <c r="BH44"/>
  <c r="BH45"/>
  <c r="BJ44"/>
  <c r="BJ45"/>
  <c r="BL44"/>
  <c r="BL45"/>
  <c r="BN44"/>
  <c r="BN45"/>
  <c r="E77"/>
  <c r="E61"/>
  <c r="G77"/>
  <c r="G61"/>
  <c r="I77"/>
  <c r="I61"/>
  <c r="K77"/>
  <c r="K61"/>
  <c r="M77"/>
  <c r="M61"/>
  <c r="O77"/>
  <c r="O61"/>
  <c r="Q77"/>
  <c r="Q61"/>
  <c r="S77"/>
  <c r="S61"/>
  <c r="U77"/>
  <c r="U61"/>
  <c r="W77"/>
  <c r="W61"/>
  <c r="Y77"/>
  <c r="Y61"/>
  <c r="AA77"/>
  <c r="AA61"/>
  <c r="AC77"/>
  <c r="AC61"/>
  <c r="AE77"/>
  <c r="AE61"/>
  <c r="AG77"/>
  <c r="AG61"/>
  <c r="AI77"/>
  <c r="AI61"/>
  <c r="AK77"/>
  <c r="AK61"/>
  <c r="AM77"/>
  <c r="AM61"/>
  <c r="AO77"/>
  <c r="AO61"/>
  <c r="AQ77"/>
  <c r="AQ61"/>
  <c r="AS77"/>
  <c r="AS61"/>
  <c r="AU77"/>
  <c r="AU61"/>
  <c r="AW77"/>
  <c r="AW61"/>
  <c r="AY77"/>
  <c r="AY61"/>
  <c r="BA77"/>
  <c r="BA61"/>
  <c r="BC77"/>
  <c r="BC61"/>
  <c r="BE77"/>
  <c r="BE61"/>
  <c r="BG77"/>
  <c r="BG61"/>
  <c r="BI77"/>
  <c r="BI61"/>
  <c r="BK77"/>
  <c r="BK61"/>
  <c r="BM77"/>
  <c r="BM61"/>
  <c r="E62"/>
  <c r="E63"/>
  <c r="I62"/>
  <c r="K62"/>
  <c r="K63"/>
  <c r="M62"/>
  <c r="M63"/>
  <c r="O62"/>
  <c r="O63"/>
  <c r="Q62"/>
  <c r="Q63"/>
  <c r="S62"/>
  <c r="S63"/>
  <c r="U62"/>
  <c r="U63"/>
  <c r="W62"/>
  <c r="W63"/>
  <c r="Y62"/>
  <c r="AA62"/>
  <c r="AA63"/>
  <c r="AC62"/>
  <c r="AC63"/>
  <c r="AE62"/>
  <c r="AE63"/>
  <c r="AG62"/>
  <c r="AG63"/>
  <c r="AI62"/>
  <c r="AI63"/>
  <c r="AK62"/>
  <c r="AK63"/>
  <c r="AM62"/>
  <c r="AM63"/>
  <c r="AO62"/>
  <c r="AO63"/>
  <c r="AQ62"/>
  <c r="AQ63"/>
  <c r="AU62"/>
  <c r="AU63"/>
  <c r="AW62"/>
  <c r="AW63"/>
  <c r="AY62"/>
  <c r="AY63"/>
  <c r="BA62"/>
  <c r="BA63"/>
  <c r="BE62"/>
  <c r="BE63"/>
  <c r="BG62"/>
  <c r="BG63"/>
  <c r="BK62"/>
  <c r="BK63"/>
  <c r="BM62"/>
  <c r="BM63"/>
  <c r="D44" i="4"/>
  <c r="D45"/>
  <c r="H44"/>
  <c r="H45"/>
  <c r="L44"/>
  <c r="L45"/>
  <c r="P44"/>
  <c r="P45"/>
  <c r="R44"/>
  <c r="R45"/>
  <c r="V44"/>
  <c r="V45"/>
  <c r="AB44"/>
  <c r="AB45"/>
  <c r="AF44"/>
  <c r="AF45"/>
  <c r="AJ44"/>
  <c r="AJ45"/>
  <c r="AN44"/>
  <c r="AN45"/>
  <c r="AR44"/>
  <c r="AR45"/>
  <c r="AV44"/>
  <c r="AV45"/>
  <c r="AZ44"/>
  <c r="AZ45"/>
  <c r="BD44"/>
  <c r="BD45"/>
  <c r="BF44"/>
  <c r="BF45"/>
  <c r="BJ44"/>
  <c r="BJ45"/>
  <c r="BL44"/>
  <c r="BL45"/>
  <c r="E77"/>
  <c r="E61"/>
  <c r="I77"/>
  <c r="I79" s="1"/>
  <c r="I61"/>
  <c r="O77"/>
  <c r="O79" s="1"/>
  <c r="O61"/>
  <c r="U77"/>
  <c r="U61"/>
  <c r="Y77"/>
  <c r="Y61"/>
  <c r="AC77"/>
  <c r="AC61"/>
  <c r="AG77"/>
  <c r="AG80" s="1"/>
  <c r="AG61"/>
  <c r="AM77"/>
  <c r="AM80" s="1"/>
  <c r="AM61"/>
  <c r="E45"/>
  <c r="E44"/>
  <c r="G45"/>
  <c r="G44"/>
  <c r="I45"/>
  <c r="I44"/>
  <c r="K45"/>
  <c r="K44"/>
  <c r="M45"/>
  <c r="M44"/>
  <c r="O45"/>
  <c r="O44"/>
  <c r="Q45"/>
  <c r="Q44"/>
  <c r="S45"/>
  <c r="S44"/>
  <c r="U45"/>
  <c r="U44"/>
  <c r="W45"/>
  <c r="W44"/>
  <c r="Y45"/>
  <c r="Y44"/>
  <c r="AA45"/>
  <c r="AA44"/>
  <c r="AC45"/>
  <c r="AC44"/>
  <c r="AE45"/>
  <c r="AE44"/>
  <c r="AG45"/>
  <c r="AG44"/>
  <c r="AI45"/>
  <c r="AI44"/>
  <c r="AK45"/>
  <c r="AK44"/>
  <c r="AM45"/>
  <c r="AM44"/>
  <c r="AO45"/>
  <c r="AO44"/>
  <c r="AQ45"/>
  <c r="AQ44"/>
  <c r="AS45"/>
  <c r="AS44"/>
  <c r="AU45"/>
  <c r="AU44"/>
  <c r="AW45"/>
  <c r="AW44"/>
  <c r="AY45"/>
  <c r="AY44"/>
  <c r="BA45"/>
  <c r="BA44"/>
  <c r="BC45"/>
  <c r="BC44"/>
  <c r="BE45"/>
  <c r="BE44"/>
  <c r="BG45"/>
  <c r="BG44"/>
  <c r="BI45"/>
  <c r="BI44"/>
  <c r="BK45"/>
  <c r="BK44"/>
  <c r="BM45"/>
  <c r="BM44"/>
  <c r="D77"/>
  <c r="D80" s="1"/>
  <c r="D61"/>
  <c r="F77"/>
  <c r="F80" s="1"/>
  <c r="F61"/>
  <c r="H77"/>
  <c r="H80" s="1"/>
  <c r="H61"/>
  <c r="J77"/>
  <c r="J80" s="1"/>
  <c r="J61"/>
  <c r="L77"/>
  <c r="L80" s="1"/>
  <c r="L61"/>
  <c r="N77"/>
  <c r="N80" s="1"/>
  <c r="N61"/>
  <c r="P77"/>
  <c r="P80" s="1"/>
  <c r="P61"/>
  <c r="R77"/>
  <c r="R80" s="1"/>
  <c r="R61"/>
  <c r="T77"/>
  <c r="T80" s="1"/>
  <c r="T61"/>
  <c r="V77"/>
  <c r="V79" s="1"/>
  <c r="V61"/>
  <c r="Z77"/>
  <c r="Z80" s="1"/>
  <c r="Z61"/>
  <c r="AB77"/>
  <c r="AB80" s="1"/>
  <c r="AB61"/>
  <c r="AD77"/>
  <c r="AD80" s="1"/>
  <c r="AD61"/>
  <c r="AF77"/>
  <c r="AF80" s="1"/>
  <c r="AF61"/>
  <c r="AH77"/>
  <c r="AH80" s="1"/>
  <c r="AH61"/>
  <c r="AJ77"/>
  <c r="AJ80" s="1"/>
  <c r="AJ61"/>
  <c r="AL77"/>
  <c r="AL80" s="1"/>
  <c r="AL61"/>
  <c r="AN77"/>
  <c r="AN80" s="1"/>
  <c r="AN61"/>
  <c r="AP77"/>
  <c r="AP80" s="1"/>
  <c r="AP61"/>
  <c r="AR77"/>
  <c r="AR80" s="1"/>
  <c r="AR61"/>
  <c r="AT77"/>
  <c r="AT80" s="1"/>
  <c r="AT61"/>
  <c r="AV77"/>
  <c r="AV80" s="1"/>
  <c r="AV61"/>
  <c r="AX77"/>
  <c r="AX80" s="1"/>
  <c r="AX61"/>
  <c r="AZ77"/>
  <c r="AZ61"/>
  <c r="BB77"/>
  <c r="BB80" s="1"/>
  <c r="BB61"/>
  <c r="BD77"/>
  <c r="BD80" s="1"/>
  <c r="BD61"/>
  <c r="BF77"/>
  <c r="BF80" s="1"/>
  <c r="BF61"/>
  <c r="BH77"/>
  <c r="BH61"/>
  <c r="BJ77"/>
  <c r="BJ80" s="1"/>
  <c r="BJ61"/>
  <c r="BL77"/>
  <c r="BL80" s="1"/>
  <c r="BL61"/>
  <c r="BN77"/>
  <c r="BN80" s="1"/>
  <c r="BN61"/>
  <c r="J79"/>
  <c r="F44"/>
  <c r="F45"/>
  <c r="J44"/>
  <c r="J45"/>
  <c r="N44"/>
  <c r="N45"/>
  <c r="T44"/>
  <c r="T45"/>
  <c r="Z44"/>
  <c r="Z45"/>
  <c r="AD44"/>
  <c r="AD45"/>
  <c r="AH44"/>
  <c r="AH45"/>
  <c r="AL44"/>
  <c r="AL45"/>
  <c r="AP44"/>
  <c r="AP45"/>
  <c r="AT44"/>
  <c r="AT45"/>
  <c r="AX44"/>
  <c r="AX45"/>
  <c r="BB44"/>
  <c r="BB45"/>
  <c r="BH44"/>
  <c r="BH45"/>
  <c r="BN44"/>
  <c r="BN45"/>
  <c r="G77"/>
  <c r="G79" s="1"/>
  <c r="G61"/>
  <c r="K77"/>
  <c r="K79" s="1"/>
  <c r="K61"/>
  <c r="M77"/>
  <c r="M79" s="1"/>
  <c r="M61"/>
  <c r="Q77"/>
  <c r="Q79" s="1"/>
  <c r="Q61"/>
  <c r="S77"/>
  <c r="S79" s="1"/>
  <c r="S61"/>
  <c r="W77"/>
  <c r="W79" s="1"/>
  <c r="W61"/>
  <c r="AA77"/>
  <c r="AA61"/>
  <c r="AE77"/>
  <c r="AE80" s="1"/>
  <c r="AE61"/>
  <c r="AI77"/>
  <c r="AI80" s="1"/>
  <c r="AI61"/>
  <c r="AK77"/>
  <c r="AK79" s="1"/>
  <c r="AK61"/>
  <c r="AO77"/>
  <c r="AO61"/>
  <c r="AQ77"/>
  <c r="AQ80" s="1"/>
  <c r="AQ61"/>
  <c r="AS77"/>
  <c r="AS79" s="1"/>
  <c r="AS61"/>
  <c r="AU77"/>
  <c r="AU80" s="1"/>
  <c r="AU61"/>
  <c r="AW77"/>
  <c r="AW80" s="1"/>
  <c r="AW61"/>
  <c r="AY77"/>
  <c r="AY80" s="1"/>
  <c r="AY61"/>
  <c r="BA77"/>
  <c r="BA61"/>
  <c r="BC77"/>
  <c r="BC80" s="1"/>
  <c r="BC61"/>
  <c r="BE77"/>
  <c r="BE61"/>
  <c r="BG77"/>
  <c r="BG80" s="1"/>
  <c r="BG61"/>
  <c r="BI77"/>
  <c r="BI79" s="1"/>
  <c r="BI61"/>
  <c r="BK77"/>
  <c r="BK80" s="1"/>
  <c r="BK61"/>
  <c r="BM77"/>
  <c r="BM80" s="1"/>
  <c r="BM61"/>
  <c r="H63"/>
  <c r="J63"/>
  <c r="L63"/>
  <c r="N62"/>
  <c r="R63"/>
  <c r="V62"/>
  <c r="Z62"/>
  <c r="AB63"/>
  <c r="AD63"/>
  <c r="AH62"/>
  <c r="AL63"/>
  <c r="AN63"/>
  <c r="AP62"/>
  <c r="AR63"/>
  <c r="AT63"/>
  <c r="AX62"/>
  <c r="BB63"/>
  <c r="BD63"/>
  <c r="BF62"/>
  <c r="BH63"/>
  <c r="BJ63"/>
  <c r="BN62"/>
  <c r="G62"/>
  <c r="I62"/>
  <c r="K63"/>
  <c r="M62"/>
  <c r="O62"/>
  <c r="Q62"/>
  <c r="S63"/>
  <c r="W62"/>
  <c r="Y62"/>
  <c r="AA63"/>
  <c r="AC62"/>
  <c r="AE62"/>
  <c r="AG62"/>
  <c r="AI63"/>
  <c r="AM62"/>
  <c r="AO62"/>
  <c r="AQ63"/>
  <c r="AS62"/>
  <c r="AU62"/>
  <c r="AW62"/>
  <c r="AY63"/>
  <c r="BC62"/>
  <c r="BE62"/>
  <c r="BG63"/>
  <c r="BI62"/>
  <c r="BK62"/>
  <c r="BM62"/>
  <c r="G99"/>
  <c r="G83"/>
  <c r="I99"/>
  <c r="I83"/>
  <c r="K99"/>
  <c r="K83"/>
  <c r="M99"/>
  <c r="M83"/>
  <c r="O99"/>
  <c r="O83"/>
  <c r="Q99"/>
  <c r="Q83"/>
  <c r="S99"/>
  <c r="S83"/>
  <c r="U99"/>
  <c r="U83"/>
  <c r="Y99"/>
  <c r="Y83"/>
  <c r="AA83"/>
  <c r="AA99"/>
  <c r="AC99"/>
  <c r="AC83"/>
  <c r="AE83"/>
  <c r="AE99"/>
  <c r="AG99"/>
  <c r="AG83"/>
  <c r="AI83"/>
  <c r="AI99"/>
  <c r="AK99"/>
  <c r="AK83"/>
  <c r="AM83"/>
  <c r="AM99"/>
  <c r="AO99"/>
  <c r="AO83"/>
  <c r="AQ83"/>
  <c r="AQ99"/>
  <c r="AS99"/>
  <c r="AS83"/>
  <c r="AU83"/>
  <c r="AU99"/>
  <c r="AW99"/>
  <c r="AW83"/>
  <c r="AY83"/>
  <c r="AY99"/>
  <c r="BA99"/>
  <c r="BA83"/>
  <c r="BC83"/>
  <c r="BC99"/>
  <c r="BE99"/>
  <c r="BE83"/>
  <c r="BG83"/>
  <c r="BG99"/>
  <c r="BI99"/>
  <c r="BI83"/>
  <c r="BK83"/>
  <c r="BK99"/>
  <c r="BM99"/>
  <c r="BM83"/>
  <c r="D43"/>
  <c r="F43"/>
  <c r="H43"/>
  <c r="J43"/>
  <c r="L43"/>
  <c r="N43"/>
  <c r="P43"/>
  <c r="R43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BN43"/>
  <c r="X45"/>
  <c r="G50"/>
  <c r="I50"/>
  <c r="K50"/>
  <c r="M50"/>
  <c r="O50"/>
  <c r="Q50"/>
  <c r="S50"/>
  <c r="U50"/>
  <c r="X60"/>
  <c r="Y66"/>
  <c r="AA66"/>
  <c r="AC66"/>
  <c r="AE66"/>
  <c r="AG66"/>
  <c r="AI66"/>
  <c r="AK66"/>
  <c r="AM66"/>
  <c r="AO66"/>
  <c r="AQ66"/>
  <c r="AS66"/>
  <c r="AU66"/>
  <c r="AW66"/>
  <c r="AY66"/>
  <c r="BA66"/>
  <c r="BC66"/>
  <c r="BE66"/>
  <c r="BG66"/>
  <c r="BI66"/>
  <c r="BK66"/>
  <c r="BM66"/>
  <c r="E99"/>
  <c r="E83"/>
  <c r="D99"/>
  <c r="D83"/>
  <c r="F83"/>
  <c r="F99"/>
  <c r="H99"/>
  <c r="H83"/>
  <c r="J83"/>
  <c r="J99"/>
  <c r="L99"/>
  <c r="L83"/>
  <c r="N83"/>
  <c r="N99"/>
  <c r="P99"/>
  <c r="P83"/>
  <c r="R83"/>
  <c r="R99"/>
  <c r="T99"/>
  <c r="T83"/>
  <c r="V83"/>
  <c r="V99"/>
  <c r="X99"/>
  <c r="X83"/>
  <c r="Z99"/>
  <c r="Z83"/>
  <c r="AB99"/>
  <c r="AB83"/>
  <c r="AD99"/>
  <c r="AD83"/>
  <c r="AF99"/>
  <c r="AF83"/>
  <c r="AH99"/>
  <c r="AH83"/>
  <c r="AJ99"/>
  <c r="AJ83"/>
  <c r="AL99"/>
  <c r="AL83"/>
  <c r="AN99"/>
  <c r="AN83"/>
  <c r="AP99"/>
  <c r="AP83"/>
  <c r="AR99"/>
  <c r="AR83"/>
  <c r="AT99"/>
  <c r="AT83"/>
  <c r="AV99"/>
  <c r="AV83"/>
  <c r="AX99"/>
  <c r="AX83"/>
  <c r="AZ99"/>
  <c r="AZ83"/>
  <c r="BB99"/>
  <c r="BB83"/>
  <c r="BD99"/>
  <c r="BD83"/>
  <c r="BF99"/>
  <c r="BF83"/>
  <c r="BH99"/>
  <c r="BH83"/>
  <c r="BJ99"/>
  <c r="BJ83"/>
  <c r="BL99"/>
  <c r="BL83"/>
  <c r="BN99"/>
  <c r="BN83"/>
  <c r="E43"/>
  <c r="G43"/>
  <c r="I43"/>
  <c r="K43"/>
  <c r="M43"/>
  <c r="O43"/>
  <c r="Q43"/>
  <c r="S43"/>
  <c r="U43"/>
  <c r="W43"/>
  <c r="Y43"/>
  <c r="AA43"/>
  <c r="AC43"/>
  <c r="AE43"/>
  <c r="AG43"/>
  <c r="AI43"/>
  <c r="AK43"/>
  <c r="AM43"/>
  <c r="AO43"/>
  <c r="AQ43"/>
  <c r="AS43"/>
  <c r="AU43"/>
  <c r="AW43"/>
  <c r="AY43"/>
  <c r="BA43"/>
  <c r="BC43"/>
  <c r="BE43"/>
  <c r="BG43"/>
  <c r="BI43"/>
  <c r="BK43"/>
  <c r="BM43"/>
  <c r="D50"/>
  <c r="F50"/>
  <c r="H50"/>
  <c r="J50"/>
  <c r="L50"/>
  <c r="N50"/>
  <c r="P50"/>
  <c r="R50"/>
  <c r="T50"/>
  <c r="V50"/>
  <c r="Y50"/>
  <c r="AA50"/>
  <c r="AC50"/>
  <c r="AE50"/>
  <c r="AG50"/>
  <c r="AI50"/>
  <c r="AK50"/>
  <c r="AM50"/>
  <c r="AO50"/>
  <c r="AQ50"/>
  <c r="AS50"/>
  <c r="AU50"/>
  <c r="AW50"/>
  <c r="AY50"/>
  <c r="BA50"/>
  <c r="BC50"/>
  <c r="BE50"/>
  <c r="BG50"/>
  <c r="BI50"/>
  <c r="BK50"/>
  <c r="BM50"/>
  <c r="E66"/>
  <c r="G66"/>
  <c r="I66"/>
  <c r="K66"/>
  <c r="M66"/>
  <c r="O66"/>
  <c r="Q66"/>
  <c r="S66"/>
  <c r="U66"/>
  <c r="X66"/>
  <c r="Z66"/>
  <c r="AB66"/>
  <c r="AD66"/>
  <c r="AF66"/>
  <c r="AH66"/>
  <c r="AJ66"/>
  <c r="AL66"/>
  <c r="AN66"/>
  <c r="AP66"/>
  <c r="AR66"/>
  <c r="AT66"/>
  <c r="AV66"/>
  <c r="AX66"/>
  <c r="AZ66"/>
  <c r="BB66"/>
  <c r="BD66"/>
  <c r="BF66"/>
  <c r="BH66"/>
  <c r="BJ66"/>
  <c r="BL66"/>
  <c r="BN66"/>
  <c r="AW79" l="1"/>
  <c r="AR63" i="5"/>
  <c r="L63"/>
  <c r="AC80" i="4"/>
  <c r="I80"/>
  <c r="BH80"/>
  <c r="BA80"/>
  <c r="F62"/>
  <c r="L79"/>
  <c r="AZ80"/>
  <c r="T63"/>
  <c r="BC63" i="5"/>
  <c r="G63"/>
  <c r="BD63"/>
  <c r="BA62" i="4"/>
  <c r="AK62"/>
  <c r="U62"/>
  <c r="E62"/>
  <c r="AZ63"/>
  <c r="AJ63"/>
  <c r="BE79"/>
  <c r="AO79"/>
  <c r="AA80"/>
  <c r="AC79"/>
  <c r="X62" i="5"/>
  <c r="AI79" i="4"/>
  <c r="P63"/>
  <c r="AR79"/>
  <c r="V80"/>
  <c r="BI63" i="5"/>
  <c r="AS63"/>
  <c r="AF62"/>
  <c r="BL63" i="4"/>
  <c r="AV63"/>
  <c r="AF63"/>
  <c r="AJ79"/>
  <c r="D63"/>
  <c r="E79"/>
  <c r="AB63" i="5"/>
  <c r="AJ63"/>
  <c r="P63"/>
  <c r="BH63"/>
  <c r="AN63"/>
  <c r="BL63"/>
  <c r="T63"/>
  <c r="X63"/>
  <c r="AV63"/>
  <c r="F63"/>
  <c r="H63"/>
  <c r="AZ63"/>
  <c r="BH79" i="4"/>
  <c r="AG79"/>
  <c r="R79"/>
  <c r="AB79"/>
  <c r="BI80"/>
  <c r="AF79"/>
  <c r="AZ79"/>
  <c r="BB63" i="5"/>
  <c r="AH62"/>
  <c r="BN62"/>
  <c r="Z63"/>
  <c r="BF63"/>
  <c r="AP62"/>
  <c r="AD62"/>
  <c r="BJ63"/>
  <c r="V63"/>
  <c r="R63"/>
  <c r="AT62"/>
  <c r="AL63"/>
  <c r="J63"/>
  <c r="N63"/>
  <c r="AX63"/>
  <c r="K80" i="4"/>
  <c r="M80"/>
  <c r="P79"/>
  <c r="AQ79"/>
  <c r="BG79"/>
  <c r="AO80"/>
  <c r="G80"/>
  <c r="AS80"/>
  <c r="AH79"/>
  <c r="BE80"/>
  <c r="S80"/>
  <c r="AX79"/>
  <c r="BB79"/>
  <c r="AA79"/>
  <c r="O80"/>
  <c r="BD79"/>
  <c r="AL79"/>
  <c r="AK80"/>
  <c r="BM79"/>
  <c r="Q80"/>
  <c r="AN79"/>
  <c r="T79"/>
  <c r="BJ79"/>
  <c r="AY79"/>
  <c r="W80"/>
  <c r="E80"/>
  <c r="BN79"/>
  <c r="AT79"/>
  <c r="F79"/>
  <c r="AV79"/>
  <c r="AD79"/>
  <c r="N79"/>
  <c r="D79"/>
  <c r="Y79"/>
  <c r="BL79"/>
  <c r="BF79"/>
  <c r="AP79"/>
  <c r="Z79"/>
  <c r="H79"/>
  <c r="U80"/>
  <c r="Y80"/>
  <c r="BA79"/>
  <c r="U79"/>
  <c r="BK79"/>
  <c r="BC79"/>
  <c r="AU79"/>
  <c r="AM79"/>
  <c r="AE79"/>
  <c r="X63"/>
  <c r="BM93" i="5"/>
  <c r="BM78"/>
  <c r="BK93"/>
  <c r="BK78"/>
  <c r="BI93"/>
  <c r="BI78"/>
  <c r="BG93"/>
  <c r="BG78"/>
  <c r="BE93"/>
  <c r="BE78"/>
  <c r="BC93"/>
  <c r="BC78"/>
  <c r="BA93"/>
  <c r="BA78"/>
  <c r="AY93"/>
  <c r="AY78"/>
  <c r="AW93"/>
  <c r="AW78"/>
  <c r="AU93"/>
  <c r="AU78"/>
  <c r="AS93"/>
  <c r="AS78"/>
  <c r="AQ93"/>
  <c r="AQ78"/>
  <c r="AO93"/>
  <c r="AO78"/>
  <c r="AM93"/>
  <c r="AM78"/>
  <c r="AK93"/>
  <c r="AK78"/>
  <c r="AI93"/>
  <c r="AI78"/>
  <c r="AG93"/>
  <c r="AG78"/>
  <c r="AE93"/>
  <c r="AE78"/>
  <c r="AC93"/>
  <c r="AC78"/>
  <c r="AA93"/>
  <c r="AA78"/>
  <c r="Y93"/>
  <c r="Y78"/>
  <c r="W93"/>
  <c r="W78"/>
  <c r="U93"/>
  <c r="U78"/>
  <c r="S93"/>
  <c r="S78"/>
  <c r="Q93"/>
  <c r="Q78"/>
  <c r="O93"/>
  <c r="O78"/>
  <c r="M93"/>
  <c r="M78"/>
  <c r="K93"/>
  <c r="K78"/>
  <c r="I93"/>
  <c r="I78"/>
  <c r="G93"/>
  <c r="G78"/>
  <c r="E93"/>
  <c r="E78"/>
  <c r="BN77"/>
  <c r="BN61"/>
  <c r="BL77"/>
  <c r="BL61"/>
  <c r="BJ77"/>
  <c r="BJ61"/>
  <c r="BH77"/>
  <c r="BH61"/>
  <c r="BF77"/>
  <c r="BF61"/>
  <c r="BD77"/>
  <c r="BD61"/>
  <c r="BB77"/>
  <c r="BB61"/>
  <c r="AZ77"/>
  <c r="AZ61"/>
  <c r="AX77"/>
  <c r="AX61"/>
  <c r="AV77"/>
  <c r="AV61"/>
  <c r="AT77"/>
  <c r="AT61"/>
  <c r="AR77"/>
  <c r="AR61"/>
  <c r="AP77"/>
  <c r="AP61"/>
  <c r="AN77"/>
  <c r="AN61"/>
  <c r="AL77"/>
  <c r="AL61"/>
  <c r="AJ77"/>
  <c r="AJ61"/>
  <c r="AH77"/>
  <c r="AH61"/>
  <c r="AF77"/>
  <c r="AF61"/>
  <c r="AD77"/>
  <c r="AD61"/>
  <c r="AB77"/>
  <c r="AB61"/>
  <c r="Z77"/>
  <c r="Z61"/>
  <c r="X77"/>
  <c r="X61"/>
  <c r="V77"/>
  <c r="V61"/>
  <c r="T77"/>
  <c r="T61"/>
  <c r="R77"/>
  <c r="R61"/>
  <c r="P77"/>
  <c r="P61"/>
  <c r="N77"/>
  <c r="N61"/>
  <c r="L77"/>
  <c r="L61"/>
  <c r="J77"/>
  <c r="J61"/>
  <c r="H77"/>
  <c r="H61"/>
  <c r="F77"/>
  <c r="F61"/>
  <c r="D77"/>
  <c r="D61"/>
  <c r="BM79"/>
  <c r="BK79"/>
  <c r="BI79"/>
  <c r="BG79"/>
  <c r="BE79"/>
  <c r="BC79"/>
  <c r="BA79"/>
  <c r="AY79"/>
  <c r="AW79"/>
  <c r="AU79"/>
  <c r="AS79"/>
  <c r="AQ79"/>
  <c r="AO79"/>
  <c r="AM79"/>
  <c r="AK79"/>
  <c r="AI79"/>
  <c r="AG79"/>
  <c r="AE79"/>
  <c r="AC79"/>
  <c r="AA79"/>
  <c r="Y79"/>
  <c r="W79"/>
  <c r="U79"/>
  <c r="S79"/>
  <c r="Q79"/>
  <c r="O79"/>
  <c r="M79"/>
  <c r="K80"/>
  <c r="I80"/>
  <c r="G80"/>
  <c r="E80"/>
  <c r="BP45"/>
  <c r="BQ45" s="1"/>
  <c r="BM80"/>
  <c r="BK80"/>
  <c r="BI80"/>
  <c r="BG80"/>
  <c r="BE80"/>
  <c r="BC80"/>
  <c r="BA80"/>
  <c r="AY80"/>
  <c r="AW80"/>
  <c r="AU80"/>
  <c r="AS80"/>
  <c r="AQ80"/>
  <c r="AO80"/>
  <c r="AM80"/>
  <c r="AK80"/>
  <c r="AI80"/>
  <c r="AG80"/>
  <c r="AE80"/>
  <c r="AC80"/>
  <c r="AA80"/>
  <c r="Y80"/>
  <c r="W80"/>
  <c r="U80"/>
  <c r="S80"/>
  <c r="Q80"/>
  <c r="O80"/>
  <c r="M80"/>
  <c r="K79"/>
  <c r="I79"/>
  <c r="G79"/>
  <c r="E79"/>
  <c r="BP30"/>
  <c r="BP44"/>
  <c r="BQ44" s="1"/>
  <c r="BM78" i="4"/>
  <c r="BM93"/>
  <c r="BK78"/>
  <c r="BK93"/>
  <c r="BI78"/>
  <c r="BI93"/>
  <c r="BG78"/>
  <c r="BG93"/>
  <c r="BE78"/>
  <c r="BE93"/>
  <c r="BC78"/>
  <c r="BC93"/>
  <c r="BA78"/>
  <c r="BA93"/>
  <c r="AY78"/>
  <c r="AY93"/>
  <c r="AW78"/>
  <c r="AW93"/>
  <c r="AU78"/>
  <c r="AU93"/>
  <c r="AS78"/>
  <c r="AS93"/>
  <c r="AQ78"/>
  <c r="AQ93"/>
  <c r="AO78"/>
  <c r="AO93"/>
  <c r="AK78"/>
  <c r="AK93"/>
  <c r="AI78"/>
  <c r="AI93"/>
  <c r="AE78"/>
  <c r="AE93"/>
  <c r="AA78"/>
  <c r="AA93"/>
  <c r="W78"/>
  <c r="W93"/>
  <c r="S78"/>
  <c r="S93"/>
  <c r="Q78"/>
  <c r="Q93"/>
  <c r="M78"/>
  <c r="M93"/>
  <c r="K78"/>
  <c r="K93"/>
  <c r="G78"/>
  <c r="G93"/>
  <c r="BN93"/>
  <c r="BN78"/>
  <c r="BL93"/>
  <c r="BL78"/>
  <c r="BJ93"/>
  <c r="BJ78"/>
  <c r="BH93"/>
  <c r="BH78"/>
  <c r="BF93"/>
  <c r="BF78"/>
  <c r="BD93"/>
  <c r="BD78"/>
  <c r="BB93"/>
  <c r="BB78"/>
  <c r="AZ93"/>
  <c r="AZ78"/>
  <c r="AX93"/>
  <c r="AX78"/>
  <c r="AV93"/>
  <c r="AV78"/>
  <c r="AT93"/>
  <c r="AT78"/>
  <c r="AR93"/>
  <c r="AR78"/>
  <c r="AP93"/>
  <c r="AP78"/>
  <c r="AN93"/>
  <c r="AN78"/>
  <c r="AL93"/>
  <c r="AL78"/>
  <c r="AJ93"/>
  <c r="AJ78"/>
  <c r="AH93"/>
  <c r="AH78"/>
  <c r="AF93"/>
  <c r="AF78"/>
  <c r="AD93"/>
  <c r="AD78"/>
  <c r="AB93"/>
  <c r="AB78"/>
  <c r="Z93"/>
  <c r="Z78"/>
  <c r="V93"/>
  <c r="V78"/>
  <c r="T93"/>
  <c r="T78"/>
  <c r="R93"/>
  <c r="R78"/>
  <c r="P93"/>
  <c r="P78"/>
  <c r="N93"/>
  <c r="N78"/>
  <c r="L93"/>
  <c r="L78"/>
  <c r="J93"/>
  <c r="J78"/>
  <c r="H93"/>
  <c r="H78"/>
  <c r="F93"/>
  <c r="F78"/>
  <c r="D93"/>
  <c r="D78"/>
  <c r="AM78"/>
  <c r="AM93"/>
  <c r="AG78"/>
  <c r="AG93"/>
  <c r="AC78"/>
  <c r="AC93"/>
  <c r="Y78"/>
  <c r="Y93"/>
  <c r="U78"/>
  <c r="U93"/>
  <c r="O78"/>
  <c r="O93"/>
  <c r="I78"/>
  <c r="I93"/>
  <c r="E78"/>
  <c r="E93"/>
  <c r="BP44"/>
  <c r="BQ44" s="1"/>
  <c r="X77"/>
  <c r="X61"/>
  <c r="X62"/>
  <c r="BP45"/>
  <c r="BQ45" s="1"/>
  <c r="BP62" i="5" l="1"/>
  <c r="BQ62" s="1"/>
  <c r="BP62" i="4"/>
  <c r="BQ62" s="1"/>
  <c r="BP63"/>
  <c r="BQ63" s="1"/>
  <c r="F4" i="6" s="1"/>
  <c r="L3" s="1"/>
  <c r="BP63" i="5"/>
  <c r="BQ63" s="1"/>
  <c r="G4" i="6" s="1"/>
  <c r="J4" s="1"/>
  <c r="D93" i="5"/>
  <c r="D78"/>
  <c r="D79"/>
  <c r="D80"/>
  <c r="F93"/>
  <c r="F78"/>
  <c r="F79"/>
  <c r="F80"/>
  <c r="H93"/>
  <c r="H78"/>
  <c r="H79"/>
  <c r="H80"/>
  <c r="J93"/>
  <c r="J78"/>
  <c r="J79"/>
  <c r="J80"/>
  <c r="L93"/>
  <c r="L78"/>
  <c r="L79"/>
  <c r="L80"/>
  <c r="N93"/>
  <c r="N78"/>
  <c r="N79"/>
  <c r="N80"/>
  <c r="P93"/>
  <c r="P78"/>
  <c r="P79"/>
  <c r="P80"/>
  <c r="R93"/>
  <c r="R78"/>
  <c r="R79"/>
  <c r="R80"/>
  <c r="T93"/>
  <c r="T78"/>
  <c r="T79"/>
  <c r="T80"/>
  <c r="V93"/>
  <c r="V78"/>
  <c r="V79"/>
  <c r="V80"/>
  <c r="X93"/>
  <c r="X80"/>
  <c r="X79"/>
  <c r="X78"/>
  <c r="Z93"/>
  <c r="Z78"/>
  <c r="Z79"/>
  <c r="Z80"/>
  <c r="AB93"/>
  <c r="AB78"/>
  <c r="AB79"/>
  <c r="AB80"/>
  <c r="AD93"/>
  <c r="AD78"/>
  <c r="AD79"/>
  <c r="AD80"/>
  <c r="AF93"/>
  <c r="AF78"/>
  <c r="AF79"/>
  <c r="AF80"/>
  <c r="AH93"/>
  <c r="AH78"/>
  <c r="AH79"/>
  <c r="AH80"/>
  <c r="AJ93"/>
  <c r="AJ78"/>
  <c r="AJ79"/>
  <c r="AJ80"/>
  <c r="AL93"/>
  <c r="AL78"/>
  <c r="AL79"/>
  <c r="AL80"/>
  <c r="AN93"/>
  <c r="AN78"/>
  <c r="AN79"/>
  <c r="AN80"/>
  <c r="AP93"/>
  <c r="AP78"/>
  <c r="AP79"/>
  <c r="AP80"/>
  <c r="AR93"/>
  <c r="AR78"/>
  <c r="AR79"/>
  <c r="AR80"/>
  <c r="AT93"/>
  <c r="AT78"/>
  <c r="AT79"/>
  <c r="AT80"/>
  <c r="AV93"/>
  <c r="AV78"/>
  <c r="AV79"/>
  <c r="AV80"/>
  <c r="AX93"/>
  <c r="AX78"/>
  <c r="AX79"/>
  <c r="AX80"/>
  <c r="AZ93"/>
  <c r="AZ78"/>
  <c r="AZ79"/>
  <c r="AZ80"/>
  <c r="BB93"/>
  <c r="BB78"/>
  <c r="BB79"/>
  <c r="BB80"/>
  <c r="BD93"/>
  <c r="BD78"/>
  <c r="BD79"/>
  <c r="BD80"/>
  <c r="BF93"/>
  <c r="BF78"/>
  <c r="BF79"/>
  <c r="BF80"/>
  <c r="BH93"/>
  <c r="BH78"/>
  <c r="BH79"/>
  <c r="BH80"/>
  <c r="BJ93"/>
  <c r="BJ78"/>
  <c r="BJ79"/>
  <c r="BJ80"/>
  <c r="BL93"/>
  <c r="BL78"/>
  <c r="BL79"/>
  <c r="BL80"/>
  <c r="BN93"/>
  <c r="BN78"/>
  <c r="BN79"/>
  <c r="BN80"/>
  <c r="E108"/>
  <c r="E94"/>
  <c r="E95"/>
  <c r="E96"/>
  <c r="G108"/>
  <c r="G94"/>
  <c r="G95"/>
  <c r="G96"/>
  <c r="I108"/>
  <c r="I94"/>
  <c r="I95"/>
  <c r="I96"/>
  <c r="K108"/>
  <c r="K94"/>
  <c r="K95"/>
  <c r="K96"/>
  <c r="M108"/>
  <c r="M94"/>
  <c r="M95"/>
  <c r="M96"/>
  <c r="O108"/>
  <c r="O94"/>
  <c r="O95"/>
  <c r="O96"/>
  <c r="Q108"/>
  <c r="Q94"/>
  <c r="Q95"/>
  <c r="Q96"/>
  <c r="S108"/>
  <c r="S94"/>
  <c r="S95"/>
  <c r="S96"/>
  <c r="U108"/>
  <c r="U94"/>
  <c r="U95"/>
  <c r="U96"/>
  <c r="W108"/>
  <c r="W94"/>
  <c r="W95"/>
  <c r="W96"/>
  <c r="Y108"/>
  <c r="Y94"/>
  <c r="Y95"/>
  <c r="Y96"/>
  <c r="AA108"/>
  <c r="AA94"/>
  <c r="AA95"/>
  <c r="AA96"/>
  <c r="AC108"/>
  <c r="AC94"/>
  <c r="AC95"/>
  <c r="AC96"/>
  <c r="AE108"/>
  <c r="AE94"/>
  <c r="AE95"/>
  <c r="AE96"/>
  <c r="AG108"/>
  <c r="AG94"/>
  <c r="AG95"/>
  <c r="AG96"/>
  <c r="AI108"/>
  <c r="AI94"/>
  <c r="AI95"/>
  <c r="AI96"/>
  <c r="AK108"/>
  <c r="AK94"/>
  <c r="AK95"/>
  <c r="AK96"/>
  <c r="AM108"/>
  <c r="AM94"/>
  <c r="AM95"/>
  <c r="AM96"/>
  <c r="AO108"/>
  <c r="AO94"/>
  <c r="AO95"/>
  <c r="AO96"/>
  <c r="AQ108"/>
  <c r="AQ94"/>
  <c r="AQ95"/>
  <c r="AQ96"/>
  <c r="AS108"/>
  <c r="AS94"/>
  <c r="AS95"/>
  <c r="AS96"/>
  <c r="AU108"/>
  <c r="AU94"/>
  <c r="AU95"/>
  <c r="AU96"/>
  <c r="AW108"/>
  <c r="AW94"/>
  <c r="AW95"/>
  <c r="AW96"/>
  <c r="AY108"/>
  <c r="AY94"/>
  <c r="AY95"/>
  <c r="AY96"/>
  <c r="BA108"/>
  <c r="BA94"/>
  <c r="BA95"/>
  <c r="BA96"/>
  <c r="BC108"/>
  <c r="BC94"/>
  <c r="BC95"/>
  <c r="BC96"/>
  <c r="BE108"/>
  <c r="BE94"/>
  <c r="BE95"/>
  <c r="BE96"/>
  <c r="BG108"/>
  <c r="BG94"/>
  <c r="BG95"/>
  <c r="BG96"/>
  <c r="BI108"/>
  <c r="BI94"/>
  <c r="BI95"/>
  <c r="BI96"/>
  <c r="BK108"/>
  <c r="BK94"/>
  <c r="BK95"/>
  <c r="BK96"/>
  <c r="BM108"/>
  <c r="BM94"/>
  <c r="BM95"/>
  <c r="BM96"/>
  <c r="E108" i="4"/>
  <c r="E94"/>
  <c r="E96"/>
  <c r="E95"/>
  <c r="I108"/>
  <c r="I94"/>
  <c r="I96"/>
  <c r="I95"/>
  <c r="O108"/>
  <c r="O94"/>
  <c r="O96"/>
  <c r="O95"/>
  <c r="U108"/>
  <c r="U94"/>
  <c r="U96"/>
  <c r="U95"/>
  <c r="Y108"/>
  <c r="Y94"/>
  <c r="Y96"/>
  <c r="Y95"/>
  <c r="AC108"/>
  <c r="AC94"/>
  <c r="AC96"/>
  <c r="AC95"/>
  <c r="AG108"/>
  <c r="AG94"/>
  <c r="AG96"/>
  <c r="AG95"/>
  <c r="AM108"/>
  <c r="AM94"/>
  <c r="AM96"/>
  <c r="AM95"/>
  <c r="G108"/>
  <c r="G94"/>
  <c r="G96"/>
  <c r="G95"/>
  <c r="K108"/>
  <c r="K94"/>
  <c r="K96"/>
  <c r="K95"/>
  <c r="M108"/>
  <c r="M94"/>
  <c r="M96"/>
  <c r="M95"/>
  <c r="Q108"/>
  <c r="Q94"/>
  <c r="Q96"/>
  <c r="Q95"/>
  <c r="S108"/>
  <c r="S94"/>
  <c r="S96"/>
  <c r="S95"/>
  <c r="W108"/>
  <c r="W94"/>
  <c r="W96"/>
  <c r="W95"/>
  <c r="AA108"/>
  <c r="AA94"/>
  <c r="AA96"/>
  <c r="AA95"/>
  <c r="AE108"/>
  <c r="AE94"/>
  <c r="AE96"/>
  <c r="AE95"/>
  <c r="AI108"/>
  <c r="AI94"/>
  <c r="AI96"/>
  <c r="AI95"/>
  <c r="AK108"/>
  <c r="AK94"/>
  <c r="AK96"/>
  <c r="AK95"/>
  <c r="AO108"/>
  <c r="AO94"/>
  <c r="AO96"/>
  <c r="AO95"/>
  <c r="AQ108"/>
  <c r="AQ94"/>
  <c r="AQ96"/>
  <c r="AQ95"/>
  <c r="AS108"/>
  <c r="AS94"/>
  <c r="AS96"/>
  <c r="AS95"/>
  <c r="AU108"/>
  <c r="AU94"/>
  <c r="AU96"/>
  <c r="AU95"/>
  <c r="AW108"/>
  <c r="AW94"/>
  <c r="AW96"/>
  <c r="AW95"/>
  <c r="AY108"/>
  <c r="AY94"/>
  <c r="AY96"/>
  <c r="AY95"/>
  <c r="BA108"/>
  <c r="BA94"/>
  <c r="BA96"/>
  <c r="BA95"/>
  <c r="BC108"/>
  <c r="BC94"/>
  <c r="BC96"/>
  <c r="BC95"/>
  <c r="BE108"/>
  <c r="BE94"/>
  <c r="BE96"/>
  <c r="BE95"/>
  <c r="BG108"/>
  <c r="BG94"/>
  <c r="BG96"/>
  <c r="BG95"/>
  <c r="BI108"/>
  <c r="BI94"/>
  <c r="BI96"/>
  <c r="BI95"/>
  <c r="BK108"/>
  <c r="BK94"/>
  <c r="BK96"/>
  <c r="BK95"/>
  <c r="BM108"/>
  <c r="BM94"/>
  <c r="BM96"/>
  <c r="BM95"/>
  <c r="X93"/>
  <c r="X79"/>
  <c r="BP79" s="1"/>
  <c r="BQ79" s="1"/>
  <c r="X80"/>
  <c r="X78"/>
  <c r="D108"/>
  <c r="D94"/>
  <c r="D96"/>
  <c r="D95"/>
  <c r="F108"/>
  <c r="F94"/>
  <c r="F95"/>
  <c r="F96"/>
  <c r="H108"/>
  <c r="H94"/>
  <c r="H95"/>
  <c r="H96"/>
  <c r="J108"/>
  <c r="J94"/>
  <c r="J95"/>
  <c r="J96"/>
  <c r="L108"/>
  <c r="L94"/>
  <c r="L95"/>
  <c r="L96"/>
  <c r="N108"/>
  <c r="N94"/>
  <c r="N95"/>
  <c r="N96"/>
  <c r="P108"/>
  <c r="P94"/>
  <c r="P95"/>
  <c r="P96"/>
  <c r="R108"/>
  <c r="R94"/>
  <c r="R95"/>
  <c r="R96"/>
  <c r="T108"/>
  <c r="T94"/>
  <c r="T95"/>
  <c r="T96"/>
  <c r="V108"/>
  <c r="V94"/>
  <c r="V95"/>
  <c r="V96"/>
  <c r="Z108"/>
  <c r="Z94"/>
  <c r="Z95"/>
  <c r="Z96"/>
  <c r="AB108"/>
  <c r="AB94"/>
  <c r="AB95"/>
  <c r="AB96"/>
  <c r="AD108"/>
  <c r="AD94"/>
  <c r="AD95"/>
  <c r="AD96"/>
  <c r="AF108"/>
  <c r="AF94"/>
  <c r="AF95"/>
  <c r="AF96"/>
  <c r="AH108"/>
  <c r="AH94"/>
  <c r="AH95"/>
  <c r="AH96"/>
  <c r="AJ108"/>
  <c r="AJ94"/>
  <c r="AJ95"/>
  <c r="AJ96"/>
  <c r="AL108"/>
  <c r="AL94"/>
  <c r="AL95"/>
  <c r="AL96"/>
  <c r="AN108"/>
  <c r="AN94"/>
  <c r="AN95"/>
  <c r="AN96"/>
  <c r="AP108"/>
  <c r="AP94"/>
  <c r="AP95"/>
  <c r="AP96"/>
  <c r="AR108"/>
  <c r="AR94"/>
  <c r="AR95"/>
  <c r="AR96"/>
  <c r="AT108"/>
  <c r="AT94"/>
  <c r="AT95"/>
  <c r="AT96"/>
  <c r="AV108"/>
  <c r="AV94"/>
  <c r="AV95"/>
  <c r="AV96"/>
  <c r="AX108"/>
  <c r="AX94"/>
  <c r="AX95"/>
  <c r="AX96"/>
  <c r="AZ108"/>
  <c r="AZ94"/>
  <c r="AZ95"/>
  <c r="AZ96"/>
  <c r="BB108"/>
  <c r="BB94"/>
  <c r="BB95"/>
  <c r="BB96"/>
  <c r="BD108"/>
  <c r="BD94"/>
  <c r="BD95"/>
  <c r="BD96"/>
  <c r="BF108"/>
  <c r="BF94"/>
  <c r="BF95"/>
  <c r="BF96"/>
  <c r="BH108"/>
  <c r="BH94"/>
  <c r="BH95"/>
  <c r="BH96"/>
  <c r="BJ108"/>
  <c r="BJ94"/>
  <c r="BJ95"/>
  <c r="BJ96"/>
  <c r="BL108"/>
  <c r="BL94"/>
  <c r="BL95"/>
  <c r="BL96"/>
  <c r="BN108"/>
  <c r="BN94"/>
  <c r="BN95"/>
  <c r="BN96"/>
  <c r="BQ113" l="1"/>
  <c r="C4" i="6"/>
  <c r="F32"/>
  <c r="J32" s="1"/>
  <c r="M3"/>
  <c r="C32"/>
  <c r="BQ113" i="5"/>
  <c r="G32" i="6"/>
  <c r="BP80" i="5"/>
  <c r="BQ80" s="1"/>
  <c r="G9" i="6" s="1"/>
  <c r="BM109" i="5"/>
  <c r="BM111"/>
  <c r="BM46" s="1"/>
  <c r="BM110"/>
  <c r="BK109"/>
  <c r="BK111"/>
  <c r="BK46" s="1"/>
  <c r="BK110"/>
  <c r="BI109"/>
  <c r="BI111"/>
  <c r="BI46" s="1"/>
  <c r="BI110"/>
  <c r="BG109"/>
  <c r="BG111"/>
  <c r="BG46" s="1"/>
  <c r="BG110"/>
  <c r="BE109"/>
  <c r="BE111"/>
  <c r="BE46" s="1"/>
  <c r="BE110"/>
  <c r="BC109"/>
  <c r="BC111"/>
  <c r="BC46" s="1"/>
  <c r="BC110"/>
  <c r="BA109"/>
  <c r="BA111"/>
  <c r="BA46" s="1"/>
  <c r="BA110"/>
  <c r="AY109"/>
  <c r="AY111"/>
  <c r="AY46" s="1"/>
  <c r="AY110"/>
  <c r="AW109"/>
  <c r="AW111"/>
  <c r="AW46" s="1"/>
  <c r="AW110"/>
  <c r="AU109"/>
  <c r="AU111"/>
  <c r="AU46" s="1"/>
  <c r="AU110"/>
  <c r="AS109"/>
  <c r="AS111"/>
  <c r="AS46" s="1"/>
  <c r="AS110"/>
  <c r="AQ109"/>
  <c r="AQ111"/>
  <c r="AQ46" s="1"/>
  <c r="AQ110"/>
  <c r="AO109"/>
  <c r="AO111"/>
  <c r="AO46" s="1"/>
  <c r="AO110"/>
  <c r="AM109"/>
  <c r="AM111"/>
  <c r="AM46" s="1"/>
  <c r="AM110"/>
  <c r="AK109"/>
  <c r="AK111"/>
  <c r="AK46" s="1"/>
  <c r="AK110"/>
  <c r="AI109"/>
  <c r="AI111"/>
  <c r="AI46" s="1"/>
  <c r="AI110"/>
  <c r="AG109"/>
  <c r="AG111"/>
  <c r="AG46" s="1"/>
  <c r="AG110"/>
  <c r="AE109"/>
  <c r="AE111"/>
  <c r="AE46" s="1"/>
  <c r="AE110"/>
  <c r="AC109"/>
  <c r="AC111"/>
  <c r="AC46" s="1"/>
  <c r="AC110"/>
  <c r="AA109"/>
  <c r="AA111"/>
  <c r="AA46" s="1"/>
  <c r="AA110"/>
  <c r="Y109"/>
  <c r="Y111"/>
  <c r="Y46" s="1"/>
  <c r="Y110"/>
  <c r="W109"/>
  <c r="W111"/>
  <c r="W46" s="1"/>
  <c r="W110"/>
  <c r="U109"/>
  <c r="U111"/>
  <c r="U46" s="1"/>
  <c r="U110"/>
  <c r="S109"/>
  <c r="S111"/>
  <c r="S46" s="1"/>
  <c r="S110"/>
  <c r="Q109"/>
  <c r="Q111"/>
  <c r="Q46" s="1"/>
  <c r="Q110"/>
  <c r="O109"/>
  <c r="O111"/>
  <c r="O46" s="1"/>
  <c r="O110"/>
  <c r="M109"/>
  <c r="M111"/>
  <c r="M46" s="1"/>
  <c r="M110"/>
  <c r="K109"/>
  <c r="K111"/>
  <c r="K46" s="1"/>
  <c r="K110"/>
  <c r="I109"/>
  <c r="I111"/>
  <c r="I46" s="1"/>
  <c r="I110"/>
  <c r="G109"/>
  <c r="G111"/>
  <c r="G46" s="1"/>
  <c r="G110"/>
  <c r="E109"/>
  <c r="E111"/>
  <c r="E46" s="1"/>
  <c r="E110"/>
  <c r="BN108"/>
  <c r="BN94"/>
  <c r="BN95"/>
  <c r="BN96"/>
  <c r="BL108"/>
  <c r="BL94"/>
  <c r="BL95"/>
  <c r="BL96"/>
  <c r="BJ108"/>
  <c r="BJ94"/>
  <c r="BJ95"/>
  <c r="BJ96"/>
  <c r="BH108"/>
  <c r="BH94"/>
  <c r="BH95"/>
  <c r="BH96"/>
  <c r="BF108"/>
  <c r="BF94"/>
  <c r="BF95"/>
  <c r="BF96"/>
  <c r="BD108"/>
  <c r="BD94"/>
  <c r="BD95"/>
  <c r="BD96"/>
  <c r="BB108"/>
  <c r="BB94"/>
  <c r="BB95"/>
  <c r="BB96"/>
  <c r="AZ108"/>
  <c r="AZ94"/>
  <c r="AZ95"/>
  <c r="AZ96"/>
  <c r="AX108"/>
  <c r="AX94"/>
  <c r="AX95"/>
  <c r="AX96"/>
  <c r="AV108"/>
  <c r="AV94"/>
  <c r="AV95"/>
  <c r="AV96"/>
  <c r="AT108"/>
  <c r="AT94"/>
  <c r="AT95"/>
  <c r="AT96"/>
  <c r="AR108"/>
  <c r="AR94"/>
  <c r="AR95"/>
  <c r="AR96"/>
  <c r="AP108"/>
  <c r="AP94"/>
  <c r="AP95"/>
  <c r="AP96"/>
  <c r="AN108"/>
  <c r="AN94"/>
  <c r="AN95"/>
  <c r="AN96"/>
  <c r="AL108"/>
  <c r="AL94"/>
  <c r="AL95"/>
  <c r="AL96"/>
  <c r="AJ108"/>
  <c r="AJ94"/>
  <c r="AJ95"/>
  <c r="AJ96"/>
  <c r="AH108"/>
  <c r="AH94"/>
  <c r="AH95"/>
  <c r="AH96"/>
  <c r="AF108"/>
  <c r="AF94"/>
  <c r="AF95"/>
  <c r="AF96"/>
  <c r="AD108"/>
  <c r="AD94"/>
  <c r="AD95"/>
  <c r="AD96"/>
  <c r="AB108"/>
  <c r="AB94"/>
  <c r="AB95"/>
  <c r="AB96"/>
  <c r="Z108"/>
  <c r="Z94"/>
  <c r="Z95"/>
  <c r="Z96"/>
  <c r="X108"/>
  <c r="X94"/>
  <c r="X95"/>
  <c r="X96"/>
  <c r="V108"/>
  <c r="V94"/>
  <c r="V95"/>
  <c r="V96"/>
  <c r="T108"/>
  <c r="T94"/>
  <c r="T96"/>
  <c r="T95"/>
  <c r="R108"/>
  <c r="R94"/>
  <c r="R95"/>
  <c r="R96"/>
  <c r="P108"/>
  <c r="P94"/>
  <c r="P96"/>
  <c r="P95"/>
  <c r="N108"/>
  <c r="N94"/>
  <c r="N95"/>
  <c r="N96"/>
  <c r="L108"/>
  <c r="L94"/>
  <c r="L96"/>
  <c r="L95"/>
  <c r="J108"/>
  <c r="J94"/>
  <c r="J95"/>
  <c r="J96"/>
  <c r="H108"/>
  <c r="H94"/>
  <c r="H96"/>
  <c r="H95"/>
  <c r="F108"/>
  <c r="F94"/>
  <c r="F95"/>
  <c r="F96"/>
  <c r="D108"/>
  <c r="D94"/>
  <c r="D96"/>
  <c r="D95"/>
  <c r="BP79"/>
  <c r="BQ79" s="1"/>
  <c r="BN109" i="4"/>
  <c r="BN110"/>
  <c r="BN111"/>
  <c r="BN46" s="1"/>
  <c r="BL109"/>
  <c r="BL111"/>
  <c r="BL46" s="1"/>
  <c r="BL110"/>
  <c r="BJ109"/>
  <c r="BJ110"/>
  <c r="BJ111"/>
  <c r="BJ46" s="1"/>
  <c r="BH109"/>
  <c r="BH111"/>
  <c r="BH46" s="1"/>
  <c r="BH110"/>
  <c r="BF109"/>
  <c r="BF110"/>
  <c r="BF111"/>
  <c r="BF46" s="1"/>
  <c r="BD109"/>
  <c r="BD111"/>
  <c r="BD46" s="1"/>
  <c r="BD110"/>
  <c r="BB109"/>
  <c r="BB110"/>
  <c r="BB111"/>
  <c r="BB46" s="1"/>
  <c r="AZ109"/>
  <c r="AZ111"/>
  <c r="AZ46" s="1"/>
  <c r="AZ110"/>
  <c r="AX109"/>
  <c r="AX110"/>
  <c r="AX111"/>
  <c r="AX46" s="1"/>
  <c r="AV109"/>
  <c r="AV110"/>
  <c r="AV111"/>
  <c r="AV46" s="1"/>
  <c r="AT109"/>
  <c r="AT111"/>
  <c r="AT46" s="1"/>
  <c r="AT110"/>
  <c r="AR109"/>
  <c r="AR110"/>
  <c r="AR111"/>
  <c r="AR46" s="1"/>
  <c r="AP109"/>
  <c r="AP110"/>
  <c r="AP111"/>
  <c r="AP46" s="1"/>
  <c r="AN109"/>
  <c r="AN110"/>
  <c r="AN111"/>
  <c r="AN46" s="1"/>
  <c r="AL109"/>
  <c r="AL110"/>
  <c r="AL111"/>
  <c r="AL46" s="1"/>
  <c r="AJ109"/>
  <c r="AJ110"/>
  <c r="AJ111"/>
  <c r="AJ46" s="1"/>
  <c r="AH109"/>
  <c r="AH110"/>
  <c r="AH111"/>
  <c r="AH46" s="1"/>
  <c r="AF109"/>
  <c r="AF110"/>
  <c r="AF111"/>
  <c r="AD109"/>
  <c r="AD110"/>
  <c r="AD111"/>
  <c r="AD46" s="1"/>
  <c r="AB109"/>
  <c r="AB110"/>
  <c r="AB111"/>
  <c r="AB46" s="1"/>
  <c r="Z109"/>
  <c r="Z110"/>
  <c r="Z111"/>
  <c r="Z46" s="1"/>
  <c r="V109"/>
  <c r="V110"/>
  <c r="V111"/>
  <c r="V46" s="1"/>
  <c r="T109"/>
  <c r="T110"/>
  <c r="T111"/>
  <c r="T46" s="1"/>
  <c r="R109"/>
  <c r="R110"/>
  <c r="R111"/>
  <c r="R46" s="1"/>
  <c r="P109"/>
  <c r="P110"/>
  <c r="P111"/>
  <c r="P46" s="1"/>
  <c r="N109"/>
  <c r="N110"/>
  <c r="N111"/>
  <c r="L109"/>
  <c r="L110"/>
  <c r="L111"/>
  <c r="L46" s="1"/>
  <c r="J109"/>
  <c r="J110"/>
  <c r="J111"/>
  <c r="J46" s="1"/>
  <c r="H109"/>
  <c r="H110"/>
  <c r="H111"/>
  <c r="H46" s="1"/>
  <c r="F109"/>
  <c r="F110"/>
  <c r="F111"/>
  <c r="F46" s="1"/>
  <c r="D109"/>
  <c r="D110"/>
  <c r="D111"/>
  <c r="D46" s="1"/>
  <c r="BP80"/>
  <c r="BQ80" s="1"/>
  <c r="F9" i="6" s="1"/>
  <c r="X108" i="4"/>
  <c r="X94"/>
  <c r="X95"/>
  <c r="BP95" s="1"/>
  <c r="BQ95" s="1"/>
  <c r="X96"/>
  <c r="BP96" s="1"/>
  <c r="BQ96" s="1"/>
  <c r="BM109"/>
  <c r="BM111"/>
  <c r="BM46" s="1"/>
  <c r="BM110"/>
  <c r="BK109"/>
  <c r="BK110"/>
  <c r="BK111"/>
  <c r="BK46" s="1"/>
  <c r="BI109"/>
  <c r="BI110"/>
  <c r="BI111"/>
  <c r="BI46" s="1"/>
  <c r="BG109"/>
  <c r="BG111"/>
  <c r="BG46" s="1"/>
  <c r="BG110"/>
  <c r="BE109"/>
  <c r="BE110"/>
  <c r="BE111"/>
  <c r="BE46" s="1"/>
  <c r="BC109"/>
  <c r="BC111"/>
  <c r="BC46" s="1"/>
  <c r="BC110"/>
  <c r="BA109"/>
  <c r="BA110"/>
  <c r="BA111"/>
  <c r="BA46" s="1"/>
  <c r="AY109"/>
  <c r="AY111"/>
  <c r="AY46" s="1"/>
  <c r="AY110"/>
  <c r="AW109"/>
  <c r="AW110"/>
  <c r="AW111"/>
  <c r="AW46" s="1"/>
  <c r="AU109"/>
  <c r="AU111"/>
  <c r="AU46" s="1"/>
  <c r="AU110"/>
  <c r="AS109"/>
  <c r="AS110"/>
  <c r="AS111"/>
  <c r="AS46" s="1"/>
  <c r="AQ109"/>
  <c r="AQ111"/>
  <c r="AQ46" s="1"/>
  <c r="AQ110"/>
  <c r="AO109"/>
  <c r="AO110"/>
  <c r="AO111"/>
  <c r="AO46" s="1"/>
  <c r="AK109"/>
  <c r="AK110"/>
  <c r="AK111"/>
  <c r="AK46" s="1"/>
  <c r="AI109"/>
  <c r="AI111"/>
  <c r="AI46" s="1"/>
  <c r="AI110"/>
  <c r="AE109"/>
  <c r="AE110"/>
  <c r="AE111"/>
  <c r="AE46" s="1"/>
  <c r="AA109"/>
  <c r="AA110"/>
  <c r="AA111"/>
  <c r="AA46" s="1"/>
  <c r="W109"/>
  <c r="W110"/>
  <c r="W111"/>
  <c r="W46" s="1"/>
  <c r="S109"/>
  <c r="S110"/>
  <c r="S111"/>
  <c r="S46" s="1"/>
  <c r="Q109"/>
  <c r="Q111"/>
  <c r="Q46" s="1"/>
  <c r="Q110"/>
  <c r="M109"/>
  <c r="M111"/>
  <c r="M46" s="1"/>
  <c r="M110"/>
  <c r="K109"/>
  <c r="K110"/>
  <c r="K111"/>
  <c r="K46" s="1"/>
  <c r="G109"/>
  <c r="G110"/>
  <c r="G111"/>
  <c r="G46" s="1"/>
  <c r="AM109"/>
  <c r="AM111"/>
  <c r="AM46" s="1"/>
  <c r="AM110"/>
  <c r="AG109"/>
  <c r="AG110"/>
  <c r="AG111"/>
  <c r="AG46" s="1"/>
  <c r="AC109"/>
  <c r="AC111"/>
  <c r="AC46" s="1"/>
  <c r="AC110"/>
  <c r="Y109"/>
  <c r="Y111"/>
  <c r="Y46" s="1"/>
  <c r="Y110"/>
  <c r="U109"/>
  <c r="U111"/>
  <c r="U46" s="1"/>
  <c r="U110"/>
  <c r="O109"/>
  <c r="O110"/>
  <c r="O111"/>
  <c r="O46" s="1"/>
  <c r="I109"/>
  <c r="I111"/>
  <c r="I46" s="1"/>
  <c r="I110"/>
  <c r="E109"/>
  <c r="E110"/>
  <c r="E111"/>
  <c r="E46" s="1"/>
  <c r="AF46"/>
  <c r="N46"/>
  <c r="BQ115" l="1"/>
  <c r="F17" i="6"/>
  <c r="F37"/>
  <c r="J37" s="1"/>
  <c r="N3"/>
  <c r="C9"/>
  <c r="G37"/>
  <c r="O3"/>
  <c r="J9"/>
  <c r="C37"/>
  <c r="BP96" i="5"/>
  <c r="BQ96" s="1"/>
  <c r="BP95"/>
  <c r="BQ95" s="1"/>
  <c r="D109"/>
  <c r="D110"/>
  <c r="D111"/>
  <c r="D46" s="1"/>
  <c r="F109"/>
  <c r="F110"/>
  <c r="F111"/>
  <c r="F46" s="1"/>
  <c r="H109"/>
  <c r="H110"/>
  <c r="H111"/>
  <c r="H46" s="1"/>
  <c r="J109"/>
  <c r="J110"/>
  <c r="J111"/>
  <c r="J46" s="1"/>
  <c r="L109"/>
  <c r="L110"/>
  <c r="L111"/>
  <c r="L46" s="1"/>
  <c r="N109"/>
  <c r="N110"/>
  <c r="N111"/>
  <c r="N46" s="1"/>
  <c r="P109"/>
  <c r="P110"/>
  <c r="P111"/>
  <c r="P46" s="1"/>
  <c r="R109"/>
  <c r="R110"/>
  <c r="R111"/>
  <c r="R46" s="1"/>
  <c r="T109"/>
  <c r="T110"/>
  <c r="T111"/>
  <c r="T46" s="1"/>
  <c r="V109"/>
  <c r="V110"/>
  <c r="V111"/>
  <c r="V46" s="1"/>
  <c r="X111"/>
  <c r="X46" s="1"/>
  <c r="X109"/>
  <c r="X110"/>
  <c r="Z109"/>
  <c r="Z110"/>
  <c r="Z111"/>
  <c r="Z46" s="1"/>
  <c r="AB109"/>
  <c r="AB110"/>
  <c r="AB111"/>
  <c r="AB46" s="1"/>
  <c r="AD109"/>
  <c r="AD110"/>
  <c r="AD111"/>
  <c r="AD46" s="1"/>
  <c r="AF109"/>
  <c r="AF110"/>
  <c r="AF111"/>
  <c r="AF46" s="1"/>
  <c r="AH109"/>
  <c r="AH110"/>
  <c r="AH111"/>
  <c r="AH46" s="1"/>
  <c r="AJ109"/>
  <c r="AJ110"/>
  <c r="AJ111"/>
  <c r="AJ46" s="1"/>
  <c r="AL109"/>
  <c r="AL110"/>
  <c r="AL111"/>
  <c r="AL46" s="1"/>
  <c r="AN109"/>
  <c r="AN110"/>
  <c r="AN111"/>
  <c r="AN46" s="1"/>
  <c r="AP109"/>
  <c r="AP110"/>
  <c r="AP111"/>
  <c r="AP46" s="1"/>
  <c r="AR109"/>
  <c r="AR110"/>
  <c r="AR111"/>
  <c r="AR46" s="1"/>
  <c r="AT109"/>
  <c r="AT110"/>
  <c r="AT111"/>
  <c r="AT46" s="1"/>
  <c r="AV109"/>
  <c r="AV110"/>
  <c r="AV111"/>
  <c r="AV46" s="1"/>
  <c r="AX109"/>
  <c r="AX110"/>
  <c r="AX111"/>
  <c r="AX46" s="1"/>
  <c r="AZ109"/>
  <c r="AZ110"/>
  <c r="AZ111"/>
  <c r="AZ46" s="1"/>
  <c r="BB109"/>
  <c r="BB110"/>
  <c r="BB111"/>
  <c r="BB46" s="1"/>
  <c r="BD109"/>
  <c r="BD110"/>
  <c r="BD111"/>
  <c r="BD46" s="1"/>
  <c r="BF109"/>
  <c r="BF110"/>
  <c r="BF111"/>
  <c r="BF46" s="1"/>
  <c r="BH109"/>
  <c r="BH110"/>
  <c r="BH111"/>
  <c r="BH46" s="1"/>
  <c r="BJ109"/>
  <c r="BJ110"/>
  <c r="BJ111"/>
  <c r="BJ46" s="1"/>
  <c r="BL109"/>
  <c r="BL110"/>
  <c r="BL111"/>
  <c r="BL46" s="1"/>
  <c r="BN109"/>
  <c r="BN110"/>
  <c r="BN111"/>
  <c r="BN46" s="1"/>
  <c r="BQ114"/>
  <c r="X111" i="4"/>
  <c r="BP111" s="1"/>
  <c r="BQ111" s="1"/>
  <c r="F22" i="6" s="1"/>
  <c r="X109" i="4"/>
  <c r="X110"/>
  <c r="BP110" s="1"/>
  <c r="BQ110" s="1"/>
  <c r="BQ114"/>
  <c r="P3" i="6" l="1"/>
  <c r="F45"/>
  <c r="J45" s="1"/>
  <c r="C17"/>
  <c r="BQ115" i="5"/>
  <c r="G17" i="6"/>
  <c r="C22"/>
  <c r="F50"/>
  <c r="R3"/>
  <c r="F28"/>
  <c r="BP110" i="5"/>
  <c r="BQ110" s="1"/>
  <c r="BP111"/>
  <c r="BQ111" s="1"/>
  <c r="G22" i="6" s="1"/>
  <c r="BQ116" i="4"/>
  <c r="BQ117" s="1"/>
  <c r="BQ47"/>
  <c r="X46"/>
  <c r="T3" i="6" l="1"/>
  <c r="C28"/>
  <c r="C45"/>
  <c r="Q3"/>
  <c r="J17"/>
  <c r="G45"/>
  <c r="J50"/>
  <c r="J55" s="1"/>
  <c r="F55"/>
  <c r="S3"/>
  <c r="C50"/>
  <c r="J22"/>
  <c r="G50"/>
  <c r="G28"/>
  <c r="BQ116" i="5"/>
  <c r="BQ117" s="1"/>
  <c r="BQ47"/>
  <c r="J28" i="6" l="1"/>
  <c r="G55"/>
  <c r="U3"/>
  <c r="C55"/>
</calcChain>
</file>

<file path=xl/sharedStrings.xml><?xml version="1.0" encoding="utf-8"?>
<sst xmlns="http://schemas.openxmlformats.org/spreadsheetml/2006/main" count="359" uniqueCount="107">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</sst>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tabSelected="1" topLeftCell="C10" zoomScale="75" zoomScaleNormal="75" workbookViewId="0">
      <selection activeCell="D42" sqref="D42:BO42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2" width="9.109375" customWidth="1"/>
    <col min="13" max="14" width="9.109375" hidden="1" customWidth="1"/>
    <col min="15" max="16" width="10.6640625" customWidth="1"/>
    <col min="17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102</v>
      </c>
      <c r="B2" s="1"/>
      <c r="C2" s="1"/>
      <c r="D2" s="1"/>
      <c r="E2" s="1"/>
      <c r="F2" t="s">
        <v>1</v>
      </c>
    </row>
    <row r="4" spans="1:69" ht="15" customHeight="1">
      <c r="C4" t="s">
        <v>2</v>
      </c>
      <c r="E4" s="2">
        <v>1</v>
      </c>
      <c r="F4" t="s">
        <v>58</v>
      </c>
      <c r="K4" s="68">
        <f>'06.01.2021 3-7 лет (день 8) '!J4</f>
        <v>44202</v>
      </c>
      <c r="O4" s="3"/>
      <c r="S4" s="2"/>
      <c r="T4" s="2"/>
      <c r="U4" s="2"/>
      <c r="V4" s="2"/>
      <c r="W4" s="2"/>
      <c r="Y4" s="2"/>
      <c r="BJ4" s="4"/>
    </row>
    <row r="5" spans="1:69" ht="15" customHeight="1">
      <c r="A5" s="87"/>
      <c r="B5" s="5" t="s">
        <v>3</v>
      </c>
      <c r="C5" s="89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">
        <v>105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89" t="s">
        <v>67</v>
      </c>
      <c r="BP5" s="98" t="s">
        <v>5</v>
      </c>
      <c r="BQ5" s="98" t="s">
        <v>6</v>
      </c>
    </row>
    <row r="6" spans="1:69" ht="36" customHeight="1">
      <c r="A6" s="88"/>
      <c r="B6" s="6" t="s">
        <v>7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0"/>
      <c r="BP6" s="98"/>
      <c r="BQ6" s="98"/>
    </row>
    <row r="7" spans="1:69">
      <c r="A7" s="99" t="s">
        <v>8</v>
      </c>
      <c r="B7" s="7" t="str">
        <f>'06.01.2021 3-7 лет (день 8) '!B7</f>
        <v>Каша молочная "Рябчик"</v>
      </c>
      <c r="C7" s="100">
        <f>$E$4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>
      <c r="A8" s="99"/>
      <c r="B8" s="7" t="str">
        <f>'06.01.2021 3-7 лет (день 8) '!B8</f>
        <v xml:space="preserve">Бутерброд с маслом </v>
      </c>
      <c r="C8" s="95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>
      <c r="A9" s="99"/>
      <c r="B9" s="7" t="str">
        <f>'06.01.2021 3-7 лет (день 8) '!B9</f>
        <v>Кофейный напиток с молоком</v>
      </c>
      <c r="C9" s="95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>
      <c r="A10" s="99"/>
      <c r="B10" s="7"/>
      <c r="C10" s="9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>
      <c r="A11" s="99"/>
      <c r="B11" s="7"/>
      <c r="C11" s="9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>
      <c r="A12" s="99" t="s">
        <v>11</v>
      </c>
      <c r="B12" s="11" t="str">
        <f>'06.01.2021 3-7 лет (день 8) '!B12</f>
        <v>Суп картофельный с клецками</v>
      </c>
      <c r="C12" s="95">
        <f>E4</f>
        <v>1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>
      <c r="A13" s="99"/>
      <c r="B13" s="11" t="str">
        <f>'06.01.2021 3-7 лет (день 8) '!B13</f>
        <v>Жаркое по-домашнему</v>
      </c>
      <c r="C13" s="9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>
      <c r="A14" s="99"/>
      <c r="B14" s="11" t="str">
        <f>'06.01.2021 3-7 лет (день 8) '!B14</f>
        <v>Хлеб пшеничный</v>
      </c>
      <c r="C14" s="95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>
      <c r="A15" s="99"/>
      <c r="B15" s="11" t="str">
        <f>'06.01.2021 3-7 лет (день 8) '!B15</f>
        <v>Хлеб ржано-пшеничный</v>
      </c>
      <c r="C15" s="95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>
      <c r="A16" s="99"/>
      <c r="B16" s="11" t="str">
        <f>'06.01.2021 3-7 лет (день 8) '!B16</f>
        <v>Напиток из шиповника</v>
      </c>
      <c r="C16" s="95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>
      <c r="A17" s="99"/>
      <c r="B17" s="12"/>
      <c r="C17" s="9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>
      <c r="A18" s="99"/>
      <c r="B18" s="12"/>
      <c r="C18" s="9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>
      <c r="A19" s="99" t="s">
        <v>17</v>
      </c>
      <c r="B19" s="7" t="str">
        <f>'06.01.2021 3-7 лет (день 8) '!B19</f>
        <v>Молоко</v>
      </c>
      <c r="C19" s="100">
        <f>$E$4</f>
        <v>1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>
      <c r="A20" s="99"/>
      <c r="B20" s="7" t="str">
        <f>'06.01.2021 3-7 лет (день 8) '!B20</f>
        <v>Печенье</v>
      </c>
      <c r="C20" s="9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>
      <c r="A21" s="99"/>
      <c r="B21" s="12"/>
      <c r="C21" s="9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>
      <c r="A22" s="99"/>
      <c r="B22" s="12"/>
      <c r="C22" s="9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>
      <c r="A23" s="99"/>
      <c r="B23" s="12"/>
      <c r="C23" s="9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>
      <c r="A24" s="92" t="s">
        <v>19</v>
      </c>
      <c r="B24" s="18" t="s">
        <v>64</v>
      </c>
      <c r="C24" s="95">
        <f>E4</f>
        <v>1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>
      <c r="A25" s="93"/>
      <c r="B25" s="70" t="str">
        <f>'06.01.2021 3-7 лет (день 8) '!B25</f>
        <v>Хлеб пшеничный</v>
      </c>
      <c r="C25" s="95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>
      <c r="A26" s="93"/>
      <c r="B26" s="70" t="str">
        <f>'06.01.2021 3-7 лет (день 8) '!B26</f>
        <v>Чай с сахаром</v>
      </c>
      <c r="C26" s="95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>
      <c r="A27" s="94"/>
      <c r="B27" s="7"/>
      <c r="C27" s="9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399999999999999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399999999999999">
      <c r="B29" s="19" t="s">
        <v>22</v>
      </c>
      <c r="C29" s="20"/>
      <c r="D29" s="22">
        <f>ROUND(PRODUCT(D28,$E$4),3)</f>
        <v>0.06</v>
      </c>
      <c r="E29" s="22">
        <f t="shared" ref="E29:BO29" si="3">ROUND(PRODUCT(E28,$E$4),3)</f>
        <v>0.04</v>
      </c>
      <c r="F29" s="22">
        <f t="shared" si="3"/>
        <v>3.4000000000000002E-2</v>
      </c>
      <c r="G29" s="22">
        <f t="shared" si="3"/>
        <v>1E-3</v>
      </c>
      <c r="H29" s="22">
        <f t="shared" si="3"/>
        <v>0</v>
      </c>
      <c r="I29" s="22">
        <f t="shared" si="3"/>
        <v>2E-3</v>
      </c>
      <c r="J29" s="22">
        <f t="shared" si="3"/>
        <v>0.31</v>
      </c>
      <c r="K29" s="22">
        <f t="shared" si="3"/>
        <v>1.0999999999999999E-2</v>
      </c>
      <c r="L29" s="22">
        <f t="shared" si="3"/>
        <v>3.0000000000000001E-3</v>
      </c>
      <c r="M29" s="22">
        <f t="shared" si="3"/>
        <v>0</v>
      </c>
      <c r="N29" s="22">
        <f t="shared" si="3"/>
        <v>0</v>
      </c>
      <c r="O29" s="22">
        <f t="shared" si="3"/>
        <v>7.0000000000000007E-2</v>
      </c>
      <c r="P29" s="22">
        <f t="shared" si="3"/>
        <v>5.0000000000000001E-3</v>
      </c>
      <c r="Q29" s="22">
        <f t="shared" si="3"/>
        <v>0</v>
      </c>
      <c r="R29" s="22">
        <f t="shared" si="3"/>
        <v>0</v>
      </c>
      <c r="S29" s="22">
        <f t="shared" si="3"/>
        <v>0</v>
      </c>
      <c r="T29" s="22">
        <f t="shared" si="3"/>
        <v>0</v>
      </c>
      <c r="U29" s="22">
        <f t="shared" si="3"/>
        <v>0</v>
      </c>
      <c r="V29" s="22">
        <f t="shared" si="3"/>
        <v>0</v>
      </c>
      <c r="W29" s="22">
        <f t="shared" si="3"/>
        <v>0</v>
      </c>
      <c r="X29" s="22">
        <f t="shared" si="3"/>
        <v>0.127</v>
      </c>
      <c r="Y29" s="22">
        <f t="shared" si="3"/>
        <v>0</v>
      </c>
      <c r="Z29" s="22">
        <f t="shared" si="3"/>
        <v>0</v>
      </c>
      <c r="AA29" s="22">
        <f t="shared" si="3"/>
        <v>0</v>
      </c>
      <c r="AB29" s="22">
        <f t="shared" si="3"/>
        <v>0</v>
      </c>
      <c r="AC29" s="22">
        <f t="shared" si="3"/>
        <v>1.2E-2</v>
      </c>
      <c r="AD29" s="22">
        <f t="shared" si="3"/>
        <v>0</v>
      </c>
      <c r="AE29" s="22">
        <f t="shared" si="3"/>
        <v>0</v>
      </c>
      <c r="AF29" s="22">
        <f t="shared" si="3"/>
        <v>0</v>
      </c>
      <c r="AG29" s="22">
        <f t="shared" si="3"/>
        <v>0</v>
      </c>
      <c r="AH29" s="22">
        <f t="shared" si="3"/>
        <v>0</v>
      </c>
      <c r="AI29" s="22">
        <f t="shared" si="3"/>
        <v>0</v>
      </c>
      <c r="AJ29" s="22">
        <f t="shared" si="3"/>
        <v>8.0000000000000002E-3</v>
      </c>
      <c r="AK29" s="22">
        <f t="shared" si="3"/>
        <v>0</v>
      </c>
      <c r="AL29" s="22">
        <f t="shared" si="3"/>
        <v>0.02</v>
      </c>
      <c r="AM29" s="22">
        <f t="shared" si="3"/>
        <v>0</v>
      </c>
      <c r="AN29" s="22">
        <f t="shared" si="3"/>
        <v>0</v>
      </c>
      <c r="AO29" s="22">
        <f t="shared" si="3"/>
        <v>0</v>
      </c>
      <c r="AP29" s="22">
        <f t="shared" si="3"/>
        <v>0</v>
      </c>
      <c r="AQ29" s="22">
        <f t="shared" si="3"/>
        <v>0</v>
      </c>
      <c r="AR29" s="22">
        <f t="shared" si="3"/>
        <v>0</v>
      </c>
      <c r="AS29" s="22">
        <f t="shared" si="3"/>
        <v>6.0000000000000001E-3</v>
      </c>
      <c r="AT29" s="22">
        <f t="shared" si="3"/>
        <v>0</v>
      </c>
      <c r="AU29" s="22">
        <f t="shared" si="3"/>
        <v>6.0000000000000001E-3</v>
      </c>
      <c r="AV29" s="22">
        <f t="shared" si="3"/>
        <v>0</v>
      </c>
      <c r="AW29" s="22">
        <f t="shared" si="3"/>
        <v>0</v>
      </c>
      <c r="AX29" s="22">
        <f t="shared" si="3"/>
        <v>6.0000000000000001E-3</v>
      </c>
      <c r="AY29" s="22">
        <f t="shared" si="3"/>
        <v>0</v>
      </c>
      <c r="AZ29" s="22">
        <f t="shared" si="3"/>
        <v>6.0000000000000001E-3</v>
      </c>
      <c r="BA29" s="22">
        <f t="shared" si="3"/>
        <v>5.1999999999999998E-2</v>
      </c>
      <c r="BB29" s="22">
        <f t="shared" si="3"/>
        <v>0</v>
      </c>
      <c r="BC29" s="22">
        <f t="shared" si="3"/>
        <v>0</v>
      </c>
      <c r="BD29" s="22">
        <f t="shared" si="3"/>
        <v>0</v>
      </c>
      <c r="BE29" s="22">
        <f t="shared" si="3"/>
        <v>0</v>
      </c>
      <c r="BF29" s="22">
        <f t="shared" si="3"/>
        <v>0</v>
      </c>
      <c r="BG29" s="22">
        <f t="shared" si="3"/>
        <v>0.13700000000000001</v>
      </c>
      <c r="BH29" s="22">
        <f t="shared" si="3"/>
        <v>2.8000000000000001E-2</v>
      </c>
      <c r="BI29" s="22">
        <f t="shared" si="3"/>
        <v>0.02</v>
      </c>
      <c r="BJ29" s="22">
        <f t="shared" si="3"/>
        <v>0</v>
      </c>
      <c r="BK29" s="22">
        <f t="shared" si="3"/>
        <v>0</v>
      </c>
      <c r="BL29" s="22">
        <f t="shared" si="3"/>
        <v>0</v>
      </c>
      <c r="BM29" s="22">
        <f t="shared" si="3"/>
        <v>5.0000000000000001E-3</v>
      </c>
      <c r="BN29" s="22">
        <f t="shared" si="3"/>
        <v>4.0000000000000001E-3</v>
      </c>
      <c r="BO29" s="22">
        <f t="shared" si="3"/>
        <v>0</v>
      </c>
    </row>
    <row r="30" spans="1:67">
      <c r="AN30" s="23"/>
      <c r="AO30" s="23"/>
      <c r="AP30" s="23"/>
      <c r="AQ30" s="23"/>
      <c r="AR30" s="23"/>
    </row>
    <row r="31" spans="1:67">
      <c r="F31" t="s">
        <v>99</v>
      </c>
    </row>
    <row r="33" spans="1:69">
      <c r="F33" t="s">
        <v>100</v>
      </c>
    </row>
    <row r="34" spans="1:69">
      <c r="BP34" s="24"/>
      <c r="BQ34" s="25"/>
    </row>
    <row r="35" spans="1:69">
      <c r="F35" t="s">
        <v>23</v>
      </c>
    </row>
    <row r="42" spans="1:69" ht="17.399999999999999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</v>
      </c>
      <c r="G42" s="29">
        <v>568</v>
      </c>
      <c r="H42" s="29">
        <v>1140</v>
      </c>
      <c r="I42" s="29">
        <v>720</v>
      </c>
      <c r="J42" s="29">
        <v>71.38</v>
      </c>
      <c r="K42" s="29">
        <v>662.44</v>
      </c>
      <c r="L42" s="29">
        <v>200.83</v>
      </c>
      <c r="M42" s="29">
        <v>529</v>
      </c>
      <c r="N42" s="29">
        <v>99.49</v>
      </c>
      <c r="O42" s="29">
        <v>320.32</v>
      </c>
      <c r="P42" s="29">
        <v>373.68</v>
      </c>
      <c r="Q42" s="29">
        <v>400</v>
      </c>
      <c r="R42" s="29"/>
      <c r="S42" s="29"/>
      <c r="T42" s="29"/>
      <c r="U42" s="29">
        <v>708</v>
      </c>
      <c r="V42" s="29">
        <v>364.1</v>
      </c>
      <c r="W42" s="29">
        <v>139</v>
      </c>
      <c r="X42" s="29">
        <v>7.6</v>
      </c>
      <c r="Y42" s="29"/>
      <c r="Z42" s="29">
        <v>305</v>
      </c>
      <c r="AA42" s="29">
        <v>273</v>
      </c>
      <c r="AB42" s="29">
        <v>263</v>
      </c>
      <c r="AC42" s="29">
        <v>250</v>
      </c>
      <c r="AD42" s="29">
        <v>145</v>
      </c>
      <c r="AE42" s="29">
        <v>298.43</v>
      </c>
      <c r="AF42" s="29">
        <v>229</v>
      </c>
      <c r="AG42" s="29">
        <v>231.82</v>
      </c>
      <c r="AH42" s="29">
        <v>69.2</v>
      </c>
      <c r="AI42" s="29">
        <v>59.25</v>
      </c>
      <c r="AJ42" s="29">
        <v>38.5</v>
      </c>
      <c r="AK42" s="29">
        <v>190</v>
      </c>
      <c r="AL42" s="29">
        <v>194</v>
      </c>
      <c r="AM42" s="29">
        <v>316.27999999999997</v>
      </c>
      <c r="AN42" s="29">
        <v>254</v>
      </c>
      <c r="AO42" s="29"/>
      <c r="AP42" s="29">
        <v>201.15</v>
      </c>
      <c r="AQ42" s="29">
        <v>62.5</v>
      </c>
      <c r="AR42" s="29">
        <v>50</v>
      </c>
      <c r="AS42" s="29">
        <v>72</v>
      </c>
      <c r="AT42" s="29">
        <v>64.290000000000006</v>
      </c>
      <c r="AU42" s="29">
        <v>57.14</v>
      </c>
      <c r="AV42" s="29">
        <v>51.25</v>
      </c>
      <c r="AW42" s="29">
        <v>77.14</v>
      </c>
      <c r="AX42" s="29">
        <v>66</v>
      </c>
      <c r="AY42" s="29">
        <v>60</v>
      </c>
      <c r="AZ42" s="29">
        <v>123.33</v>
      </c>
      <c r="BA42" s="29">
        <v>296</v>
      </c>
      <c r="BB42" s="29">
        <v>499</v>
      </c>
      <c r="BC42" s="29">
        <v>503</v>
      </c>
      <c r="BD42" s="29">
        <v>217</v>
      </c>
      <c r="BE42" s="29">
        <v>410</v>
      </c>
      <c r="BF42" s="29"/>
      <c r="BG42" s="29">
        <v>62</v>
      </c>
      <c r="BH42" s="29">
        <v>62</v>
      </c>
      <c r="BI42" s="29">
        <v>41</v>
      </c>
      <c r="BJ42" s="29">
        <v>30</v>
      </c>
      <c r="BK42" s="29">
        <v>55</v>
      </c>
      <c r="BL42" s="29">
        <v>278</v>
      </c>
      <c r="BM42" s="29">
        <v>138.88999999999999</v>
      </c>
      <c r="BN42" s="29">
        <v>14.89</v>
      </c>
      <c r="BO42" s="29">
        <v>10000</v>
      </c>
    </row>
    <row r="43" spans="1:69" ht="17.399999999999999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4">E42/1000</f>
        <v>7.0000000000000007E-2</v>
      </c>
      <c r="F43" s="21">
        <f t="shared" si="4"/>
        <v>8.5999999999999993E-2</v>
      </c>
      <c r="G43" s="21">
        <f t="shared" si="4"/>
        <v>0.56799999999999995</v>
      </c>
      <c r="H43" s="21">
        <f t="shared" si="4"/>
        <v>1.1399999999999999</v>
      </c>
      <c r="I43" s="21">
        <f t="shared" si="4"/>
        <v>0.72</v>
      </c>
      <c r="J43" s="21">
        <f t="shared" si="4"/>
        <v>7.1379999999999999E-2</v>
      </c>
      <c r="K43" s="21">
        <f t="shared" si="4"/>
        <v>0.66244000000000003</v>
      </c>
      <c r="L43" s="21">
        <f t="shared" si="4"/>
        <v>0.20083000000000001</v>
      </c>
      <c r="M43" s="21">
        <f t="shared" si="4"/>
        <v>0.52900000000000003</v>
      </c>
      <c r="N43" s="21">
        <f t="shared" si="4"/>
        <v>9.9489999999999995E-2</v>
      </c>
      <c r="O43" s="21">
        <f t="shared" si="4"/>
        <v>0.32031999999999999</v>
      </c>
      <c r="P43" s="21">
        <f t="shared" si="4"/>
        <v>0.37368000000000001</v>
      </c>
      <c r="Q43" s="21">
        <f t="shared" si="4"/>
        <v>0.4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0.70799999999999996</v>
      </c>
      <c r="V43" s="21">
        <f t="shared" si="4"/>
        <v>0.36410000000000003</v>
      </c>
      <c r="W43" s="21">
        <f t="shared" si="4"/>
        <v>0.13900000000000001</v>
      </c>
      <c r="X43" s="21">
        <f t="shared" si="4"/>
        <v>7.6E-3</v>
      </c>
      <c r="Y43" s="21">
        <f t="shared" si="4"/>
        <v>0</v>
      </c>
      <c r="Z43" s="21">
        <f t="shared" si="4"/>
        <v>0.30499999999999999</v>
      </c>
      <c r="AA43" s="21">
        <f t="shared" si="4"/>
        <v>0.27300000000000002</v>
      </c>
      <c r="AB43" s="21">
        <f t="shared" si="4"/>
        <v>0.26300000000000001</v>
      </c>
      <c r="AC43" s="21">
        <f t="shared" si="4"/>
        <v>0.25</v>
      </c>
      <c r="AD43" s="21">
        <f t="shared" si="4"/>
        <v>0.14499999999999999</v>
      </c>
      <c r="AE43" s="21">
        <f t="shared" si="4"/>
        <v>0.29843000000000003</v>
      </c>
      <c r="AF43" s="21">
        <f t="shared" si="4"/>
        <v>0.22900000000000001</v>
      </c>
      <c r="AG43" s="21">
        <f t="shared" si="4"/>
        <v>0.23182</v>
      </c>
      <c r="AH43" s="21">
        <f t="shared" si="4"/>
        <v>6.9199999999999998E-2</v>
      </c>
      <c r="AI43" s="21">
        <f t="shared" si="4"/>
        <v>5.9249999999999997E-2</v>
      </c>
      <c r="AJ43" s="21">
        <f t="shared" si="4"/>
        <v>3.85E-2</v>
      </c>
      <c r="AK43" s="21">
        <f t="shared" si="4"/>
        <v>0.19</v>
      </c>
      <c r="AL43" s="21">
        <f t="shared" si="4"/>
        <v>0.19400000000000001</v>
      </c>
      <c r="AM43" s="21">
        <f t="shared" si="4"/>
        <v>0.31627999999999995</v>
      </c>
      <c r="AN43" s="21">
        <f t="shared" si="4"/>
        <v>0.254</v>
      </c>
      <c r="AO43" s="21">
        <f t="shared" si="4"/>
        <v>0</v>
      </c>
      <c r="AP43" s="21">
        <f t="shared" si="4"/>
        <v>0.20115</v>
      </c>
      <c r="AQ43" s="21">
        <f t="shared" si="4"/>
        <v>6.25E-2</v>
      </c>
      <c r="AR43" s="21">
        <f t="shared" si="4"/>
        <v>0.05</v>
      </c>
      <c r="AS43" s="21">
        <f t="shared" si="4"/>
        <v>7.1999999999999995E-2</v>
      </c>
      <c r="AT43" s="21">
        <f t="shared" si="4"/>
        <v>6.429E-2</v>
      </c>
      <c r="AU43" s="21">
        <f t="shared" si="4"/>
        <v>5.7140000000000003E-2</v>
      </c>
      <c r="AV43" s="21">
        <f t="shared" si="4"/>
        <v>5.1249999999999997E-2</v>
      </c>
      <c r="AW43" s="21">
        <f t="shared" si="4"/>
        <v>7.714E-2</v>
      </c>
      <c r="AX43" s="21">
        <f t="shared" si="4"/>
        <v>6.6000000000000003E-2</v>
      </c>
      <c r="AY43" s="21">
        <f t="shared" si="4"/>
        <v>0.06</v>
      </c>
      <c r="AZ43" s="21">
        <f t="shared" si="4"/>
        <v>0.12333</v>
      </c>
      <c r="BA43" s="21">
        <f t="shared" si="4"/>
        <v>0.29599999999999999</v>
      </c>
      <c r="BB43" s="21">
        <f t="shared" si="4"/>
        <v>0.499</v>
      </c>
      <c r="BC43" s="21">
        <f t="shared" si="4"/>
        <v>0.503</v>
      </c>
      <c r="BD43" s="21">
        <f t="shared" si="4"/>
        <v>0.217</v>
      </c>
      <c r="BE43" s="21">
        <f t="shared" si="4"/>
        <v>0.41</v>
      </c>
      <c r="BF43" s="21">
        <f t="shared" si="4"/>
        <v>0</v>
      </c>
      <c r="BG43" s="21">
        <f t="shared" si="4"/>
        <v>6.2E-2</v>
      </c>
      <c r="BH43" s="21">
        <f t="shared" si="4"/>
        <v>6.2E-2</v>
      </c>
      <c r="BI43" s="21">
        <f t="shared" si="4"/>
        <v>4.1000000000000002E-2</v>
      </c>
      <c r="BJ43" s="21">
        <f t="shared" si="4"/>
        <v>0.03</v>
      </c>
      <c r="BK43" s="21">
        <f t="shared" si="4"/>
        <v>5.5E-2</v>
      </c>
      <c r="BL43" s="21">
        <f t="shared" si="4"/>
        <v>0.27800000000000002</v>
      </c>
      <c r="BM43" s="21">
        <f t="shared" si="4"/>
        <v>0.13888999999999999</v>
      </c>
      <c r="BN43" s="21">
        <f t="shared" si="4"/>
        <v>1.489E-2</v>
      </c>
      <c r="BO43" s="21">
        <f t="shared" ref="BO43" si="5">BO42/1000</f>
        <v>10</v>
      </c>
    </row>
    <row r="44" spans="1:69" ht="17.399999999999999">
      <c r="A44" s="30"/>
      <c r="B44" s="31" t="s">
        <v>27</v>
      </c>
      <c r="C44" s="97"/>
      <c r="D44" s="32">
        <f>D29*D42</f>
        <v>4.0362</v>
      </c>
      <c r="E44" s="32">
        <f t="shared" ref="E44:BN44" si="6">E29*E42</f>
        <v>2.8000000000000003</v>
      </c>
      <c r="F44" s="32">
        <f t="shared" si="6"/>
        <v>2.9240000000000004</v>
      </c>
      <c r="G44" s="32">
        <f t="shared" si="6"/>
        <v>0.56800000000000006</v>
      </c>
      <c r="H44" s="32">
        <f t="shared" si="6"/>
        <v>0</v>
      </c>
      <c r="I44" s="32">
        <f t="shared" si="6"/>
        <v>1.44</v>
      </c>
      <c r="J44" s="32">
        <f t="shared" si="6"/>
        <v>22.127799999999997</v>
      </c>
      <c r="K44" s="32">
        <f t="shared" si="6"/>
        <v>7.2868399999999998</v>
      </c>
      <c r="L44" s="32">
        <f t="shared" si="6"/>
        <v>0.60249000000000008</v>
      </c>
      <c r="M44" s="32">
        <f t="shared" si="6"/>
        <v>0</v>
      </c>
      <c r="N44" s="32">
        <f t="shared" si="6"/>
        <v>0</v>
      </c>
      <c r="O44" s="32">
        <f t="shared" si="6"/>
        <v>22.422400000000003</v>
      </c>
      <c r="P44" s="32">
        <f t="shared" si="6"/>
        <v>1.8684000000000001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6"/>
        <v>0</v>
      </c>
      <c r="U44" s="32">
        <f t="shared" si="6"/>
        <v>0</v>
      </c>
      <c r="V44" s="32">
        <f t="shared" si="6"/>
        <v>0</v>
      </c>
      <c r="W44" s="32">
        <f t="shared" si="6"/>
        <v>0</v>
      </c>
      <c r="X44" s="32">
        <f t="shared" si="6"/>
        <v>0.96519999999999995</v>
      </c>
      <c r="Y44" s="32">
        <f t="shared" si="6"/>
        <v>0</v>
      </c>
      <c r="Z44" s="32">
        <f t="shared" si="6"/>
        <v>0</v>
      </c>
      <c r="AA44" s="32">
        <f t="shared" si="6"/>
        <v>0</v>
      </c>
      <c r="AB44" s="32">
        <f t="shared" si="6"/>
        <v>0</v>
      </c>
      <c r="AC44" s="32">
        <f t="shared" si="6"/>
        <v>3</v>
      </c>
      <c r="AD44" s="32">
        <f t="shared" si="6"/>
        <v>0</v>
      </c>
      <c r="AE44" s="32">
        <f t="shared" si="6"/>
        <v>0</v>
      </c>
      <c r="AF44" s="32">
        <f t="shared" si="6"/>
        <v>0</v>
      </c>
      <c r="AG44" s="32">
        <f t="shared" si="6"/>
        <v>0</v>
      </c>
      <c r="AH44" s="32">
        <f t="shared" si="6"/>
        <v>0</v>
      </c>
      <c r="AI44" s="32">
        <f t="shared" si="6"/>
        <v>0</v>
      </c>
      <c r="AJ44" s="32">
        <f t="shared" si="6"/>
        <v>0.308</v>
      </c>
      <c r="AK44" s="32">
        <f t="shared" si="6"/>
        <v>0</v>
      </c>
      <c r="AL44" s="32">
        <f t="shared" si="6"/>
        <v>3.88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32">
        <f t="shared" si="6"/>
        <v>0.432</v>
      </c>
      <c r="AT44" s="32">
        <f t="shared" si="6"/>
        <v>0</v>
      </c>
      <c r="AU44" s="32">
        <f t="shared" si="6"/>
        <v>0.34284000000000003</v>
      </c>
      <c r="AV44" s="32">
        <f t="shared" si="6"/>
        <v>0</v>
      </c>
      <c r="AW44" s="32">
        <f t="shared" si="6"/>
        <v>0</v>
      </c>
      <c r="AX44" s="32">
        <f t="shared" si="6"/>
        <v>0.39600000000000002</v>
      </c>
      <c r="AY44" s="32">
        <f t="shared" si="6"/>
        <v>0</v>
      </c>
      <c r="AZ44" s="32">
        <f t="shared" si="6"/>
        <v>0.73997999999999997</v>
      </c>
      <c r="BA44" s="32">
        <f t="shared" si="6"/>
        <v>15.391999999999999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8.4939999999999998</v>
      </c>
      <c r="BH44" s="32">
        <f t="shared" si="6"/>
        <v>1.736</v>
      </c>
      <c r="BI44" s="32">
        <f t="shared" si="6"/>
        <v>0.82000000000000006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0.6944499999999999</v>
      </c>
      <c r="BN44" s="32">
        <f t="shared" si="6"/>
        <v>5.9560000000000002E-2</v>
      </c>
      <c r="BO44" s="32">
        <f t="shared" ref="BO44" si="7">BO29*BO42</f>
        <v>0</v>
      </c>
      <c r="BP44" s="33">
        <f>SUM(D44:BN44)</f>
        <v>103.33615999999999</v>
      </c>
      <c r="BQ44" s="34">
        <f>BP44/$C$7</f>
        <v>103.33615999999999</v>
      </c>
    </row>
    <row r="45" spans="1:69" ht="17.399999999999999">
      <c r="A45" s="30"/>
      <c r="B45" s="31" t="s">
        <v>28</v>
      </c>
      <c r="C45" s="97"/>
      <c r="D45" s="32">
        <f>D29*D42</f>
        <v>4.0362</v>
      </c>
      <c r="E45" s="32">
        <f t="shared" ref="E45:BN45" si="8">E29*E42</f>
        <v>2.8000000000000003</v>
      </c>
      <c r="F45" s="32">
        <f t="shared" si="8"/>
        <v>2.9240000000000004</v>
      </c>
      <c r="G45" s="32">
        <f t="shared" si="8"/>
        <v>0.56800000000000006</v>
      </c>
      <c r="H45" s="32">
        <f t="shared" si="8"/>
        <v>0</v>
      </c>
      <c r="I45" s="32">
        <f t="shared" si="8"/>
        <v>1.44</v>
      </c>
      <c r="J45" s="32">
        <f t="shared" si="8"/>
        <v>22.127799999999997</v>
      </c>
      <c r="K45" s="32">
        <f t="shared" si="8"/>
        <v>7.2868399999999998</v>
      </c>
      <c r="L45" s="32">
        <f t="shared" si="8"/>
        <v>0.60249000000000008</v>
      </c>
      <c r="M45" s="32">
        <f t="shared" si="8"/>
        <v>0</v>
      </c>
      <c r="N45" s="32">
        <f t="shared" si="8"/>
        <v>0</v>
      </c>
      <c r="O45" s="32">
        <f t="shared" si="8"/>
        <v>22.422400000000003</v>
      </c>
      <c r="P45" s="32">
        <f t="shared" si="8"/>
        <v>1.8684000000000001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0.96519999999999995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3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2">
        <f t="shared" si="8"/>
        <v>0</v>
      </c>
      <c r="AH45" s="32">
        <f t="shared" si="8"/>
        <v>0</v>
      </c>
      <c r="AI45" s="32">
        <f t="shared" si="8"/>
        <v>0</v>
      </c>
      <c r="AJ45" s="32">
        <f t="shared" si="8"/>
        <v>0.308</v>
      </c>
      <c r="AK45" s="32">
        <f t="shared" si="8"/>
        <v>0</v>
      </c>
      <c r="AL45" s="32">
        <f t="shared" si="8"/>
        <v>3.88</v>
      </c>
      <c r="AM45" s="32">
        <f t="shared" si="8"/>
        <v>0</v>
      </c>
      <c r="AN45" s="32">
        <f t="shared" si="8"/>
        <v>0</v>
      </c>
      <c r="AO45" s="32">
        <f t="shared" si="8"/>
        <v>0</v>
      </c>
      <c r="AP45" s="32">
        <f t="shared" si="8"/>
        <v>0</v>
      </c>
      <c r="AQ45" s="32">
        <f t="shared" si="8"/>
        <v>0</v>
      </c>
      <c r="AR45" s="32">
        <f t="shared" si="8"/>
        <v>0</v>
      </c>
      <c r="AS45" s="32">
        <f t="shared" si="8"/>
        <v>0.432</v>
      </c>
      <c r="AT45" s="32">
        <f t="shared" si="8"/>
        <v>0</v>
      </c>
      <c r="AU45" s="32">
        <f t="shared" si="8"/>
        <v>0.34284000000000003</v>
      </c>
      <c r="AV45" s="32">
        <f t="shared" si="8"/>
        <v>0</v>
      </c>
      <c r="AW45" s="32">
        <f t="shared" si="8"/>
        <v>0</v>
      </c>
      <c r="AX45" s="32">
        <f t="shared" si="8"/>
        <v>0.39600000000000002</v>
      </c>
      <c r="AY45" s="32">
        <f t="shared" si="8"/>
        <v>0</v>
      </c>
      <c r="AZ45" s="32">
        <f t="shared" si="8"/>
        <v>0.73997999999999997</v>
      </c>
      <c r="BA45" s="32">
        <f t="shared" si="8"/>
        <v>15.391999999999999</v>
      </c>
      <c r="BB45" s="32">
        <f t="shared" si="8"/>
        <v>0</v>
      </c>
      <c r="BC45" s="32">
        <f t="shared" si="8"/>
        <v>0</v>
      </c>
      <c r="BD45" s="32">
        <f t="shared" si="8"/>
        <v>0</v>
      </c>
      <c r="BE45" s="32">
        <f t="shared" si="8"/>
        <v>0</v>
      </c>
      <c r="BF45" s="32">
        <f t="shared" si="8"/>
        <v>0</v>
      </c>
      <c r="BG45" s="32">
        <f t="shared" si="8"/>
        <v>8.4939999999999998</v>
      </c>
      <c r="BH45" s="32">
        <f t="shared" si="8"/>
        <v>1.736</v>
      </c>
      <c r="BI45" s="32">
        <f t="shared" si="8"/>
        <v>0.82000000000000006</v>
      </c>
      <c r="BJ45" s="32">
        <f t="shared" si="8"/>
        <v>0</v>
      </c>
      <c r="BK45" s="32">
        <f t="shared" si="8"/>
        <v>0</v>
      </c>
      <c r="BL45" s="32">
        <f t="shared" si="8"/>
        <v>0</v>
      </c>
      <c r="BM45" s="32">
        <f t="shared" si="8"/>
        <v>0.6944499999999999</v>
      </c>
      <c r="BN45" s="32">
        <f t="shared" si="8"/>
        <v>5.9560000000000002E-2</v>
      </c>
      <c r="BO45" s="32">
        <f t="shared" ref="BO45" si="9">BO29*BO42</f>
        <v>0</v>
      </c>
      <c r="BP45" s="33">
        <f>SUM(D45:BN45)</f>
        <v>103.33615999999999</v>
      </c>
      <c r="BQ45" s="34">
        <f>BP45/$C$7</f>
        <v>103.33615999999999</v>
      </c>
    </row>
    <row r="46" spans="1:69">
      <c r="A46" s="35"/>
      <c r="B46" s="35" t="s">
        <v>29</v>
      </c>
      <c r="D46" s="36">
        <f t="shared" ref="D46:AI46" si="10">D63+D80+D96+D111</f>
        <v>4.0362</v>
      </c>
      <c r="E46" s="36">
        <f t="shared" si="10"/>
        <v>2.8000000000000003</v>
      </c>
      <c r="F46" s="36">
        <f t="shared" si="10"/>
        <v>2.9240000000000004</v>
      </c>
      <c r="G46" s="36">
        <f t="shared" si="10"/>
        <v>0.28400000000000003</v>
      </c>
      <c r="H46" s="36">
        <f t="shared" si="10"/>
        <v>0</v>
      </c>
      <c r="I46" s="36">
        <f t="shared" si="10"/>
        <v>1.44</v>
      </c>
      <c r="J46" s="36">
        <f t="shared" si="10"/>
        <v>22.127800000000001</v>
      </c>
      <c r="K46" s="36">
        <f t="shared" si="10"/>
        <v>7.0218640000000008</v>
      </c>
      <c r="L46" s="36">
        <f t="shared" si="10"/>
        <v>0.60249000000000008</v>
      </c>
      <c r="M46" s="36">
        <f t="shared" si="10"/>
        <v>0</v>
      </c>
      <c r="N46" s="36">
        <f t="shared" si="10"/>
        <v>0</v>
      </c>
      <c r="O46" s="36">
        <f t="shared" si="10"/>
        <v>22.422400000000003</v>
      </c>
      <c r="P46" s="36">
        <f t="shared" si="10"/>
        <v>1.8684000000000001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0.964592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3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0</v>
      </c>
      <c r="AH46" s="36">
        <f t="shared" si="10"/>
        <v>0</v>
      </c>
      <c r="AI46" s="36">
        <f t="shared" si="10"/>
        <v>0</v>
      </c>
      <c r="AJ46" s="36">
        <f t="shared" ref="AJ46:BN46" si="11">AJ63+AJ80+AJ96+AJ111</f>
        <v>0.308</v>
      </c>
      <c r="AK46" s="36">
        <f t="shared" si="11"/>
        <v>0</v>
      </c>
      <c r="AL46" s="36">
        <f t="shared" si="11"/>
        <v>3.88</v>
      </c>
      <c r="AM46" s="36">
        <f t="shared" si="11"/>
        <v>0</v>
      </c>
      <c r="AN46" s="36">
        <f t="shared" si="11"/>
        <v>0</v>
      </c>
      <c r="AO46" s="36">
        <f t="shared" si="11"/>
        <v>0</v>
      </c>
      <c r="AP46" s="36">
        <f t="shared" si="11"/>
        <v>0</v>
      </c>
      <c r="AQ46" s="36">
        <f t="shared" si="11"/>
        <v>0</v>
      </c>
      <c r="AR46" s="36">
        <f t="shared" si="11"/>
        <v>0</v>
      </c>
      <c r="AS46" s="36">
        <f t="shared" si="11"/>
        <v>0.432</v>
      </c>
      <c r="AT46" s="36">
        <f t="shared" si="11"/>
        <v>0</v>
      </c>
      <c r="AU46" s="36">
        <f t="shared" si="11"/>
        <v>0.34284000000000003</v>
      </c>
      <c r="AV46" s="36">
        <f t="shared" si="11"/>
        <v>0</v>
      </c>
      <c r="AW46" s="36">
        <f t="shared" si="11"/>
        <v>0</v>
      </c>
      <c r="AX46" s="36">
        <f t="shared" si="11"/>
        <v>0.39600000000000002</v>
      </c>
      <c r="AY46" s="36">
        <f t="shared" si="11"/>
        <v>0</v>
      </c>
      <c r="AZ46" s="36">
        <f t="shared" si="11"/>
        <v>0.73997999999999997</v>
      </c>
      <c r="BA46" s="36">
        <f t="shared" si="11"/>
        <v>15.391999999999999</v>
      </c>
      <c r="BB46" s="36">
        <f t="shared" si="11"/>
        <v>0</v>
      </c>
      <c r="BC46" s="36">
        <f t="shared" si="11"/>
        <v>0</v>
      </c>
      <c r="BD46" s="36">
        <f t="shared" si="11"/>
        <v>0</v>
      </c>
      <c r="BE46" s="36">
        <f t="shared" si="11"/>
        <v>0</v>
      </c>
      <c r="BF46" s="36">
        <f t="shared" si="11"/>
        <v>0</v>
      </c>
      <c r="BG46" s="36">
        <f t="shared" si="11"/>
        <v>8.4939999999999998</v>
      </c>
      <c r="BH46" s="36">
        <f t="shared" si="11"/>
        <v>1.736</v>
      </c>
      <c r="BI46" s="36">
        <f t="shared" si="11"/>
        <v>0.82000000000000006</v>
      </c>
      <c r="BJ46" s="36">
        <f t="shared" si="11"/>
        <v>0</v>
      </c>
      <c r="BK46" s="36">
        <f t="shared" si="11"/>
        <v>0</v>
      </c>
      <c r="BL46" s="36">
        <f t="shared" si="11"/>
        <v>0</v>
      </c>
      <c r="BM46" s="36">
        <f t="shared" si="11"/>
        <v>0.6944499999999999</v>
      </c>
      <c r="BN46" s="36">
        <f t="shared" si="11"/>
        <v>5.2115000000000002E-2</v>
      </c>
      <c r="BO46" s="36">
        <f t="shared" ref="BO46" si="12">BO63+BO80+BO96+BO111</f>
        <v>0</v>
      </c>
    </row>
    <row r="47" spans="1:69">
      <c r="A47" s="35"/>
      <c r="B47" s="35" t="s">
        <v>30</v>
      </c>
      <c r="BQ47" s="37">
        <f>BQ63+BQ80+BQ96+BQ111</f>
        <v>102.77913100000001</v>
      </c>
    </row>
    <row r="49" spans="1:69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>
      <c r="A50" s="87"/>
      <c r="B50" s="5" t="s">
        <v>3</v>
      </c>
      <c r="C50" s="89" t="s">
        <v>4</v>
      </c>
      <c r="D50" s="91" t="str">
        <f t="shared" ref="D50:V50" si="13">D5</f>
        <v>Хлеб пшеничный</v>
      </c>
      <c r="E50" s="91" t="str">
        <f t="shared" si="13"/>
        <v>Хлеб ржано-пшеничный</v>
      </c>
      <c r="F50" s="91" t="str">
        <f t="shared" si="13"/>
        <v>Сахар</v>
      </c>
      <c r="G50" s="91" t="str">
        <f t="shared" si="13"/>
        <v>Чай</v>
      </c>
      <c r="H50" s="91" t="str">
        <f t="shared" si="13"/>
        <v>Какао</v>
      </c>
      <c r="I50" s="91" t="str">
        <f t="shared" si="13"/>
        <v>Кофейный напиток</v>
      </c>
      <c r="J50" s="91" t="str">
        <f t="shared" si="13"/>
        <v>Молоко 2,5%</v>
      </c>
      <c r="K50" s="91" t="str">
        <f t="shared" si="13"/>
        <v>Масло сливочное</v>
      </c>
      <c r="L50" s="91" t="str">
        <f t="shared" si="13"/>
        <v>Сметана 15%</v>
      </c>
      <c r="M50" s="91" t="str">
        <f t="shared" si="13"/>
        <v>Молоко сухое</v>
      </c>
      <c r="N50" s="91" t="str">
        <f t="shared" si="13"/>
        <v>Снежок 2,5 %</v>
      </c>
      <c r="O50" s="91" t="str">
        <f t="shared" si="13"/>
        <v>Творог 5%</v>
      </c>
      <c r="P50" s="91" t="str">
        <f t="shared" si="13"/>
        <v>Молоко сгущенное</v>
      </c>
      <c r="Q50" s="91" t="str">
        <f t="shared" si="13"/>
        <v xml:space="preserve">Джем Сава </v>
      </c>
      <c r="R50" s="91" t="str">
        <f t="shared" si="13"/>
        <v>Сыр</v>
      </c>
      <c r="S50" s="91" t="str">
        <f t="shared" si="13"/>
        <v>Зеленый горошек</v>
      </c>
      <c r="T50" s="91" t="str">
        <f t="shared" si="13"/>
        <v>Кукуруза консервирован.</v>
      </c>
      <c r="U50" s="91" t="str">
        <f t="shared" si="13"/>
        <v>Консервы рыбные</v>
      </c>
      <c r="V50" s="91" t="str">
        <f t="shared" si="13"/>
        <v>Огурцы консервирован.</v>
      </c>
      <c r="W50" s="38"/>
      <c r="X50" s="91" t="str">
        <f t="shared" ref="X50:BN50" si="14">X5</f>
        <v>Яйцо</v>
      </c>
      <c r="Y50" s="91" t="str">
        <f t="shared" si="14"/>
        <v>Икра кабачковая</v>
      </c>
      <c r="Z50" s="91" t="str">
        <f t="shared" si="14"/>
        <v>Изюм</v>
      </c>
      <c r="AA50" s="91" t="str">
        <f t="shared" si="14"/>
        <v>Курага</v>
      </c>
      <c r="AB50" s="91" t="str">
        <f t="shared" si="14"/>
        <v>Чернослив</v>
      </c>
      <c r="AC50" s="91" t="str">
        <f t="shared" si="14"/>
        <v>Шиповник</v>
      </c>
      <c r="AD50" s="91" t="str">
        <f t="shared" si="14"/>
        <v>Сухофрукты</v>
      </c>
      <c r="AE50" s="91" t="str">
        <f t="shared" si="14"/>
        <v>Ягода свежемороженная</v>
      </c>
      <c r="AF50" s="91" t="str">
        <f t="shared" si="14"/>
        <v>Лимон</v>
      </c>
      <c r="AG50" s="91" t="str">
        <f t="shared" si="14"/>
        <v>Кисель</v>
      </c>
      <c r="AH50" s="91" t="str">
        <f t="shared" si="14"/>
        <v xml:space="preserve">Сок </v>
      </c>
      <c r="AI50" s="91" t="str">
        <f t="shared" si="14"/>
        <v>Макаронные изделия</v>
      </c>
      <c r="AJ50" s="91" t="str">
        <f t="shared" si="14"/>
        <v>Мука</v>
      </c>
      <c r="AK50" s="91" t="str">
        <f t="shared" si="14"/>
        <v>Дрожжи</v>
      </c>
      <c r="AL50" s="91" t="str">
        <f t="shared" si="14"/>
        <v>Печенье</v>
      </c>
      <c r="AM50" s="91" t="str">
        <f t="shared" si="14"/>
        <v>Кукуруз-ные палочки</v>
      </c>
      <c r="AN50" s="91" t="str">
        <f t="shared" si="14"/>
        <v>Вафли</v>
      </c>
      <c r="AO50" s="91" t="str">
        <f t="shared" si="14"/>
        <v>Конфеты</v>
      </c>
      <c r="AP50" s="91" t="str">
        <f t="shared" si="14"/>
        <v>Повидло Сава</v>
      </c>
      <c r="AQ50" s="91" t="str">
        <f t="shared" si="14"/>
        <v>Крупа геркулес</v>
      </c>
      <c r="AR50" s="91" t="str">
        <f t="shared" si="14"/>
        <v>Крупа горох</v>
      </c>
      <c r="AS50" s="91" t="str">
        <f t="shared" si="14"/>
        <v>Крупа гречневая</v>
      </c>
      <c r="AT50" s="91" t="str">
        <f t="shared" si="14"/>
        <v>Крупа кукурузная</v>
      </c>
      <c r="AU50" s="91" t="str">
        <f t="shared" si="14"/>
        <v>Крупа манная</v>
      </c>
      <c r="AV50" s="91" t="str">
        <f t="shared" si="14"/>
        <v>Крупа перловая</v>
      </c>
      <c r="AW50" s="91" t="str">
        <f t="shared" si="14"/>
        <v>Крупа пшеничная</v>
      </c>
      <c r="AX50" s="91" t="str">
        <f t="shared" si="14"/>
        <v>Крупа пшено</v>
      </c>
      <c r="AY50" s="91" t="str">
        <f t="shared" si="14"/>
        <v>Крупа ячневая</v>
      </c>
      <c r="AZ50" s="91" t="str">
        <f t="shared" si="14"/>
        <v>Рис</v>
      </c>
      <c r="BA50" s="91" t="str">
        <f t="shared" si="14"/>
        <v>Цыпленок бройлер</v>
      </c>
      <c r="BB50" s="91" t="str">
        <f t="shared" si="14"/>
        <v>Филе куриное</v>
      </c>
      <c r="BC50" s="91" t="str">
        <f t="shared" si="14"/>
        <v>Фарш говяжий</v>
      </c>
      <c r="BD50" s="91" t="str">
        <f t="shared" si="14"/>
        <v>Печень куриная</v>
      </c>
      <c r="BE50" s="91" t="str">
        <f t="shared" si="14"/>
        <v>Филе минтая</v>
      </c>
      <c r="BF50" s="91" t="str">
        <f t="shared" si="14"/>
        <v>Филе сельди слабосол.</v>
      </c>
      <c r="BG50" s="91" t="str">
        <f t="shared" si="14"/>
        <v>Картофель</v>
      </c>
      <c r="BH50" s="91" t="str">
        <f t="shared" si="14"/>
        <v>Морковь</v>
      </c>
      <c r="BI50" s="91" t="str">
        <f t="shared" si="14"/>
        <v>Лук</v>
      </c>
      <c r="BJ50" s="91" t="str">
        <f t="shared" si="14"/>
        <v>Капуста</v>
      </c>
      <c r="BK50" s="91" t="str">
        <f t="shared" si="14"/>
        <v>Свекла</v>
      </c>
      <c r="BL50" s="91" t="str">
        <f t="shared" si="14"/>
        <v>Томатная паста</v>
      </c>
      <c r="BM50" s="91" t="str">
        <f t="shared" si="14"/>
        <v>Масло растительное</v>
      </c>
      <c r="BN50" s="91" t="str">
        <f t="shared" si="14"/>
        <v>Соль</v>
      </c>
      <c r="BO50" s="91" t="str">
        <f t="shared" ref="BO50" si="15">BO5</f>
        <v>Аскорбиновая кислота</v>
      </c>
      <c r="BP50" s="98" t="s">
        <v>5</v>
      </c>
      <c r="BQ50" s="98" t="s">
        <v>6</v>
      </c>
    </row>
    <row r="51" spans="1:69" ht="36" customHeight="1">
      <c r="A51" s="88"/>
      <c r="B51" s="6" t="s">
        <v>7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38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8"/>
      <c r="BQ51" s="98"/>
    </row>
    <row r="52" spans="1:69">
      <c r="A52" s="99" t="s">
        <v>8</v>
      </c>
      <c r="B52" s="7" t="str">
        <f>B7</f>
        <v>Каша молочная "Рябчик"</v>
      </c>
      <c r="C52" s="100">
        <f>$E$4</f>
        <v>1</v>
      </c>
      <c r="D52" s="7">
        <f t="shared" ref="D52:BN56" si="16">D7</f>
        <v>0</v>
      </c>
      <c r="E52" s="7">
        <f t="shared" si="16"/>
        <v>0</v>
      </c>
      <c r="F52" s="7">
        <f t="shared" si="16"/>
        <v>3.0000000000000001E-3</v>
      </c>
      <c r="G52" s="7">
        <f t="shared" si="16"/>
        <v>0</v>
      </c>
      <c r="H52" s="7">
        <f t="shared" si="16"/>
        <v>0</v>
      </c>
      <c r="I52" s="7">
        <f t="shared" si="16"/>
        <v>0</v>
      </c>
      <c r="J52" s="7">
        <f t="shared" si="16"/>
        <v>0.1</v>
      </c>
      <c r="K52" s="7">
        <f t="shared" si="16"/>
        <v>2E-3</v>
      </c>
      <c r="L52" s="7">
        <f t="shared" si="16"/>
        <v>0</v>
      </c>
      <c r="M52" s="7">
        <f t="shared" si="16"/>
        <v>0</v>
      </c>
      <c r="N52" s="7">
        <f t="shared" si="16"/>
        <v>0</v>
      </c>
      <c r="O52" s="7">
        <f t="shared" si="16"/>
        <v>0</v>
      </c>
      <c r="P52" s="7">
        <f t="shared" si="16"/>
        <v>0</v>
      </c>
      <c r="Q52" s="7">
        <f t="shared" si="16"/>
        <v>0</v>
      </c>
      <c r="R52" s="7">
        <f t="shared" si="16"/>
        <v>0</v>
      </c>
      <c r="S52" s="7">
        <f t="shared" si="16"/>
        <v>0</v>
      </c>
      <c r="T52" s="7">
        <f t="shared" si="16"/>
        <v>0</v>
      </c>
      <c r="U52" s="7">
        <f t="shared" si="16"/>
        <v>0</v>
      </c>
      <c r="V52" s="7">
        <f t="shared" si="16"/>
        <v>0</v>
      </c>
      <c r="W52" s="7">
        <f t="shared" si="16"/>
        <v>0</v>
      </c>
      <c r="X52" s="7">
        <f t="shared" si="16"/>
        <v>0</v>
      </c>
      <c r="Y52" s="7">
        <f t="shared" si="16"/>
        <v>0</v>
      </c>
      <c r="Z52" s="7">
        <f t="shared" si="16"/>
        <v>0</v>
      </c>
      <c r="AA52" s="7">
        <f t="shared" si="16"/>
        <v>0</v>
      </c>
      <c r="AB52" s="7">
        <f t="shared" si="16"/>
        <v>0</v>
      </c>
      <c r="AC52" s="7">
        <f t="shared" si="16"/>
        <v>0</v>
      </c>
      <c r="AD52" s="7">
        <f t="shared" si="16"/>
        <v>0</v>
      </c>
      <c r="AE52" s="7">
        <f t="shared" si="16"/>
        <v>0</v>
      </c>
      <c r="AF52" s="7">
        <f t="shared" si="16"/>
        <v>0</v>
      </c>
      <c r="AG52" s="7">
        <f t="shared" si="16"/>
        <v>0</v>
      </c>
      <c r="AH52" s="7">
        <f t="shared" si="16"/>
        <v>0</v>
      </c>
      <c r="AI52" s="7">
        <f t="shared" si="16"/>
        <v>0</v>
      </c>
      <c r="AJ52" s="7">
        <f t="shared" si="16"/>
        <v>0</v>
      </c>
      <c r="AK52" s="7">
        <f t="shared" si="16"/>
        <v>0</v>
      </c>
      <c r="AL52" s="7">
        <f t="shared" si="16"/>
        <v>0</v>
      </c>
      <c r="AM52" s="7">
        <f t="shared" si="16"/>
        <v>0</v>
      </c>
      <c r="AN52" s="7">
        <f t="shared" si="16"/>
        <v>0</v>
      </c>
      <c r="AO52" s="7">
        <f t="shared" si="16"/>
        <v>0</v>
      </c>
      <c r="AP52" s="7">
        <f t="shared" si="16"/>
        <v>0</v>
      </c>
      <c r="AQ52" s="7">
        <f t="shared" si="16"/>
        <v>0</v>
      </c>
      <c r="AR52" s="7">
        <f t="shared" si="16"/>
        <v>0</v>
      </c>
      <c r="AS52" s="7">
        <f t="shared" si="16"/>
        <v>6.0000000000000001E-3</v>
      </c>
      <c r="AT52" s="7">
        <f t="shared" si="16"/>
        <v>0</v>
      </c>
      <c r="AU52" s="7">
        <f t="shared" si="16"/>
        <v>0</v>
      </c>
      <c r="AV52" s="7">
        <f t="shared" si="16"/>
        <v>0</v>
      </c>
      <c r="AW52" s="7">
        <f t="shared" si="16"/>
        <v>0</v>
      </c>
      <c r="AX52" s="7">
        <f t="shared" si="16"/>
        <v>6.0000000000000001E-3</v>
      </c>
      <c r="AY52" s="7">
        <f t="shared" si="16"/>
        <v>0</v>
      </c>
      <c r="AZ52" s="7">
        <f t="shared" si="16"/>
        <v>6.0000000000000001E-3</v>
      </c>
      <c r="BA52" s="7">
        <f t="shared" si="16"/>
        <v>0</v>
      </c>
      <c r="BB52" s="7">
        <f t="shared" si="16"/>
        <v>0</v>
      </c>
      <c r="BC52" s="7">
        <f t="shared" si="16"/>
        <v>0</v>
      </c>
      <c r="BD52" s="7">
        <f t="shared" si="16"/>
        <v>0</v>
      </c>
      <c r="BE52" s="7">
        <f t="shared" si="16"/>
        <v>0</v>
      </c>
      <c r="BF52" s="7">
        <f t="shared" si="16"/>
        <v>0</v>
      </c>
      <c r="BG52" s="7">
        <f t="shared" si="16"/>
        <v>0</v>
      </c>
      <c r="BH52" s="7">
        <f t="shared" si="16"/>
        <v>0</v>
      </c>
      <c r="BI52" s="7">
        <f t="shared" si="16"/>
        <v>0</v>
      </c>
      <c r="BJ52" s="7">
        <f t="shared" si="16"/>
        <v>0</v>
      </c>
      <c r="BK52" s="7">
        <f t="shared" si="16"/>
        <v>0</v>
      </c>
      <c r="BL52" s="7">
        <f t="shared" si="16"/>
        <v>0</v>
      </c>
      <c r="BM52" s="7">
        <f t="shared" si="16"/>
        <v>0</v>
      </c>
      <c r="BN52" s="7">
        <f t="shared" si="16"/>
        <v>1E-3</v>
      </c>
      <c r="BO52" s="7">
        <f t="shared" ref="BO52:BO55" si="17">BO7</f>
        <v>0</v>
      </c>
    </row>
    <row r="53" spans="1:69">
      <c r="A53" s="99"/>
      <c r="B53" s="7" t="str">
        <f>B8</f>
        <v xml:space="preserve">Бутерброд с маслом </v>
      </c>
      <c r="C53" s="95"/>
      <c r="D53" s="7">
        <f t="shared" si="16"/>
        <v>0.02</v>
      </c>
      <c r="E53" s="7">
        <f t="shared" si="16"/>
        <v>0</v>
      </c>
      <c r="F53" s="7">
        <f t="shared" si="16"/>
        <v>0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</v>
      </c>
      <c r="K53" s="7">
        <f t="shared" si="16"/>
        <v>3.0000000000000001E-3</v>
      </c>
      <c r="L53" s="7">
        <f t="shared" si="16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 t="shared" si="16"/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0</v>
      </c>
      <c r="BO53" s="7">
        <f t="shared" si="17"/>
        <v>0</v>
      </c>
    </row>
    <row r="54" spans="1:69">
      <c r="A54" s="99"/>
      <c r="B54" s="7" t="str">
        <f>B9</f>
        <v>Кофейный напиток с молоком</v>
      </c>
      <c r="C54" s="95"/>
      <c r="D54" s="7">
        <f t="shared" si="16"/>
        <v>0</v>
      </c>
      <c r="E54" s="7">
        <f t="shared" si="16"/>
        <v>0</v>
      </c>
      <c r="F54" s="7">
        <f t="shared" si="16"/>
        <v>8.0000000000000002E-3</v>
      </c>
      <c r="G54" s="7">
        <f t="shared" si="16"/>
        <v>0</v>
      </c>
      <c r="H54" s="7">
        <f t="shared" si="16"/>
        <v>0</v>
      </c>
      <c r="I54" s="7">
        <f t="shared" si="16"/>
        <v>2E-3</v>
      </c>
      <c r="J54" s="7">
        <f t="shared" si="16"/>
        <v>7.0000000000000007E-2</v>
      </c>
      <c r="K54" s="7">
        <f t="shared" si="16"/>
        <v>0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</row>
    <row r="55" spans="1:69">
      <c r="A55" s="99"/>
      <c r="B55" s="7"/>
      <c r="C55" s="95"/>
      <c r="D55" s="7">
        <f t="shared" si="16"/>
        <v>0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>
      <c r="A56" s="99"/>
      <c r="B56" s="7"/>
      <c r="C56" s="96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ref="G56:BN56" si="18">G11</f>
        <v>0</v>
      </c>
      <c r="H56" s="7">
        <f t="shared" si="18"/>
        <v>0</v>
      </c>
      <c r="I56" s="7">
        <f t="shared" si="18"/>
        <v>0</v>
      </c>
      <c r="J56" s="7">
        <f t="shared" si="18"/>
        <v>0</v>
      </c>
      <c r="K56" s="7">
        <f t="shared" si="18"/>
        <v>0</v>
      </c>
      <c r="L56" s="7">
        <f t="shared" si="18"/>
        <v>0</v>
      </c>
      <c r="M56" s="7">
        <f t="shared" si="18"/>
        <v>0</v>
      </c>
      <c r="N56" s="7">
        <f t="shared" si="18"/>
        <v>0</v>
      </c>
      <c r="O56" s="7">
        <f t="shared" si="18"/>
        <v>0</v>
      </c>
      <c r="P56" s="7">
        <f t="shared" si="18"/>
        <v>0</v>
      </c>
      <c r="Q56" s="7">
        <f t="shared" si="18"/>
        <v>0</v>
      </c>
      <c r="R56" s="7">
        <f t="shared" si="18"/>
        <v>0</v>
      </c>
      <c r="S56" s="7">
        <f t="shared" si="18"/>
        <v>0</v>
      </c>
      <c r="T56" s="7">
        <f t="shared" si="18"/>
        <v>0</v>
      </c>
      <c r="U56" s="7">
        <f t="shared" si="18"/>
        <v>0</v>
      </c>
      <c r="V56" s="7">
        <f t="shared" si="18"/>
        <v>0</v>
      </c>
      <c r="W56" s="7">
        <f t="shared" si="18"/>
        <v>0</v>
      </c>
      <c r="X56" s="7">
        <f t="shared" si="18"/>
        <v>0</v>
      </c>
      <c r="Y56" s="7">
        <f t="shared" si="18"/>
        <v>0</v>
      </c>
      <c r="Z56" s="7">
        <f t="shared" si="18"/>
        <v>0</v>
      </c>
      <c r="AA56" s="7">
        <f t="shared" si="18"/>
        <v>0</v>
      </c>
      <c r="AB56" s="7">
        <f t="shared" si="18"/>
        <v>0</v>
      </c>
      <c r="AC56" s="7">
        <f t="shared" si="18"/>
        <v>0</v>
      </c>
      <c r="AD56" s="7">
        <f t="shared" si="18"/>
        <v>0</v>
      </c>
      <c r="AE56" s="7">
        <f t="shared" si="18"/>
        <v>0</v>
      </c>
      <c r="AF56" s="7">
        <f t="shared" si="18"/>
        <v>0</v>
      </c>
      <c r="AG56" s="7">
        <f t="shared" si="18"/>
        <v>0</v>
      </c>
      <c r="AH56" s="7">
        <f t="shared" si="18"/>
        <v>0</v>
      </c>
      <c r="AI56" s="7">
        <f t="shared" si="18"/>
        <v>0</v>
      </c>
      <c r="AJ56" s="7">
        <f t="shared" si="18"/>
        <v>0</v>
      </c>
      <c r="AK56" s="7">
        <f t="shared" si="18"/>
        <v>0</v>
      </c>
      <c r="AL56" s="7">
        <f t="shared" si="18"/>
        <v>0</v>
      </c>
      <c r="AM56" s="7">
        <f t="shared" si="18"/>
        <v>0</v>
      </c>
      <c r="AN56" s="7">
        <f t="shared" si="18"/>
        <v>0</v>
      </c>
      <c r="AO56" s="7">
        <f t="shared" si="18"/>
        <v>0</v>
      </c>
      <c r="AP56" s="7">
        <f t="shared" si="18"/>
        <v>0</v>
      </c>
      <c r="AQ56" s="7">
        <f t="shared" si="18"/>
        <v>0</v>
      </c>
      <c r="AR56" s="7">
        <f t="shared" si="18"/>
        <v>0</v>
      </c>
      <c r="AS56" s="7">
        <f t="shared" si="18"/>
        <v>0</v>
      </c>
      <c r="AT56" s="7">
        <f t="shared" si="18"/>
        <v>0</v>
      </c>
      <c r="AU56" s="7">
        <f t="shared" si="18"/>
        <v>0</v>
      </c>
      <c r="AV56" s="7">
        <f t="shared" si="18"/>
        <v>0</v>
      </c>
      <c r="AW56" s="7">
        <f t="shared" si="18"/>
        <v>0</v>
      </c>
      <c r="AX56" s="7">
        <f t="shared" si="18"/>
        <v>0</v>
      </c>
      <c r="AY56" s="7">
        <f t="shared" si="18"/>
        <v>0</v>
      </c>
      <c r="AZ56" s="7">
        <f t="shared" si="18"/>
        <v>0</v>
      </c>
      <c r="BA56" s="7">
        <f t="shared" si="18"/>
        <v>0</v>
      </c>
      <c r="BB56" s="7">
        <f t="shared" si="18"/>
        <v>0</v>
      </c>
      <c r="BC56" s="7">
        <f t="shared" si="18"/>
        <v>0</v>
      </c>
      <c r="BD56" s="7">
        <f t="shared" si="18"/>
        <v>0</v>
      </c>
      <c r="BE56" s="7">
        <f t="shared" si="18"/>
        <v>0</v>
      </c>
      <c r="BF56" s="7">
        <f t="shared" si="18"/>
        <v>0</v>
      </c>
      <c r="BG56" s="7">
        <f t="shared" si="18"/>
        <v>0</v>
      </c>
      <c r="BH56" s="7">
        <f t="shared" si="18"/>
        <v>0</v>
      </c>
      <c r="BI56" s="7">
        <f t="shared" si="18"/>
        <v>0</v>
      </c>
      <c r="BJ56" s="7">
        <f t="shared" si="18"/>
        <v>0</v>
      </c>
      <c r="BK56" s="7">
        <f t="shared" si="18"/>
        <v>0</v>
      </c>
      <c r="BL56" s="7">
        <f t="shared" si="18"/>
        <v>0</v>
      </c>
      <c r="BM56" s="7">
        <f t="shared" si="18"/>
        <v>0</v>
      </c>
      <c r="BN56" s="7">
        <f t="shared" si="18"/>
        <v>0</v>
      </c>
      <c r="BO56" s="7">
        <f t="shared" ref="BO56" si="19">BO11</f>
        <v>0</v>
      </c>
    </row>
    <row r="57" spans="1:69" ht="17.399999999999999">
      <c r="B57" s="19" t="s">
        <v>21</v>
      </c>
      <c r="C57" s="20"/>
      <c r="D57" s="21">
        <f t="shared" ref="D57:P57" si="20">SUM(D52:D56)</f>
        <v>0.02</v>
      </c>
      <c r="E57" s="21">
        <f t="shared" si="20"/>
        <v>0</v>
      </c>
      <c r="F57" s="21">
        <f t="shared" si="20"/>
        <v>1.0999999999999999E-2</v>
      </c>
      <c r="G57" s="21">
        <f t="shared" si="20"/>
        <v>0</v>
      </c>
      <c r="H57" s="21">
        <f t="shared" si="20"/>
        <v>0</v>
      </c>
      <c r="I57" s="21">
        <f t="shared" si="20"/>
        <v>2E-3</v>
      </c>
      <c r="J57" s="21">
        <f t="shared" si="20"/>
        <v>0.17</v>
      </c>
      <c r="K57" s="21">
        <f t="shared" si="20"/>
        <v>5.0000000000000001E-3</v>
      </c>
      <c r="L57" s="21">
        <f t="shared" si="20"/>
        <v>0</v>
      </c>
      <c r="M57" s="21">
        <f t="shared" si="20"/>
        <v>0</v>
      </c>
      <c r="N57" s="21">
        <f t="shared" si="20"/>
        <v>0</v>
      </c>
      <c r="O57" s="21">
        <f t="shared" si="20"/>
        <v>0</v>
      </c>
      <c r="P57" s="21">
        <f t="shared" si="20"/>
        <v>0</v>
      </c>
      <c r="Q57" s="21">
        <f t="shared" ref="Q57:BN57" si="21">SUM(Q52:Q56)</f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6.0000000000000001E-3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6.0000000000000001E-3</v>
      </c>
      <c r="AY57" s="21">
        <f t="shared" si="21"/>
        <v>0</v>
      </c>
      <c r="AZ57" s="21">
        <f t="shared" si="21"/>
        <v>6.0000000000000001E-3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399999999999999">
      <c r="B58" s="19" t="s">
        <v>22</v>
      </c>
      <c r="C58" s="20"/>
      <c r="D58" s="22">
        <f t="shared" ref="D58:BN58" si="23">PRODUCT(D57,$E$4)</f>
        <v>0.02</v>
      </c>
      <c r="E58" s="22">
        <f t="shared" si="23"/>
        <v>0</v>
      </c>
      <c r="F58" s="22">
        <f t="shared" si="23"/>
        <v>1.0999999999999999E-2</v>
      </c>
      <c r="G58" s="22">
        <f t="shared" si="23"/>
        <v>0</v>
      </c>
      <c r="H58" s="22">
        <f t="shared" si="23"/>
        <v>0</v>
      </c>
      <c r="I58" s="22">
        <f t="shared" si="23"/>
        <v>2E-3</v>
      </c>
      <c r="J58" s="22">
        <f t="shared" si="23"/>
        <v>0.17</v>
      </c>
      <c r="K58" s="22">
        <f t="shared" si="23"/>
        <v>5.0000000000000001E-3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6.0000000000000001E-3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6.0000000000000001E-3</v>
      </c>
      <c r="AY58" s="22">
        <f t="shared" si="23"/>
        <v>0</v>
      </c>
      <c r="AZ58" s="22">
        <f t="shared" si="23"/>
        <v>6.0000000000000001E-3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1E-3</v>
      </c>
      <c r="BO58" s="22">
        <f t="shared" ref="BO58" si="24">PRODUCT(BO57,$E$4)</f>
        <v>0</v>
      </c>
    </row>
    <row r="60" spans="1:69" ht="17.399999999999999">
      <c r="A60" s="26"/>
      <c r="B60" s="27" t="s">
        <v>24</v>
      </c>
      <c r="C60" s="28" t="s">
        <v>25</v>
      </c>
      <c r="D60" s="29">
        <f t="shared" ref="D60:BN60" si="25">D42</f>
        <v>67.27</v>
      </c>
      <c r="E60" s="39">
        <f t="shared" si="25"/>
        <v>70</v>
      </c>
      <c r="F60" s="29">
        <f t="shared" si="25"/>
        <v>86</v>
      </c>
      <c r="G60" s="29">
        <f t="shared" si="25"/>
        <v>568</v>
      </c>
      <c r="H60" s="29">
        <f t="shared" si="25"/>
        <v>1140</v>
      </c>
      <c r="I60" s="29">
        <f t="shared" si="25"/>
        <v>720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529</v>
      </c>
      <c r="N60" s="29">
        <f t="shared" si="25"/>
        <v>99.49</v>
      </c>
      <c r="O60" s="29">
        <f t="shared" si="25"/>
        <v>320.32</v>
      </c>
      <c r="P60" s="29">
        <f t="shared" si="25"/>
        <v>373.68</v>
      </c>
      <c r="Q60" s="29">
        <f t="shared" si="25"/>
        <v>400</v>
      </c>
      <c r="R60" s="29">
        <f t="shared" si="25"/>
        <v>0</v>
      </c>
      <c r="S60" s="29">
        <f t="shared" si="25"/>
        <v>0</v>
      </c>
      <c r="T60" s="29">
        <f t="shared" si="25"/>
        <v>0</v>
      </c>
      <c r="U60" s="29">
        <f t="shared" si="25"/>
        <v>708</v>
      </c>
      <c r="V60" s="29">
        <f t="shared" si="25"/>
        <v>364.1</v>
      </c>
      <c r="W60" s="29">
        <f t="shared" si="25"/>
        <v>139</v>
      </c>
      <c r="X60" s="29">
        <f t="shared" si="25"/>
        <v>7.6</v>
      </c>
      <c r="Y60" s="29">
        <f t="shared" si="25"/>
        <v>0</v>
      </c>
      <c r="Z60" s="29">
        <f t="shared" si="25"/>
        <v>305</v>
      </c>
      <c r="AA60" s="29">
        <f t="shared" si="25"/>
        <v>273</v>
      </c>
      <c r="AB60" s="29">
        <f t="shared" si="25"/>
        <v>263</v>
      </c>
      <c r="AC60" s="29">
        <f t="shared" si="25"/>
        <v>250</v>
      </c>
      <c r="AD60" s="29">
        <f t="shared" si="25"/>
        <v>145</v>
      </c>
      <c r="AE60" s="29">
        <f t="shared" si="25"/>
        <v>298.43</v>
      </c>
      <c r="AF60" s="29">
        <f t="shared" si="25"/>
        <v>229</v>
      </c>
      <c r="AG60" s="29">
        <f t="shared" si="25"/>
        <v>231.82</v>
      </c>
      <c r="AH60" s="29">
        <f t="shared" si="25"/>
        <v>69.2</v>
      </c>
      <c r="AI60" s="29">
        <f t="shared" si="25"/>
        <v>59.25</v>
      </c>
      <c r="AJ60" s="29">
        <f t="shared" si="25"/>
        <v>38.5</v>
      </c>
      <c r="AK60" s="29">
        <f t="shared" si="25"/>
        <v>190</v>
      </c>
      <c r="AL60" s="29">
        <f t="shared" si="25"/>
        <v>194</v>
      </c>
      <c r="AM60" s="29">
        <f t="shared" si="25"/>
        <v>316.27999999999997</v>
      </c>
      <c r="AN60" s="29">
        <f t="shared" si="25"/>
        <v>254</v>
      </c>
      <c r="AO60" s="29">
        <f t="shared" si="25"/>
        <v>0</v>
      </c>
      <c r="AP60" s="29">
        <f t="shared" si="25"/>
        <v>201.15</v>
      </c>
      <c r="AQ60" s="29">
        <f t="shared" si="25"/>
        <v>62.5</v>
      </c>
      <c r="AR60" s="29">
        <f t="shared" si="25"/>
        <v>50</v>
      </c>
      <c r="AS60" s="29">
        <f t="shared" si="25"/>
        <v>72</v>
      </c>
      <c r="AT60" s="29">
        <f t="shared" si="25"/>
        <v>64.290000000000006</v>
      </c>
      <c r="AU60" s="29">
        <f t="shared" si="25"/>
        <v>57.14</v>
      </c>
      <c r="AV60" s="29">
        <f t="shared" si="25"/>
        <v>51.25</v>
      </c>
      <c r="AW60" s="29">
        <f t="shared" si="25"/>
        <v>77.14</v>
      </c>
      <c r="AX60" s="29">
        <f t="shared" si="25"/>
        <v>66</v>
      </c>
      <c r="AY60" s="29">
        <f t="shared" si="25"/>
        <v>60</v>
      </c>
      <c r="AZ60" s="29">
        <f t="shared" si="25"/>
        <v>123.33</v>
      </c>
      <c r="BA60" s="29">
        <f t="shared" si="25"/>
        <v>296</v>
      </c>
      <c r="BB60" s="29">
        <f t="shared" si="25"/>
        <v>499</v>
      </c>
      <c r="BC60" s="29">
        <f t="shared" si="25"/>
        <v>503</v>
      </c>
      <c r="BD60" s="29">
        <f t="shared" si="25"/>
        <v>217</v>
      </c>
      <c r="BE60" s="29">
        <f t="shared" si="25"/>
        <v>410</v>
      </c>
      <c r="BF60" s="29">
        <f t="shared" si="25"/>
        <v>0</v>
      </c>
      <c r="BG60" s="29">
        <f t="shared" si="25"/>
        <v>62</v>
      </c>
      <c r="BH60" s="29">
        <f t="shared" si="25"/>
        <v>62</v>
      </c>
      <c r="BI60" s="29">
        <f t="shared" si="25"/>
        <v>41</v>
      </c>
      <c r="BJ60" s="29">
        <f t="shared" si="25"/>
        <v>30</v>
      </c>
      <c r="BK60" s="29">
        <f t="shared" si="25"/>
        <v>55</v>
      </c>
      <c r="BL60" s="29">
        <f t="shared" si="25"/>
        <v>278</v>
      </c>
      <c r="BM60" s="29">
        <f t="shared" si="25"/>
        <v>138.88999999999999</v>
      </c>
      <c r="BN60" s="29">
        <f t="shared" si="25"/>
        <v>14.89</v>
      </c>
      <c r="BO60" s="29">
        <f t="shared" ref="BO60" si="26">BO42</f>
        <v>10000</v>
      </c>
    </row>
    <row r="61" spans="1:69" ht="17.399999999999999">
      <c r="B61" s="19" t="s">
        <v>26</v>
      </c>
      <c r="C61" s="20" t="s">
        <v>25</v>
      </c>
      <c r="D61" s="21">
        <f t="shared" ref="D61:BN61" si="27">D60/1000</f>
        <v>6.7269999999999996E-2</v>
      </c>
      <c r="E61" s="21">
        <f t="shared" si="27"/>
        <v>7.0000000000000007E-2</v>
      </c>
      <c r="F61" s="21">
        <f t="shared" si="27"/>
        <v>8.5999999999999993E-2</v>
      </c>
      <c r="G61" s="21">
        <f t="shared" si="27"/>
        <v>0.56799999999999995</v>
      </c>
      <c r="H61" s="21">
        <f t="shared" si="27"/>
        <v>1.1399999999999999</v>
      </c>
      <c r="I61" s="21">
        <f t="shared" si="27"/>
        <v>0.72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0.52900000000000003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0.37368000000000001</v>
      </c>
      <c r="Q61" s="21">
        <f t="shared" si="27"/>
        <v>0.4</v>
      </c>
      <c r="R61" s="21">
        <f t="shared" si="27"/>
        <v>0</v>
      </c>
      <c r="S61" s="21">
        <f t="shared" si="27"/>
        <v>0</v>
      </c>
      <c r="T61" s="21">
        <f t="shared" si="27"/>
        <v>0</v>
      </c>
      <c r="U61" s="21">
        <f t="shared" si="27"/>
        <v>0.70799999999999996</v>
      </c>
      <c r="V61" s="21">
        <f t="shared" si="27"/>
        <v>0.36410000000000003</v>
      </c>
      <c r="W61" s="21">
        <f t="shared" si="27"/>
        <v>0.13900000000000001</v>
      </c>
      <c r="X61" s="21">
        <f t="shared" si="27"/>
        <v>7.6E-3</v>
      </c>
      <c r="Y61" s="21">
        <f t="shared" si="27"/>
        <v>0</v>
      </c>
      <c r="Z61" s="21">
        <f t="shared" si="27"/>
        <v>0.30499999999999999</v>
      </c>
      <c r="AA61" s="21">
        <f t="shared" si="27"/>
        <v>0.27300000000000002</v>
      </c>
      <c r="AB61" s="21">
        <f t="shared" si="27"/>
        <v>0.26300000000000001</v>
      </c>
      <c r="AC61" s="21">
        <f t="shared" si="27"/>
        <v>0.25</v>
      </c>
      <c r="AD61" s="21">
        <f t="shared" si="27"/>
        <v>0.14499999999999999</v>
      </c>
      <c r="AE61" s="21">
        <f t="shared" si="27"/>
        <v>0.29843000000000003</v>
      </c>
      <c r="AF61" s="21">
        <f t="shared" si="27"/>
        <v>0.22900000000000001</v>
      </c>
      <c r="AG61" s="21">
        <f t="shared" si="27"/>
        <v>0.23182</v>
      </c>
      <c r="AH61" s="21">
        <f t="shared" si="27"/>
        <v>6.9199999999999998E-2</v>
      </c>
      <c r="AI61" s="21">
        <f t="shared" si="27"/>
        <v>5.9249999999999997E-2</v>
      </c>
      <c r="AJ61" s="21">
        <f t="shared" si="27"/>
        <v>3.85E-2</v>
      </c>
      <c r="AK61" s="21">
        <f t="shared" si="27"/>
        <v>0.19</v>
      </c>
      <c r="AL61" s="21">
        <f t="shared" si="27"/>
        <v>0.19400000000000001</v>
      </c>
      <c r="AM61" s="21">
        <f t="shared" si="27"/>
        <v>0.31627999999999995</v>
      </c>
      <c r="AN61" s="21">
        <f t="shared" si="27"/>
        <v>0.254</v>
      </c>
      <c r="AO61" s="21">
        <f t="shared" si="27"/>
        <v>0</v>
      </c>
      <c r="AP61" s="21">
        <f t="shared" si="27"/>
        <v>0.20115</v>
      </c>
      <c r="AQ61" s="21">
        <f t="shared" si="27"/>
        <v>6.25E-2</v>
      </c>
      <c r="AR61" s="21">
        <f t="shared" si="27"/>
        <v>0.05</v>
      </c>
      <c r="AS61" s="21">
        <f t="shared" si="27"/>
        <v>7.1999999999999995E-2</v>
      </c>
      <c r="AT61" s="21">
        <f t="shared" si="27"/>
        <v>6.429E-2</v>
      </c>
      <c r="AU61" s="21">
        <f t="shared" si="27"/>
        <v>5.7140000000000003E-2</v>
      </c>
      <c r="AV61" s="21">
        <f t="shared" si="27"/>
        <v>5.1249999999999997E-2</v>
      </c>
      <c r="AW61" s="21">
        <f t="shared" si="27"/>
        <v>7.714E-2</v>
      </c>
      <c r="AX61" s="21">
        <f t="shared" si="27"/>
        <v>6.6000000000000003E-2</v>
      </c>
      <c r="AY61" s="21">
        <f t="shared" si="27"/>
        <v>0.06</v>
      </c>
      <c r="AZ61" s="21">
        <f t="shared" si="27"/>
        <v>0.12333</v>
      </c>
      <c r="BA61" s="21">
        <f t="shared" si="27"/>
        <v>0.29599999999999999</v>
      </c>
      <c r="BB61" s="21">
        <f t="shared" si="27"/>
        <v>0.499</v>
      </c>
      <c r="BC61" s="21">
        <f t="shared" si="27"/>
        <v>0.503</v>
      </c>
      <c r="BD61" s="21">
        <f t="shared" si="27"/>
        <v>0.217</v>
      </c>
      <c r="BE61" s="21">
        <f t="shared" si="27"/>
        <v>0.41</v>
      </c>
      <c r="BF61" s="21">
        <f t="shared" si="27"/>
        <v>0</v>
      </c>
      <c r="BG61" s="21">
        <f t="shared" si="27"/>
        <v>6.2E-2</v>
      </c>
      <c r="BH61" s="21">
        <f t="shared" si="27"/>
        <v>6.2E-2</v>
      </c>
      <c r="BI61" s="21">
        <f t="shared" si="27"/>
        <v>4.1000000000000002E-2</v>
      </c>
      <c r="BJ61" s="21">
        <f t="shared" si="27"/>
        <v>0.03</v>
      </c>
      <c r="BK61" s="21">
        <f t="shared" si="27"/>
        <v>5.5E-2</v>
      </c>
      <c r="BL61" s="21">
        <f t="shared" si="27"/>
        <v>0.27800000000000002</v>
      </c>
      <c r="BM61" s="21">
        <f t="shared" si="27"/>
        <v>0.13888999999999999</v>
      </c>
      <c r="BN61" s="21">
        <f t="shared" si="27"/>
        <v>1.489E-2</v>
      </c>
      <c r="BO61" s="21">
        <f t="shared" ref="BO61" si="28">BO60/1000</f>
        <v>10</v>
      </c>
    </row>
    <row r="62" spans="1:69" ht="17.399999999999999">
      <c r="A62" s="30"/>
      <c r="B62" s="31" t="s">
        <v>27</v>
      </c>
      <c r="C62" s="97"/>
      <c r="D62" s="32">
        <f t="shared" ref="D62:BN62" si="29">D58*D60</f>
        <v>1.3453999999999999</v>
      </c>
      <c r="E62" s="32">
        <f t="shared" si="29"/>
        <v>0</v>
      </c>
      <c r="F62" s="32">
        <f t="shared" si="29"/>
        <v>0.94599999999999995</v>
      </c>
      <c r="G62" s="32">
        <f t="shared" si="29"/>
        <v>0</v>
      </c>
      <c r="H62" s="32">
        <f t="shared" si="29"/>
        <v>0</v>
      </c>
      <c r="I62" s="32">
        <f t="shared" si="29"/>
        <v>1.44</v>
      </c>
      <c r="J62" s="32">
        <f t="shared" si="29"/>
        <v>12.134600000000001</v>
      </c>
      <c r="K62" s="32">
        <f t="shared" si="29"/>
        <v>3.3122000000000003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0.432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0.39600000000000002</v>
      </c>
      <c r="AY62" s="32">
        <f t="shared" si="29"/>
        <v>0</v>
      </c>
      <c r="AZ62" s="32">
        <f t="shared" si="29"/>
        <v>0.73997999999999997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1.489E-2</v>
      </c>
      <c r="BO62" s="32">
        <f t="shared" ref="BO62" si="30">BO58*BO60</f>
        <v>0</v>
      </c>
      <c r="BP62" s="33">
        <f>SUM(D62:BN62)</f>
        <v>20.76107</v>
      </c>
      <c r="BQ62" s="34">
        <f>BP62/$C$7</f>
        <v>20.76107</v>
      </c>
    </row>
    <row r="63" spans="1:69" ht="17.399999999999999">
      <c r="A63" s="30"/>
      <c r="B63" s="31" t="s">
        <v>28</v>
      </c>
      <c r="C63" s="97"/>
      <c r="D63" s="32">
        <f t="shared" ref="D63:BN63" si="31">D58*D60</f>
        <v>1.3453999999999999</v>
      </c>
      <c r="E63" s="32">
        <f t="shared" si="31"/>
        <v>0</v>
      </c>
      <c r="F63" s="32">
        <f t="shared" si="31"/>
        <v>0.94599999999999995</v>
      </c>
      <c r="G63" s="32">
        <f t="shared" si="31"/>
        <v>0</v>
      </c>
      <c r="H63" s="32">
        <f t="shared" si="31"/>
        <v>0</v>
      </c>
      <c r="I63" s="32">
        <f t="shared" si="31"/>
        <v>1.44</v>
      </c>
      <c r="J63" s="32">
        <f t="shared" si="31"/>
        <v>12.134600000000001</v>
      </c>
      <c r="K63" s="32">
        <f t="shared" si="31"/>
        <v>3.3122000000000003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0.432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0.39600000000000002</v>
      </c>
      <c r="AY63" s="32">
        <f t="shared" si="31"/>
        <v>0</v>
      </c>
      <c r="AZ63" s="32">
        <f t="shared" si="31"/>
        <v>0.73997999999999997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BO58*BO60</f>
        <v>0</v>
      </c>
      <c r="BP63" s="33">
        <f>SUM(D63:BN63)</f>
        <v>20.76107</v>
      </c>
      <c r="BQ63" s="34">
        <f>BP63/$C$7</f>
        <v>20.76107</v>
      </c>
    </row>
    <row r="65" spans="1:69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>
      <c r="A66" s="87"/>
      <c r="B66" s="5" t="s">
        <v>3</v>
      </c>
      <c r="C66" s="89" t="s">
        <v>4</v>
      </c>
      <c r="D66" s="91" t="str">
        <f t="shared" ref="D66:V66" si="33">D5</f>
        <v>Хлеб пшеничный</v>
      </c>
      <c r="E66" s="91" t="str">
        <f t="shared" si="33"/>
        <v>Хлеб ржано-пшеничный</v>
      </c>
      <c r="F66" s="91" t="str">
        <f t="shared" si="33"/>
        <v>Сахар</v>
      </c>
      <c r="G66" s="91" t="str">
        <f t="shared" si="33"/>
        <v>Чай</v>
      </c>
      <c r="H66" s="91" t="str">
        <f t="shared" si="33"/>
        <v>Какао</v>
      </c>
      <c r="I66" s="91" t="str">
        <f t="shared" si="33"/>
        <v>Кофейный напиток</v>
      </c>
      <c r="J66" s="91" t="str">
        <f t="shared" si="33"/>
        <v>Молоко 2,5%</v>
      </c>
      <c r="K66" s="91" t="str">
        <f t="shared" si="33"/>
        <v>Масло сливочное</v>
      </c>
      <c r="L66" s="91" t="str">
        <f t="shared" si="33"/>
        <v>Сметана 15%</v>
      </c>
      <c r="M66" s="91" t="str">
        <f t="shared" si="33"/>
        <v>Молоко сухое</v>
      </c>
      <c r="N66" s="91" t="str">
        <f t="shared" si="33"/>
        <v>Снежок 2,5 %</v>
      </c>
      <c r="O66" s="91" t="str">
        <f t="shared" si="33"/>
        <v>Творог 5%</v>
      </c>
      <c r="P66" s="91" t="str">
        <f t="shared" si="33"/>
        <v>Молоко сгущенное</v>
      </c>
      <c r="Q66" s="91" t="str">
        <f t="shared" si="33"/>
        <v xml:space="preserve">Джем Сава </v>
      </c>
      <c r="R66" s="91" t="str">
        <f t="shared" si="33"/>
        <v>Сыр</v>
      </c>
      <c r="S66" s="91" t="str">
        <f t="shared" si="33"/>
        <v>Зеленый горошек</v>
      </c>
      <c r="T66" s="91" t="str">
        <f t="shared" si="33"/>
        <v>Кукуруза консервирован.</v>
      </c>
      <c r="U66" s="91" t="str">
        <f t="shared" si="33"/>
        <v>Консервы рыбные</v>
      </c>
      <c r="V66" s="91" t="str">
        <f t="shared" si="33"/>
        <v>Огурцы консервирован.</v>
      </c>
      <c r="W66" s="38"/>
      <c r="X66" s="91" t="str">
        <f t="shared" ref="X66:BN66" si="34">X5</f>
        <v>Яйцо</v>
      </c>
      <c r="Y66" s="91" t="str">
        <f t="shared" si="34"/>
        <v>Икра кабачковая</v>
      </c>
      <c r="Z66" s="91" t="str">
        <f t="shared" si="34"/>
        <v>Изюм</v>
      </c>
      <c r="AA66" s="91" t="str">
        <f t="shared" si="34"/>
        <v>Курага</v>
      </c>
      <c r="AB66" s="91" t="str">
        <f t="shared" si="34"/>
        <v>Чернослив</v>
      </c>
      <c r="AC66" s="91" t="str">
        <f t="shared" si="34"/>
        <v>Шиповник</v>
      </c>
      <c r="AD66" s="91" t="str">
        <f t="shared" si="34"/>
        <v>Сухофрукты</v>
      </c>
      <c r="AE66" s="91" t="str">
        <f t="shared" si="34"/>
        <v>Ягода свежемороженная</v>
      </c>
      <c r="AF66" s="91" t="str">
        <f t="shared" si="34"/>
        <v>Лимон</v>
      </c>
      <c r="AG66" s="91" t="str">
        <f t="shared" si="34"/>
        <v>Кисель</v>
      </c>
      <c r="AH66" s="91" t="str">
        <f t="shared" si="34"/>
        <v xml:space="preserve">Сок </v>
      </c>
      <c r="AI66" s="91" t="str">
        <f t="shared" si="34"/>
        <v>Макаронные изделия</v>
      </c>
      <c r="AJ66" s="91" t="str">
        <f t="shared" si="34"/>
        <v>Мука</v>
      </c>
      <c r="AK66" s="91" t="str">
        <f t="shared" si="34"/>
        <v>Дрожжи</v>
      </c>
      <c r="AL66" s="91" t="str">
        <f t="shared" si="34"/>
        <v>Печенье</v>
      </c>
      <c r="AM66" s="91" t="str">
        <f t="shared" si="34"/>
        <v>Кукуруз-ные палочки</v>
      </c>
      <c r="AN66" s="91" t="str">
        <f t="shared" si="34"/>
        <v>Вафли</v>
      </c>
      <c r="AO66" s="91" t="str">
        <f t="shared" si="34"/>
        <v>Конфеты</v>
      </c>
      <c r="AP66" s="91" t="str">
        <f t="shared" si="34"/>
        <v>Повидло Сава</v>
      </c>
      <c r="AQ66" s="91" t="str">
        <f t="shared" si="34"/>
        <v>Крупа геркулес</v>
      </c>
      <c r="AR66" s="91" t="str">
        <f t="shared" si="34"/>
        <v>Крупа горох</v>
      </c>
      <c r="AS66" s="91" t="str">
        <f t="shared" si="34"/>
        <v>Крупа гречневая</v>
      </c>
      <c r="AT66" s="91" t="str">
        <f t="shared" si="34"/>
        <v>Крупа кукурузная</v>
      </c>
      <c r="AU66" s="91" t="str">
        <f t="shared" si="34"/>
        <v>Крупа манная</v>
      </c>
      <c r="AV66" s="91" t="str">
        <f t="shared" si="34"/>
        <v>Крупа перловая</v>
      </c>
      <c r="AW66" s="91" t="str">
        <f t="shared" si="34"/>
        <v>Крупа пшеничная</v>
      </c>
      <c r="AX66" s="91" t="str">
        <f t="shared" si="34"/>
        <v>Крупа пшено</v>
      </c>
      <c r="AY66" s="91" t="str">
        <f t="shared" si="34"/>
        <v>Крупа ячневая</v>
      </c>
      <c r="AZ66" s="91" t="str">
        <f t="shared" si="34"/>
        <v>Рис</v>
      </c>
      <c r="BA66" s="91" t="str">
        <f t="shared" si="34"/>
        <v>Цыпленок бройлер</v>
      </c>
      <c r="BB66" s="91" t="str">
        <f t="shared" si="34"/>
        <v>Филе куриное</v>
      </c>
      <c r="BC66" s="91" t="str">
        <f t="shared" si="34"/>
        <v>Фарш говяжий</v>
      </c>
      <c r="BD66" s="91" t="str">
        <f t="shared" si="34"/>
        <v>Печень куриная</v>
      </c>
      <c r="BE66" s="91" t="str">
        <f t="shared" si="34"/>
        <v>Филе минтая</v>
      </c>
      <c r="BF66" s="91" t="str">
        <f t="shared" si="34"/>
        <v>Филе сельди слабосол.</v>
      </c>
      <c r="BG66" s="91" t="str">
        <f t="shared" si="34"/>
        <v>Картофель</v>
      </c>
      <c r="BH66" s="91" t="str">
        <f t="shared" si="34"/>
        <v>Морковь</v>
      </c>
      <c r="BI66" s="91" t="str">
        <f t="shared" si="34"/>
        <v>Лук</v>
      </c>
      <c r="BJ66" s="91" t="str">
        <f t="shared" si="34"/>
        <v>Капуста</v>
      </c>
      <c r="BK66" s="91" t="str">
        <f t="shared" si="34"/>
        <v>Свекла</v>
      </c>
      <c r="BL66" s="91" t="str">
        <f t="shared" si="34"/>
        <v>Томатная паста</v>
      </c>
      <c r="BM66" s="91" t="str">
        <f t="shared" si="34"/>
        <v>Масло растительное</v>
      </c>
      <c r="BN66" s="91" t="str">
        <f t="shared" si="34"/>
        <v>Соль</v>
      </c>
      <c r="BO66" s="91" t="str">
        <f t="shared" ref="BO66" si="35">BO5</f>
        <v>Аскорбиновая кислота</v>
      </c>
      <c r="BP66" s="98" t="s">
        <v>5</v>
      </c>
      <c r="BQ66" s="98" t="s">
        <v>6</v>
      </c>
    </row>
    <row r="67" spans="1:69" ht="36" customHeight="1">
      <c r="A67" s="88"/>
      <c r="B67" s="6" t="s">
        <v>7</v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38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8"/>
      <c r="BQ67" s="98"/>
    </row>
    <row r="68" spans="1:69">
      <c r="A68" s="99"/>
      <c r="B68" s="7" t="str">
        <f t="shared" ref="B68:B72" si="36">B12</f>
        <v>Суп картофельный с клецками</v>
      </c>
      <c r="C68" s="95"/>
      <c r="D68" s="7">
        <f t="shared" ref="D68:BN71" si="37">D12</f>
        <v>0</v>
      </c>
      <c r="E68" s="7">
        <f t="shared" si="37"/>
        <v>0</v>
      </c>
      <c r="F68" s="7">
        <f t="shared" si="37"/>
        <v>0</v>
      </c>
      <c r="G68" s="7">
        <f t="shared" si="37"/>
        <v>0</v>
      </c>
      <c r="H68" s="7">
        <f t="shared" si="37"/>
        <v>0</v>
      </c>
      <c r="I68" s="7">
        <f t="shared" si="37"/>
        <v>0</v>
      </c>
      <c r="J68" s="7">
        <f t="shared" si="37"/>
        <v>0</v>
      </c>
      <c r="K68" s="7">
        <f t="shared" si="37"/>
        <v>2.5999999999999999E-3</v>
      </c>
      <c r="L68" s="7">
        <f t="shared" si="37"/>
        <v>0</v>
      </c>
      <c r="M68" s="7">
        <f t="shared" si="37"/>
        <v>0</v>
      </c>
      <c r="N68" s="7">
        <f t="shared" si="37"/>
        <v>0</v>
      </c>
      <c r="O68" s="7">
        <f t="shared" si="37"/>
        <v>0</v>
      </c>
      <c r="P68" s="7">
        <f t="shared" si="37"/>
        <v>0</v>
      </c>
      <c r="Q68" s="7">
        <f t="shared" si="37"/>
        <v>0</v>
      </c>
      <c r="R68" s="7">
        <f t="shared" si="37"/>
        <v>0</v>
      </c>
      <c r="S68" s="7">
        <f t="shared" si="37"/>
        <v>0</v>
      </c>
      <c r="T68" s="7">
        <f t="shared" si="37"/>
        <v>0</v>
      </c>
      <c r="U68" s="7">
        <f t="shared" si="37"/>
        <v>0</v>
      </c>
      <c r="V68" s="7">
        <f t="shared" si="37"/>
        <v>0</v>
      </c>
      <c r="W68" s="7">
        <f t="shared" si="37"/>
        <v>0</v>
      </c>
      <c r="X68" s="7">
        <f t="shared" si="37"/>
        <v>0.05</v>
      </c>
      <c r="Y68" s="7">
        <f t="shared" si="37"/>
        <v>0</v>
      </c>
      <c r="Z68" s="7">
        <f t="shared" si="37"/>
        <v>0</v>
      </c>
      <c r="AA68" s="7">
        <f t="shared" si="37"/>
        <v>0</v>
      </c>
      <c r="AB68" s="7">
        <f t="shared" si="37"/>
        <v>0</v>
      </c>
      <c r="AC68" s="7">
        <f t="shared" si="37"/>
        <v>0</v>
      </c>
      <c r="AD68" s="7">
        <f t="shared" si="37"/>
        <v>0</v>
      </c>
      <c r="AE68" s="7">
        <f t="shared" si="37"/>
        <v>0</v>
      </c>
      <c r="AF68" s="7">
        <f t="shared" si="37"/>
        <v>0</v>
      </c>
      <c r="AG68" s="7">
        <f t="shared" si="37"/>
        <v>0</v>
      </c>
      <c r="AH68" s="7">
        <f t="shared" si="37"/>
        <v>0</v>
      </c>
      <c r="AI68" s="7">
        <f t="shared" si="37"/>
        <v>0</v>
      </c>
      <c r="AJ68" s="7">
        <f t="shared" si="37"/>
        <v>8.0000000000000002E-3</v>
      </c>
      <c r="AK68" s="7">
        <f t="shared" si="37"/>
        <v>0</v>
      </c>
      <c r="AL68" s="7">
        <f t="shared" si="37"/>
        <v>0</v>
      </c>
      <c r="AM68" s="7">
        <f t="shared" si="37"/>
        <v>0</v>
      </c>
      <c r="AN68" s="7">
        <f t="shared" si="37"/>
        <v>0</v>
      </c>
      <c r="AO68" s="7">
        <f t="shared" si="37"/>
        <v>0</v>
      </c>
      <c r="AP68" s="7">
        <f t="shared" si="37"/>
        <v>0</v>
      </c>
      <c r="AQ68" s="7">
        <f t="shared" si="37"/>
        <v>0</v>
      </c>
      <c r="AR68" s="7">
        <f t="shared" si="37"/>
        <v>0</v>
      </c>
      <c r="AS68" s="7">
        <f t="shared" si="37"/>
        <v>0</v>
      </c>
      <c r="AT68" s="7">
        <f t="shared" si="37"/>
        <v>0</v>
      </c>
      <c r="AU68" s="7">
        <f t="shared" si="37"/>
        <v>0</v>
      </c>
      <c r="AV68" s="7">
        <f t="shared" si="37"/>
        <v>0</v>
      </c>
      <c r="AW68" s="7">
        <f t="shared" si="37"/>
        <v>0</v>
      </c>
      <c r="AX68" s="7">
        <f t="shared" si="37"/>
        <v>0</v>
      </c>
      <c r="AY68" s="7">
        <f t="shared" si="37"/>
        <v>0</v>
      </c>
      <c r="AZ68" s="7">
        <f t="shared" si="37"/>
        <v>0</v>
      </c>
      <c r="BA68" s="7">
        <f t="shared" si="37"/>
        <v>2.1999999999999999E-2</v>
      </c>
      <c r="BB68" s="7">
        <f t="shared" si="37"/>
        <v>0</v>
      </c>
      <c r="BC68" s="7">
        <f t="shared" si="37"/>
        <v>0</v>
      </c>
      <c r="BD68" s="7">
        <f t="shared" si="37"/>
        <v>0</v>
      </c>
      <c r="BE68" s="7">
        <f t="shared" si="37"/>
        <v>0</v>
      </c>
      <c r="BF68" s="7">
        <f t="shared" si="37"/>
        <v>0</v>
      </c>
      <c r="BG68" s="7">
        <f t="shared" si="37"/>
        <v>4.7E-2</v>
      </c>
      <c r="BH68" s="7">
        <f t="shared" si="37"/>
        <v>8.0000000000000002E-3</v>
      </c>
      <c r="BI68" s="7">
        <f t="shared" si="37"/>
        <v>0.01</v>
      </c>
      <c r="BJ68" s="7">
        <f t="shared" si="37"/>
        <v>0</v>
      </c>
      <c r="BK68" s="7">
        <f t="shared" si="37"/>
        <v>0</v>
      </c>
      <c r="BL68" s="7">
        <f t="shared" si="37"/>
        <v>0</v>
      </c>
      <c r="BM68" s="7">
        <f t="shared" si="37"/>
        <v>2E-3</v>
      </c>
      <c r="BN68" s="7">
        <f t="shared" si="37"/>
        <v>1E-3</v>
      </c>
      <c r="BO68" s="7">
        <f t="shared" ref="BO68" si="38">BO12</f>
        <v>0</v>
      </c>
    </row>
    <row r="69" spans="1:69" ht="12.75" customHeight="1">
      <c r="A69" s="99"/>
      <c r="B69" s="7" t="str">
        <f t="shared" si="36"/>
        <v>Жаркое по-домашнему</v>
      </c>
      <c r="C69" s="95"/>
      <c r="D69" s="7">
        <f t="shared" si="37"/>
        <v>0</v>
      </c>
      <c r="E69" s="7">
        <f t="shared" si="37"/>
        <v>0</v>
      </c>
      <c r="F69" s="7">
        <f t="shared" si="37"/>
        <v>0</v>
      </c>
      <c r="G69" s="7">
        <f t="shared" si="37"/>
        <v>0</v>
      </c>
      <c r="H69" s="7">
        <f t="shared" si="37"/>
        <v>0</v>
      </c>
      <c r="I69" s="7">
        <f t="shared" si="37"/>
        <v>0</v>
      </c>
      <c r="J69" s="7">
        <f t="shared" si="37"/>
        <v>0</v>
      </c>
      <c r="K69" s="7">
        <f t="shared" si="37"/>
        <v>0</v>
      </c>
      <c r="L69" s="7">
        <f t="shared" si="37"/>
        <v>0</v>
      </c>
      <c r="M69" s="7">
        <f t="shared" si="37"/>
        <v>0</v>
      </c>
      <c r="N69" s="7">
        <f t="shared" si="37"/>
        <v>0</v>
      </c>
      <c r="O69" s="7">
        <f t="shared" si="37"/>
        <v>0</v>
      </c>
      <c r="P69" s="7">
        <f t="shared" si="37"/>
        <v>0</v>
      </c>
      <c r="Q69" s="7">
        <f t="shared" si="37"/>
        <v>0</v>
      </c>
      <c r="R69" s="7">
        <f t="shared" si="37"/>
        <v>0</v>
      </c>
      <c r="S69" s="7">
        <f t="shared" si="37"/>
        <v>0</v>
      </c>
      <c r="T69" s="7">
        <f t="shared" si="37"/>
        <v>0</v>
      </c>
      <c r="U69" s="7">
        <f t="shared" si="37"/>
        <v>0</v>
      </c>
      <c r="V69" s="7">
        <f t="shared" si="37"/>
        <v>0</v>
      </c>
      <c r="W69" s="7">
        <f t="shared" si="37"/>
        <v>0</v>
      </c>
      <c r="X69" s="7">
        <f t="shared" si="37"/>
        <v>0</v>
      </c>
      <c r="Y69" s="7">
        <f t="shared" si="37"/>
        <v>0</v>
      </c>
      <c r="Z69" s="7">
        <f t="shared" si="37"/>
        <v>0</v>
      </c>
      <c r="AA69" s="7">
        <f t="shared" si="37"/>
        <v>0</v>
      </c>
      <c r="AB69" s="7">
        <f t="shared" si="37"/>
        <v>0</v>
      </c>
      <c r="AC69" s="7">
        <f t="shared" si="37"/>
        <v>0</v>
      </c>
      <c r="AD69" s="7">
        <f t="shared" si="37"/>
        <v>0</v>
      </c>
      <c r="AE69" s="7">
        <f t="shared" si="37"/>
        <v>0</v>
      </c>
      <c r="AF69" s="7">
        <f t="shared" si="37"/>
        <v>0</v>
      </c>
      <c r="AG69" s="7">
        <f t="shared" si="37"/>
        <v>0</v>
      </c>
      <c r="AH69" s="7">
        <f t="shared" si="37"/>
        <v>0</v>
      </c>
      <c r="AI69" s="7">
        <f t="shared" si="37"/>
        <v>0</v>
      </c>
      <c r="AJ69" s="7">
        <f t="shared" si="37"/>
        <v>0</v>
      </c>
      <c r="AK69" s="7">
        <f t="shared" si="37"/>
        <v>0</v>
      </c>
      <c r="AL69" s="7">
        <f t="shared" si="37"/>
        <v>0</v>
      </c>
      <c r="AM69" s="7">
        <f t="shared" si="37"/>
        <v>0</v>
      </c>
      <c r="AN69" s="7">
        <f t="shared" si="37"/>
        <v>0</v>
      </c>
      <c r="AO69" s="7">
        <f t="shared" si="37"/>
        <v>0</v>
      </c>
      <c r="AP69" s="7">
        <f t="shared" si="37"/>
        <v>0</v>
      </c>
      <c r="AQ69" s="7">
        <f t="shared" si="37"/>
        <v>0</v>
      </c>
      <c r="AR69" s="7">
        <f t="shared" si="37"/>
        <v>0</v>
      </c>
      <c r="AS69" s="7">
        <f t="shared" si="37"/>
        <v>0</v>
      </c>
      <c r="AT69" s="7">
        <f t="shared" si="37"/>
        <v>0</v>
      </c>
      <c r="AU69" s="7">
        <f t="shared" si="37"/>
        <v>0</v>
      </c>
      <c r="AV69" s="7">
        <f t="shared" si="37"/>
        <v>0</v>
      </c>
      <c r="AW69" s="7">
        <f t="shared" si="37"/>
        <v>0</v>
      </c>
      <c r="AX69" s="7">
        <f t="shared" si="37"/>
        <v>0</v>
      </c>
      <c r="AY69" s="7">
        <f t="shared" si="37"/>
        <v>0</v>
      </c>
      <c r="AZ69" s="7">
        <f t="shared" si="37"/>
        <v>0</v>
      </c>
      <c r="BA69" s="7">
        <f t="shared" si="37"/>
        <v>0.03</v>
      </c>
      <c r="BB69" s="7">
        <f t="shared" si="37"/>
        <v>0</v>
      </c>
      <c r="BC69" s="7">
        <f t="shared" si="37"/>
        <v>0</v>
      </c>
      <c r="BD69" s="7">
        <f t="shared" si="37"/>
        <v>0</v>
      </c>
      <c r="BE69" s="7">
        <f t="shared" si="37"/>
        <v>0</v>
      </c>
      <c r="BF69" s="7">
        <f t="shared" si="37"/>
        <v>0</v>
      </c>
      <c r="BG69" s="7">
        <f t="shared" si="37"/>
        <v>0.09</v>
      </c>
      <c r="BH69" s="7">
        <f t="shared" si="37"/>
        <v>0.02</v>
      </c>
      <c r="BI69" s="7">
        <f t="shared" si="37"/>
        <v>0.01</v>
      </c>
      <c r="BJ69" s="7">
        <f t="shared" si="37"/>
        <v>0</v>
      </c>
      <c r="BK69" s="7">
        <f t="shared" si="37"/>
        <v>0</v>
      </c>
      <c r="BL69" s="7">
        <f t="shared" si="37"/>
        <v>0</v>
      </c>
      <c r="BM69" s="7">
        <f t="shared" si="37"/>
        <v>3.0000000000000001E-3</v>
      </c>
      <c r="BN69" s="7">
        <f t="shared" si="37"/>
        <v>1E-3</v>
      </c>
      <c r="BO69" s="7">
        <f t="shared" ref="BO69" si="39">BO13</f>
        <v>0</v>
      </c>
    </row>
    <row r="70" spans="1:69">
      <c r="A70" s="99"/>
      <c r="B70" s="7" t="str">
        <f t="shared" si="36"/>
        <v>Хлеб пшеничный</v>
      </c>
      <c r="C70" s="95"/>
      <c r="D70" s="7">
        <f t="shared" si="37"/>
        <v>0.02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0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0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0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0</v>
      </c>
      <c r="BH70" s="7">
        <f t="shared" si="37"/>
        <v>0</v>
      </c>
      <c r="BI70" s="7">
        <f t="shared" si="37"/>
        <v>0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0</v>
      </c>
      <c r="BN70" s="7">
        <f t="shared" si="37"/>
        <v>0</v>
      </c>
      <c r="BO70" s="7">
        <f t="shared" ref="BO70" si="40">BO14</f>
        <v>0</v>
      </c>
    </row>
    <row r="71" spans="1:69">
      <c r="A71" s="99"/>
      <c r="B71" s="7" t="str">
        <f t="shared" si="36"/>
        <v>Хлеб ржано-пшеничный</v>
      </c>
      <c r="C71" s="95"/>
      <c r="D71" s="7">
        <f t="shared" si="37"/>
        <v>0</v>
      </c>
      <c r="E71" s="7">
        <f t="shared" si="37"/>
        <v>0.04</v>
      </c>
      <c r="F71" s="7">
        <f t="shared" si="37"/>
        <v>0</v>
      </c>
      <c r="G71" s="7">
        <f t="shared" ref="G71:BN73" si="41">G15</f>
        <v>0</v>
      </c>
      <c r="H71" s="7">
        <f t="shared" si="41"/>
        <v>0</v>
      </c>
      <c r="I71" s="7">
        <f t="shared" si="41"/>
        <v>0</v>
      </c>
      <c r="J71" s="7">
        <f t="shared" si="41"/>
        <v>0</v>
      </c>
      <c r="K71" s="7">
        <f t="shared" si="41"/>
        <v>0</v>
      </c>
      <c r="L71" s="7">
        <f t="shared" si="41"/>
        <v>0</v>
      </c>
      <c r="M71" s="7">
        <f t="shared" si="41"/>
        <v>0</v>
      </c>
      <c r="N71" s="7">
        <f t="shared" si="41"/>
        <v>0</v>
      </c>
      <c r="O71" s="7">
        <f t="shared" si="41"/>
        <v>0</v>
      </c>
      <c r="P71" s="7">
        <f t="shared" si="41"/>
        <v>0</v>
      </c>
      <c r="Q71" s="7">
        <f t="shared" si="41"/>
        <v>0</v>
      </c>
      <c r="R71" s="7">
        <f t="shared" si="41"/>
        <v>0</v>
      </c>
      <c r="S71" s="7">
        <f t="shared" si="41"/>
        <v>0</v>
      </c>
      <c r="T71" s="7">
        <f t="shared" si="41"/>
        <v>0</v>
      </c>
      <c r="U71" s="7">
        <f t="shared" si="41"/>
        <v>0</v>
      </c>
      <c r="V71" s="7">
        <f t="shared" si="41"/>
        <v>0</v>
      </c>
      <c r="W71" s="7">
        <f t="shared" si="41"/>
        <v>0</v>
      </c>
      <c r="X71" s="7">
        <f t="shared" si="41"/>
        <v>0</v>
      </c>
      <c r="Y71" s="7">
        <f t="shared" si="41"/>
        <v>0</v>
      </c>
      <c r="Z71" s="7">
        <f t="shared" si="41"/>
        <v>0</v>
      </c>
      <c r="AA71" s="7">
        <f t="shared" si="41"/>
        <v>0</v>
      </c>
      <c r="AB71" s="7">
        <f t="shared" si="41"/>
        <v>0</v>
      </c>
      <c r="AC71" s="7">
        <f t="shared" si="41"/>
        <v>0</v>
      </c>
      <c r="AD71" s="7">
        <f t="shared" si="41"/>
        <v>0</v>
      </c>
      <c r="AE71" s="7">
        <f t="shared" si="41"/>
        <v>0</v>
      </c>
      <c r="AF71" s="7">
        <f t="shared" si="41"/>
        <v>0</v>
      </c>
      <c r="AG71" s="7">
        <f t="shared" si="41"/>
        <v>0</v>
      </c>
      <c r="AH71" s="7">
        <f t="shared" si="41"/>
        <v>0</v>
      </c>
      <c r="AI71" s="7">
        <f t="shared" si="41"/>
        <v>0</v>
      </c>
      <c r="AJ71" s="7">
        <f t="shared" si="41"/>
        <v>0</v>
      </c>
      <c r="AK71" s="7">
        <f t="shared" si="41"/>
        <v>0</v>
      </c>
      <c r="AL71" s="7">
        <f t="shared" si="41"/>
        <v>0</v>
      </c>
      <c r="AM71" s="7">
        <f t="shared" si="41"/>
        <v>0</v>
      </c>
      <c r="AN71" s="7">
        <f t="shared" si="41"/>
        <v>0</v>
      </c>
      <c r="AO71" s="7">
        <f t="shared" si="41"/>
        <v>0</v>
      </c>
      <c r="AP71" s="7">
        <f t="shared" si="41"/>
        <v>0</v>
      </c>
      <c r="AQ71" s="7">
        <f t="shared" si="41"/>
        <v>0</v>
      </c>
      <c r="AR71" s="7">
        <f t="shared" si="41"/>
        <v>0</v>
      </c>
      <c r="AS71" s="7">
        <f t="shared" si="41"/>
        <v>0</v>
      </c>
      <c r="AT71" s="7">
        <f t="shared" si="41"/>
        <v>0</v>
      </c>
      <c r="AU71" s="7">
        <f t="shared" si="41"/>
        <v>0</v>
      </c>
      <c r="AV71" s="7">
        <f t="shared" si="41"/>
        <v>0</v>
      </c>
      <c r="AW71" s="7">
        <f t="shared" si="41"/>
        <v>0</v>
      </c>
      <c r="AX71" s="7">
        <f t="shared" si="41"/>
        <v>0</v>
      </c>
      <c r="AY71" s="7">
        <f t="shared" si="41"/>
        <v>0</v>
      </c>
      <c r="AZ71" s="7">
        <f t="shared" si="41"/>
        <v>0</v>
      </c>
      <c r="BA71" s="7">
        <f t="shared" si="41"/>
        <v>0</v>
      </c>
      <c r="BB71" s="7">
        <f t="shared" si="41"/>
        <v>0</v>
      </c>
      <c r="BC71" s="7">
        <f t="shared" si="41"/>
        <v>0</v>
      </c>
      <c r="BD71" s="7">
        <f t="shared" si="41"/>
        <v>0</v>
      </c>
      <c r="BE71" s="7">
        <f t="shared" si="41"/>
        <v>0</v>
      </c>
      <c r="BF71" s="7">
        <f t="shared" si="41"/>
        <v>0</v>
      </c>
      <c r="BG71" s="7">
        <f t="shared" si="41"/>
        <v>0</v>
      </c>
      <c r="BH71" s="7">
        <f t="shared" si="41"/>
        <v>0</v>
      </c>
      <c r="BI71" s="7">
        <f t="shared" si="41"/>
        <v>0</v>
      </c>
      <c r="BJ71" s="7">
        <f t="shared" si="41"/>
        <v>0</v>
      </c>
      <c r="BK71" s="7">
        <f t="shared" si="41"/>
        <v>0</v>
      </c>
      <c r="BL71" s="7">
        <f t="shared" si="41"/>
        <v>0</v>
      </c>
      <c r="BM71" s="7">
        <f t="shared" si="41"/>
        <v>0</v>
      </c>
      <c r="BN71" s="7">
        <f t="shared" si="41"/>
        <v>0</v>
      </c>
      <c r="BO71" s="7">
        <f t="shared" ref="BO71" si="42">BO15</f>
        <v>0</v>
      </c>
    </row>
    <row r="72" spans="1:69">
      <c r="A72" s="99"/>
      <c r="B72" s="7" t="str">
        <f t="shared" si="36"/>
        <v>Напиток из шиповника</v>
      </c>
      <c r="C72" s="95"/>
      <c r="D72" s="7">
        <f t="shared" ref="D72:P73" si="43">D16</f>
        <v>0</v>
      </c>
      <c r="E72" s="7">
        <f t="shared" si="43"/>
        <v>0</v>
      </c>
      <c r="F72" s="7">
        <f t="shared" si="43"/>
        <v>0.01</v>
      </c>
      <c r="G72" s="7">
        <f t="shared" si="43"/>
        <v>0</v>
      </c>
      <c r="H72" s="7">
        <f t="shared" si="43"/>
        <v>0</v>
      </c>
      <c r="I72" s="7">
        <f t="shared" si="43"/>
        <v>0</v>
      </c>
      <c r="J72" s="7">
        <f t="shared" si="43"/>
        <v>0</v>
      </c>
      <c r="K72" s="7">
        <f t="shared" si="43"/>
        <v>0</v>
      </c>
      <c r="L72" s="7">
        <f t="shared" si="43"/>
        <v>0</v>
      </c>
      <c r="M72" s="7">
        <f t="shared" si="43"/>
        <v>0</v>
      </c>
      <c r="N72" s="7">
        <f t="shared" si="43"/>
        <v>0</v>
      </c>
      <c r="O72" s="7">
        <f t="shared" si="43"/>
        <v>0</v>
      </c>
      <c r="P72" s="7">
        <f t="shared" si="43"/>
        <v>0</v>
      </c>
      <c r="Q72" s="7">
        <f t="shared" si="41"/>
        <v>0</v>
      </c>
      <c r="R72" s="7">
        <f t="shared" si="41"/>
        <v>0</v>
      </c>
      <c r="S72" s="7">
        <f t="shared" si="41"/>
        <v>0</v>
      </c>
      <c r="T72" s="7">
        <f t="shared" si="41"/>
        <v>0</v>
      </c>
      <c r="U72" s="7">
        <f t="shared" si="41"/>
        <v>0</v>
      </c>
      <c r="V72" s="7">
        <f t="shared" si="41"/>
        <v>0</v>
      </c>
      <c r="W72" s="7">
        <f t="shared" si="41"/>
        <v>0</v>
      </c>
      <c r="X72" s="7">
        <f t="shared" si="41"/>
        <v>0</v>
      </c>
      <c r="Y72" s="7">
        <f t="shared" si="41"/>
        <v>0</v>
      </c>
      <c r="Z72" s="7">
        <f t="shared" si="41"/>
        <v>0</v>
      </c>
      <c r="AA72" s="7">
        <f t="shared" si="41"/>
        <v>0</v>
      </c>
      <c r="AB72" s="7">
        <f t="shared" si="41"/>
        <v>0</v>
      </c>
      <c r="AC72" s="7">
        <f t="shared" si="41"/>
        <v>1.2E-2</v>
      </c>
      <c r="AD72" s="7">
        <f t="shared" si="41"/>
        <v>0</v>
      </c>
      <c r="AE72" s="7">
        <f t="shared" si="41"/>
        <v>0</v>
      </c>
      <c r="AF72" s="7">
        <f t="shared" si="41"/>
        <v>0</v>
      </c>
      <c r="AG72" s="7">
        <f t="shared" si="41"/>
        <v>0</v>
      </c>
      <c r="AH72" s="7">
        <f t="shared" si="41"/>
        <v>0</v>
      </c>
      <c r="AI72" s="7">
        <f t="shared" si="41"/>
        <v>0</v>
      </c>
      <c r="AJ72" s="7">
        <f t="shared" si="41"/>
        <v>0</v>
      </c>
      <c r="AK72" s="7">
        <f t="shared" si="41"/>
        <v>0</v>
      </c>
      <c r="AL72" s="7">
        <f t="shared" si="41"/>
        <v>0</v>
      </c>
      <c r="AM72" s="7">
        <f t="shared" si="41"/>
        <v>0</v>
      </c>
      <c r="AN72" s="7">
        <f t="shared" si="41"/>
        <v>0</v>
      </c>
      <c r="AO72" s="7">
        <f t="shared" si="41"/>
        <v>0</v>
      </c>
      <c r="AP72" s="7">
        <f t="shared" si="41"/>
        <v>0</v>
      </c>
      <c r="AQ72" s="7">
        <f t="shared" si="41"/>
        <v>0</v>
      </c>
      <c r="AR72" s="7">
        <f t="shared" si="41"/>
        <v>0</v>
      </c>
      <c r="AS72" s="7">
        <f t="shared" si="41"/>
        <v>0</v>
      </c>
      <c r="AT72" s="7">
        <f t="shared" si="41"/>
        <v>0</v>
      </c>
      <c r="AU72" s="7">
        <f t="shared" si="41"/>
        <v>0</v>
      </c>
      <c r="AV72" s="7">
        <f t="shared" si="41"/>
        <v>0</v>
      </c>
      <c r="AW72" s="7">
        <f t="shared" si="41"/>
        <v>0</v>
      </c>
      <c r="AX72" s="7">
        <f t="shared" si="41"/>
        <v>0</v>
      </c>
      <c r="AY72" s="7">
        <f t="shared" si="41"/>
        <v>0</v>
      </c>
      <c r="AZ72" s="7">
        <f t="shared" si="41"/>
        <v>0</v>
      </c>
      <c r="BA72" s="7">
        <f t="shared" si="41"/>
        <v>0</v>
      </c>
      <c r="BB72" s="7">
        <f t="shared" si="41"/>
        <v>0</v>
      </c>
      <c r="BC72" s="7">
        <f t="shared" si="41"/>
        <v>0</v>
      </c>
      <c r="BD72" s="7">
        <f t="shared" si="41"/>
        <v>0</v>
      </c>
      <c r="BE72" s="7">
        <f t="shared" si="41"/>
        <v>0</v>
      </c>
      <c r="BF72" s="7">
        <f t="shared" si="41"/>
        <v>0</v>
      </c>
      <c r="BG72" s="7">
        <f t="shared" si="41"/>
        <v>0</v>
      </c>
      <c r="BH72" s="7">
        <f t="shared" si="41"/>
        <v>0</v>
      </c>
      <c r="BI72" s="7">
        <f t="shared" si="41"/>
        <v>0</v>
      </c>
      <c r="BJ72" s="7">
        <f t="shared" si="41"/>
        <v>0</v>
      </c>
      <c r="BK72" s="7">
        <f t="shared" si="41"/>
        <v>0</v>
      </c>
      <c r="BL72" s="7">
        <f t="shared" si="41"/>
        <v>0</v>
      </c>
      <c r="BM72" s="7">
        <f t="shared" si="41"/>
        <v>0</v>
      </c>
      <c r="BN72" s="7">
        <f t="shared" si="41"/>
        <v>0</v>
      </c>
      <c r="BO72" s="7">
        <f t="shared" ref="BO72" si="44">BO16</f>
        <v>0</v>
      </c>
    </row>
    <row r="73" spans="1:69">
      <c r="A73" s="99"/>
      <c r="B73" s="12"/>
      <c r="C73" s="96"/>
      <c r="D73" s="7">
        <f t="shared" si="43"/>
        <v>0</v>
      </c>
      <c r="E73" s="7">
        <f t="shared" si="43"/>
        <v>0</v>
      </c>
      <c r="F73" s="7">
        <f t="shared" si="43"/>
        <v>0</v>
      </c>
      <c r="G73" s="7">
        <f t="shared" si="43"/>
        <v>0</v>
      </c>
      <c r="H73" s="7">
        <f t="shared" si="43"/>
        <v>0</v>
      </c>
      <c r="I73" s="7">
        <f t="shared" si="43"/>
        <v>0</v>
      </c>
      <c r="J73" s="7">
        <f t="shared" si="43"/>
        <v>0</v>
      </c>
      <c r="K73" s="7">
        <f t="shared" si="43"/>
        <v>0</v>
      </c>
      <c r="L73" s="7">
        <f t="shared" si="43"/>
        <v>0</v>
      </c>
      <c r="M73" s="7">
        <f t="shared" si="43"/>
        <v>0</v>
      </c>
      <c r="N73" s="7">
        <f t="shared" si="43"/>
        <v>0</v>
      </c>
      <c r="O73" s="7">
        <f t="shared" si="43"/>
        <v>0</v>
      </c>
      <c r="P73" s="7">
        <f t="shared" si="43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5">BO17</f>
        <v>0</v>
      </c>
    </row>
    <row r="74" spans="1:69" ht="17.399999999999999">
      <c r="B74" s="19" t="s">
        <v>21</v>
      </c>
      <c r="C74" s="20"/>
      <c r="D74" s="21">
        <f t="shared" ref="D74:R74" si="46">SUM(D68:D73)</f>
        <v>0.02</v>
      </c>
      <c r="E74" s="21">
        <f t="shared" si="46"/>
        <v>0.04</v>
      </c>
      <c r="F74" s="21">
        <f t="shared" si="46"/>
        <v>0.01</v>
      </c>
      <c r="G74" s="21">
        <f t="shared" si="46"/>
        <v>0</v>
      </c>
      <c r="H74" s="21">
        <f t="shared" si="46"/>
        <v>0</v>
      </c>
      <c r="I74" s="21">
        <f t="shared" si="46"/>
        <v>0</v>
      </c>
      <c r="J74" s="21">
        <f t="shared" si="46"/>
        <v>0</v>
      </c>
      <c r="K74" s="21">
        <f t="shared" si="46"/>
        <v>2.5999999999999999E-3</v>
      </c>
      <c r="L74" s="21">
        <f t="shared" si="46"/>
        <v>0</v>
      </c>
      <c r="M74" s="21">
        <f t="shared" si="46"/>
        <v>0</v>
      </c>
      <c r="N74" s="21">
        <f t="shared" si="46"/>
        <v>0</v>
      </c>
      <c r="O74" s="21">
        <f t="shared" si="46"/>
        <v>0</v>
      </c>
      <c r="P74" s="21">
        <f t="shared" si="46"/>
        <v>0</v>
      </c>
      <c r="Q74" s="21">
        <f t="shared" si="46"/>
        <v>0</v>
      </c>
      <c r="R74" s="21">
        <f t="shared" si="46"/>
        <v>0</v>
      </c>
      <c r="S74" s="21">
        <f t="shared" ref="S74:AB74" si="47">SUM(S68:S73)</f>
        <v>0</v>
      </c>
      <c r="T74" s="21">
        <f t="shared" si="47"/>
        <v>0</v>
      </c>
      <c r="U74" s="21">
        <f t="shared" si="47"/>
        <v>0</v>
      </c>
      <c r="V74" s="21">
        <f t="shared" si="47"/>
        <v>0</v>
      </c>
      <c r="W74" s="21">
        <f t="shared" si="47"/>
        <v>0</v>
      </c>
      <c r="X74" s="21">
        <f t="shared" si="47"/>
        <v>0.05</v>
      </c>
      <c r="Y74" s="21">
        <f t="shared" si="47"/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ref="AC74:BN74" si="48">SUM(AC68:AC73)</f>
        <v>1.2E-2</v>
      </c>
      <c r="AD74" s="21">
        <f t="shared" si="48"/>
        <v>0</v>
      </c>
      <c r="AE74" s="21">
        <f t="shared" si="48"/>
        <v>0</v>
      </c>
      <c r="AF74" s="21">
        <f t="shared" si="48"/>
        <v>0</v>
      </c>
      <c r="AG74" s="21">
        <f t="shared" si="48"/>
        <v>0</v>
      </c>
      <c r="AH74" s="21">
        <f t="shared" si="48"/>
        <v>0</v>
      </c>
      <c r="AI74" s="21">
        <f t="shared" si="48"/>
        <v>0</v>
      </c>
      <c r="AJ74" s="21">
        <f t="shared" si="48"/>
        <v>8.0000000000000002E-3</v>
      </c>
      <c r="AK74" s="21">
        <f t="shared" si="48"/>
        <v>0</v>
      </c>
      <c r="AL74" s="21">
        <f t="shared" si="48"/>
        <v>0</v>
      </c>
      <c r="AM74" s="21">
        <f t="shared" si="48"/>
        <v>0</v>
      </c>
      <c r="AN74" s="21">
        <f t="shared" si="48"/>
        <v>0</v>
      </c>
      <c r="AO74" s="21">
        <f t="shared" si="48"/>
        <v>0</v>
      </c>
      <c r="AP74" s="21">
        <f t="shared" si="48"/>
        <v>0</v>
      </c>
      <c r="AQ74" s="21">
        <f t="shared" si="48"/>
        <v>0</v>
      </c>
      <c r="AR74" s="21">
        <f t="shared" si="48"/>
        <v>0</v>
      </c>
      <c r="AS74" s="21">
        <f t="shared" si="48"/>
        <v>0</v>
      </c>
      <c r="AT74" s="21">
        <f t="shared" si="48"/>
        <v>0</v>
      </c>
      <c r="AU74" s="21">
        <f t="shared" si="48"/>
        <v>0</v>
      </c>
      <c r="AV74" s="21">
        <f t="shared" si="48"/>
        <v>0</v>
      </c>
      <c r="AW74" s="21">
        <f t="shared" si="48"/>
        <v>0</v>
      </c>
      <c r="AX74" s="21">
        <f t="shared" si="48"/>
        <v>0</v>
      </c>
      <c r="AY74" s="21">
        <f t="shared" si="48"/>
        <v>0</v>
      </c>
      <c r="AZ74" s="21">
        <f t="shared" si="48"/>
        <v>0</v>
      </c>
      <c r="BA74" s="21">
        <f t="shared" si="48"/>
        <v>5.1999999999999998E-2</v>
      </c>
      <c r="BB74" s="21">
        <f t="shared" si="48"/>
        <v>0</v>
      </c>
      <c r="BC74" s="21">
        <f t="shared" si="48"/>
        <v>0</v>
      </c>
      <c r="BD74" s="21">
        <f t="shared" si="48"/>
        <v>0</v>
      </c>
      <c r="BE74" s="21">
        <f t="shared" si="48"/>
        <v>0</v>
      </c>
      <c r="BF74" s="21">
        <f t="shared" si="48"/>
        <v>0</v>
      </c>
      <c r="BG74" s="21">
        <f t="shared" si="48"/>
        <v>0.13700000000000001</v>
      </c>
      <c r="BH74" s="21">
        <f t="shared" si="48"/>
        <v>2.8000000000000001E-2</v>
      </c>
      <c r="BI74" s="21">
        <f t="shared" si="48"/>
        <v>0.02</v>
      </c>
      <c r="BJ74" s="21">
        <f t="shared" si="48"/>
        <v>0</v>
      </c>
      <c r="BK74" s="21">
        <f t="shared" si="48"/>
        <v>0</v>
      </c>
      <c r="BL74" s="21">
        <f t="shared" si="48"/>
        <v>0</v>
      </c>
      <c r="BM74" s="21">
        <f t="shared" si="48"/>
        <v>5.0000000000000001E-3</v>
      </c>
      <c r="BN74" s="21">
        <f t="shared" si="48"/>
        <v>2E-3</v>
      </c>
      <c r="BO74" s="21">
        <f t="shared" ref="BO74" si="49">SUM(BO68:BO73)</f>
        <v>0</v>
      </c>
    </row>
    <row r="75" spans="1:69" ht="17.399999999999999">
      <c r="B75" s="19" t="s">
        <v>22</v>
      </c>
      <c r="C75" s="20"/>
      <c r="D75" s="22">
        <f t="shared" ref="D75:R75" si="50">PRODUCT(D74,$E$4)</f>
        <v>0.02</v>
      </c>
      <c r="E75" s="22">
        <f t="shared" si="50"/>
        <v>0.04</v>
      </c>
      <c r="F75" s="22">
        <f t="shared" si="50"/>
        <v>0.01</v>
      </c>
      <c r="G75" s="22">
        <f t="shared" si="50"/>
        <v>0</v>
      </c>
      <c r="H75" s="22">
        <f t="shared" si="50"/>
        <v>0</v>
      </c>
      <c r="I75" s="22">
        <f t="shared" si="50"/>
        <v>0</v>
      </c>
      <c r="J75" s="22">
        <f t="shared" si="50"/>
        <v>0</v>
      </c>
      <c r="K75" s="22">
        <f t="shared" si="50"/>
        <v>2.5999999999999999E-3</v>
      </c>
      <c r="L75" s="22">
        <f t="shared" si="50"/>
        <v>0</v>
      </c>
      <c r="M75" s="22">
        <f t="shared" si="50"/>
        <v>0</v>
      </c>
      <c r="N75" s="22">
        <f t="shared" si="50"/>
        <v>0</v>
      </c>
      <c r="O75" s="22">
        <f t="shared" si="50"/>
        <v>0</v>
      </c>
      <c r="P75" s="22">
        <f t="shared" si="50"/>
        <v>0</v>
      </c>
      <c r="Q75" s="22">
        <f t="shared" si="50"/>
        <v>0</v>
      </c>
      <c r="R75" s="22">
        <f t="shared" si="50"/>
        <v>0</v>
      </c>
      <c r="S75" s="22">
        <f t="shared" ref="S75:AB75" si="51">PRODUCT(S74,$E$4)</f>
        <v>0</v>
      </c>
      <c r="T75" s="22">
        <f t="shared" si="51"/>
        <v>0</v>
      </c>
      <c r="U75" s="22">
        <f t="shared" si="51"/>
        <v>0</v>
      </c>
      <c r="V75" s="22">
        <f t="shared" si="51"/>
        <v>0</v>
      </c>
      <c r="W75" s="22">
        <f t="shared" si="51"/>
        <v>0</v>
      </c>
      <c r="X75" s="22">
        <f t="shared" si="51"/>
        <v>0.05</v>
      </c>
      <c r="Y75" s="22">
        <f t="shared" si="51"/>
        <v>0</v>
      </c>
      <c r="Z75" s="22">
        <f t="shared" si="51"/>
        <v>0</v>
      </c>
      <c r="AA75" s="22">
        <f t="shared" si="51"/>
        <v>0</v>
      </c>
      <c r="AB75" s="22">
        <f t="shared" si="51"/>
        <v>0</v>
      </c>
      <c r="AC75" s="22">
        <f t="shared" ref="AC75:BN75" si="52">PRODUCT(AC74,$E$4)</f>
        <v>1.2E-2</v>
      </c>
      <c r="AD75" s="22">
        <f t="shared" si="52"/>
        <v>0</v>
      </c>
      <c r="AE75" s="22">
        <f t="shared" si="52"/>
        <v>0</v>
      </c>
      <c r="AF75" s="22">
        <f t="shared" si="52"/>
        <v>0</v>
      </c>
      <c r="AG75" s="22">
        <f t="shared" si="52"/>
        <v>0</v>
      </c>
      <c r="AH75" s="22">
        <f t="shared" si="52"/>
        <v>0</v>
      </c>
      <c r="AI75" s="22">
        <f t="shared" si="52"/>
        <v>0</v>
      </c>
      <c r="AJ75" s="22">
        <f t="shared" si="52"/>
        <v>8.0000000000000002E-3</v>
      </c>
      <c r="AK75" s="22">
        <f t="shared" si="52"/>
        <v>0</v>
      </c>
      <c r="AL75" s="22">
        <f t="shared" si="52"/>
        <v>0</v>
      </c>
      <c r="AM75" s="22">
        <f t="shared" si="52"/>
        <v>0</v>
      </c>
      <c r="AN75" s="22">
        <f t="shared" si="52"/>
        <v>0</v>
      </c>
      <c r="AO75" s="22">
        <f t="shared" si="52"/>
        <v>0</v>
      </c>
      <c r="AP75" s="22">
        <f t="shared" si="52"/>
        <v>0</v>
      </c>
      <c r="AQ75" s="22">
        <f t="shared" si="52"/>
        <v>0</v>
      </c>
      <c r="AR75" s="22">
        <f t="shared" si="52"/>
        <v>0</v>
      </c>
      <c r="AS75" s="22">
        <f t="shared" si="52"/>
        <v>0</v>
      </c>
      <c r="AT75" s="22">
        <f t="shared" si="52"/>
        <v>0</v>
      </c>
      <c r="AU75" s="22">
        <f t="shared" si="52"/>
        <v>0</v>
      </c>
      <c r="AV75" s="22">
        <f t="shared" si="52"/>
        <v>0</v>
      </c>
      <c r="AW75" s="22">
        <f t="shared" si="52"/>
        <v>0</v>
      </c>
      <c r="AX75" s="22">
        <f t="shared" si="52"/>
        <v>0</v>
      </c>
      <c r="AY75" s="22">
        <f t="shared" si="52"/>
        <v>0</v>
      </c>
      <c r="AZ75" s="22">
        <f t="shared" si="52"/>
        <v>0</v>
      </c>
      <c r="BA75" s="22">
        <f t="shared" si="52"/>
        <v>5.1999999999999998E-2</v>
      </c>
      <c r="BB75" s="22">
        <f t="shared" si="52"/>
        <v>0</v>
      </c>
      <c r="BC75" s="22">
        <f t="shared" si="52"/>
        <v>0</v>
      </c>
      <c r="BD75" s="22">
        <f t="shared" si="52"/>
        <v>0</v>
      </c>
      <c r="BE75" s="22">
        <f t="shared" si="52"/>
        <v>0</v>
      </c>
      <c r="BF75" s="22">
        <f t="shared" si="52"/>
        <v>0</v>
      </c>
      <c r="BG75" s="22">
        <f t="shared" si="52"/>
        <v>0.13700000000000001</v>
      </c>
      <c r="BH75" s="22">
        <f t="shared" si="52"/>
        <v>2.8000000000000001E-2</v>
      </c>
      <c r="BI75" s="22">
        <f t="shared" si="52"/>
        <v>0.02</v>
      </c>
      <c r="BJ75" s="22">
        <f t="shared" si="52"/>
        <v>0</v>
      </c>
      <c r="BK75" s="22">
        <f t="shared" si="52"/>
        <v>0</v>
      </c>
      <c r="BL75" s="22">
        <f t="shared" si="52"/>
        <v>0</v>
      </c>
      <c r="BM75" s="22">
        <f t="shared" si="52"/>
        <v>5.0000000000000001E-3</v>
      </c>
      <c r="BN75" s="22">
        <f t="shared" si="52"/>
        <v>2E-3</v>
      </c>
      <c r="BO75" s="22">
        <f t="shared" ref="BO75" si="53">PRODUCT(BO74,$E$4)</f>
        <v>0</v>
      </c>
    </row>
    <row r="77" spans="1:69" ht="17.399999999999999">
      <c r="A77" s="26"/>
      <c r="B77" s="27" t="s">
        <v>24</v>
      </c>
      <c r="C77" s="28" t="s">
        <v>25</v>
      </c>
      <c r="D77" s="29">
        <f t="shared" ref="D77:BN77" si="54">D60</f>
        <v>67.27</v>
      </c>
      <c r="E77" s="29">
        <f t="shared" si="54"/>
        <v>70</v>
      </c>
      <c r="F77" s="29">
        <f t="shared" si="54"/>
        <v>86</v>
      </c>
      <c r="G77" s="29">
        <f t="shared" si="54"/>
        <v>568</v>
      </c>
      <c r="H77" s="29">
        <f t="shared" si="54"/>
        <v>1140</v>
      </c>
      <c r="I77" s="29">
        <f t="shared" si="54"/>
        <v>720</v>
      </c>
      <c r="J77" s="29">
        <f t="shared" si="54"/>
        <v>71.38</v>
      </c>
      <c r="K77" s="29">
        <f t="shared" si="54"/>
        <v>662.44</v>
      </c>
      <c r="L77" s="29">
        <f t="shared" si="54"/>
        <v>200.83</v>
      </c>
      <c r="M77" s="29">
        <f t="shared" si="54"/>
        <v>529</v>
      </c>
      <c r="N77" s="29">
        <f t="shared" si="54"/>
        <v>99.49</v>
      </c>
      <c r="O77" s="29">
        <f t="shared" si="54"/>
        <v>320.32</v>
      </c>
      <c r="P77" s="29">
        <f t="shared" si="54"/>
        <v>373.68</v>
      </c>
      <c r="Q77" s="29">
        <f t="shared" si="54"/>
        <v>400</v>
      </c>
      <c r="R77" s="29">
        <f t="shared" si="54"/>
        <v>0</v>
      </c>
      <c r="S77" s="29">
        <f t="shared" si="54"/>
        <v>0</v>
      </c>
      <c r="T77" s="29">
        <f t="shared" si="54"/>
        <v>0</v>
      </c>
      <c r="U77" s="29">
        <f t="shared" si="54"/>
        <v>708</v>
      </c>
      <c r="V77" s="29">
        <f t="shared" si="54"/>
        <v>364.1</v>
      </c>
      <c r="W77" s="29">
        <f t="shared" si="54"/>
        <v>139</v>
      </c>
      <c r="X77" s="29">
        <f t="shared" si="54"/>
        <v>7.6</v>
      </c>
      <c r="Y77" s="29">
        <f t="shared" si="54"/>
        <v>0</v>
      </c>
      <c r="Z77" s="29">
        <f t="shared" si="54"/>
        <v>305</v>
      </c>
      <c r="AA77" s="29">
        <f t="shared" si="54"/>
        <v>273</v>
      </c>
      <c r="AB77" s="29">
        <f t="shared" si="54"/>
        <v>263</v>
      </c>
      <c r="AC77" s="29">
        <f t="shared" si="54"/>
        <v>250</v>
      </c>
      <c r="AD77" s="29">
        <f t="shared" si="54"/>
        <v>145</v>
      </c>
      <c r="AE77" s="29">
        <f t="shared" si="54"/>
        <v>298.43</v>
      </c>
      <c r="AF77" s="29">
        <f t="shared" si="54"/>
        <v>229</v>
      </c>
      <c r="AG77" s="29">
        <f t="shared" si="54"/>
        <v>231.82</v>
      </c>
      <c r="AH77" s="29">
        <f t="shared" si="54"/>
        <v>69.2</v>
      </c>
      <c r="AI77" s="29">
        <f t="shared" si="54"/>
        <v>59.25</v>
      </c>
      <c r="AJ77" s="29">
        <f t="shared" si="54"/>
        <v>38.5</v>
      </c>
      <c r="AK77" s="29">
        <f t="shared" si="54"/>
        <v>190</v>
      </c>
      <c r="AL77" s="29">
        <f t="shared" si="54"/>
        <v>194</v>
      </c>
      <c r="AM77" s="29">
        <f t="shared" si="54"/>
        <v>316.27999999999997</v>
      </c>
      <c r="AN77" s="29">
        <f t="shared" si="54"/>
        <v>254</v>
      </c>
      <c r="AO77" s="29">
        <f t="shared" si="54"/>
        <v>0</v>
      </c>
      <c r="AP77" s="29">
        <f t="shared" si="54"/>
        <v>201.15</v>
      </c>
      <c r="AQ77" s="29">
        <f t="shared" si="54"/>
        <v>62.5</v>
      </c>
      <c r="AR77" s="29">
        <f t="shared" si="54"/>
        <v>50</v>
      </c>
      <c r="AS77" s="29">
        <f t="shared" si="54"/>
        <v>72</v>
      </c>
      <c r="AT77" s="29">
        <f t="shared" si="54"/>
        <v>64.290000000000006</v>
      </c>
      <c r="AU77" s="29">
        <f t="shared" si="54"/>
        <v>57.14</v>
      </c>
      <c r="AV77" s="29">
        <f t="shared" si="54"/>
        <v>51.25</v>
      </c>
      <c r="AW77" s="29">
        <f t="shared" si="54"/>
        <v>77.14</v>
      </c>
      <c r="AX77" s="29">
        <f t="shared" si="54"/>
        <v>66</v>
      </c>
      <c r="AY77" s="29">
        <f t="shared" si="54"/>
        <v>60</v>
      </c>
      <c r="AZ77" s="29">
        <f t="shared" si="54"/>
        <v>123.33</v>
      </c>
      <c r="BA77" s="29">
        <f t="shared" si="54"/>
        <v>296</v>
      </c>
      <c r="BB77" s="29">
        <f t="shared" si="54"/>
        <v>499</v>
      </c>
      <c r="BC77" s="29">
        <f t="shared" si="54"/>
        <v>503</v>
      </c>
      <c r="BD77" s="29">
        <f t="shared" si="54"/>
        <v>217</v>
      </c>
      <c r="BE77" s="29">
        <f t="shared" si="54"/>
        <v>410</v>
      </c>
      <c r="BF77" s="29">
        <f t="shared" si="54"/>
        <v>0</v>
      </c>
      <c r="BG77" s="29">
        <f t="shared" si="54"/>
        <v>62</v>
      </c>
      <c r="BH77" s="29">
        <f t="shared" si="54"/>
        <v>62</v>
      </c>
      <c r="BI77" s="29">
        <f t="shared" si="54"/>
        <v>41</v>
      </c>
      <c r="BJ77" s="29">
        <f t="shared" si="54"/>
        <v>30</v>
      </c>
      <c r="BK77" s="29">
        <f t="shared" si="54"/>
        <v>55</v>
      </c>
      <c r="BL77" s="29">
        <f t="shared" si="54"/>
        <v>278</v>
      </c>
      <c r="BM77" s="29">
        <f t="shared" si="54"/>
        <v>138.88999999999999</v>
      </c>
      <c r="BN77" s="29">
        <f t="shared" si="54"/>
        <v>14.89</v>
      </c>
      <c r="BO77" s="29">
        <f t="shared" ref="BO77" si="55">BO60</f>
        <v>10000</v>
      </c>
    </row>
    <row r="78" spans="1:69" ht="17.399999999999999">
      <c r="B78" s="19" t="s">
        <v>26</v>
      </c>
      <c r="C78" s="20" t="s">
        <v>25</v>
      </c>
      <c r="D78" s="21">
        <f t="shared" ref="D78:BN78" si="56">D77/1000</f>
        <v>6.7269999999999996E-2</v>
      </c>
      <c r="E78" s="21">
        <f t="shared" si="56"/>
        <v>7.0000000000000007E-2</v>
      </c>
      <c r="F78" s="21">
        <f t="shared" si="56"/>
        <v>8.5999999999999993E-2</v>
      </c>
      <c r="G78" s="21">
        <f t="shared" si="56"/>
        <v>0.56799999999999995</v>
      </c>
      <c r="H78" s="21">
        <f t="shared" si="56"/>
        <v>1.1399999999999999</v>
      </c>
      <c r="I78" s="21">
        <f t="shared" si="56"/>
        <v>0.72</v>
      </c>
      <c r="J78" s="21">
        <f t="shared" si="56"/>
        <v>7.1379999999999999E-2</v>
      </c>
      <c r="K78" s="21">
        <f t="shared" si="56"/>
        <v>0.66244000000000003</v>
      </c>
      <c r="L78" s="21">
        <f t="shared" si="56"/>
        <v>0.20083000000000001</v>
      </c>
      <c r="M78" s="21">
        <f t="shared" si="56"/>
        <v>0.52900000000000003</v>
      </c>
      <c r="N78" s="21">
        <f t="shared" si="56"/>
        <v>9.9489999999999995E-2</v>
      </c>
      <c r="O78" s="21">
        <f t="shared" si="56"/>
        <v>0.32031999999999999</v>
      </c>
      <c r="P78" s="21">
        <f t="shared" si="56"/>
        <v>0.37368000000000001</v>
      </c>
      <c r="Q78" s="21">
        <f t="shared" si="56"/>
        <v>0.4</v>
      </c>
      <c r="R78" s="21">
        <f t="shared" si="56"/>
        <v>0</v>
      </c>
      <c r="S78" s="21">
        <f t="shared" si="56"/>
        <v>0</v>
      </c>
      <c r="T78" s="21">
        <f t="shared" si="56"/>
        <v>0</v>
      </c>
      <c r="U78" s="21">
        <f t="shared" si="56"/>
        <v>0.70799999999999996</v>
      </c>
      <c r="V78" s="21">
        <f t="shared" si="56"/>
        <v>0.36410000000000003</v>
      </c>
      <c r="W78" s="21">
        <f t="shared" si="56"/>
        <v>0.13900000000000001</v>
      </c>
      <c r="X78" s="21">
        <f t="shared" si="56"/>
        <v>7.6E-3</v>
      </c>
      <c r="Y78" s="21">
        <f t="shared" si="56"/>
        <v>0</v>
      </c>
      <c r="Z78" s="21">
        <f t="shared" si="56"/>
        <v>0.30499999999999999</v>
      </c>
      <c r="AA78" s="21">
        <f t="shared" si="56"/>
        <v>0.27300000000000002</v>
      </c>
      <c r="AB78" s="21">
        <f t="shared" si="56"/>
        <v>0.26300000000000001</v>
      </c>
      <c r="AC78" s="21">
        <f t="shared" si="56"/>
        <v>0.25</v>
      </c>
      <c r="AD78" s="21">
        <f t="shared" si="56"/>
        <v>0.14499999999999999</v>
      </c>
      <c r="AE78" s="21">
        <f t="shared" si="56"/>
        <v>0.29843000000000003</v>
      </c>
      <c r="AF78" s="21">
        <f t="shared" si="56"/>
        <v>0.22900000000000001</v>
      </c>
      <c r="AG78" s="21">
        <f t="shared" si="56"/>
        <v>0.23182</v>
      </c>
      <c r="AH78" s="21">
        <f t="shared" si="56"/>
        <v>6.9199999999999998E-2</v>
      </c>
      <c r="AI78" s="21">
        <f t="shared" si="56"/>
        <v>5.9249999999999997E-2</v>
      </c>
      <c r="AJ78" s="21">
        <f t="shared" si="56"/>
        <v>3.85E-2</v>
      </c>
      <c r="AK78" s="21">
        <f t="shared" si="56"/>
        <v>0.19</v>
      </c>
      <c r="AL78" s="21">
        <f t="shared" si="56"/>
        <v>0.19400000000000001</v>
      </c>
      <c r="AM78" s="21">
        <f t="shared" si="56"/>
        <v>0.31627999999999995</v>
      </c>
      <c r="AN78" s="21">
        <f t="shared" si="56"/>
        <v>0.254</v>
      </c>
      <c r="AO78" s="21">
        <f t="shared" si="56"/>
        <v>0</v>
      </c>
      <c r="AP78" s="21">
        <f t="shared" si="56"/>
        <v>0.20115</v>
      </c>
      <c r="AQ78" s="21">
        <f t="shared" si="56"/>
        <v>6.25E-2</v>
      </c>
      <c r="AR78" s="21">
        <f t="shared" si="56"/>
        <v>0.05</v>
      </c>
      <c r="AS78" s="21">
        <f t="shared" si="56"/>
        <v>7.1999999999999995E-2</v>
      </c>
      <c r="AT78" s="21">
        <f t="shared" si="56"/>
        <v>6.429E-2</v>
      </c>
      <c r="AU78" s="21">
        <f t="shared" si="56"/>
        <v>5.7140000000000003E-2</v>
      </c>
      <c r="AV78" s="21">
        <f t="shared" si="56"/>
        <v>5.1249999999999997E-2</v>
      </c>
      <c r="AW78" s="21">
        <f t="shared" si="56"/>
        <v>7.714E-2</v>
      </c>
      <c r="AX78" s="21">
        <f t="shared" si="56"/>
        <v>6.6000000000000003E-2</v>
      </c>
      <c r="AY78" s="21">
        <f t="shared" si="56"/>
        <v>0.06</v>
      </c>
      <c r="AZ78" s="21">
        <f t="shared" si="56"/>
        <v>0.12333</v>
      </c>
      <c r="BA78" s="21">
        <f t="shared" si="56"/>
        <v>0.29599999999999999</v>
      </c>
      <c r="BB78" s="21">
        <f t="shared" si="56"/>
        <v>0.499</v>
      </c>
      <c r="BC78" s="21">
        <f t="shared" si="56"/>
        <v>0.503</v>
      </c>
      <c r="BD78" s="21">
        <f t="shared" si="56"/>
        <v>0.217</v>
      </c>
      <c r="BE78" s="21">
        <f t="shared" si="56"/>
        <v>0.41</v>
      </c>
      <c r="BF78" s="21">
        <f t="shared" si="56"/>
        <v>0</v>
      </c>
      <c r="BG78" s="21">
        <f t="shared" si="56"/>
        <v>6.2E-2</v>
      </c>
      <c r="BH78" s="21">
        <f t="shared" si="56"/>
        <v>6.2E-2</v>
      </c>
      <c r="BI78" s="21">
        <f t="shared" si="56"/>
        <v>4.1000000000000002E-2</v>
      </c>
      <c r="BJ78" s="21">
        <f t="shared" si="56"/>
        <v>0.03</v>
      </c>
      <c r="BK78" s="21">
        <f t="shared" si="56"/>
        <v>5.5E-2</v>
      </c>
      <c r="BL78" s="21">
        <f t="shared" si="56"/>
        <v>0.27800000000000002</v>
      </c>
      <c r="BM78" s="21">
        <f t="shared" si="56"/>
        <v>0.13888999999999999</v>
      </c>
      <c r="BN78" s="21">
        <f t="shared" si="56"/>
        <v>1.489E-2</v>
      </c>
      <c r="BO78" s="21">
        <f t="shared" ref="BO78" si="57">BO77/1000</f>
        <v>10</v>
      </c>
    </row>
    <row r="79" spans="1:69" ht="17.399999999999999">
      <c r="A79" s="30"/>
      <c r="B79" s="31" t="s">
        <v>27</v>
      </c>
      <c r="C79" s="97"/>
      <c r="D79" s="32">
        <f t="shared" ref="D79:BN79" si="58">D75*D77</f>
        <v>1.3453999999999999</v>
      </c>
      <c r="E79" s="32">
        <f t="shared" si="58"/>
        <v>2.8000000000000003</v>
      </c>
      <c r="F79" s="32">
        <f t="shared" si="58"/>
        <v>0.86</v>
      </c>
      <c r="G79" s="32">
        <f t="shared" si="58"/>
        <v>0</v>
      </c>
      <c r="H79" s="32">
        <f t="shared" si="58"/>
        <v>0</v>
      </c>
      <c r="I79" s="32">
        <f t="shared" si="58"/>
        <v>0</v>
      </c>
      <c r="J79" s="32">
        <f t="shared" si="58"/>
        <v>0</v>
      </c>
      <c r="K79" s="32">
        <f t="shared" si="58"/>
        <v>1.7223440000000001</v>
      </c>
      <c r="L79" s="32">
        <f t="shared" si="58"/>
        <v>0</v>
      </c>
      <c r="M79" s="32">
        <f t="shared" si="58"/>
        <v>0</v>
      </c>
      <c r="N79" s="32">
        <f t="shared" si="58"/>
        <v>0</v>
      </c>
      <c r="O79" s="32">
        <f t="shared" si="58"/>
        <v>0</v>
      </c>
      <c r="P79" s="32">
        <f t="shared" si="58"/>
        <v>0</v>
      </c>
      <c r="Q79" s="32">
        <f t="shared" si="58"/>
        <v>0</v>
      </c>
      <c r="R79" s="32">
        <f t="shared" si="58"/>
        <v>0</v>
      </c>
      <c r="S79" s="32">
        <f t="shared" si="58"/>
        <v>0</v>
      </c>
      <c r="T79" s="32">
        <f t="shared" si="58"/>
        <v>0</v>
      </c>
      <c r="U79" s="32">
        <f t="shared" si="58"/>
        <v>0</v>
      </c>
      <c r="V79" s="32">
        <f t="shared" si="58"/>
        <v>0</v>
      </c>
      <c r="W79" s="32">
        <f t="shared" si="58"/>
        <v>0</v>
      </c>
      <c r="X79" s="32">
        <f t="shared" si="58"/>
        <v>0.38</v>
      </c>
      <c r="Y79" s="32">
        <f t="shared" si="58"/>
        <v>0</v>
      </c>
      <c r="Z79" s="32">
        <f t="shared" si="58"/>
        <v>0</v>
      </c>
      <c r="AA79" s="32">
        <f t="shared" si="58"/>
        <v>0</v>
      </c>
      <c r="AB79" s="32">
        <f t="shared" si="58"/>
        <v>0</v>
      </c>
      <c r="AC79" s="32">
        <f t="shared" si="58"/>
        <v>3</v>
      </c>
      <c r="AD79" s="32">
        <f t="shared" si="58"/>
        <v>0</v>
      </c>
      <c r="AE79" s="32">
        <f t="shared" si="58"/>
        <v>0</v>
      </c>
      <c r="AF79" s="32">
        <f t="shared" si="58"/>
        <v>0</v>
      </c>
      <c r="AG79" s="32">
        <f t="shared" si="58"/>
        <v>0</v>
      </c>
      <c r="AH79" s="32">
        <f t="shared" si="58"/>
        <v>0</v>
      </c>
      <c r="AI79" s="32">
        <f t="shared" si="58"/>
        <v>0</v>
      </c>
      <c r="AJ79" s="32">
        <f t="shared" si="58"/>
        <v>0.308</v>
      </c>
      <c r="AK79" s="32">
        <f t="shared" si="58"/>
        <v>0</v>
      </c>
      <c r="AL79" s="32">
        <f t="shared" si="58"/>
        <v>0</v>
      </c>
      <c r="AM79" s="32">
        <f t="shared" si="58"/>
        <v>0</v>
      </c>
      <c r="AN79" s="32">
        <f t="shared" si="58"/>
        <v>0</v>
      </c>
      <c r="AO79" s="32">
        <f t="shared" si="58"/>
        <v>0</v>
      </c>
      <c r="AP79" s="32">
        <f t="shared" si="58"/>
        <v>0</v>
      </c>
      <c r="AQ79" s="32">
        <f t="shared" si="58"/>
        <v>0</v>
      </c>
      <c r="AR79" s="32">
        <f t="shared" si="58"/>
        <v>0</v>
      </c>
      <c r="AS79" s="32">
        <f t="shared" si="58"/>
        <v>0</v>
      </c>
      <c r="AT79" s="32">
        <f t="shared" si="58"/>
        <v>0</v>
      </c>
      <c r="AU79" s="32">
        <f t="shared" si="58"/>
        <v>0</v>
      </c>
      <c r="AV79" s="32">
        <f t="shared" si="58"/>
        <v>0</v>
      </c>
      <c r="AW79" s="32">
        <f t="shared" si="58"/>
        <v>0</v>
      </c>
      <c r="AX79" s="32">
        <f t="shared" si="58"/>
        <v>0</v>
      </c>
      <c r="AY79" s="32">
        <f t="shared" si="58"/>
        <v>0</v>
      </c>
      <c r="AZ79" s="32">
        <f t="shared" si="58"/>
        <v>0</v>
      </c>
      <c r="BA79" s="32">
        <f t="shared" si="58"/>
        <v>15.391999999999999</v>
      </c>
      <c r="BB79" s="32">
        <f t="shared" si="58"/>
        <v>0</v>
      </c>
      <c r="BC79" s="32">
        <f t="shared" si="58"/>
        <v>0</v>
      </c>
      <c r="BD79" s="32">
        <f t="shared" si="58"/>
        <v>0</v>
      </c>
      <c r="BE79" s="32">
        <f t="shared" si="58"/>
        <v>0</v>
      </c>
      <c r="BF79" s="32">
        <f t="shared" si="58"/>
        <v>0</v>
      </c>
      <c r="BG79" s="32">
        <f t="shared" si="58"/>
        <v>8.4939999999999998</v>
      </c>
      <c r="BH79" s="32">
        <f t="shared" si="58"/>
        <v>1.736</v>
      </c>
      <c r="BI79" s="32">
        <f t="shared" si="58"/>
        <v>0.82000000000000006</v>
      </c>
      <c r="BJ79" s="32">
        <f t="shared" si="58"/>
        <v>0</v>
      </c>
      <c r="BK79" s="32">
        <f t="shared" si="58"/>
        <v>0</v>
      </c>
      <c r="BL79" s="32">
        <f t="shared" si="58"/>
        <v>0</v>
      </c>
      <c r="BM79" s="32">
        <f t="shared" si="58"/>
        <v>0.6944499999999999</v>
      </c>
      <c r="BN79" s="32">
        <f t="shared" si="58"/>
        <v>2.9780000000000001E-2</v>
      </c>
      <c r="BO79" s="32">
        <f t="shared" ref="BO79" si="59">BO75*BO77</f>
        <v>0</v>
      </c>
      <c r="BP79" s="33">
        <f>SUM(D79:BN79)</f>
        <v>37.581974000000002</v>
      </c>
      <c r="BQ79" s="34">
        <f>BP79/$C$7</f>
        <v>37.581974000000002</v>
      </c>
    </row>
    <row r="80" spans="1:69" ht="17.399999999999999">
      <c r="A80" s="30"/>
      <c r="B80" s="31" t="s">
        <v>28</v>
      </c>
      <c r="C80" s="97"/>
      <c r="D80" s="32">
        <f t="shared" ref="D80:BN80" si="60">D75*D77</f>
        <v>1.3453999999999999</v>
      </c>
      <c r="E80" s="32">
        <f t="shared" si="60"/>
        <v>2.8000000000000003</v>
      </c>
      <c r="F80" s="32">
        <f t="shared" si="60"/>
        <v>0.86</v>
      </c>
      <c r="G80" s="32">
        <f t="shared" si="60"/>
        <v>0</v>
      </c>
      <c r="H80" s="32">
        <f t="shared" si="60"/>
        <v>0</v>
      </c>
      <c r="I80" s="32">
        <f t="shared" si="60"/>
        <v>0</v>
      </c>
      <c r="J80" s="32">
        <f t="shared" si="60"/>
        <v>0</v>
      </c>
      <c r="K80" s="32">
        <f t="shared" si="60"/>
        <v>1.7223440000000001</v>
      </c>
      <c r="L80" s="32">
        <f t="shared" si="60"/>
        <v>0</v>
      </c>
      <c r="M80" s="32">
        <f t="shared" si="60"/>
        <v>0</v>
      </c>
      <c r="N80" s="32">
        <f t="shared" si="60"/>
        <v>0</v>
      </c>
      <c r="O80" s="32">
        <f t="shared" si="60"/>
        <v>0</v>
      </c>
      <c r="P80" s="32">
        <f t="shared" si="60"/>
        <v>0</v>
      </c>
      <c r="Q80" s="32">
        <f t="shared" si="60"/>
        <v>0</v>
      </c>
      <c r="R80" s="32">
        <f t="shared" si="60"/>
        <v>0</v>
      </c>
      <c r="S80" s="32">
        <f t="shared" si="60"/>
        <v>0</v>
      </c>
      <c r="T80" s="32">
        <f t="shared" si="60"/>
        <v>0</v>
      </c>
      <c r="U80" s="32">
        <f t="shared" si="60"/>
        <v>0</v>
      </c>
      <c r="V80" s="32">
        <f t="shared" si="60"/>
        <v>0</v>
      </c>
      <c r="W80" s="32">
        <f t="shared" si="60"/>
        <v>0</v>
      </c>
      <c r="X80" s="32">
        <f t="shared" si="60"/>
        <v>0.38</v>
      </c>
      <c r="Y80" s="32">
        <f t="shared" si="60"/>
        <v>0</v>
      </c>
      <c r="Z80" s="32">
        <f t="shared" si="60"/>
        <v>0</v>
      </c>
      <c r="AA80" s="32">
        <f t="shared" si="60"/>
        <v>0</v>
      </c>
      <c r="AB80" s="32">
        <f t="shared" si="60"/>
        <v>0</v>
      </c>
      <c r="AC80" s="32">
        <f t="shared" si="60"/>
        <v>3</v>
      </c>
      <c r="AD80" s="32">
        <f t="shared" si="60"/>
        <v>0</v>
      </c>
      <c r="AE80" s="32">
        <f t="shared" si="60"/>
        <v>0</v>
      </c>
      <c r="AF80" s="32">
        <f t="shared" si="60"/>
        <v>0</v>
      </c>
      <c r="AG80" s="32">
        <f t="shared" si="60"/>
        <v>0</v>
      </c>
      <c r="AH80" s="32">
        <f t="shared" si="60"/>
        <v>0</v>
      </c>
      <c r="AI80" s="32">
        <f t="shared" si="60"/>
        <v>0</v>
      </c>
      <c r="AJ80" s="32">
        <f t="shared" si="60"/>
        <v>0.308</v>
      </c>
      <c r="AK80" s="32">
        <f t="shared" si="60"/>
        <v>0</v>
      </c>
      <c r="AL80" s="32">
        <f t="shared" si="60"/>
        <v>0</v>
      </c>
      <c r="AM80" s="32">
        <f t="shared" si="60"/>
        <v>0</v>
      </c>
      <c r="AN80" s="32">
        <f t="shared" si="60"/>
        <v>0</v>
      </c>
      <c r="AO80" s="32">
        <f t="shared" si="60"/>
        <v>0</v>
      </c>
      <c r="AP80" s="32">
        <f t="shared" si="60"/>
        <v>0</v>
      </c>
      <c r="AQ80" s="32">
        <f t="shared" si="60"/>
        <v>0</v>
      </c>
      <c r="AR80" s="32">
        <f t="shared" si="60"/>
        <v>0</v>
      </c>
      <c r="AS80" s="32">
        <f t="shared" si="60"/>
        <v>0</v>
      </c>
      <c r="AT80" s="32">
        <f t="shared" si="60"/>
        <v>0</v>
      </c>
      <c r="AU80" s="32">
        <f t="shared" si="60"/>
        <v>0</v>
      </c>
      <c r="AV80" s="32">
        <f t="shared" si="60"/>
        <v>0</v>
      </c>
      <c r="AW80" s="32">
        <f t="shared" si="60"/>
        <v>0</v>
      </c>
      <c r="AX80" s="32">
        <f t="shared" si="60"/>
        <v>0</v>
      </c>
      <c r="AY80" s="32">
        <f t="shared" si="60"/>
        <v>0</v>
      </c>
      <c r="AZ80" s="32">
        <f t="shared" si="60"/>
        <v>0</v>
      </c>
      <c r="BA80" s="32">
        <f t="shared" si="60"/>
        <v>15.391999999999999</v>
      </c>
      <c r="BB80" s="32">
        <f t="shared" si="60"/>
        <v>0</v>
      </c>
      <c r="BC80" s="32">
        <f t="shared" si="60"/>
        <v>0</v>
      </c>
      <c r="BD80" s="32">
        <f t="shared" si="60"/>
        <v>0</v>
      </c>
      <c r="BE80" s="32">
        <f t="shared" si="60"/>
        <v>0</v>
      </c>
      <c r="BF80" s="32">
        <f t="shared" si="60"/>
        <v>0</v>
      </c>
      <c r="BG80" s="32">
        <f t="shared" si="60"/>
        <v>8.4939999999999998</v>
      </c>
      <c r="BH80" s="32">
        <f t="shared" si="60"/>
        <v>1.736</v>
      </c>
      <c r="BI80" s="32">
        <f t="shared" si="60"/>
        <v>0.82000000000000006</v>
      </c>
      <c r="BJ80" s="32">
        <f t="shared" si="60"/>
        <v>0</v>
      </c>
      <c r="BK80" s="32">
        <f t="shared" si="60"/>
        <v>0</v>
      </c>
      <c r="BL80" s="32">
        <f t="shared" si="60"/>
        <v>0</v>
      </c>
      <c r="BM80" s="32">
        <f t="shared" si="60"/>
        <v>0.6944499999999999</v>
      </c>
      <c r="BN80" s="32">
        <f t="shared" si="60"/>
        <v>2.9780000000000001E-2</v>
      </c>
      <c r="BO80" s="32">
        <f t="shared" ref="BO80" si="61">BO75*BO77</f>
        <v>0</v>
      </c>
      <c r="BP80" s="33">
        <f>SUM(D80:BN80)</f>
        <v>37.581974000000002</v>
      </c>
      <c r="BQ80" s="34">
        <f>BP80/$C$7</f>
        <v>37.581974000000002</v>
      </c>
    </row>
    <row r="82" spans="1:69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>
      <c r="A83" s="87"/>
      <c r="B83" s="5" t="s">
        <v>3</v>
      </c>
      <c r="C83" s="89" t="s">
        <v>4</v>
      </c>
      <c r="D83" s="91" t="str">
        <f t="shared" ref="D83:V83" si="62">D5</f>
        <v>Хлеб пшеничный</v>
      </c>
      <c r="E83" s="91" t="str">
        <f t="shared" si="62"/>
        <v>Хлеб ржано-пшеничный</v>
      </c>
      <c r="F83" s="91" t="str">
        <f t="shared" si="62"/>
        <v>Сахар</v>
      </c>
      <c r="G83" s="91" t="str">
        <f t="shared" si="62"/>
        <v>Чай</v>
      </c>
      <c r="H83" s="91" t="str">
        <f t="shared" si="62"/>
        <v>Какао</v>
      </c>
      <c r="I83" s="91" t="str">
        <f t="shared" si="62"/>
        <v>Кофейный напиток</v>
      </c>
      <c r="J83" s="91" t="str">
        <f t="shared" si="62"/>
        <v>Молоко 2,5%</v>
      </c>
      <c r="K83" s="91" t="str">
        <f t="shared" si="62"/>
        <v>Масло сливочное</v>
      </c>
      <c r="L83" s="91" t="str">
        <f t="shared" si="62"/>
        <v>Сметана 15%</v>
      </c>
      <c r="M83" s="91" t="str">
        <f t="shared" si="62"/>
        <v>Молоко сухое</v>
      </c>
      <c r="N83" s="91" t="str">
        <f t="shared" si="62"/>
        <v>Снежок 2,5 %</v>
      </c>
      <c r="O83" s="91" t="str">
        <f t="shared" si="62"/>
        <v>Творог 5%</v>
      </c>
      <c r="P83" s="91" t="str">
        <f t="shared" si="62"/>
        <v>Молоко сгущенное</v>
      </c>
      <c r="Q83" s="91" t="str">
        <f t="shared" si="62"/>
        <v xml:space="preserve">Джем Сава </v>
      </c>
      <c r="R83" s="91" t="str">
        <f t="shared" si="62"/>
        <v>Сыр</v>
      </c>
      <c r="S83" s="91" t="str">
        <f t="shared" si="62"/>
        <v>Зеленый горошек</v>
      </c>
      <c r="T83" s="91" t="str">
        <f t="shared" si="62"/>
        <v>Кукуруза консервирован.</v>
      </c>
      <c r="U83" s="91" t="str">
        <f t="shared" si="62"/>
        <v>Консервы рыбные</v>
      </c>
      <c r="V83" s="91" t="str">
        <f t="shared" si="62"/>
        <v>Огурцы консервирован.</v>
      </c>
      <c r="W83" s="38"/>
      <c r="X83" s="91" t="str">
        <f t="shared" ref="X83:BN83" si="63">X5</f>
        <v>Яйцо</v>
      </c>
      <c r="Y83" s="91" t="str">
        <f t="shared" si="63"/>
        <v>Икра кабачковая</v>
      </c>
      <c r="Z83" s="91" t="str">
        <f t="shared" si="63"/>
        <v>Изюм</v>
      </c>
      <c r="AA83" s="91" t="str">
        <f t="shared" si="63"/>
        <v>Курага</v>
      </c>
      <c r="AB83" s="91" t="str">
        <f t="shared" si="63"/>
        <v>Чернослив</v>
      </c>
      <c r="AC83" s="91" t="str">
        <f t="shared" si="63"/>
        <v>Шиповник</v>
      </c>
      <c r="AD83" s="91" t="str">
        <f t="shared" si="63"/>
        <v>Сухофрукты</v>
      </c>
      <c r="AE83" s="91" t="str">
        <f t="shared" si="63"/>
        <v>Ягода свежемороженная</v>
      </c>
      <c r="AF83" s="91" t="str">
        <f t="shared" si="63"/>
        <v>Лимон</v>
      </c>
      <c r="AG83" s="91" t="str">
        <f t="shared" si="63"/>
        <v>Кисель</v>
      </c>
      <c r="AH83" s="91" t="str">
        <f t="shared" si="63"/>
        <v xml:space="preserve">Сок </v>
      </c>
      <c r="AI83" s="91" t="str">
        <f t="shared" si="63"/>
        <v>Макаронные изделия</v>
      </c>
      <c r="AJ83" s="91" t="str">
        <f t="shared" si="63"/>
        <v>Мука</v>
      </c>
      <c r="AK83" s="91" t="str">
        <f t="shared" si="63"/>
        <v>Дрожжи</v>
      </c>
      <c r="AL83" s="91" t="str">
        <f t="shared" si="63"/>
        <v>Печенье</v>
      </c>
      <c r="AM83" s="91" t="str">
        <f t="shared" si="63"/>
        <v>Кукуруз-ные палочки</v>
      </c>
      <c r="AN83" s="91" t="str">
        <f t="shared" si="63"/>
        <v>Вафли</v>
      </c>
      <c r="AO83" s="91" t="str">
        <f t="shared" si="63"/>
        <v>Конфеты</v>
      </c>
      <c r="AP83" s="91" t="str">
        <f t="shared" si="63"/>
        <v>Повидло Сава</v>
      </c>
      <c r="AQ83" s="91" t="str">
        <f t="shared" si="63"/>
        <v>Крупа геркулес</v>
      </c>
      <c r="AR83" s="91" t="str">
        <f t="shared" si="63"/>
        <v>Крупа горох</v>
      </c>
      <c r="AS83" s="91" t="str">
        <f t="shared" si="63"/>
        <v>Крупа гречневая</v>
      </c>
      <c r="AT83" s="91" t="str">
        <f t="shared" si="63"/>
        <v>Крупа кукурузная</v>
      </c>
      <c r="AU83" s="91" t="str">
        <f t="shared" si="63"/>
        <v>Крупа манная</v>
      </c>
      <c r="AV83" s="91" t="str">
        <f t="shared" si="63"/>
        <v>Крупа перловая</v>
      </c>
      <c r="AW83" s="91" t="str">
        <f t="shared" si="63"/>
        <v>Крупа пшеничная</v>
      </c>
      <c r="AX83" s="91" t="str">
        <f t="shared" si="63"/>
        <v>Крупа пшено</v>
      </c>
      <c r="AY83" s="91" t="str">
        <f t="shared" si="63"/>
        <v>Крупа ячневая</v>
      </c>
      <c r="AZ83" s="91" t="str">
        <f t="shared" si="63"/>
        <v>Рис</v>
      </c>
      <c r="BA83" s="91" t="str">
        <f t="shared" si="63"/>
        <v>Цыпленок бройлер</v>
      </c>
      <c r="BB83" s="91" t="str">
        <f t="shared" si="63"/>
        <v>Филе куриное</v>
      </c>
      <c r="BC83" s="91" t="str">
        <f t="shared" si="63"/>
        <v>Фарш говяжий</v>
      </c>
      <c r="BD83" s="91" t="str">
        <f t="shared" si="63"/>
        <v>Печень куриная</v>
      </c>
      <c r="BE83" s="91" t="str">
        <f t="shared" si="63"/>
        <v>Филе минтая</v>
      </c>
      <c r="BF83" s="91" t="str">
        <f t="shared" si="63"/>
        <v>Филе сельди слабосол.</v>
      </c>
      <c r="BG83" s="91" t="str">
        <f t="shared" si="63"/>
        <v>Картофель</v>
      </c>
      <c r="BH83" s="91" t="str">
        <f t="shared" si="63"/>
        <v>Морковь</v>
      </c>
      <c r="BI83" s="91" t="str">
        <f t="shared" si="63"/>
        <v>Лук</v>
      </c>
      <c r="BJ83" s="91" t="str">
        <f t="shared" si="63"/>
        <v>Капуста</v>
      </c>
      <c r="BK83" s="91" t="str">
        <f t="shared" si="63"/>
        <v>Свекла</v>
      </c>
      <c r="BL83" s="91" t="str">
        <f t="shared" si="63"/>
        <v>Томатная паста</v>
      </c>
      <c r="BM83" s="91" t="str">
        <f t="shared" si="63"/>
        <v>Масло растительное</v>
      </c>
      <c r="BN83" s="91" t="str">
        <f t="shared" si="63"/>
        <v>Соль</v>
      </c>
      <c r="BO83" s="91" t="str">
        <f t="shared" ref="BO83" si="64">BO5</f>
        <v>Аскорбиновая кислота</v>
      </c>
      <c r="BP83" s="98" t="s">
        <v>5</v>
      </c>
      <c r="BQ83" s="98" t="s">
        <v>6</v>
      </c>
    </row>
    <row r="84" spans="1:69" ht="36" customHeight="1">
      <c r="A84" s="88"/>
      <c r="B84" s="6" t="s">
        <v>7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38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8"/>
      <c r="BQ84" s="98"/>
    </row>
    <row r="85" spans="1:69">
      <c r="A85" s="99" t="s">
        <v>17</v>
      </c>
      <c r="B85" s="7" t="str">
        <f>B19</f>
        <v>Молоко</v>
      </c>
      <c r="C85" s="100">
        <f>$E$4</f>
        <v>1</v>
      </c>
      <c r="D85" s="7">
        <f t="shared" ref="D85:BN89" si="65">D19</f>
        <v>0</v>
      </c>
      <c r="E85" s="7">
        <f t="shared" si="65"/>
        <v>0</v>
      </c>
      <c r="F85" s="7">
        <f t="shared" si="65"/>
        <v>0</v>
      </c>
      <c r="G85" s="7">
        <f t="shared" si="65"/>
        <v>0</v>
      </c>
      <c r="H85" s="7">
        <f t="shared" si="65"/>
        <v>0</v>
      </c>
      <c r="I85" s="7">
        <f t="shared" si="65"/>
        <v>0</v>
      </c>
      <c r="J85" s="7">
        <f t="shared" si="65"/>
        <v>0.14000000000000001</v>
      </c>
      <c r="K85" s="7">
        <f t="shared" si="65"/>
        <v>0</v>
      </c>
      <c r="L85" s="7">
        <f t="shared" si="65"/>
        <v>0</v>
      </c>
      <c r="M85" s="7">
        <f t="shared" si="65"/>
        <v>0</v>
      </c>
      <c r="N85" s="7">
        <f t="shared" si="65"/>
        <v>0</v>
      </c>
      <c r="O85" s="7">
        <f t="shared" si="65"/>
        <v>0</v>
      </c>
      <c r="P85" s="7">
        <f t="shared" si="65"/>
        <v>0</v>
      </c>
      <c r="Q85" s="7">
        <f t="shared" si="65"/>
        <v>0</v>
      </c>
      <c r="R85" s="7">
        <f t="shared" si="65"/>
        <v>0</v>
      </c>
      <c r="S85" s="7">
        <f t="shared" si="65"/>
        <v>0</v>
      </c>
      <c r="T85" s="7">
        <f t="shared" si="65"/>
        <v>0</v>
      </c>
      <c r="U85" s="7">
        <f t="shared" si="65"/>
        <v>0</v>
      </c>
      <c r="V85" s="7">
        <f t="shared" si="65"/>
        <v>0</v>
      </c>
      <c r="W85" s="7">
        <f t="shared" si="65"/>
        <v>0</v>
      </c>
      <c r="X85" s="7">
        <f t="shared" si="65"/>
        <v>0</v>
      </c>
      <c r="Y85" s="7">
        <f t="shared" si="65"/>
        <v>0</v>
      </c>
      <c r="Z85" s="7">
        <f t="shared" si="65"/>
        <v>0</v>
      </c>
      <c r="AA85" s="7">
        <f t="shared" si="65"/>
        <v>0</v>
      </c>
      <c r="AB85" s="7">
        <f t="shared" si="65"/>
        <v>0</v>
      </c>
      <c r="AC85" s="7">
        <f t="shared" si="65"/>
        <v>0</v>
      </c>
      <c r="AD85" s="7">
        <f t="shared" si="65"/>
        <v>0</v>
      </c>
      <c r="AE85" s="7">
        <f t="shared" si="65"/>
        <v>0</v>
      </c>
      <c r="AF85" s="7">
        <f t="shared" si="65"/>
        <v>0</v>
      </c>
      <c r="AG85" s="7">
        <f t="shared" si="65"/>
        <v>0</v>
      </c>
      <c r="AH85" s="7">
        <f t="shared" si="65"/>
        <v>0</v>
      </c>
      <c r="AI85" s="7">
        <f t="shared" si="65"/>
        <v>0</v>
      </c>
      <c r="AJ85" s="7">
        <f t="shared" si="65"/>
        <v>0</v>
      </c>
      <c r="AK85" s="7">
        <f t="shared" si="65"/>
        <v>0</v>
      </c>
      <c r="AL85" s="7">
        <f t="shared" si="65"/>
        <v>0</v>
      </c>
      <c r="AM85" s="7">
        <f t="shared" si="65"/>
        <v>0</v>
      </c>
      <c r="AN85" s="7">
        <f t="shared" si="65"/>
        <v>0</v>
      </c>
      <c r="AO85" s="7">
        <f t="shared" si="65"/>
        <v>0</v>
      </c>
      <c r="AP85" s="7">
        <f t="shared" si="65"/>
        <v>0</v>
      </c>
      <c r="AQ85" s="7">
        <f t="shared" si="65"/>
        <v>0</v>
      </c>
      <c r="AR85" s="7">
        <f t="shared" si="65"/>
        <v>0</v>
      </c>
      <c r="AS85" s="7">
        <f t="shared" si="65"/>
        <v>0</v>
      </c>
      <c r="AT85" s="7">
        <f t="shared" si="65"/>
        <v>0</v>
      </c>
      <c r="AU85" s="7">
        <f t="shared" si="65"/>
        <v>0</v>
      </c>
      <c r="AV85" s="7">
        <f t="shared" si="65"/>
        <v>0</v>
      </c>
      <c r="AW85" s="7">
        <f t="shared" si="65"/>
        <v>0</v>
      </c>
      <c r="AX85" s="7">
        <f t="shared" si="65"/>
        <v>0</v>
      </c>
      <c r="AY85" s="7">
        <f t="shared" si="65"/>
        <v>0</v>
      </c>
      <c r="AZ85" s="7">
        <f t="shared" si="65"/>
        <v>0</v>
      </c>
      <c r="BA85" s="7">
        <f t="shared" si="65"/>
        <v>0</v>
      </c>
      <c r="BB85" s="7">
        <f t="shared" si="65"/>
        <v>0</v>
      </c>
      <c r="BC85" s="7">
        <f t="shared" si="65"/>
        <v>0</v>
      </c>
      <c r="BD85" s="7">
        <f t="shared" si="65"/>
        <v>0</v>
      </c>
      <c r="BE85" s="7">
        <f t="shared" si="65"/>
        <v>0</v>
      </c>
      <c r="BF85" s="7">
        <f t="shared" si="65"/>
        <v>0</v>
      </c>
      <c r="BG85" s="7">
        <f t="shared" si="65"/>
        <v>0</v>
      </c>
      <c r="BH85" s="7">
        <f t="shared" si="65"/>
        <v>0</v>
      </c>
      <c r="BI85" s="7">
        <f t="shared" si="65"/>
        <v>0</v>
      </c>
      <c r="BJ85" s="7">
        <f t="shared" si="65"/>
        <v>0</v>
      </c>
      <c r="BK85" s="7">
        <f t="shared" si="65"/>
        <v>0</v>
      </c>
      <c r="BL85" s="7">
        <f t="shared" si="65"/>
        <v>0</v>
      </c>
      <c r="BM85" s="7">
        <f t="shared" si="65"/>
        <v>0</v>
      </c>
      <c r="BN85" s="7">
        <f t="shared" si="65"/>
        <v>0</v>
      </c>
      <c r="BO85" s="7">
        <f t="shared" ref="BO85:BO88" si="66">BO19</f>
        <v>0</v>
      </c>
    </row>
    <row r="86" spans="1:69">
      <c r="A86" s="99"/>
      <c r="B86" s="7" t="str">
        <f>B20</f>
        <v>Печенье</v>
      </c>
      <c r="C86" s="95"/>
      <c r="D86" s="7">
        <f t="shared" si="65"/>
        <v>0</v>
      </c>
      <c r="E86" s="7">
        <f t="shared" si="65"/>
        <v>0</v>
      </c>
      <c r="F86" s="7">
        <f t="shared" si="65"/>
        <v>0</v>
      </c>
      <c r="G86" s="7">
        <f t="shared" si="65"/>
        <v>0</v>
      </c>
      <c r="H86" s="7">
        <f t="shared" si="65"/>
        <v>0</v>
      </c>
      <c r="I86" s="7">
        <f t="shared" si="65"/>
        <v>0</v>
      </c>
      <c r="J86" s="7">
        <f t="shared" si="65"/>
        <v>0</v>
      </c>
      <c r="K86" s="7">
        <f t="shared" si="65"/>
        <v>0</v>
      </c>
      <c r="L86" s="7">
        <f t="shared" si="65"/>
        <v>0</v>
      </c>
      <c r="M86" s="7">
        <f t="shared" si="65"/>
        <v>0</v>
      </c>
      <c r="N86" s="7">
        <f t="shared" si="65"/>
        <v>0</v>
      </c>
      <c r="O86" s="7">
        <f t="shared" si="65"/>
        <v>0</v>
      </c>
      <c r="P86" s="7">
        <f t="shared" si="65"/>
        <v>0</v>
      </c>
      <c r="Q86" s="7">
        <f t="shared" si="65"/>
        <v>0</v>
      </c>
      <c r="R86" s="7">
        <f t="shared" si="65"/>
        <v>0</v>
      </c>
      <c r="S86" s="7">
        <f t="shared" si="65"/>
        <v>0</v>
      </c>
      <c r="T86" s="7">
        <f t="shared" si="65"/>
        <v>0</v>
      </c>
      <c r="U86" s="7">
        <f t="shared" si="65"/>
        <v>0</v>
      </c>
      <c r="V86" s="7">
        <f t="shared" si="65"/>
        <v>0</v>
      </c>
      <c r="W86" s="7">
        <f t="shared" si="65"/>
        <v>0</v>
      </c>
      <c r="X86" s="7">
        <f t="shared" si="65"/>
        <v>0</v>
      </c>
      <c r="Y86" s="7">
        <f t="shared" si="65"/>
        <v>0</v>
      </c>
      <c r="Z86" s="7">
        <f t="shared" si="65"/>
        <v>0</v>
      </c>
      <c r="AA86" s="7">
        <f t="shared" si="65"/>
        <v>0</v>
      </c>
      <c r="AB86" s="7">
        <f t="shared" si="65"/>
        <v>0</v>
      </c>
      <c r="AC86" s="7">
        <f t="shared" si="65"/>
        <v>0</v>
      </c>
      <c r="AD86" s="7">
        <f t="shared" si="65"/>
        <v>0</v>
      </c>
      <c r="AE86" s="7">
        <f t="shared" si="65"/>
        <v>0</v>
      </c>
      <c r="AF86" s="7">
        <f t="shared" si="65"/>
        <v>0</v>
      </c>
      <c r="AG86" s="7">
        <f t="shared" si="65"/>
        <v>0</v>
      </c>
      <c r="AH86" s="7">
        <f t="shared" si="65"/>
        <v>0</v>
      </c>
      <c r="AI86" s="7">
        <f t="shared" si="65"/>
        <v>0</v>
      </c>
      <c r="AJ86" s="7">
        <f t="shared" si="65"/>
        <v>0</v>
      </c>
      <c r="AK86" s="7">
        <f t="shared" si="65"/>
        <v>0</v>
      </c>
      <c r="AL86" s="7">
        <f t="shared" si="65"/>
        <v>0.02</v>
      </c>
      <c r="AM86" s="7">
        <f t="shared" si="65"/>
        <v>0</v>
      </c>
      <c r="AN86" s="7">
        <f t="shared" si="65"/>
        <v>0</v>
      </c>
      <c r="AO86" s="7">
        <f t="shared" si="65"/>
        <v>0</v>
      </c>
      <c r="AP86" s="7">
        <f t="shared" si="65"/>
        <v>0</v>
      </c>
      <c r="AQ86" s="7">
        <f t="shared" si="65"/>
        <v>0</v>
      </c>
      <c r="AR86" s="7">
        <f t="shared" si="65"/>
        <v>0</v>
      </c>
      <c r="AS86" s="7">
        <f t="shared" si="65"/>
        <v>0</v>
      </c>
      <c r="AT86" s="7">
        <f t="shared" si="65"/>
        <v>0</v>
      </c>
      <c r="AU86" s="7">
        <f t="shared" si="65"/>
        <v>0</v>
      </c>
      <c r="AV86" s="7">
        <f t="shared" si="65"/>
        <v>0</v>
      </c>
      <c r="AW86" s="7">
        <f t="shared" si="65"/>
        <v>0</v>
      </c>
      <c r="AX86" s="7">
        <f t="shared" si="65"/>
        <v>0</v>
      </c>
      <c r="AY86" s="7">
        <f t="shared" si="65"/>
        <v>0</v>
      </c>
      <c r="AZ86" s="7">
        <f t="shared" si="65"/>
        <v>0</v>
      </c>
      <c r="BA86" s="7">
        <f t="shared" si="65"/>
        <v>0</v>
      </c>
      <c r="BB86" s="7">
        <f t="shared" si="65"/>
        <v>0</v>
      </c>
      <c r="BC86" s="7">
        <f t="shared" si="65"/>
        <v>0</v>
      </c>
      <c r="BD86" s="7">
        <f t="shared" si="65"/>
        <v>0</v>
      </c>
      <c r="BE86" s="7">
        <f t="shared" si="65"/>
        <v>0</v>
      </c>
      <c r="BF86" s="7">
        <f t="shared" si="65"/>
        <v>0</v>
      </c>
      <c r="BG86" s="7">
        <f t="shared" si="65"/>
        <v>0</v>
      </c>
      <c r="BH86" s="7">
        <f t="shared" si="65"/>
        <v>0</v>
      </c>
      <c r="BI86" s="7">
        <f t="shared" si="65"/>
        <v>0</v>
      </c>
      <c r="BJ86" s="7">
        <f t="shared" si="65"/>
        <v>0</v>
      </c>
      <c r="BK86" s="7">
        <f t="shared" si="65"/>
        <v>0</v>
      </c>
      <c r="BL86" s="7">
        <f t="shared" si="65"/>
        <v>0</v>
      </c>
      <c r="BM86" s="7">
        <f t="shared" si="65"/>
        <v>0</v>
      </c>
      <c r="BN86" s="7">
        <f t="shared" si="65"/>
        <v>0</v>
      </c>
      <c r="BO86" s="7">
        <f t="shared" si="66"/>
        <v>0</v>
      </c>
    </row>
    <row r="87" spans="1:69">
      <c r="A87" s="99"/>
      <c r="B87" s="7"/>
      <c r="C87" s="95"/>
      <c r="D87" s="7">
        <f t="shared" si="65"/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si="66"/>
        <v>0</v>
      </c>
    </row>
    <row r="88" spans="1:69">
      <c r="A88" s="99"/>
      <c r="B88" s="7"/>
      <c r="C88" s="95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>
      <c r="A89" s="99"/>
      <c r="B89" s="7"/>
      <c r="C89" s="96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ref="G89:BN89" si="67">G23</f>
        <v>0</v>
      </c>
      <c r="H89" s="7">
        <f t="shared" si="67"/>
        <v>0</v>
      </c>
      <c r="I89" s="7">
        <f t="shared" si="67"/>
        <v>0</v>
      </c>
      <c r="J89" s="7">
        <f t="shared" si="67"/>
        <v>0</v>
      </c>
      <c r="K89" s="7">
        <f t="shared" si="67"/>
        <v>0</v>
      </c>
      <c r="L89" s="7">
        <f t="shared" si="67"/>
        <v>0</v>
      </c>
      <c r="M89" s="7">
        <f t="shared" si="67"/>
        <v>0</v>
      </c>
      <c r="N89" s="7">
        <f t="shared" si="67"/>
        <v>0</v>
      </c>
      <c r="O89" s="7">
        <f t="shared" si="67"/>
        <v>0</v>
      </c>
      <c r="P89" s="7">
        <f t="shared" si="67"/>
        <v>0</v>
      </c>
      <c r="Q89" s="7">
        <f t="shared" si="67"/>
        <v>0</v>
      </c>
      <c r="R89" s="7">
        <f t="shared" si="67"/>
        <v>0</v>
      </c>
      <c r="S89" s="7">
        <f t="shared" si="67"/>
        <v>0</v>
      </c>
      <c r="T89" s="7">
        <f t="shared" si="67"/>
        <v>0</v>
      </c>
      <c r="U89" s="7">
        <f t="shared" si="67"/>
        <v>0</v>
      </c>
      <c r="V89" s="7">
        <f t="shared" si="67"/>
        <v>0</v>
      </c>
      <c r="W89" s="7">
        <f t="shared" si="67"/>
        <v>0</v>
      </c>
      <c r="X89" s="7">
        <f t="shared" si="67"/>
        <v>0</v>
      </c>
      <c r="Y89" s="7">
        <f t="shared" si="67"/>
        <v>0</v>
      </c>
      <c r="Z89" s="7">
        <f t="shared" si="67"/>
        <v>0</v>
      </c>
      <c r="AA89" s="7">
        <f t="shared" si="67"/>
        <v>0</v>
      </c>
      <c r="AB89" s="7">
        <f t="shared" si="67"/>
        <v>0</v>
      </c>
      <c r="AC89" s="7">
        <f t="shared" si="67"/>
        <v>0</v>
      </c>
      <c r="AD89" s="7">
        <f t="shared" si="67"/>
        <v>0</v>
      </c>
      <c r="AE89" s="7">
        <f t="shared" si="67"/>
        <v>0</v>
      </c>
      <c r="AF89" s="7">
        <f t="shared" si="67"/>
        <v>0</v>
      </c>
      <c r="AG89" s="7">
        <f t="shared" si="67"/>
        <v>0</v>
      </c>
      <c r="AH89" s="7">
        <f t="shared" si="67"/>
        <v>0</v>
      </c>
      <c r="AI89" s="7">
        <f t="shared" si="67"/>
        <v>0</v>
      </c>
      <c r="AJ89" s="7">
        <f t="shared" si="67"/>
        <v>0</v>
      </c>
      <c r="AK89" s="7">
        <f t="shared" si="67"/>
        <v>0</v>
      </c>
      <c r="AL89" s="7">
        <f t="shared" si="67"/>
        <v>0</v>
      </c>
      <c r="AM89" s="7">
        <f t="shared" si="67"/>
        <v>0</v>
      </c>
      <c r="AN89" s="7">
        <f t="shared" si="67"/>
        <v>0</v>
      </c>
      <c r="AO89" s="7">
        <f t="shared" si="67"/>
        <v>0</v>
      </c>
      <c r="AP89" s="7">
        <f t="shared" si="67"/>
        <v>0</v>
      </c>
      <c r="AQ89" s="7">
        <f t="shared" si="67"/>
        <v>0</v>
      </c>
      <c r="AR89" s="7">
        <f t="shared" si="67"/>
        <v>0</v>
      </c>
      <c r="AS89" s="7">
        <f t="shared" si="67"/>
        <v>0</v>
      </c>
      <c r="AT89" s="7">
        <f t="shared" si="67"/>
        <v>0</v>
      </c>
      <c r="AU89" s="7">
        <f t="shared" si="67"/>
        <v>0</v>
      </c>
      <c r="AV89" s="7">
        <f t="shared" si="67"/>
        <v>0</v>
      </c>
      <c r="AW89" s="7">
        <f t="shared" si="67"/>
        <v>0</v>
      </c>
      <c r="AX89" s="7">
        <f t="shared" si="67"/>
        <v>0</v>
      </c>
      <c r="AY89" s="7">
        <f t="shared" si="67"/>
        <v>0</v>
      </c>
      <c r="AZ89" s="7">
        <f t="shared" si="67"/>
        <v>0</v>
      </c>
      <c r="BA89" s="7">
        <f t="shared" si="67"/>
        <v>0</v>
      </c>
      <c r="BB89" s="7">
        <f t="shared" si="67"/>
        <v>0</v>
      </c>
      <c r="BC89" s="7">
        <f t="shared" si="67"/>
        <v>0</v>
      </c>
      <c r="BD89" s="7">
        <f t="shared" si="67"/>
        <v>0</v>
      </c>
      <c r="BE89" s="7">
        <f t="shared" si="67"/>
        <v>0</v>
      </c>
      <c r="BF89" s="7">
        <f t="shared" si="67"/>
        <v>0</v>
      </c>
      <c r="BG89" s="7">
        <f t="shared" si="67"/>
        <v>0</v>
      </c>
      <c r="BH89" s="7">
        <f t="shared" si="67"/>
        <v>0</v>
      </c>
      <c r="BI89" s="7">
        <f t="shared" si="67"/>
        <v>0</v>
      </c>
      <c r="BJ89" s="7">
        <f t="shared" si="67"/>
        <v>0</v>
      </c>
      <c r="BK89" s="7">
        <f t="shared" si="67"/>
        <v>0</v>
      </c>
      <c r="BL89" s="7">
        <f t="shared" si="67"/>
        <v>0</v>
      </c>
      <c r="BM89" s="7">
        <f t="shared" si="67"/>
        <v>0</v>
      </c>
      <c r="BN89" s="7">
        <f t="shared" si="67"/>
        <v>0</v>
      </c>
      <c r="BO89" s="7">
        <f t="shared" ref="BO89" si="68">BO23</f>
        <v>0</v>
      </c>
    </row>
    <row r="90" spans="1:69" ht="17.399999999999999">
      <c r="B90" s="19" t="s">
        <v>21</v>
      </c>
      <c r="C90" s="20"/>
      <c r="D90" s="21">
        <f t="shared" ref="D90:BN90" si="69">SUM(D85:D89)</f>
        <v>0</v>
      </c>
      <c r="E90" s="21">
        <f t="shared" si="69"/>
        <v>0</v>
      </c>
      <c r="F90" s="21">
        <f t="shared" si="69"/>
        <v>0</v>
      </c>
      <c r="G90" s="21">
        <f t="shared" si="69"/>
        <v>0</v>
      </c>
      <c r="H90" s="21">
        <f t="shared" si="69"/>
        <v>0</v>
      </c>
      <c r="I90" s="21">
        <f t="shared" si="69"/>
        <v>0</v>
      </c>
      <c r="J90" s="21">
        <f t="shared" si="69"/>
        <v>0.14000000000000001</v>
      </c>
      <c r="K90" s="21">
        <f t="shared" si="69"/>
        <v>0</v>
      </c>
      <c r="L90" s="21">
        <f t="shared" si="69"/>
        <v>0</v>
      </c>
      <c r="M90" s="21">
        <f t="shared" si="69"/>
        <v>0</v>
      </c>
      <c r="N90" s="21">
        <f t="shared" si="69"/>
        <v>0</v>
      </c>
      <c r="O90" s="21">
        <f t="shared" si="69"/>
        <v>0</v>
      </c>
      <c r="P90" s="21">
        <f t="shared" si="69"/>
        <v>0</v>
      </c>
      <c r="Q90" s="21">
        <f t="shared" si="69"/>
        <v>0</v>
      </c>
      <c r="R90" s="21">
        <f t="shared" si="69"/>
        <v>0</v>
      </c>
      <c r="S90" s="21">
        <f t="shared" si="69"/>
        <v>0</v>
      </c>
      <c r="T90" s="21">
        <f t="shared" si="69"/>
        <v>0</v>
      </c>
      <c r="U90" s="21">
        <f t="shared" si="69"/>
        <v>0</v>
      </c>
      <c r="V90" s="21">
        <f t="shared" si="69"/>
        <v>0</v>
      </c>
      <c r="W90" s="21">
        <f t="shared" si="69"/>
        <v>0</v>
      </c>
      <c r="X90" s="21">
        <f t="shared" si="69"/>
        <v>0</v>
      </c>
      <c r="Y90" s="21">
        <f t="shared" si="69"/>
        <v>0</v>
      </c>
      <c r="Z90" s="21">
        <f t="shared" si="69"/>
        <v>0</v>
      </c>
      <c r="AA90" s="21">
        <f t="shared" si="69"/>
        <v>0</v>
      </c>
      <c r="AB90" s="21">
        <f t="shared" si="69"/>
        <v>0</v>
      </c>
      <c r="AC90" s="21">
        <f t="shared" si="69"/>
        <v>0</v>
      </c>
      <c r="AD90" s="21">
        <f t="shared" si="69"/>
        <v>0</v>
      </c>
      <c r="AE90" s="21">
        <f t="shared" si="69"/>
        <v>0</v>
      </c>
      <c r="AF90" s="21">
        <f t="shared" si="69"/>
        <v>0</v>
      </c>
      <c r="AG90" s="21">
        <f t="shared" si="69"/>
        <v>0</v>
      </c>
      <c r="AH90" s="21">
        <f t="shared" si="69"/>
        <v>0</v>
      </c>
      <c r="AI90" s="21">
        <f t="shared" si="69"/>
        <v>0</v>
      </c>
      <c r="AJ90" s="21">
        <f t="shared" si="69"/>
        <v>0</v>
      </c>
      <c r="AK90" s="21">
        <f t="shared" si="69"/>
        <v>0</v>
      </c>
      <c r="AL90" s="21">
        <f t="shared" si="69"/>
        <v>0.02</v>
      </c>
      <c r="AM90" s="21">
        <f t="shared" si="69"/>
        <v>0</v>
      </c>
      <c r="AN90" s="21">
        <f t="shared" si="69"/>
        <v>0</v>
      </c>
      <c r="AO90" s="21">
        <f t="shared" si="69"/>
        <v>0</v>
      </c>
      <c r="AP90" s="21">
        <f t="shared" si="69"/>
        <v>0</v>
      </c>
      <c r="AQ90" s="21">
        <f t="shared" si="69"/>
        <v>0</v>
      </c>
      <c r="AR90" s="21">
        <f t="shared" si="69"/>
        <v>0</v>
      </c>
      <c r="AS90" s="21">
        <f t="shared" si="69"/>
        <v>0</v>
      </c>
      <c r="AT90" s="21">
        <f t="shared" si="69"/>
        <v>0</v>
      </c>
      <c r="AU90" s="21">
        <f t="shared" si="69"/>
        <v>0</v>
      </c>
      <c r="AV90" s="21">
        <f t="shared" si="69"/>
        <v>0</v>
      </c>
      <c r="AW90" s="21">
        <f t="shared" si="69"/>
        <v>0</v>
      </c>
      <c r="AX90" s="21">
        <f t="shared" si="69"/>
        <v>0</v>
      </c>
      <c r="AY90" s="21">
        <f t="shared" si="69"/>
        <v>0</v>
      </c>
      <c r="AZ90" s="21">
        <f t="shared" si="69"/>
        <v>0</v>
      </c>
      <c r="BA90" s="21">
        <f t="shared" si="69"/>
        <v>0</v>
      </c>
      <c r="BB90" s="21">
        <f t="shared" si="69"/>
        <v>0</v>
      </c>
      <c r="BC90" s="21">
        <f t="shared" si="69"/>
        <v>0</v>
      </c>
      <c r="BD90" s="21">
        <f t="shared" si="69"/>
        <v>0</v>
      </c>
      <c r="BE90" s="21">
        <f t="shared" si="69"/>
        <v>0</v>
      </c>
      <c r="BF90" s="21">
        <f t="shared" si="69"/>
        <v>0</v>
      </c>
      <c r="BG90" s="21">
        <f t="shared" si="69"/>
        <v>0</v>
      </c>
      <c r="BH90" s="21">
        <f t="shared" si="69"/>
        <v>0</v>
      </c>
      <c r="BI90" s="21">
        <f t="shared" si="69"/>
        <v>0</v>
      </c>
      <c r="BJ90" s="21">
        <f t="shared" si="69"/>
        <v>0</v>
      </c>
      <c r="BK90" s="21">
        <f t="shared" si="69"/>
        <v>0</v>
      </c>
      <c r="BL90" s="21">
        <f t="shared" si="69"/>
        <v>0</v>
      </c>
      <c r="BM90" s="21">
        <f t="shared" si="69"/>
        <v>0</v>
      </c>
      <c r="BN90" s="21">
        <f t="shared" si="69"/>
        <v>0</v>
      </c>
      <c r="BO90" s="21">
        <f t="shared" ref="BO90" si="70">SUM(BO85:BO89)</f>
        <v>0</v>
      </c>
    </row>
    <row r="91" spans="1:69" ht="17.399999999999999">
      <c r="B91" s="19" t="s">
        <v>22</v>
      </c>
      <c r="C91" s="20"/>
      <c r="D91" s="22">
        <f t="shared" ref="D91:BN91" si="71">PRODUCT(D90,$E$4)</f>
        <v>0</v>
      </c>
      <c r="E91" s="22">
        <f t="shared" si="71"/>
        <v>0</v>
      </c>
      <c r="F91" s="22">
        <f t="shared" si="71"/>
        <v>0</v>
      </c>
      <c r="G91" s="22">
        <f t="shared" si="71"/>
        <v>0</v>
      </c>
      <c r="H91" s="22">
        <f t="shared" si="71"/>
        <v>0</v>
      </c>
      <c r="I91" s="22">
        <f t="shared" si="71"/>
        <v>0</v>
      </c>
      <c r="J91" s="22">
        <f t="shared" si="71"/>
        <v>0.14000000000000001</v>
      </c>
      <c r="K91" s="22">
        <f t="shared" si="71"/>
        <v>0</v>
      </c>
      <c r="L91" s="22">
        <f t="shared" si="71"/>
        <v>0</v>
      </c>
      <c r="M91" s="22">
        <f t="shared" si="71"/>
        <v>0</v>
      </c>
      <c r="N91" s="22">
        <f t="shared" si="71"/>
        <v>0</v>
      </c>
      <c r="O91" s="22">
        <f t="shared" si="71"/>
        <v>0</v>
      </c>
      <c r="P91" s="22">
        <f t="shared" si="71"/>
        <v>0</v>
      </c>
      <c r="Q91" s="22">
        <f t="shared" si="71"/>
        <v>0</v>
      </c>
      <c r="R91" s="22">
        <f t="shared" si="71"/>
        <v>0</v>
      </c>
      <c r="S91" s="22">
        <f t="shared" si="71"/>
        <v>0</v>
      </c>
      <c r="T91" s="22">
        <f t="shared" si="71"/>
        <v>0</v>
      </c>
      <c r="U91" s="22">
        <f t="shared" si="71"/>
        <v>0</v>
      </c>
      <c r="V91" s="22">
        <f t="shared" si="71"/>
        <v>0</v>
      </c>
      <c r="W91" s="22">
        <f t="shared" si="71"/>
        <v>0</v>
      </c>
      <c r="X91" s="22">
        <f t="shared" si="71"/>
        <v>0</v>
      </c>
      <c r="Y91" s="22">
        <f t="shared" si="71"/>
        <v>0</v>
      </c>
      <c r="Z91" s="22">
        <f t="shared" si="71"/>
        <v>0</v>
      </c>
      <c r="AA91" s="22">
        <f t="shared" si="71"/>
        <v>0</v>
      </c>
      <c r="AB91" s="22">
        <f t="shared" si="71"/>
        <v>0</v>
      </c>
      <c r="AC91" s="22">
        <f t="shared" si="71"/>
        <v>0</v>
      </c>
      <c r="AD91" s="22">
        <f t="shared" si="71"/>
        <v>0</v>
      </c>
      <c r="AE91" s="22">
        <f t="shared" si="71"/>
        <v>0</v>
      </c>
      <c r="AF91" s="22">
        <f t="shared" si="71"/>
        <v>0</v>
      </c>
      <c r="AG91" s="22">
        <f t="shared" si="71"/>
        <v>0</v>
      </c>
      <c r="AH91" s="22">
        <f t="shared" si="71"/>
        <v>0</v>
      </c>
      <c r="AI91" s="22">
        <f t="shared" si="71"/>
        <v>0</v>
      </c>
      <c r="AJ91" s="22">
        <f t="shared" si="71"/>
        <v>0</v>
      </c>
      <c r="AK91" s="22">
        <f t="shared" si="71"/>
        <v>0</v>
      </c>
      <c r="AL91" s="22">
        <f t="shared" si="71"/>
        <v>0.02</v>
      </c>
      <c r="AM91" s="22">
        <f t="shared" si="71"/>
        <v>0</v>
      </c>
      <c r="AN91" s="22">
        <f t="shared" si="71"/>
        <v>0</v>
      </c>
      <c r="AO91" s="22">
        <f t="shared" si="71"/>
        <v>0</v>
      </c>
      <c r="AP91" s="22">
        <f t="shared" si="71"/>
        <v>0</v>
      </c>
      <c r="AQ91" s="22">
        <f t="shared" si="71"/>
        <v>0</v>
      </c>
      <c r="AR91" s="22">
        <f t="shared" si="71"/>
        <v>0</v>
      </c>
      <c r="AS91" s="22">
        <f t="shared" si="71"/>
        <v>0</v>
      </c>
      <c r="AT91" s="22">
        <f t="shared" si="71"/>
        <v>0</v>
      </c>
      <c r="AU91" s="22">
        <f t="shared" si="71"/>
        <v>0</v>
      </c>
      <c r="AV91" s="22">
        <f t="shared" si="71"/>
        <v>0</v>
      </c>
      <c r="AW91" s="22">
        <f t="shared" si="71"/>
        <v>0</v>
      </c>
      <c r="AX91" s="22">
        <f t="shared" si="71"/>
        <v>0</v>
      </c>
      <c r="AY91" s="22">
        <f t="shared" si="71"/>
        <v>0</v>
      </c>
      <c r="AZ91" s="22">
        <f t="shared" si="71"/>
        <v>0</v>
      </c>
      <c r="BA91" s="22">
        <f t="shared" si="71"/>
        <v>0</v>
      </c>
      <c r="BB91" s="22">
        <f t="shared" si="71"/>
        <v>0</v>
      </c>
      <c r="BC91" s="22">
        <f t="shared" si="71"/>
        <v>0</v>
      </c>
      <c r="BD91" s="22">
        <f t="shared" si="71"/>
        <v>0</v>
      </c>
      <c r="BE91" s="22">
        <f t="shared" si="71"/>
        <v>0</v>
      </c>
      <c r="BF91" s="22">
        <f t="shared" si="71"/>
        <v>0</v>
      </c>
      <c r="BG91" s="22">
        <f t="shared" si="71"/>
        <v>0</v>
      </c>
      <c r="BH91" s="22">
        <f t="shared" si="71"/>
        <v>0</v>
      </c>
      <c r="BI91" s="22">
        <f t="shared" si="71"/>
        <v>0</v>
      </c>
      <c r="BJ91" s="22">
        <f t="shared" si="71"/>
        <v>0</v>
      </c>
      <c r="BK91" s="22">
        <f t="shared" si="71"/>
        <v>0</v>
      </c>
      <c r="BL91" s="22">
        <f t="shared" si="71"/>
        <v>0</v>
      </c>
      <c r="BM91" s="22">
        <f t="shared" si="71"/>
        <v>0</v>
      </c>
      <c r="BN91" s="22">
        <f t="shared" si="71"/>
        <v>0</v>
      </c>
      <c r="BO91" s="22">
        <f t="shared" ref="BO91" si="72">PRODUCT(BO90,$E$4)</f>
        <v>0</v>
      </c>
    </row>
    <row r="93" spans="1:69" ht="17.399999999999999">
      <c r="A93" s="26"/>
      <c r="B93" s="27" t="s">
        <v>24</v>
      </c>
      <c r="C93" s="28" t="s">
        <v>25</v>
      </c>
      <c r="D93" s="29">
        <f t="shared" ref="D93:BN93" si="73">D77</f>
        <v>67.27</v>
      </c>
      <c r="E93" s="29">
        <f t="shared" si="73"/>
        <v>70</v>
      </c>
      <c r="F93" s="29">
        <f t="shared" si="73"/>
        <v>86</v>
      </c>
      <c r="G93" s="29">
        <f t="shared" si="73"/>
        <v>568</v>
      </c>
      <c r="H93" s="29">
        <f t="shared" si="73"/>
        <v>1140</v>
      </c>
      <c r="I93" s="29">
        <f t="shared" si="73"/>
        <v>720</v>
      </c>
      <c r="J93" s="29">
        <f t="shared" si="73"/>
        <v>71.38</v>
      </c>
      <c r="K93" s="29">
        <f t="shared" si="73"/>
        <v>662.44</v>
      </c>
      <c r="L93" s="29">
        <f t="shared" si="73"/>
        <v>200.83</v>
      </c>
      <c r="M93" s="29">
        <f t="shared" si="73"/>
        <v>529</v>
      </c>
      <c r="N93" s="29">
        <f t="shared" si="73"/>
        <v>99.49</v>
      </c>
      <c r="O93" s="29">
        <f t="shared" si="73"/>
        <v>320.32</v>
      </c>
      <c r="P93" s="29">
        <f t="shared" si="73"/>
        <v>373.68</v>
      </c>
      <c r="Q93" s="29">
        <f t="shared" si="73"/>
        <v>400</v>
      </c>
      <c r="R93" s="29">
        <f t="shared" si="73"/>
        <v>0</v>
      </c>
      <c r="S93" s="29">
        <f t="shared" si="73"/>
        <v>0</v>
      </c>
      <c r="T93" s="29">
        <f t="shared" si="73"/>
        <v>0</v>
      </c>
      <c r="U93" s="29">
        <f t="shared" si="73"/>
        <v>708</v>
      </c>
      <c r="V93" s="29">
        <f t="shared" si="73"/>
        <v>364.1</v>
      </c>
      <c r="W93" s="29">
        <f t="shared" si="73"/>
        <v>139</v>
      </c>
      <c r="X93" s="29">
        <f t="shared" si="73"/>
        <v>7.6</v>
      </c>
      <c r="Y93" s="29">
        <f t="shared" si="73"/>
        <v>0</v>
      </c>
      <c r="Z93" s="29">
        <f t="shared" si="73"/>
        <v>305</v>
      </c>
      <c r="AA93" s="29">
        <f t="shared" si="73"/>
        <v>273</v>
      </c>
      <c r="AB93" s="29">
        <f t="shared" si="73"/>
        <v>263</v>
      </c>
      <c r="AC93" s="29">
        <f t="shared" si="73"/>
        <v>250</v>
      </c>
      <c r="AD93" s="29">
        <f t="shared" si="73"/>
        <v>145</v>
      </c>
      <c r="AE93" s="29">
        <f t="shared" si="73"/>
        <v>298.43</v>
      </c>
      <c r="AF93" s="29">
        <f t="shared" si="73"/>
        <v>229</v>
      </c>
      <c r="AG93" s="29">
        <f t="shared" si="73"/>
        <v>231.82</v>
      </c>
      <c r="AH93" s="29">
        <f t="shared" si="73"/>
        <v>69.2</v>
      </c>
      <c r="AI93" s="29">
        <f t="shared" si="73"/>
        <v>59.25</v>
      </c>
      <c r="AJ93" s="29">
        <f t="shared" si="73"/>
        <v>38.5</v>
      </c>
      <c r="AK93" s="29">
        <f t="shared" si="73"/>
        <v>190</v>
      </c>
      <c r="AL93" s="29">
        <f t="shared" si="73"/>
        <v>194</v>
      </c>
      <c r="AM93" s="29">
        <f t="shared" si="73"/>
        <v>316.27999999999997</v>
      </c>
      <c r="AN93" s="29">
        <f t="shared" si="73"/>
        <v>254</v>
      </c>
      <c r="AO93" s="29">
        <f t="shared" si="73"/>
        <v>0</v>
      </c>
      <c r="AP93" s="29">
        <f t="shared" si="73"/>
        <v>201.15</v>
      </c>
      <c r="AQ93" s="29">
        <f t="shared" si="73"/>
        <v>62.5</v>
      </c>
      <c r="AR93" s="29">
        <f t="shared" si="73"/>
        <v>50</v>
      </c>
      <c r="AS93" s="29">
        <f t="shared" si="73"/>
        <v>72</v>
      </c>
      <c r="AT93" s="29">
        <f t="shared" si="73"/>
        <v>64.290000000000006</v>
      </c>
      <c r="AU93" s="29">
        <f t="shared" si="73"/>
        <v>57.14</v>
      </c>
      <c r="AV93" s="29">
        <f t="shared" si="73"/>
        <v>51.25</v>
      </c>
      <c r="AW93" s="29">
        <f t="shared" si="73"/>
        <v>77.14</v>
      </c>
      <c r="AX93" s="29">
        <f t="shared" si="73"/>
        <v>66</v>
      </c>
      <c r="AY93" s="29">
        <f t="shared" si="73"/>
        <v>60</v>
      </c>
      <c r="AZ93" s="29">
        <f t="shared" si="73"/>
        <v>123.33</v>
      </c>
      <c r="BA93" s="29">
        <f t="shared" si="73"/>
        <v>296</v>
      </c>
      <c r="BB93" s="29">
        <f t="shared" si="73"/>
        <v>499</v>
      </c>
      <c r="BC93" s="29">
        <f t="shared" si="73"/>
        <v>503</v>
      </c>
      <c r="BD93" s="29">
        <f t="shared" si="73"/>
        <v>217</v>
      </c>
      <c r="BE93" s="29">
        <f t="shared" si="73"/>
        <v>410</v>
      </c>
      <c r="BF93" s="29">
        <f t="shared" si="73"/>
        <v>0</v>
      </c>
      <c r="BG93" s="29">
        <f t="shared" si="73"/>
        <v>62</v>
      </c>
      <c r="BH93" s="29">
        <f t="shared" si="73"/>
        <v>62</v>
      </c>
      <c r="BI93" s="29">
        <f t="shared" si="73"/>
        <v>41</v>
      </c>
      <c r="BJ93" s="29">
        <f t="shared" si="73"/>
        <v>30</v>
      </c>
      <c r="BK93" s="29">
        <f t="shared" si="73"/>
        <v>55</v>
      </c>
      <c r="BL93" s="29">
        <f t="shared" si="73"/>
        <v>278</v>
      </c>
      <c r="BM93" s="29">
        <f t="shared" si="73"/>
        <v>138.88999999999999</v>
      </c>
      <c r="BN93" s="29">
        <f t="shared" si="73"/>
        <v>14.89</v>
      </c>
      <c r="BO93" s="29">
        <f t="shared" ref="BO93" si="74">BO77</f>
        <v>10000</v>
      </c>
    </row>
    <row r="94" spans="1:69" ht="17.399999999999999">
      <c r="B94" s="19" t="s">
        <v>26</v>
      </c>
      <c r="C94" s="20" t="s">
        <v>25</v>
      </c>
      <c r="D94" s="21">
        <f t="shared" ref="D94:BN94" si="75">D93/1000</f>
        <v>6.7269999999999996E-2</v>
      </c>
      <c r="E94" s="21">
        <f t="shared" si="75"/>
        <v>7.0000000000000007E-2</v>
      </c>
      <c r="F94" s="21">
        <f t="shared" si="75"/>
        <v>8.5999999999999993E-2</v>
      </c>
      <c r="G94" s="21">
        <f t="shared" si="75"/>
        <v>0.56799999999999995</v>
      </c>
      <c r="H94" s="21">
        <f t="shared" si="75"/>
        <v>1.1399999999999999</v>
      </c>
      <c r="I94" s="21">
        <f t="shared" si="75"/>
        <v>0.72</v>
      </c>
      <c r="J94" s="21">
        <f t="shared" si="75"/>
        <v>7.1379999999999999E-2</v>
      </c>
      <c r="K94" s="21">
        <f t="shared" si="75"/>
        <v>0.66244000000000003</v>
      </c>
      <c r="L94" s="21">
        <f t="shared" si="75"/>
        <v>0.20083000000000001</v>
      </c>
      <c r="M94" s="21">
        <f t="shared" si="75"/>
        <v>0.52900000000000003</v>
      </c>
      <c r="N94" s="21">
        <f t="shared" si="75"/>
        <v>9.9489999999999995E-2</v>
      </c>
      <c r="O94" s="21">
        <f t="shared" si="75"/>
        <v>0.32031999999999999</v>
      </c>
      <c r="P94" s="21">
        <f t="shared" si="75"/>
        <v>0.37368000000000001</v>
      </c>
      <c r="Q94" s="21">
        <f t="shared" si="75"/>
        <v>0.4</v>
      </c>
      <c r="R94" s="21">
        <f t="shared" si="75"/>
        <v>0</v>
      </c>
      <c r="S94" s="21">
        <f t="shared" si="75"/>
        <v>0</v>
      </c>
      <c r="T94" s="21">
        <f t="shared" si="75"/>
        <v>0</v>
      </c>
      <c r="U94" s="21">
        <f t="shared" si="75"/>
        <v>0.70799999999999996</v>
      </c>
      <c r="V94" s="21">
        <f t="shared" si="75"/>
        <v>0.36410000000000003</v>
      </c>
      <c r="W94" s="21">
        <f t="shared" si="75"/>
        <v>0.13900000000000001</v>
      </c>
      <c r="X94" s="21">
        <f t="shared" si="75"/>
        <v>7.6E-3</v>
      </c>
      <c r="Y94" s="21">
        <f t="shared" si="75"/>
        <v>0</v>
      </c>
      <c r="Z94" s="21">
        <f t="shared" si="75"/>
        <v>0.30499999999999999</v>
      </c>
      <c r="AA94" s="21">
        <f t="shared" si="75"/>
        <v>0.27300000000000002</v>
      </c>
      <c r="AB94" s="21">
        <f t="shared" si="75"/>
        <v>0.26300000000000001</v>
      </c>
      <c r="AC94" s="21">
        <f t="shared" si="75"/>
        <v>0.25</v>
      </c>
      <c r="AD94" s="21">
        <f t="shared" si="75"/>
        <v>0.14499999999999999</v>
      </c>
      <c r="AE94" s="21">
        <f t="shared" si="75"/>
        <v>0.29843000000000003</v>
      </c>
      <c r="AF94" s="21">
        <f t="shared" si="75"/>
        <v>0.22900000000000001</v>
      </c>
      <c r="AG94" s="21">
        <f t="shared" si="75"/>
        <v>0.23182</v>
      </c>
      <c r="AH94" s="21">
        <f t="shared" si="75"/>
        <v>6.9199999999999998E-2</v>
      </c>
      <c r="AI94" s="21">
        <f t="shared" si="75"/>
        <v>5.9249999999999997E-2</v>
      </c>
      <c r="AJ94" s="21">
        <f t="shared" si="75"/>
        <v>3.85E-2</v>
      </c>
      <c r="AK94" s="21">
        <f t="shared" si="75"/>
        <v>0.19</v>
      </c>
      <c r="AL94" s="21">
        <f t="shared" si="75"/>
        <v>0.19400000000000001</v>
      </c>
      <c r="AM94" s="21">
        <f t="shared" si="75"/>
        <v>0.31627999999999995</v>
      </c>
      <c r="AN94" s="21">
        <f t="shared" si="75"/>
        <v>0.254</v>
      </c>
      <c r="AO94" s="21">
        <f t="shared" si="75"/>
        <v>0</v>
      </c>
      <c r="AP94" s="21">
        <f t="shared" si="75"/>
        <v>0.20115</v>
      </c>
      <c r="AQ94" s="21">
        <f t="shared" si="75"/>
        <v>6.25E-2</v>
      </c>
      <c r="AR94" s="21">
        <f t="shared" si="75"/>
        <v>0.05</v>
      </c>
      <c r="AS94" s="21">
        <f t="shared" si="75"/>
        <v>7.1999999999999995E-2</v>
      </c>
      <c r="AT94" s="21">
        <f t="shared" si="75"/>
        <v>6.429E-2</v>
      </c>
      <c r="AU94" s="21">
        <f t="shared" si="75"/>
        <v>5.7140000000000003E-2</v>
      </c>
      <c r="AV94" s="21">
        <f t="shared" si="75"/>
        <v>5.1249999999999997E-2</v>
      </c>
      <c r="AW94" s="21">
        <f t="shared" si="75"/>
        <v>7.714E-2</v>
      </c>
      <c r="AX94" s="21">
        <f t="shared" si="75"/>
        <v>6.6000000000000003E-2</v>
      </c>
      <c r="AY94" s="21">
        <f t="shared" si="75"/>
        <v>0.06</v>
      </c>
      <c r="AZ94" s="21">
        <f t="shared" si="75"/>
        <v>0.12333</v>
      </c>
      <c r="BA94" s="21">
        <f t="shared" si="75"/>
        <v>0.29599999999999999</v>
      </c>
      <c r="BB94" s="21">
        <f t="shared" si="75"/>
        <v>0.499</v>
      </c>
      <c r="BC94" s="21">
        <f t="shared" si="75"/>
        <v>0.503</v>
      </c>
      <c r="BD94" s="21">
        <f t="shared" si="75"/>
        <v>0.217</v>
      </c>
      <c r="BE94" s="21">
        <f t="shared" si="75"/>
        <v>0.41</v>
      </c>
      <c r="BF94" s="21">
        <f t="shared" si="75"/>
        <v>0</v>
      </c>
      <c r="BG94" s="21">
        <f t="shared" si="75"/>
        <v>6.2E-2</v>
      </c>
      <c r="BH94" s="21">
        <f t="shared" si="75"/>
        <v>6.2E-2</v>
      </c>
      <c r="BI94" s="21">
        <f t="shared" si="75"/>
        <v>4.1000000000000002E-2</v>
      </c>
      <c r="BJ94" s="21">
        <f t="shared" si="75"/>
        <v>0.03</v>
      </c>
      <c r="BK94" s="21">
        <f t="shared" si="75"/>
        <v>5.5E-2</v>
      </c>
      <c r="BL94" s="21">
        <f t="shared" si="75"/>
        <v>0.27800000000000002</v>
      </c>
      <c r="BM94" s="21">
        <f t="shared" si="75"/>
        <v>0.13888999999999999</v>
      </c>
      <c r="BN94" s="21">
        <f t="shared" si="75"/>
        <v>1.489E-2</v>
      </c>
      <c r="BO94" s="21">
        <f t="shared" ref="BO94" si="76">BO93/1000</f>
        <v>10</v>
      </c>
    </row>
    <row r="95" spans="1:69" ht="17.399999999999999">
      <c r="A95" s="30"/>
      <c r="B95" s="31" t="s">
        <v>27</v>
      </c>
      <c r="C95" s="97"/>
      <c r="D95" s="32">
        <f t="shared" ref="D95:BN95" si="77">D91*D93</f>
        <v>0</v>
      </c>
      <c r="E95" s="32">
        <f t="shared" si="77"/>
        <v>0</v>
      </c>
      <c r="F95" s="32">
        <f t="shared" si="77"/>
        <v>0</v>
      </c>
      <c r="G95" s="32">
        <f t="shared" si="77"/>
        <v>0</v>
      </c>
      <c r="H95" s="32">
        <f t="shared" si="77"/>
        <v>0</v>
      </c>
      <c r="I95" s="32">
        <f t="shared" si="77"/>
        <v>0</v>
      </c>
      <c r="J95" s="32">
        <f t="shared" si="77"/>
        <v>9.9931999999999999</v>
      </c>
      <c r="K95" s="32">
        <f t="shared" si="77"/>
        <v>0</v>
      </c>
      <c r="L95" s="32">
        <f t="shared" si="77"/>
        <v>0</v>
      </c>
      <c r="M95" s="32">
        <f t="shared" si="77"/>
        <v>0</v>
      </c>
      <c r="N95" s="32">
        <f t="shared" si="77"/>
        <v>0</v>
      </c>
      <c r="O95" s="32">
        <f t="shared" si="77"/>
        <v>0</v>
      </c>
      <c r="P95" s="32">
        <f t="shared" si="77"/>
        <v>0</v>
      </c>
      <c r="Q95" s="32">
        <f t="shared" si="77"/>
        <v>0</v>
      </c>
      <c r="R95" s="32">
        <f t="shared" si="77"/>
        <v>0</v>
      </c>
      <c r="S95" s="32">
        <f t="shared" si="77"/>
        <v>0</v>
      </c>
      <c r="T95" s="32">
        <f t="shared" si="77"/>
        <v>0</v>
      </c>
      <c r="U95" s="32">
        <f t="shared" si="77"/>
        <v>0</v>
      </c>
      <c r="V95" s="32">
        <f t="shared" si="77"/>
        <v>0</v>
      </c>
      <c r="W95" s="32">
        <f t="shared" si="77"/>
        <v>0</v>
      </c>
      <c r="X95" s="32">
        <f t="shared" si="77"/>
        <v>0</v>
      </c>
      <c r="Y95" s="32">
        <f t="shared" si="77"/>
        <v>0</v>
      </c>
      <c r="Z95" s="32">
        <f t="shared" si="77"/>
        <v>0</v>
      </c>
      <c r="AA95" s="32">
        <f t="shared" si="77"/>
        <v>0</v>
      </c>
      <c r="AB95" s="32">
        <f t="shared" si="77"/>
        <v>0</v>
      </c>
      <c r="AC95" s="32">
        <f t="shared" si="77"/>
        <v>0</v>
      </c>
      <c r="AD95" s="32">
        <f t="shared" si="77"/>
        <v>0</v>
      </c>
      <c r="AE95" s="32">
        <f t="shared" si="77"/>
        <v>0</v>
      </c>
      <c r="AF95" s="32">
        <f t="shared" si="77"/>
        <v>0</v>
      </c>
      <c r="AG95" s="32">
        <f t="shared" si="77"/>
        <v>0</v>
      </c>
      <c r="AH95" s="32">
        <f t="shared" si="77"/>
        <v>0</v>
      </c>
      <c r="AI95" s="32">
        <f t="shared" si="77"/>
        <v>0</v>
      </c>
      <c r="AJ95" s="32">
        <f t="shared" si="77"/>
        <v>0</v>
      </c>
      <c r="AK95" s="32">
        <f t="shared" si="77"/>
        <v>0</v>
      </c>
      <c r="AL95" s="32">
        <f t="shared" si="77"/>
        <v>3.88</v>
      </c>
      <c r="AM95" s="32">
        <f t="shared" si="77"/>
        <v>0</v>
      </c>
      <c r="AN95" s="32">
        <f t="shared" si="77"/>
        <v>0</v>
      </c>
      <c r="AO95" s="32">
        <f t="shared" si="77"/>
        <v>0</v>
      </c>
      <c r="AP95" s="32">
        <f t="shared" si="77"/>
        <v>0</v>
      </c>
      <c r="AQ95" s="32">
        <f t="shared" si="77"/>
        <v>0</v>
      </c>
      <c r="AR95" s="32">
        <f t="shared" si="77"/>
        <v>0</v>
      </c>
      <c r="AS95" s="32">
        <f t="shared" si="77"/>
        <v>0</v>
      </c>
      <c r="AT95" s="32">
        <f t="shared" si="77"/>
        <v>0</v>
      </c>
      <c r="AU95" s="32">
        <f t="shared" si="77"/>
        <v>0</v>
      </c>
      <c r="AV95" s="32">
        <f t="shared" si="77"/>
        <v>0</v>
      </c>
      <c r="AW95" s="32">
        <f t="shared" si="77"/>
        <v>0</v>
      </c>
      <c r="AX95" s="32">
        <f t="shared" si="77"/>
        <v>0</v>
      </c>
      <c r="AY95" s="32">
        <f t="shared" si="77"/>
        <v>0</v>
      </c>
      <c r="AZ95" s="32">
        <f t="shared" si="77"/>
        <v>0</v>
      </c>
      <c r="BA95" s="32">
        <f t="shared" si="77"/>
        <v>0</v>
      </c>
      <c r="BB95" s="32">
        <f t="shared" si="77"/>
        <v>0</v>
      </c>
      <c r="BC95" s="32">
        <f t="shared" si="77"/>
        <v>0</v>
      </c>
      <c r="BD95" s="32">
        <f t="shared" si="77"/>
        <v>0</v>
      </c>
      <c r="BE95" s="32">
        <f t="shared" si="77"/>
        <v>0</v>
      </c>
      <c r="BF95" s="32">
        <f t="shared" si="77"/>
        <v>0</v>
      </c>
      <c r="BG95" s="32">
        <f t="shared" si="77"/>
        <v>0</v>
      </c>
      <c r="BH95" s="32">
        <f t="shared" si="77"/>
        <v>0</v>
      </c>
      <c r="BI95" s="32">
        <f t="shared" si="77"/>
        <v>0</v>
      </c>
      <c r="BJ95" s="32">
        <f t="shared" si="77"/>
        <v>0</v>
      </c>
      <c r="BK95" s="32">
        <f t="shared" si="77"/>
        <v>0</v>
      </c>
      <c r="BL95" s="32">
        <f t="shared" si="77"/>
        <v>0</v>
      </c>
      <c r="BM95" s="32">
        <f t="shared" si="77"/>
        <v>0</v>
      </c>
      <c r="BN95" s="32">
        <f t="shared" si="77"/>
        <v>0</v>
      </c>
      <c r="BO95" s="32">
        <f t="shared" ref="BO95" si="78">BO91*BO93</f>
        <v>0</v>
      </c>
      <c r="BP95" s="33">
        <f>SUM(D95:BN95)</f>
        <v>13.873200000000001</v>
      </c>
      <c r="BQ95" s="34">
        <f>BP95/$C$7</f>
        <v>13.873200000000001</v>
      </c>
    </row>
    <row r="96" spans="1:69" ht="17.399999999999999">
      <c r="A96" s="30"/>
      <c r="B96" s="31" t="s">
        <v>28</v>
      </c>
      <c r="C96" s="97"/>
      <c r="D96" s="32">
        <f t="shared" ref="D96:BN96" si="79">D91*D93</f>
        <v>0</v>
      </c>
      <c r="E96" s="32">
        <f t="shared" si="79"/>
        <v>0</v>
      </c>
      <c r="F96" s="32">
        <f t="shared" si="79"/>
        <v>0</v>
      </c>
      <c r="G96" s="32">
        <f t="shared" si="79"/>
        <v>0</v>
      </c>
      <c r="H96" s="32">
        <f t="shared" si="79"/>
        <v>0</v>
      </c>
      <c r="I96" s="32">
        <f t="shared" si="79"/>
        <v>0</v>
      </c>
      <c r="J96" s="32">
        <f t="shared" si="79"/>
        <v>9.9931999999999999</v>
      </c>
      <c r="K96" s="32">
        <f t="shared" si="79"/>
        <v>0</v>
      </c>
      <c r="L96" s="32">
        <f t="shared" si="79"/>
        <v>0</v>
      </c>
      <c r="M96" s="32">
        <f t="shared" si="79"/>
        <v>0</v>
      </c>
      <c r="N96" s="32">
        <f t="shared" si="79"/>
        <v>0</v>
      </c>
      <c r="O96" s="32">
        <f t="shared" si="79"/>
        <v>0</v>
      </c>
      <c r="P96" s="32">
        <f t="shared" si="79"/>
        <v>0</v>
      </c>
      <c r="Q96" s="32">
        <f t="shared" si="79"/>
        <v>0</v>
      </c>
      <c r="R96" s="32">
        <f t="shared" si="79"/>
        <v>0</v>
      </c>
      <c r="S96" s="32">
        <f t="shared" si="79"/>
        <v>0</v>
      </c>
      <c r="T96" s="32">
        <f t="shared" si="79"/>
        <v>0</v>
      </c>
      <c r="U96" s="32">
        <f t="shared" si="79"/>
        <v>0</v>
      </c>
      <c r="V96" s="32">
        <f t="shared" si="79"/>
        <v>0</v>
      </c>
      <c r="W96" s="32">
        <f t="shared" si="79"/>
        <v>0</v>
      </c>
      <c r="X96" s="32">
        <f t="shared" si="79"/>
        <v>0</v>
      </c>
      <c r="Y96" s="32">
        <f t="shared" si="79"/>
        <v>0</v>
      </c>
      <c r="Z96" s="32">
        <f t="shared" si="79"/>
        <v>0</v>
      </c>
      <c r="AA96" s="32">
        <f t="shared" si="79"/>
        <v>0</v>
      </c>
      <c r="AB96" s="32">
        <f t="shared" si="79"/>
        <v>0</v>
      </c>
      <c r="AC96" s="32">
        <f t="shared" si="79"/>
        <v>0</v>
      </c>
      <c r="AD96" s="32">
        <f t="shared" si="79"/>
        <v>0</v>
      </c>
      <c r="AE96" s="32">
        <f t="shared" si="79"/>
        <v>0</v>
      </c>
      <c r="AF96" s="32">
        <f t="shared" si="79"/>
        <v>0</v>
      </c>
      <c r="AG96" s="32">
        <f t="shared" si="79"/>
        <v>0</v>
      </c>
      <c r="AH96" s="32">
        <f t="shared" si="79"/>
        <v>0</v>
      </c>
      <c r="AI96" s="32">
        <f t="shared" si="79"/>
        <v>0</v>
      </c>
      <c r="AJ96" s="32">
        <f t="shared" si="79"/>
        <v>0</v>
      </c>
      <c r="AK96" s="32">
        <f t="shared" si="79"/>
        <v>0</v>
      </c>
      <c r="AL96" s="32">
        <f t="shared" si="79"/>
        <v>3.88</v>
      </c>
      <c r="AM96" s="32">
        <f t="shared" si="79"/>
        <v>0</v>
      </c>
      <c r="AN96" s="32">
        <f t="shared" si="79"/>
        <v>0</v>
      </c>
      <c r="AO96" s="32">
        <f t="shared" si="79"/>
        <v>0</v>
      </c>
      <c r="AP96" s="32">
        <f t="shared" si="79"/>
        <v>0</v>
      </c>
      <c r="AQ96" s="32">
        <f t="shared" si="79"/>
        <v>0</v>
      </c>
      <c r="AR96" s="32">
        <f t="shared" si="79"/>
        <v>0</v>
      </c>
      <c r="AS96" s="32">
        <f t="shared" si="79"/>
        <v>0</v>
      </c>
      <c r="AT96" s="32">
        <f t="shared" si="79"/>
        <v>0</v>
      </c>
      <c r="AU96" s="32">
        <f t="shared" si="79"/>
        <v>0</v>
      </c>
      <c r="AV96" s="32">
        <f t="shared" si="79"/>
        <v>0</v>
      </c>
      <c r="AW96" s="32">
        <f t="shared" si="79"/>
        <v>0</v>
      </c>
      <c r="AX96" s="32">
        <f t="shared" si="79"/>
        <v>0</v>
      </c>
      <c r="AY96" s="32">
        <f t="shared" si="79"/>
        <v>0</v>
      </c>
      <c r="AZ96" s="32">
        <f t="shared" si="79"/>
        <v>0</v>
      </c>
      <c r="BA96" s="32">
        <f t="shared" si="79"/>
        <v>0</v>
      </c>
      <c r="BB96" s="32">
        <f t="shared" si="79"/>
        <v>0</v>
      </c>
      <c r="BC96" s="32">
        <f t="shared" si="79"/>
        <v>0</v>
      </c>
      <c r="BD96" s="32">
        <f t="shared" si="79"/>
        <v>0</v>
      </c>
      <c r="BE96" s="32">
        <f t="shared" si="79"/>
        <v>0</v>
      </c>
      <c r="BF96" s="32">
        <f t="shared" si="79"/>
        <v>0</v>
      </c>
      <c r="BG96" s="32">
        <f t="shared" si="79"/>
        <v>0</v>
      </c>
      <c r="BH96" s="32">
        <f t="shared" si="79"/>
        <v>0</v>
      </c>
      <c r="BI96" s="32">
        <f t="shared" si="79"/>
        <v>0</v>
      </c>
      <c r="BJ96" s="32">
        <f t="shared" si="79"/>
        <v>0</v>
      </c>
      <c r="BK96" s="32">
        <f t="shared" si="79"/>
        <v>0</v>
      </c>
      <c r="BL96" s="32">
        <f t="shared" si="79"/>
        <v>0</v>
      </c>
      <c r="BM96" s="32">
        <f t="shared" si="79"/>
        <v>0</v>
      </c>
      <c r="BN96" s="32">
        <f t="shared" si="79"/>
        <v>0</v>
      </c>
      <c r="BO96" s="32">
        <f t="shared" ref="BO96" si="80">BO91*BO93</f>
        <v>0</v>
      </c>
      <c r="BP96" s="33">
        <f>SUM(D96:BN96)</f>
        <v>13.873200000000001</v>
      </c>
      <c r="BQ96" s="34">
        <f>BP96/$C$7</f>
        <v>13.873200000000001</v>
      </c>
    </row>
    <row r="98" spans="1:69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>
      <c r="A99" s="87"/>
      <c r="B99" s="5" t="s">
        <v>3</v>
      </c>
      <c r="C99" s="89" t="s">
        <v>4</v>
      </c>
      <c r="D99" s="91" t="str">
        <f t="shared" ref="D99:V99" si="81">D5</f>
        <v>Хлеб пшеничный</v>
      </c>
      <c r="E99" s="91" t="str">
        <f t="shared" si="81"/>
        <v>Хлеб ржано-пшеничный</v>
      </c>
      <c r="F99" s="91" t="str">
        <f t="shared" si="81"/>
        <v>Сахар</v>
      </c>
      <c r="G99" s="91" t="str">
        <f t="shared" si="81"/>
        <v>Чай</v>
      </c>
      <c r="H99" s="91" t="str">
        <f t="shared" si="81"/>
        <v>Какао</v>
      </c>
      <c r="I99" s="91" t="str">
        <f t="shared" si="81"/>
        <v>Кофейный напиток</v>
      </c>
      <c r="J99" s="91" t="str">
        <f t="shared" si="81"/>
        <v>Молоко 2,5%</v>
      </c>
      <c r="K99" s="91" t="str">
        <f t="shared" si="81"/>
        <v>Масло сливочное</v>
      </c>
      <c r="L99" s="91" t="str">
        <f t="shared" si="81"/>
        <v>Сметана 15%</v>
      </c>
      <c r="M99" s="91" t="str">
        <f t="shared" si="81"/>
        <v>Молоко сухое</v>
      </c>
      <c r="N99" s="91" t="str">
        <f t="shared" si="81"/>
        <v>Снежок 2,5 %</v>
      </c>
      <c r="O99" s="91" t="str">
        <f t="shared" si="81"/>
        <v>Творог 5%</v>
      </c>
      <c r="P99" s="91" t="str">
        <f t="shared" si="81"/>
        <v>Молоко сгущенное</v>
      </c>
      <c r="Q99" s="91" t="str">
        <f t="shared" si="81"/>
        <v xml:space="preserve">Джем Сава </v>
      </c>
      <c r="R99" s="91" t="str">
        <f t="shared" si="81"/>
        <v>Сыр</v>
      </c>
      <c r="S99" s="91" t="str">
        <f t="shared" si="81"/>
        <v>Зеленый горошек</v>
      </c>
      <c r="T99" s="91" t="str">
        <f t="shared" si="81"/>
        <v>Кукуруза консервирован.</v>
      </c>
      <c r="U99" s="91" t="str">
        <f t="shared" si="81"/>
        <v>Консервы рыбные</v>
      </c>
      <c r="V99" s="91" t="str">
        <f t="shared" si="81"/>
        <v>Огурцы консервирован.</v>
      </c>
      <c r="W99" s="38"/>
      <c r="X99" s="91" t="str">
        <f t="shared" ref="X99:BN99" si="82">X5</f>
        <v>Яйцо</v>
      </c>
      <c r="Y99" s="91" t="str">
        <f t="shared" si="82"/>
        <v>Икра кабачковая</v>
      </c>
      <c r="Z99" s="91" t="str">
        <f t="shared" si="82"/>
        <v>Изюм</v>
      </c>
      <c r="AA99" s="91" t="str">
        <f t="shared" si="82"/>
        <v>Курага</v>
      </c>
      <c r="AB99" s="91" t="str">
        <f t="shared" si="82"/>
        <v>Чернослив</v>
      </c>
      <c r="AC99" s="91" t="str">
        <f t="shared" si="82"/>
        <v>Шиповник</v>
      </c>
      <c r="AD99" s="91" t="str">
        <f t="shared" si="82"/>
        <v>Сухофрукты</v>
      </c>
      <c r="AE99" s="91" t="str">
        <f t="shared" si="82"/>
        <v>Ягода свежемороженная</v>
      </c>
      <c r="AF99" s="91" t="str">
        <f t="shared" si="82"/>
        <v>Лимон</v>
      </c>
      <c r="AG99" s="91" t="str">
        <f t="shared" si="82"/>
        <v>Кисель</v>
      </c>
      <c r="AH99" s="91" t="str">
        <f t="shared" si="82"/>
        <v xml:space="preserve">Сок </v>
      </c>
      <c r="AI99" s="91" t="str">
        <f t="shared" si="82"/>
        <v>Макаронные изделия</v>
      </c>
      <c r="AJ99" s="91" t="str">
        <f t="shared" si="82"/>
        <v>Мука</v>
      </c>
      <c r="AK99" s="91" t="str">
        <f t="shared" si="82"/>
        <v>Дрожжи</v>
      </c>
      <c r="AL99" s="91" t="str">
        <f t="shared" si="82"/>
        <v>Печенье</v>
      </c>
      <c r="AM99" s="91" t="str">
        <f t="shared" si="82"/>
        <v>Кукуруз-ные палочки</v>
      </c>
      <c r="AN99" s="91" t="str">
        <f t="shared" si="82"/>
        <v>Вафли</v>
      </c>
      <c r="AO99" s="91" t="str">
        <f t="shared" si="82"/>
        <v>Конфеты</v>
      </c>
      <c r="AP99" s="91" t="str">
        <f t="shared" si="82"/>
        <v>Повидло Сава</v>
      </c>
      <c r="AQ99" s="91" t="str">
        <f t="shared" si="82"/>
        <v>Крупа геркулес</v>
      </c>
      <c r="AR99" s="91" t="str">
        <f t="shared" si="82"/>
        <v>Крупа горох</v>
      </c>
      <c r="AS99" s="91" t="str">
        <f t="shared" si="82"/>
        <v>Крупа гречневая</v>
      </c>
      <c r="AT99" s="91" t="str">
        <f t="shared" si="82"/>
        <v>Крупа кукурузная</v>
      </c>
      <c r="AU99" s="91" t="str">
        <f t="shared" si="82"/>
        <v>Крупа манная</v>
      </c>
      <c r="AV99" s="91" t="str">
        <f t="shared" si="82"/>
        <v>Крупа перловая</v>
      </c>
      <c r="AW99" s="91" t="str">
        <f t="shared" si="82"/>
        <v>Крупа пшеничная</v>
      </c>
      <c r="AX99" s="91" t="str">
        <f t="shared" si="82"/>
        <v>Крупа пшено</v>
      </c>
      <c r="AY99" s="91" t="str">
        <f t="shared" si="82"/>
        <v>Крупа ячневая</v>
      </c>
      <c r="AZ99" s="91" t="str">
        <f t="shared" si="82"/>
        <v>Рис</v>
      </c>
      <c r="BA99" s="91" t="str">
        <f t="shared" si="82"/>
        <v>Цыпленок бройлер</v>
      </c>
      <c r="BB99" s="91" t="str">
        <f t="shared" si="82"/>
        <v>Филе куриное</v>
      </c>
      <c r="BC99" s="91" t="str">
        <f t="shared" si="82"/>
        <v>Фарш говяжий</v>
      </c>
      <c r="BD99" s="91" t="str">
        <f t="shared" si="82"/>
        <v>Печень куриная</v>
      </c>
      <c r="BE99" s="91" t="str">
        <f t="shared" si="82"/>
        <v>Филе минтая</v>
      </c>
      <c r="BF99" s="91" t="str">
        <f t="shared" si="82"/>
        <v>Филе сельди слабосол.</v>
      </c>
      <c r="BG99" s="91" t="str">
        <f t="shared" si="82"/>
        <v>Картофель</v>
      </c>
      <c r="BH99" s="91" t="str">
        <f t="shared" si="82"/>
        <v>Морковь</v>
      </c>
      <c r="BI99" s="91" t="str">
        <f t="shared" si="82"/>
        <v>Лук</v>
      </c>
      <c r="BJ99" s="91" t="str">
        <f t="shared" si="82"/>
        <v>Капуста</v>
      </c>
      <c r="BK99" s="91" t="str">
        <f t="shared" si="82"/>
        <v>Свекла</v>
      </c>
      <c r="BL99" s="91" t="str">
        <f t="shared" si="82"/>
        <v>Томатная паста</v>
      </c>
      <c r="BM99" s="91" t="str">
        <f t="shared" si="82"/>
        <v>Масло растительное</v>
      </c>
      <c r="BN99" s="91" t="str">
        <f t="shared" si="82"/>
        <v>Соль</v>
      </c>
      <c r="BO99" s="91" t="str">
        <f t="shared" ref="BO99" si="83">BO5</f>
        <v>Аскорбиновая кислота</v>
      </c>
      <c r="BP99" s="98" t="s">
        <v>5</v>
      </c>
      <c r="BQ99" s="98" t="s">
        <v>6</v>
      </c>
    </row>
    <row r="100" spans="1:69" ht="36" customHeight="1">
      <c r="A100" s="88"/>
      <c r="B100" s="6" t="s">
        <v>7</v>
      </c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38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8"/>
      <c r="BQ100" s="98"/>
    </row>
    <row r="101" spans="1:69" ht="28.8">
      <c r="A101" s="99" t="s">
        <v>19</v>
      </c>
      <c r="B101" s="40" t="str">
        <f>B24</f>
        <v>Запеканка из творога со сгущ. молоком</v>
      </c>
      <c r="C101" s="100">
        <f>$E$4</f>
        <v>1</v>
      </c>
      <c r="D101" s="7">
        <f t="shared" ref="D101:BN104" si="84">D24</f>
        <v>0</v>
      </c>
      <c r="E101" s="7">
        <f t="shared" si="84"/>
        <v>0</v>
      </c>
      <c r="F101" s="7">
        <f t="shared" si="84"/>
        <v>5.0000000000000001E-3</v>
      </c>
      <c r="G101" s="7">
        <f t="shared" si="84"/>
        <v>0</v>
      </c>
      <c r="H101" s="7">
        <f t="shared" si="84"/>
        <v>0</v>
      </c>
      <c r="I101" s="7">
        <f t="shared" si="84"/>
        <v>0</v>
      </c>
      <c r="J101" s="7">
        <f t="shared" si="84"/>
        <v>0</v>
      </c>
      <c r="K101" s="7">
        <f t="shared" si="84"/>
        <v>3.0000000000000001E-3</v>
      </c>
      <c r="L101" s="7">
        <f t="shared" si="84"/>
        <v>3.0000000000000001E-3</v>
      </c>
      <c r="M101" s="7">
        <f t="shared" si="84"/>
        <v>0</v>
      </c>
      <c r="N101" s="7">
        <f t="shared" si="84"/>
        <v>0</v>
      </c>
      <c r="O101" s="7">
        <f t="shared" si="84"/>
        <v>7.0000000000000007E-2</v>
      </c>
      <c r="P101" s="7">
        <f t="shared" si="84"/>
        <v>5.0000000000000001E-3</v>
      </c>
      <c r="Q101" s="7">
        <f t="shared" si="84"/>
        <v>0</v>
      </c>
      <c r="R101" s="7">
        <f t="shared" si="84"/>
        <v>0</v>
      </c>
      <c r="S101" s="7">
        <f t="shared" si="84"/>
        <v>0</v>
      </c>
      <c r="T101" s="7">
        <f t="shared" si="84"/>
        <v>0</v>
      </c>
      <c r="U101" s="7">
        <f t="shared" si="84"/>
        <v>0</v>
      </c>
      <c r="V101" s="7">
        <f t="shared" si="84"/>
        <v>0</v>
      </c>
      <c r="W101" s="7">
        <f t="shared" si="84"/>
        <v>0</v>
      </c>
      <c r="X101" s="7">
        <f t="shared" si="84"/>
        <v>7.6920000000000002E-2</v>
      </c>
      <c r="Y101" s="7">
        <f t="shared" si="84"/>
        <v>0</v>
      </c>
      <c r="Z101" s="7">
        <f t="shared" si="84"/>
        <v>0</v>
      </c>
      <c r="AA101" s="7">
        <f t="shared" si="84"/>
        <v>0</v>
      </c>
      <c r="AB101" s="7">
        <f t="shared" si="84"/>
        <v>0</v>
      </c>
      <c r="AC101" s="7">
        <f t="shared" si="84"/>
        <v>0</v>
      </c>
      <c r="AD101" s="7">
        <f t="shared" si="84"/>
        <v>0</v>
      </c>
      <c r="AE101" s="7">
        <f t="shared" si="84"/>
        <v>0</v>
      </c>
      <c r="AF101" s="7">
        <f t="shared" si="84"/>
        <v>0</v>
      </c>
      <c r="AG101" s="7">
        <f t="shared" si="84"/>
        <v>0</v>
      </c>
      <c r="AH101" s="7">
        <f t="shared" si="84"/>
        <v>0</v>
      </c>
      <c r="AI101" s="7">
        <f t="shared" si="84"/>
        <v>0</v>
      </c>
      <c r="AJ101" s="7">
        <f t="shared" si="84"/>
        <v>0</v>
      </c>
      <c r="AK101" s="7">
        <f t="shared" si="84"/>
        <v>0</v>
      </c>
      <c r="AL101" s="7">
        <f t="shared" si="84"/>
        <v>0</v>
      </c>
      <c r="AM101" s="7">
        <f t="shared" si="84"/>
        <v>0</v>
      </c>
      <c r="AN101" s="7">
        <f t="shared" si="84"/>
        <v>0</v>
      </c>
      <c r="AO101" s="7">
        <f t="shared" si="84"/>
        <v>0</v>
      </c>
      <c r="AP101" s="7">
        <f t="shared" si="84"/>
        <v>0</v>
      </c>
      <c r="AQ101" s="7">
        <f t="shared" si="84"/>
        <v>0</v>
      </c>
      <c r="AR101" s="7">
        <f t="shared" si="84"/>
        <v>0</v>
      </c>
      <c r="AS101" s="7">
        <f t="shared" si="84"/>
        <v>0</v>
      </c>
      <c r="AT101" s="7">
        <f t="shared" si="84"/>
        <v>0</v>
      </c>
      <c r="AU101" s="7">
        <f t="shared" si="84"/>
        <v>6.0000000000000001E-3</v>
      </c>
      <c r="AV101" s="7">
        <f t="shared" si="84"/>
        <v>0</v>
      </c>
      <c r="AW101" s="7">
        <f t="shared" si="84"/>
        <v>0</v>
      </c>
      <c r="AX101" s="7">
        <f t="shared" si="84"/>
        <v>0</v>
      </c>
      <c r="AY101" s="7">
        <f t="shared" si="84"/>
        <v>0</v>
      </c>
      <c r="AZ101" s="7">
        <f t="shared" si="84"/>
        <v>0</v>
      </c>
      <c r="BA101" s="7">
        <f t="shared" si="84"/>
        <v>0</v>
      </c>
      <c r="BB101" s="7">
        <f t="shared" si="84"/>
        <v>0</v>
      </c>
      <c r="BC101" s="7">
        <f t="shared" si="84"/>
        <v>0</v>
      </c>
      <c r="BD101" s="7">
        <f t="shared" si="84"/>
        <v>0</v>
      </c>
      <c r="BE101" s="7">
        <f t="shared" si="84"/>
        <v>0</v>
      </c>
      <c r="BF101" s="7">
        <f t="shared" si="84"/>
        <v>0</v>
      </c>
      <c r="BG101" s="7">
        <f t="shared" si="84"/>
        <v>0</v>
      </c>
      <c r="BH101" s="7">
        <f t="shared" si="84"/>
        <v>0</v>
      </c>
      <c r="BI101" s="7">
        <f t="shared" si="84"/>
        <v>0</v>
      </c>
      <c r="BJ101" s="7">
        <f t="shared" si="84"/>
        <v>0</v>
      </c>
      <c r="BK101" s="7">
        <f t="shared" si="84"/>
        <v>0</v>
      </c>
      <c r="BL101" s="7">
        <f t="shared" si="84"/>
        <v>0</v>
      </c>
      <c r="BM101" s="7">
        <f t="shared" si="84"/>
        <v>0</v>
      </c>
      <c r="BN101" s="7">
        <f t="shared" si="84"/>
        <v>5.0000000000000001E-4</v>
      </c>
      <c r="BO101" s="7">
        <f t="shared" ref="BO101" si="85">BO24</f>
        <v>0</v>
      </c>
    </row>
    <row r="102" spans="1:69">
      <c r="A102" s="99"/>
      <c r="B102" s="40" t="str">
        <f>B25</f>
        <v>Хлеб пшеничный</v>
      </c>
      <c r="C102" s="95"/>
      <c r="D102" s="7">
        <f t="shared" si="84"/>
        <v>0.02</v>
      </c>
      <c r="E102" s="7">
        <f t="shared" si="84"/>
        <v>0</v>
      </c>
      <c r="F102" s="7">
        <f t="shared" si="84"/>
        <v>0</v>
      </c>
      <c r="G102" s="7">
        <f t="shared" si="84"/>
        <v>0</v>
      </c>
      <c r="H102" s="7">
        <f t="shared" si="84"/>
        <v>0</v>
      </c>
      <c r="I102" s="7">
        <f t="shared" si="84"/>
        <v>0</v>
      </c>
      <c r="J102" s="7">
        <f t="shared" si="84"/>
        <v>0</v>
      </c>
      <c r="K102" s="7">
        <f t="shared" si="84"/>
        <v>0</v>
      </c>
      <c r="L102" s="7">
        <f t="shared" si="84"/>
        <v>0</v>
      </c>
      <c r="M102" s="7">
        <f t="shared" si="84"/>
        <v>0</v>
      </c>
      <c r="N102" s="7">
        <f t="shared" si="84"/>
        <v>0</v>
      </c>
      <c r="O102" s="7">
        <f t="shared" si="84"/>
        <v>0</v>
      </c>
      <c r="P102" s="7">
        <f t="shared" si="84"/>
        <v>0</v>
      </c>
      <c r="Q102" s="7">
        <f t="shared" si="84"/>
        <v>0</v>
      </c>
      <c r="R102" s="7">
        <f t="shared" si="84"/>
        <v>0</v>
      </c>
      <c r="S102" s="7">
        <f t="shared" si="84"/>
        <v>0</v>
      </c>
      <c r="T102" s="7">
        <f t="shared" si="84"/>
        <v>0</v>
      </c>
      <c r="U102" s="7">
        <f t="shared" si="84"/>
        <v>0</v>
      </c>
      <c r="V102" s="7">
        <f t="shared" si="84"/>
        <v>0</v>
      </c>
      <c r="W102" s="7">
        <f t="shared" si="84"/>
        <v>0</v>
      </c>
      <c r="X102" s="7">
        <f t="shared" si="84"/>
        <v>0</v>
      </c>
      <c r="Y102" s="7">
        <f t="shared" si="84"/>
        <v>0</v>
      </c>
      <c r="Z102" s="7">
        <f t="shared" si="84"/>
        <v>0</v>
      </c>
      <c r="AA102" s="7">
        <f t="shared" si="84"/>
        <v>0</v>
      </c>
      <c r="AB102" s="7">
        <f t="shared" si="84"/>
        <v>0</v>
      </c>
      <c r="AC102" s="7">
        <f t="shared" si="84"/>
        <v>0</v>
      </c>
      <c r="AD102" s="7">
        <f t="shared" si="84"/>
        <v>0</v>
      </c>
      <c r="AE102" s="7">
        <f t="shared" si="84"/>
        <v>0</v>
      </c>
      <c r="AF102" s="7">
        <f t="shared" si="84"/>
        <v>0</v>
      </c>
      <c r="AG102" s="7">
        <f t="shared" si="84"/>
        <v>0</v>
      </c>
      <c r="AH102" s="7">
        <f t="shared" si="84"/>
        <v>0</v>
      </c>
      <c r="AI102" s="7">
        <f t="shared" si="84"/>
        <v>0</v>
      </c>
      <c r="AJ102" s="7">
        <f t="shared" si="84"/>
        <v>0</v>
      </c>
      <c r="AK102" s="7">
        <f t="shared" si="84"/>
        <v>0</v>
      </c>
      <c r="AL102" s="7">
        <f t="shared" si="84"/>
        <v>0</v>
      </c>
      <c r="AM102" s="7">
        <f t="shared" si="84"/>
        <v>0</v>
      </c>
      <c r="AN102" s="7">
        <f t="shared" si="84"/>
        <v>0</v>
      </c>
      <c r="AO102" s="7">
        <f t="shared" si="84"/>
        <v>0</v>
      </c>
      <c r="AP102" s="7">
        <f t="shared" si="84"/>
        <v>0</v>
      </c>
      <c r="AQ102" s="7">
        <f t="shared" si="84"/>
        <v>0</v>
      </c>
      <c r="AR102" s="7">
        <f t="shared" si="84"/>
        <v>0</v>
      </c>
      <c r="AS102" s="7">
        <f t="shared" si="84"/>
        <v>0</v>
      </c>
      <c r="AT102" s="7">
        <f t="shared" si="84"/>
        <v>0</v>
      </c>
      <c r="AU102" s="7">
        <f t="shared" si="84"/>
        <v>0</v>
      </c>
      <c r="AV102" s="7">
        <f t="shared" si="84"/>
        <v>0</v>
      </c>
      <c r="AW102" s="7">
        <f t="shared" si="84"/>
        <v>0</v>
      </c>
      <c r="AX102" s="7">
        <f t="shared" si="84"/>
        <v>0</v>
      </c>
      <c r="AY102" s="7">
        <f t="shared" si="84"/>
        <v>0</v>
      </c>
      <c r="AZ102" s="7">
        <f t="shared" si="84"/>
        <v>0</v>
      </c>
      <c r="BA102" s="7">
        <f t="shared" si="84"/>
        <v>0</v>
      </c>
      <c r="BB102" s="7">
        <f t="shared" si="84"/>
        <v>0</v>
      </c>
      <c r="BC102" s="7">
        <f t="shared" si="84"/>
        <v>0</v>
      </c>
      <c r="BD102" s="7">
        <f t="shared" si="84"/>
        <v>0</v>
      </c>
      <c r="BE102" s="7">
        <f t="shared" si="84"/>
        <v>0</v>
      </c>
      <c r="BF102" s="7">
        <f t="shared" si="84"/>
        <v>0</v>
      </c>
      <c r="BG102" s="7">
        <f t="shared" si="84"/>
        <v>0</v>
      </c>
      <c r="BH102" s="7">
        <f t="shared" si="84"/>
        <v>0</v>
      </c>
      <c r="BI102" s="7">
        <f t="shared" si="84"/>
        <v>0</v>
      </c>
      <c r="BJ102" s="7">
        <f t="shared" si="84"/>
        <v>0</v>
      </c>
      <c r="BK102" s="7">
        <f t="shared" si="84"/>
        <v>0</v>
      </c>
      <c r="BL102" s="7">
        <f t="shared" si="84"/>
        <v>0</v>
      </c>
      <c r="BM102" s="7">
        <f t="shared" si="84"/>
        <v>0</v>
      </c>
      <c r="BN102" s="7">
        <f t="shared" si="84"/>
        <v>0</v>
      </c>
      <c r="BO102" s="7">
        <f t="shared" ref="BO102" si="86">BO25</f>
        <v>0</v>
      </c>
    </row>
    <row r="103" spans="1:69">
      <c r="A103" s="99"/>
      <c r="B103" s="40" t="str">
        <f>B26</f>
        <v>Чай с сахаром</v>
      </c>
      <c r="C103" s="95"/>
      <c r="D103" s="7">
        <f t="shared" si="84"/>
        <v>0</v>
      </c>
      <c r="E103" s="7">
        <f t="shared" si="84"/>
        <v>0</v>
      </c>
      <c r="F103" s="7">
        <f t="shared" si="84"/>
        <v>8.0000000000000002E-3</v>
      </c>
      <c r="G103" s="7">
        <f t="shared" si="84"/>
        <v>5.0000000000000001E-4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0</v>
      </c>
      <c r="L103" s="7">
        <f t="shared" si="84"/>
        <v>0</v>
      </c>
      <c r="M103" s="7">
        <f t="shared" si="84"/>
        <v>0</v>
      </c>
      <c r="N103" s="7">
        <f t="shared" si="84"/>
        <v>0</v>
      </c>
      <c r="O103" s="7">
        <f t="shared" si="84"/>
        <v>0</v>
      </c>
      <c r="P103" s="7">
        <f t="shared" si="84"/>
        <v>0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0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0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0</v>
      </c>
      <c r="BO103" s="7">
        <f t="shared" ref="BO103" si="87">BO26</f>
        <v>0</v>
      </c>
    </row>
    <row r="104" spans="1:69">
      <c r="A104" s="99"/>
      <c r="B104" s="40">
        <f>B27</f>
        <v>0</v>
      </c>
      <c r="C104" s="95"/>
      <c r="D104" s="7">
        <f t="shared" si="84"/>
        <v>0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8">BO27</f>
        <v>0</v>
      </c>
    </row>
    <row r="105" spans="1:69" ht="17.399999999999999">
      <c r="B105" s="19" t="s">
        <v>21</v>
      </c>
      <c r="C105" s="20"/>
      <c r="D105" s="21">
        <f t="shared" ref="D105:BN105" si="89">SUM(D101:D104)</f>
        <v>0.02</v>
      </c>
      <c r="E105" s="21">
        <f t="shared" si="89"/>
        <v>0</v>
      </c>
      <c r="F105" s="21">
        <f t="shared" si="89"/>
        <v>1.3000000000000001E-2</v>
      </c>
      <c r="G105" s="21">
        <f t="shared" si="89"/>
        <v>5.0000000000000001E-4</v>
      </c>
      <c r="H105" s="21">
        <f t="shared" si="89"/>
        <v>0</v>
      </c>
      <c r="I105" s="21">
        <f t="shared" si="89"/>
        <v>0</v>
      </c>
      <c r="J105" s="21">
        <f t="shared" si="89"/>
        <v>0</v>
      </c>
      <c r="K105" s="21">
        <f t="shared" si="89"/>
        <v>3.0000000000000001E-3</v>
      </c>
      <c r="L105" s="21">
        <f t="shared" si="89"/>
        <v>3.0000000000000001E-3</v>
      </c>
      <c r="M105" s="21">
        <f t="shared" si="89"/>
        <v>0</v>
      </c>
      <c r="N105" s="21">
        <f t="shared" si="89"/>
        <v>0</v>
      </c>
      <c r="O105" s="21">
        <f t="shared" si="89"/>
        <v>7.0000000000000007E-2</v>
      </c>
      <c r="P105" s="21">
        <f t="shared" si="89"/>
        <v>5.0000000000000001E-3</v>
      </c>
      <c r="Q105" s="21">
        <f t="shared" si="89"/>
        <v>0</v>
      </c>
      <c r="R105" s="21">
        <f t="shared" si="89"/>
        <v>0</v>
      </c>
      <c r="S105" s="21">
        <f t="shared" ref="S105:X105" si="90">SUM(S101:S104)</f>
        <v>0</v>
      </c>
      <c r="T105" s="21">
        <f t="shared" si="90"/>
        <v>0</v>
      </c>
      <c r="U105" s="21">
        <f t="shared" si="90"/>
        <v>0</v>
      </c>
      <c r="V105" s="21">
        <f t="shared" si="90"/>
        <v>0</v>
      </c>
      <c r="W105" s="21">
        <f t="shared" si="90"/>
        <v>0</v>
      </c>
      <c r="X105" s="21">
        <f t="shared" si="90"/>
        <v>7.6920000000000002E-2</v>
      </c>
      <c r="Y105" s="21">
        <f t="shared" si="89"/>
        <v>0</v>
      </c>
      <c r="Z105" s="21">
        <f t="shared" si="89"/>
        <v>0</v>
      </c>
      <c r="AA105" s="21">
        <f t="shared" si="89"/>
        <v>0</v>
      </c>
      <c r="AB105" s="21">
        <f t="shared" si="89"/>
        <v>0</v>
      </c>
      <c r="AC105" s="21">
        <f t="shared" si="89"/>
        <v>0</v>
      </c>
      <c r="AD105" s="21">
        <f t="shared" si="89"/>
        <v>0</v>
      </c>
      <c r="AE105" s="21">
        <f t="shared" si="89"/>
        <v>0</v>
      </c>
      <c r="AF105" s="21">
        <f t="shared" si="89"/>
        <v>0</v>
      </c>
      <c r="AG105" s="21">
        <f t="shared" si="89"/>
        <v>0</v>
      </c>
      <c r="AH105" s="21">
        <f t="shared" si="89"/>
        <v>0</v>
      </c>
      <c r="AI105" s="21">
        <f t="shared" si="89"/>
        <v>0</v>
      </c>
      <c r="AJ105" s="21">
        <f t="shared" si="89"/>
        <v>0</v>
      </c>
      <c r="AK105" s="21">
        <f t="shared" si="89"/>
        <v>0</v>
      </c>
      <c r="AL105" s="21">
        <f t="shared" si="89"/>
        <v>0</v>
      </c>
      <c r="AM105" s="21">
        <f t="shared" si="89"/>
        <v>0</v>
      </c>
      <c r="AN105" s="21">
        <f t="shared" si="89"/>
        <v>0</v>
      </c>
      <c r="AO105" s="21">
        <f t="shared" si="89"/>
        <v>0</v>
      </c>
      <c r="AP105" s="21">
        <f t="shared" si="89"/>
        <v>0</v>
      </c>
      <c r="AQ105" s="21">
        <f t="shared" si="89"/>
        <v>0</v>
      </c>
      <c r="AR105" s="21">
        <f t="shared" si="89"/>
        <v>0</v>
      </c>
      <c r="AS105" s="21">
        <f t="shared" si="89"/>
        <v>0</v>
      </c>
      <c r="AT105" s="21">
        <f t="shared" si="89"/>
        <v>0</v>
      </c>
      <c r="AU105" s="21">
        <f t="shared" si="89"/>
        <v>6.0000000000000001E-3</v>
      </c>
      <c r="AV105" s="21">
        <f t="shared" si="89"/>
        <v>0</v>
      </c>
      <c r="AW105" s="21">
        <f t="shared" si="89"/>
        <v>0</v>
      </c>
      <c r="AX105" s="21">
        <f t="shared" si="89"/>
        <v>0</v>
      </c>
      <c r="AY105" s="21">
        <f t="shared" si="89"/>
        <v>0</v>
      </c>
      <c r="AZ105" s="21">
        <f t="shared" si="89"/>
        <v>0</v>
      </c>
      <c r="BA105" s="21">
        <f t="shared" si="89"/>
        <v>0</v>
      </c>
      <c r="BB105" s="21">
        <f t="shared" si="89"/>
        <v>0</v>
      </c>
      <c r="BC105" s="21">
        <f t="shared" si="89"/>
        <v>0</v>
      </c>
      <c r="BD105" s="21">
        <f t="shared" si="89"/>
        <v>0</v>
      </c>
      <c r="BE105" s="21">
        <f t="shared" si="89"/>
        <v>0</v>
      </c>
      <c r="BF105" s="21">
        <f t="shared" si="89"/>
        <v>0</v>
      </c>
      <c r="BG105" s="21">
        <f t="shared" si="89"/>
        <v>0</v>
      </c>
      <c r="BH105" s="21">
        <f t="shared" si="89"/>
        <v>0</v>
      </c>
      <c r="BI105" s="21">
        <f t="shared" si="89"/>
        <v>0</v>
      </c>
      <c r="BJ105" s="21">
        <f t="shared" si="89"/>
        <v>0</v>
      </c>
      <c r="BK105" s="21">
        <f t="shared" si="89"/>
        <v>0</v>
      </c>
      <c r="BL105" s="21">
        <f t="shared" si="89"/>
        <v>0</v>
      </c>
      <c r="BM105" s="21">
        <f t="shared" si="89"/>
        <v>0</v>
      </c>
      <c r="BN105" s="21">
        <f t="shared" si="89"/>
        <v>5.0000000000000001E-4</v>
      </c>
      <c r="BO105" s="21">
        <f t="shared" ref="BO105" si="91">SUM(BO101:BO104)</f>
        <v>0</v>
      </c>
    </row>
    <row r="106" spans="1:69" ht="17.399999999999999">
      <c r="B106" s="19" t="s">
        <v>22</v>
      </c>
      <c r="C106" s="20"/>
      <c r="D106" s="22">
        <f t="shared" ref="D106:R106" si="92">PRODUCT(D105,$E$4)</f>
        <v>0.02</v>
      </c>
      <c r="E106" s="22">
        <f t="shared" si="92"/>
        <v>0</v>
      </c>
      <c r="F106" s="22">
        <f t="shared" si="92"/>
        <v>1.3000000000000001E-2</v>
      </c>
      <c r="G106" s="22">
        <f t="shared" si="92"/>
        <v>5.0000000000000001E-4</v>
      </c>
      <c r="H106" s="22">
        <f t="shared" si="92"/>
        <v>0</v>
      </c>
      <c r="I106" s="22">
        <f t="shared" si="92"/>
        <v>0</v>
      </c>
      <c r="J106" s="22">
        <f t="shared" si="92"/>
        <v>0</v>
      </c>
      <c r="K106" s="22">
        <f t="shared" si="92"/>
        <v>3.0000000000000001E-3</v>
      </c>
      <c r="L106" s="22">
        <f t="shared" si="92"/>
        <v>3.0000000000000001E-3</v>
      </c>
      <c r="M106" s="22">
        <f t="shared" si="92"/>
        <v>0</v>
      </c>
      <c r="N106" s="22">
        <f t="shared" si="92"/>
        <v>0</v>
      </c>
      <c r="O106" s="22">
        <f t="shared" si="92"/>
        <v>7.0000000000000007E-2</v>
      </c>
      <c r="P106" s="22">
        <f t="shared" si="92"/>
        <v>5.0000000000000001E-3</v>
      </c>
      <c r="Q106" s="22">
        <f t="shared" si="92"/>
        <v>0</v>
      </c>
      <c r="R106" s="22">
        <f t="shared" si="92"/>
        <v>0</v>
      </c>
      <c r="S106" s="22">
        <f t="shared" ref="S106:X106" si="93">PRODUCT(S105,$E$4)</f>
        <v>0</v>
      </c>
      <c r="T106" s="22">
        <f t="shared" si="93"/>
        <v>0</v>
      </c>
      <c r="U106" s="22">
        <f t="shared" si="93"/>
        <v>0</v>
      </c>
      <c r="V106" s="22">
        <f t="shared" si="93"/>
        <v>0</v>
      </c>
      <c r="W106" s="22">
        <f t="shared" si="93"/>
        <v>0</v>
      </c>
      <c r="X106" s="22">
        <f t="shared" si="93"/>
        <v>7.6920000000000002E-2</v>
      </c>
      <c r="Y106" s="22">
        <f t="shared" ref="Y106:BN106" si="94">PRODUCT(Y105,$E$4)</f>
        <v>0</v>
      </c>
      <c r="Z106" s="22">
        <f t="shared" si="94"/>
        <v>0</v>
      </c>
      <c r="AA106" s="22">
        <f t="shared" si="94"/>
        <v>0</v>
      </c>
      <c r="AB106" s="22">
        <f t="shared" si="94"/>
        <v>0</v>
      </c>
      <c r="AC106" s="22">
        <f t="shared" si="94"/>
        <v>0</v>
      </c>
      <c r="AD106" s="22">
        <f t="shared" si="94"/>
        <v>0</v>
      </c>
      <c r="AE106" s="22">
        <f t="shared" si="94"/>
        <v>0</v>
      </c>
      <c r="AF106" s="22">
        <f t="shared" si="94"/>
        <v>0</v>
      </c>
      <c r="AG106" s="22">
        <f t="shared" si="94"/>
        <v>0</v>
      </c>
      <c r="AH106" s="22">
        <f t="shared" si="94"/>
        <v>0</v>
      </c>
      <c r="AI106" s="22">
        <f t="shared" si="94"/>
        <v>0</v>
      </c>
      <c r="AJ106" s="22">
        <f t="shared" si="94"/>
        <v>0</v>
      </c>
      <c r="AK106" s="22">
        <f t="shared" si="94"/>
        <v>0</v>
      </c>
      <c r="AL106" s="22">
        <f t="shared" si="94"/>
        <v>0</v>
      </c>
      <c r="AM106" s="22">
        <f t="shared" si="94"/>
        <v>0</v>
      </c>
      <c r="AN106" s="22">
        <f t="shared" si="94"/>
        <v>0</v>
      </c>
      <c r="AO106" s="22">
        <f t="shared" si="94"/>
        <v>0</v>
      </c>
      <c r="AP106" s="22">
        <f t="shared" si="94"/>
        <v>0</v>
      </c>
      <c r="AQ106" s="22">
        <f t="shared" si="94"/>
        <v>0</v>
      </c>
      <c r="AR106" s="22">
        <f t="shared" si="94"/>
        <v>0</v>
      </c>
      <c r="AS106" s="22">
        <f t="shared" si="94"/>
        <v>0</v>
      </c>
      <c r="AT106" s="22">
        <f t="shared" si="94"/>
        <v>0</v>
      </c>
      <c r="AU106" s="22">
        <f t="shared" si="94"/>
        <v>6.0000000000000001E-3</v>
      </c>
      <c r="AV106" s="22">
        <f t="shared" si="94"/>
        <v>0</v>
      </c>
      <c r="AW106" s="22">
        <f t="shared" si="94"/>
        <v>0</v>
      </c>
      <c r="AX106" s="22">
        <f t="shared" si="94"/>
        <v>0</v>
      </c>
      <c r="AY106" s="22">
        <f t="shared" si="94"/>
        <v>0</v>
      </c>
      <c r="AZ106" s="22">
        <f t="shared" si="94"/>
        <v>0</v>
      </c>
      <c r="BA106" s="22">
        <f t="shared" si="94"/>
        <v>0</v>
      </c>
      <c r="BB106" s="22">
        <f t="shared" si="94"/>
        <v>0</v>
      </c>
      <c r="BC106" s="22">
        <f t="shared" si="94"/>
        <v>0</v>
      </c>
      <c r="BD106" s="22">
        <f t="shared" si="94"/>
        <v>0</v>
      </c>
      <c r="BE106" s="22">
        <f t="shared" si="94"/>
        <v>0</v>
      </c>
      <c r="BF106" s="22">
        <f t="shared" si="94"/>
        <v>0</v>
      </c>
      <c r="BG106" s="22">
        <f t="shared" si="94"/>
        <v>0</v>
      </c>
      <c r="BH106" s="22">
        <f t="shared" si="94"/>
        <v>0</v>
      </c>
      <c r="BI106" s="22">
        <f t="shared" si="94"/>
        <v>0</v>
      </c>
      <c r="BJ106" s="22">
        <f t="shared" si="94"/>
        <v>0</v>
      </c>
      <c r="BK106" s="22">
        <f t="shared" si="94"/>
        <v>0</v>
      </c>
      <c r="BL106" s="22">
        <f t="shared" si="94"/>
        <v>0</v>
      </c>
      <c r="BM106" s="22">
        <f t="shared" si="94"/>
        <v>0</v>
      </c>
      <c r="BN106" s="22">
        <f t="shared" si="94"/>
        <v>5.0000000000000001E-4</v>
      </c>
      <c r="BO106" s="22">
        <f t="shared" ref="BO106" si="95">PRODUCT(BO105,$E$4)</f>
        <v>0</v>
      </c>
    </row>
    <row r="108" spans="1:69" ht="17.399999999999999">
      <c r="A108" s="26"/>
      <c r="B108" s="27" t="s">
        <v>24</v>
      </c>
      <c r="C108" s="28" t="s">
        <v>25</v>
      </c>
      <c r="D108" s="39">
        <f t="shared" ref="D108:BN108" si="96">D93</f>
        <v>67.27</v>
      </c>
      <c r="E108" s="39">
        <f t="shared" si="96"/>
        <v>70</v>
      </c>
      <c r="F108" s="39">
        <f t="shared" si="96"/>
        <v>86</v>
      </c>
      <c r="G108" s="39">
        <f t="shared" si="96"/>
        <v>568</v>
      </c>
      <c r="H108" s="39">
        <f t="shared" si="96"/>
        <v>1140</v>
      </c>
      <c r="I108" s="39">
        <f t="shared" si="96"/>
        <v>720</v>
      </c>
      <c r="J108" s="39">
        <f t="shared" si="96"/>
        <v>71.38</v>
      </c>
      <c r="K108" s="39">
        <f t="shared" si="96"/>
        <v>662.44</v>
      </c>
      <c r="L108" s="39">
        <f t="shared" si="96"/>
        <v>200.83</v>
      </c>
      <c r="M108" s="39">
        <f t="shared" si="96"/>
        <v>529</v>
      </c>
      <c r="N108" s="39">
        <f t="shared" si="96"/>
        <v>99.49</v>
      </c>
      <c r="O108" s="39">
        <f t="shared" si="96"/>
        <v>320.32</v>
      </c>
      <c r="P108" s="39">
        <f t="shared" si="96"/>
        <v>373.68</v>
      </c>
      <c r="Q108" s="39">
        <f t="shared" si="96"/>
        <v>400</v>
      </c>
      <c r="R108" s="39">
        <f t="shared" si="96"/>
        <v>0</v>
      </c>
      <c r="S108" s="39">
        <f t="shared" si="96"/>
        <v>0</v>
      </c>
      <c r="T108" s="39">
        <f t="shared" si="96"/>
        <v>0</v>
      </c>
      <c r="U108" s="39">
        <f t="shared" si="96"/>
        <v>708</v>
      </c>
      <c r="V108" s="39">
        <f t="shared" si="96"/>
        <v>364.1</v>
      </c>
      <c r="W108" s="39">
        <f t="shared" si="96"/>
        <v>139</v>
      </c>
      <c r="X108" s="39">
        <f t="shared" si="96"/>
        <v>7.6</v>
      </c>
      <c r="Y108" s="39">
        <f t="shared" si="96"/>
        <v>0</v>
      </c>
      <c r="Z108" s="39">
        <f t="shared" si="96"/>
        <v>305</v>
      </c>
      <c r="AA108" s="39">
        <f t="shared" si="96"/>
        <v>273</v>
      </c>
      <c r="AB108" s="39">
        <f t="shared" si="96"/>
        <v>263</v>
      </c>
      <c r="AC108" s="39">
        <f t="shared" si="96"/>
        <v>250</v>
      </c>
      <c r="AD108" s="39">
        <f t="shared" si="96"/>
        <v>145</v>
      </c>
      <c r="AE108" s="39">
        <f t="shared" si="96"/>
        <v>298.43</v>
      </c>
      <c r="AF108" s="39">
        <f t="shared" si="96"/>
        <v>229</v>
      </c>
      <c r="AG108" s="39">
        <f t="shared" si="96"/>
        <v>231.82</v>
      </c>
      <c r="AH108" s="39">
        <f t="shared" si="96"/>
        <v>69.2</v>
      </c>
      <c r="AI108" s="39">
        <f t="shared" si="96"/>
        <v>59.25</v>
      </c>
      <c r="AJ108" s="39">
        <f t="shared" si="96"/>
        <v>38.5</v>
      </c>
      <c r="AK108" s="39">
        <f t="shared" si="96"/>
        <v>190</v>
      </c>
      <c r="AL108" s="39">
        <f t="shared" si="96"/>
        <v>194</v>
      </c>
      <c r="AM108" s="39">
        <f t="shared" si="96"/>
        <v>316.27999999999997</v>
      </c>
      <c r="AN108" s="39">
        <f t="shared" si="96"/>
        <v>254</v>
      </c>
      <c r="AO108" s="39">
        <f t="shared" si="96"/>
        <v>0</v>
      </c>
      <c r="AP108" s="39">
        <f t="shared" si="96"/>
        <v>201.15</v>
      </c>
      <c r="AQ108" s="39">
        <f t="shared" si="96"/>
        <v>62.5</v>
      </c>
      <c r="AR108" s="39">
        <f t="shared" si="96"/>
        <v>50</v>
      </c>
      <c r="AS108" s="39">
        <f t="shared" si="96"/>
        <v>72</v>
      </c>
      <c r="AT108" s="39">
        <f t="shared" si="96"/>
        <v>64.290000000000006</v>
      </c>
      <c r="AU108" s="39">
        <f t="shared" si="96"/>
        <v>57.14</v>
      </c>
      <c r="AV108" s="39">
        <f t="shared" si="96"/>
        <v>51.25</v>
      </c>
      <c r="AW108" s="39">
        <f t="shared" si="96"/>
        <v>77.14</v>
      </c>
      <c r="AX108" s="39">
        <f t="shared" si="96"/>
        <v>66</v>
      </c>
      <c r="AY108" s="39">
        <f t="shared" si="96"/>
        <v>60</v>
      </c>
      <c r="AZ108" s="39">
        <f t="shared" si="96"/>
        <v>123.33</v>
      </c>
      <c r="BA108" s="39">
        <f t="shared" si="96"/>
        <v>296</v>
      </c>
      <c r="BB108" s="39">
        <f t="shared" si="96"/>
        <v>499</v>
      </c>
      <c r="BC108" s="39">
        <f t="shared" si="96"/>
        <v>503</v>
      </c>
      <c r="BD108" s="39">
        <f t="shared" si="96"/>
        <v>217</v>
      </c>
      <c r="BE108" s="39">
        <f t="shared" si="96"/>
        <v>410</v>
      </c>
      <c r="BF108" s="39">
        <f t="shared" si="96"/>
        <v>0</v>
      </c>
      <c r="BG108" s="39">
        <f t="shared" si="96"/>
        <v>62</v>
      </c>
      <c r="BH108" s="39">
        <f t="shared" si="96"/>
        <v>62</v>
      </c>
      <c r="BI108" s="39">
        <f t="shared" si="96"/>
        <v>41</v>
      </c>
      <c r="BJ108" s="39">
        <f t="shared" si="96"/>
        <v>30</v>
      </c>
      <c r="BK108" s="39">
        <f t="shared" si="96"/>
        <v>55</v>
      </c>
      <c r="BL108" s="39">
        <f t="shared" si="96"/>
        <v>278</v>
      </c>
      <c r="BM108" s="39">
        <f t="shared" si="96"/>
        <v>138.88999999999999</v>
      </c>
      <c r="BN108" s="39">
        <f t="shared" si="96"/>
        <v>14.89</v>
      </c>
      <c r="BO108" s="39">
        <f t="shared" ref="BO108" si="97">BO93</f>
        <v>10000</v>
      </c>
    </row>
    <row r="109" spans="1:69" ht="17.399999999999999">
      <c r="B109" s="19" t="s">
        <v>26</v>
      </c>
      <c r="C109" s="20" t="s">
        <v>25</v>
      </c>
      <c r="D109" s="21">
        <f t="shared" ref="D109:BN109" si="98">D108/1000</f>
        <v>6.7269999999999996E-2</v>
      </c>
      <c r="E109" s="21">
        <f t="shared" si="98"/>
        <v>7.0000000000000007E-2</v>
      </c>
      <c r="F109" s="21">
        <f t="shared" si="98"/>
        <v>8.5999999999999993E-2</v>
      </c>
      <c r="G109" s="21">
        <f t="shared" si="98"/>
        <v>0.56799999999999995</v>
      </c>
      <c r="H109" s="21">
        <f t="shared" si="98"/>
        <v>1.1399999999999999</v>
      </c>
      <c r="I109" s="21">
        <f t="shared" si="98"/>
        <v>0.72</v>
      </c>
      <c r="J109" s="21">
        <f t="shared" si="98"/>
        <v>7.1379999999999999E-2</v>
      </c>
      <c r="K109" s="21">
        <f t="shared" si="98"/>
        <v>0.66244000000000003</v>
      </c>
      <c r="L109" s="21">
        <f t="shared" si="98"/>
        <v>0.20083000000000001</v>
      </c>
      <c r="M109" s="21">
        <f t="shared" si="98"/>
        <v>0.52900000000000003</v>
      </c>
      <c r="N109" s="21">
        <f t="shared" si="98"/>
        <v>9.9489999999999995E-2</v>
      </c>
      <c r="O109" s="21">
        <f t="shared" si="98"/>
        <v>0.32031999999999999</v>
      </c>
      <c r="P109" s="21">
        <f t="shared" si="98"/>
        <v>0.37368000000000001</v>
      </c>
      <c r="Q109" s="21">
        <f t="shared" si="98"/>
        <v>0.4</v>
      </c>
      <c r="R109" s="21">
        <f t="shared" si="98"/>
        <v>0</v>
      </c>
      <c r="S109" s="21">
        <f t="shared" si="98"/>
        <v>0</v>
      </c>
      <c r="T109" s="21">
        <f t="shared" si="98"/>
        <v>0</v>
      </c>
      <c r="U109" s="21">
        <f t="shared" si="98"/>
        <v>0.70799999999999996</v>
      </c>
      <c r="V109" s="21">
        <f t="shared" si="98"/>
        <v>0.36410000000000003</v>
      </c>
      <c r="W109" s="21">
        <f t="shared" si="98"/>
        <v>0.13900000000000001</v>
      </c>
      <c r="X109" s="21">
        <f t="shared" si="98"/>
        <v>7.6E-3</v>
      </c>
      <c r="Y109" s="21">
        <f t="shared" si="98"/>
        <v>0</v>
      </c>
      <c r="Z109" s="21">
        <f t="shared" si="98"/>
        <v>0.30499999999999999</v>
      </c>
      <c r="AA109" s="21">
        <f t="shared" si="98"/>
        <v>0.27300000000000002</v>
      </c>
      <c r="AB109" s="21">
        <f t="shared" si="98"/>
        <v>0.26300000000000001</v>
      </c>
      <c r="AC109" s="21">
        <f t="shared" si="98"/>
        <v>0.25</v>
      </c>
      <c r="AD109" s="21">
        <f t="shared" si="98"/>
        <v>0.14499999999999999</v>
      </c>
      <c r="AE109" s="21">
        <f t="shared" si="98"/>
        <v>0.29843000000000003</v>
      </c>
      <c r="AF109" s="21">
        <f t="shared" si="98"/>
        <v>0.22900000000000001</v>
      </c>
      <c r="AG109" s="21">
        <f t="shared" si="98"/>
        <v>0.23182</v>
      </c>
      <c r="AH109" s="21">
        <f t="shared" si="98"/>
        <v>6.9199999999999998E-2</v>
      </c>
      <c r="AI109" s="21">
        <f t="shared" si="98"/>
        <v>5.9249999999999997E-2</v>
      </c>
      <c r="AJ109" s="21">
        <f t="shared" si="98"/>
        <v>3.85E-2</v>
      </c>
      <c r="AK109" s="21">
        <f t="shared" si="98"/>
        <v>0.19</v>
      </c>
      <c r="AL109" s="21">
        <f t="shared" si="98"/>
        <v>0.19400000000000001</v>
      </c>
      <c r="AM109" s="21">
        <f t="shared" si="98"/>
        <v>0.31627999999999995</v>
      </c>
      <c r="AN109" s="21">
        <f t="shared" si="98"/>
        <v>0.254</v>
      </c>
      <c r="AO109" s="21">
        <f t="shared" si="98"/>
        <v>0</v>
      </c>
      <c r="AP109" s="21">
        <f t="shared" si="98"/>
        <v>0.20115</v>
      </c>
      <c r="AQ109" s="21">
        <f t="shared" si="98"/>
        <v>6.25E-2</v>
      </c>
      <c r="AR109" s="21">
        <f t="shared" si="98"/>
        <v>0.05</v>
      </c>
      <c r="AS109" s="21">
        <f t="shared" si="98"/>
        <v>7.1999999999999995E-2</v>
      </c>
      <c r="AT109" s="21">
        <f t="shared" si="98"/>
        <v>6.429E-2</v>
      </c>
      <c r="AU109" s="21">
        <f t="shared" si="98"/>
        <v>5.7140000000000003E-2</v>
      </c>
      <c r="AV109" s="21">
        <f t="shared" si="98"/>
        <v>5.1249999999999997E-2</v>
      </c>
      <c r="AW109" s="21">
        <f t="shared" si="98"/>
        <v>7.714E-2</v>
      </c>
      <c r="AX109" s="21">
        <f t="shared" si="98"/>
        <v>6.6000000000000003E-2</v>
      </c>
      <c r="AY109" s="21">
        <f t="shared" si="98"/>
        <v>0.06</v>
      </c>
      <c r="AZ109" s="21">
        <f t="shared" si="98"/>
        <v>0.12333</v>
      </c>
      <c r="BA109" s="21">
        <f t="shared" si="98"/>
        <v>0.29599999999999999</v>
      </c>
      <c r="BB109" s="21">
        <f t="shared" si="98"/>
        <v>0.499</v>
      </c>
      <c r="BC109" s="21">
        <f t="shared" si="98"/>
        <v>0.503</v>
      </c>
      <c r="BD109" s="21">
        <f t="shared" si="98"/>
        <v>0.217</v>
      </c>
      <c r="BE109" s="21">
        <f t="shared" si="98"/>
        <v>0.41</v>
      </c>
      <c r="BF109" s="21">
        <f t="shared" si="98"/>
        <v>0</v>
      </c>
      <c r="BG109" s="21">
        <f t="shared" si="98"/>
        <v>6.2E-2</v>
      </c>
      <c r="BH109" s="21">
        <f t="shared" si="98"/>
        <v>6.2E-2</v>
      </c>
      <c r="BI109" s="21">
        <f t="shared" si="98"/>
        <v>4.1000000000000002E-2</v>
      </c>
      <c r="BJ109" s="21">
        <f t="shared" si="98"/>
        <v>0.03</v>
      </c>
      <c r="BK109" s="21">
        <f t="shared" si="98"/>
        <v>5.5E-2</v>
      </c>
      <c r="BL109" s="21">
        <f t="shared" si="98"/>
        <v>0.27800000000000002</v>
      </c>
      <c r="BM109" s="21">
        <f t="shared" si="98"/>
        <v>0.13888999999999999</v>
      </c>
      <c r="BN109" s="21">
        <f t="shared" si="98"/>
        <v>1.489E-2</v>
      </c>
      <c r="BO109" s="21">
        <f t="shared" ref="BO109" si="99">BO108/1000</f>
        <v>10</v>
      </c>
    </row>
    <row r="110" spans="1:69" ht="17.399999999999999">
      <c r="A110" s="30"/>
      <c r="B110" s="31" t="s">
        <v>27</v>
      </c>
      <c r="C110" s="97"/>
      <c r="D110" s="32">
        <f t="shared" ref="D110:BN110" si="100">D106*D108</f>
        <v>1.3453999999999999</v>
      </c>
      <c r="E110" s="32">
        <f t="shared" si="100"/>
        <v>0</v>
      </c>
      <c r="F110" s="32">
        <f t="shared" si="100"/>
        <v>1.1180000000000001</v>
      </c>
      <c r="G110" s="32">
        <f t="shared" si="100"/>
        <v>0.28400000000000003</v>
      </c>
      <c r="H110" s="32">
        <f t="shared" si="100"/>
        <v>0</v>
      </c>
      <c r="I110" s="32">
        <f t="shared" si="100"/>
        <v>0</v>
      </c>
      <c r="J110" s="32">
        <f t="shared" si="100"/>
        <v>0</v>
      </c>
      <c r="K110" s="32">
        <f t="shared" si="100"/>
        <v>1.9873200000000002</v>
      </c>
      <c r="L110" s="32">
        <f t="shared" si="100"/>
        <v>0.60249000000000008</v>
      </c>
      <c r="M110" s="32">
        <f t="shared" si="100"/>
        <v>0</v>
      </c>
      <c r="N110" s="32">
        <f t="shared" si="100"/>
        <v>0</v>
      </c>
      <c r="O110" s="32">
        <f t="shared" si="100"/>
        <v>22.422400000000003</v>
      </c>
      <c r="P110" s="32">
        <f t="shared" si="100"/>
        <v>1.8684000000000001</v>
      </c>
      <c r="Q110" s="32">
        <f t="shared" si="100"/>
        <v>0</v>
      </c>
      <c r="R110" s="32">
        <f t="shared" si="100"/>
        <v>0</v>
      </c>
      <c r="S110" s="32">
        <f t="shared" si="100"/>
        <v>0</v>
      </c>
      <c r="T110" s="32">
        <f t="shared" si="100"/>
        <v>0</v>
      </c>
      <c r="U110" s="32">
        <f t="shared" si="100"/>
        <v>0</v>
      </c>
      <c r="V110" s="32">
        <f t="shared" si="100"/>
        <v>0</v>
      </c>
      <c r="W110" s="32">
        <f t="shared" si="100"/>
        <v>0</v>
      </c>
      <c r="X110" s="32">
        <f t="shared" si="100"/>
        <v>0.584592</v>
      </c>
      <c r="Y110" s="32">
        <f t="shared" si="100"/>
        <v>0</v>
      </c>
      <c r="Z110" s="32">
        <f t="shared" si="100"/>
        <v>0</v>
      </c>
      <c r="AA110" s="32">
        <f t="shared" si="100"/>
        <v>0</v>
      </c>
      <c r="AB110" s="32">
        <f t="shared" si="100"/>
        <v>0</v>
      </c>
      <c r="AC110" s="32">
        <f t="shared" si="100"/>
        <v>0</v>
      </c>
      <c r="AD110" s="32">
        <f t="shared" si="100"/>
        <v>0</v>
      </c>
      <c r="AE110" s="32">
        <f t="shared" si="100"/>
        <v>0</v>
      </c>
      <c r="AF110" s="32">
        <f t="shared" si="100"/>
        <v>0</v>
      </c>
      <c r="AG110" s="32">
        <f t="shared" si="100"/>
        <v>0</v>
      </c>
      <c r="AH110" s="32">
        <f t="shared" si="100"/>
        <v>0</v>
      </c>
      <c r="AI110" s="32">
        <f t="shared" si="100"/>
        <v>0</v>
      </c>
      <c r="AJ110" s="32">
        <f t="shared" si="100"/>
        <v>0</v>
      </c>
      <c r="AK110" s="32">
        <f t="shared" si="100"/>
        <v>0</v>
      </c>
      <c r="AL110" s="32">
        <f t="shared" si="100"/>
        <v>0</v>
      </c>
      <c r="AM110" s="32">
        <f t="shared" si="100"/>
        <v>0</v>
      </c>
      <c r="AN110" s="32">
        <f t="shared" si="100"/>
        <v>0</v>
      </c>
      <c r="AO110" s="32">
        <f t="shared" si="100"/>
        <v>0</v>
      </c>
      <c r="AP110" s="32">
        <f t="shared" si="100"/>
        <v>0</v>
      </c>
      <c r="AQ110" s="32">
        <f t="shared" si="100"/>
        <v>0</v>
      </c>
      <c r="AR110" s="32">
        <f t="shared" si="100"/>
        <v>0</v>
      </c>
      <c r="AS110" s="32">
        <f t="shared" si="100"/>
        <v>0</v>
      </c>
      <c r="AT110" s="32">
        <f t="shared" si="100"/>
        <v>0</v>
      </c>
      <c r="AU110" s="32">
        <f t="shared" si="100"/>
        <v>0.34284000000000003</v>
      </c>
      <c r="AV110" s="32">
        <f t="shared" si="100"/>
        <v>0</v>
      </c>
      <c r="AW110" s="32">
        <f t="shared" si="100"/>
        <v>0</v>
      </c>
      <c r="AX110" s="32">
        <f t="shared" si="100"/>
        <v>0</v>
      </c>
      <c r="AY110" s="32">
        <f t="shared" si="100"/>
        <v>0</v>
      </c>
      <c r="AZ110" s="32">
        <f t="shared" si="100"/>
        <v>0</v>
      </c>
      <c r="BA110" s="32">
        <f t="shared" si="100"/>
        <v>0</v>
      </c>
      <c r="BB110" s="32">
        <f t="shared" si="100"/>
        <v>0</v>
      </c>
      <c r="BC110" s="32">
        <f t="shared" si="100"/>
        <v>0</v>
      </c>
      <c r="BD110" s="32">
        <f t="shared" si="100"/>
        <v>0</v>
      </c>
      <c r="BE110" s="32">
        <f t="shared" si="100"/>
        <v>0</v>
      </c>
      <c r="BF110" s="32">
        <f t="shared" si="100"/>
        <v>0</v>
      </c>
      <c r="BG110" s="32">
        <f t="shared" si="100"/>
        <v>0</v>
      </c>
      <c r="BH110" s="32">
        <f t="shared" si="100"/>
        <v>0</v>
      </c>
      <c r="BI110" s="32">
        <f t="shared" si="100"/>
        <v>0</v>
      </c>
      <c r="BJ110" s="32">
        <f t="shared" si="100"/>
        <v>0</v>
      </c>
      <c r="BK110" s="32">
        <f t="shared" si="100"/>
        <v>0</v>
      </c>
      <c r="BL110" s="32">
        <f t="shared" si="100"/>
        <v>0</v>
      </c>
      <c r="BM110" s="32">
        <f t="shared" si="100"/>
        <v>0</v>
      </c>
      <c r="BN110" s="32">
        <f t="shared" si="100"/>
        <v>7.4450000000000002E-3</v>
      </c>
      <c r="BO110" s="32">
        <f t="shared" ref="BO110" si="101">BO106*BO108</f>
        <v>0</v>
      </c>
      <c r="BP110" s="33">
        <f>SUM(D110:BN110)</f>
        <v>30.562887000000003</v>
      </c>
      <c r="BQ110" s="34">
        <f>BP110/$C$7</f>
        <v>30.562887000000003</v>
      </c>
    </row>
    <row r="111" spans="1:69" ht="17.399999999999999">
      <c r="A111" s="30"/>
      <c r="B111" s="31" t="s">
        <v>28</v>
      </c>
      <c r="C111" s="97"/>
      <c r="D111" s="32">
        <f t="shared" ref="D111:BN111" si="102">D106*D108</f>
        <v>1.3453999999999999</v>
      </c>
      <c r="E111" s="32">
        <f t="shared" si="102"/>
        <v>0</v>
      </c>
      <c r="F111" s="32">
        <f t="shared" si="102"/>
        <v>1.1180000000000001</v>
      </c>
      <c r="G111" s="32">
        <f t="shared" si="102"/>
        <v>0.28400000000000003</v>
      </c>
      <c r="H111" s="32">
        <f t="shared" si="102"/>
        <v>0</v>
      </c>
      <c r="I111" s="32">
        <f t="shared" si="102"/>
        <v>0</v>
      </c>
      <c r="J111" s="32">
        <f t="shared" si="102"/>
        <v>0</v>
      </c>
      <c r="K111" s="32">
        <f t="shared" si="102"/>
        <v>1.9873200000000002</v>
      </c>
      <c r="L111" s="32">
        <f t="shared" si="102"/>
        <v>0.60249000000000008</v>
      </c>
      <c r="M111" s="32">
        <f t="shared" si="102"/>
        <v>0</v>
      </c>
      <c r="N111" s="32">
        <f t="shared" si="102"/>
        <v>0</v>
      </c>
      <c r="O111" s="32">
        <f t="shared" si="102"/>
        <v>22.422400000000003</v>
      </c>
      <c r="P111" s="32">
        <f t="shared" si="102"/>
        <v>1.8684000000000001</v>
      </c>
      <c r="Q111" s="32">
        <f t="shared" si="102"/>
        <v>0</v>
      </c>
      <c r="R111" s="32">
        <f t="shared" si="102"/>
        <v>0</v>
      </c>
      <c r="S111" s="32">
        <f t="shared" si="102"/>
        <v>0</v>
      </c>
      <c r="T111" s="32">
        <f t="shared" si="102"/>
        <v>0</v>
      </c>
      <c r="U111" s="32">
        <f t="shared" si="102"/>
        <v>0</v>
      </c>
      <c r="V111" s="32">
        <f t="shared" si="102"/>
        <v>0</v>
      </c>
      <c r="W111" s="32">
        <f t="shared" si="102"/>
        <v>0</v>
      </c>
      <c r="X111" s="32">
        <f t="shared" si="102"/>
        <v>0.584592</v>
      </c>
      <c r="Y111" s="32">
        <f t="shared" si="102"/>
        <v>0</v>
      </c>
      <c r="Z111" s="32">
        <f t="shared" si="102"/>
        <v>0</v>
      </c>
      <c r="AA111" s="32">
        <f t="shared" si="102"/>
        <v>0</v>
      </c>
      <c r="AB111" s="32">
        <f t="shared" si="102"/>
        <v>0</v>
      </c>
      <c r="AC111" s="32">
        <f t="shared" si="102"/>
        <v>0</v>
      </c>
      <c r="AD111" s="32">
        <f t="shared" si="102"/>
        <v>0</v>
      </c>
      <c r="AE111" s="32">
        <f t="shared" si="102"/>
        <v>0</v>
      </c>
      <c r="AF111" s="32">
        <f t="shared" si="102"/>
        <v>0</v>
      </c>
      <c r="AG111" s="32">
        <f t="shared" si="102"/>
        <v>0</v>
      </c>
      <c r="AH111" s="32">
        <f t="shared" si="102"/>
        <v>0</v>
      </c>
      <c r="AI111" s="32">
        <f t="shared" si="102"/>
        <v>0</v>
      </c>
      <c r="AJ111" s="32">
        <f t="shared" si="102"/>
        <v>0</v>
      </c>
      <c r="AK111" s="32">
        <f t="shared" si="102"/>
        <v>0</v>
      </c>
      <c r="AL111" s="32">
        <f t="shared" si="102"/>
        <v>0</v>
      </c>
      <c r="AM111" s="32">
        <f t="shared" si="102"/>
        <v>0</v>
      </c>
      <c r="AN111" s="32">
        <f t="shared" si="102"/>
        <v>0</v>
      </c>
      <c r="AO111" s="32">
        <f t="shared" si="102"/>
        <v>0</v>
      </c>
      <c r="AP111" s="32">
        <f t="shared" si="102"/>
        <v>0</v>
      </c>
      <c r="AQ111" s="32">
        <f t="shared" si="102"/>
        <v>0</v>
      </c>
      <c r="AR111" s="32">
        <f t="shared" si="102"/>
        <v>0</v>
      </c>
      <c r="AS111" s="32">
        <f t="shared" si="102"/>
        <v>0</v>
      </c>
      <c r="AT111" s="32">
        <f t="shared" si="102"/>
        <v>0</v>
      </c>
      <c r="AU111" s="32">
        <f t="shared" si="102"/>
        <v>0.34284000000000003</v>
      </c>
      <c r="AV111" s="32">
        <f t="shared" si="102"/>
        <v>0</v>
      </c>
      <c r="AW111" s="32">
        <f t="shared" si="102"/>
        <v>0</v>
      </c>
      <c r="AX111" s="32">
        <f t="shared" si="102"/>
        <v>0</v>
      </c>
      <c r="AY111" s="32">
        <f t="shared" si="102"/>
        <v>0</v>
      </c>
      <c r="AZ111" s="32">
        <f t="shared" si="102"/>
        <v>0</v>
      </c>
      <c r="BA111" s="32">
        <f t="shared" si="102"/>
        <v>0</v>
      </c>
      <c r="BB111" s="32">
        <f t="shared" si="102"/>
        <v>0</v>
      </c>
      <c r="BC111" s="32">
        <f t="shared" si="102"/>
        <v>0</v>
      </c>
      <c r="BD111" s="32">
        <f t="shared" si="102"/>
        <v>0</v>
      </c>
      <c r="BE111" s="32">
        <f t="shared" si="102"/>
        <v>0</v>
      </c>
      <c r="BF111" s="32">
        <f t="shared" si="102"/>
        <v>0</v>
      </c>
      <c r="BG111" s="32">
        <f t="shared" si="102"/>
        <v>0</v>
      </c>
      <c r="BH111" s="32">
        <f t="shared" si="102"/>
        <v>0</v>
      </c>
      <c r="BI111" s="32">
        <f t="shared" si="102"/>
        <v>0</v>
      </c>
      <c r="BJ111" s="32">
        <f t="shared" si="102"/>
        <v>0</v>
      </c>
      <c r="BK111" s="32">
        <f t="shared" si="102"/>
        <v>0</v>
      </c>
      <c r="BL111" s="32">
        <f t="shared" si="102"/>
        <v>0</v>
      </c>
      <c r="BM111" s="32">
        <f t="shared" si="102"/>
        <v>0</v>
      </c>
      <c r="BN111" s="32">
        <f t="shared" si="102"/>
        <v>7.4450000000000002E-3</v>
      </c>
      <c r="BO111" s="32">
        <f t="shared" ref="BO111" si="103">BO106*BO108</f>
        <v>0</v>
      </c>
      <c r="BP111" s="33">
        <f>SUM(D111:BN111)</f>
        <v>30.562887000000003</v>
      </c>
      <c r="BQ111" s="34">
        <f>BP111/$C$7</f>
        <v>30.562887000000003</v>
      </c>
    </row>
    <row r="113" spans="69:69">
      <c r="BQ113" s="37">
        <f>BQ63</f>
        <v>20.76107</v>
      </c>
    </row>
    <row r="114" spans="69:69">
      <c r="BQ114" s="37">
        <f>BQ80</f>
        <v>37.581974000000002</v>
      </c>
    </row>
    <row r="115" spans="69:69">
      <c r="BQ115" s="37">
        <f>BQ96</f>
        <v>13.873200000000001</v>
      </c>
    </row>
    <row r="116" spans="69:69">
      <c r="BQ116" s="37">
        <f>BQ111</f>
        <v>30.562887000000003</v>
      </c>
    </row>
    <row r="117" spans="69:69">
      <c r="BQ117" s="37">
        <f>SUM(BQ113:BQ116)</f>
        <v>102.77913100000001</v>
      </c>
    </row>
  </sheetData>
  <mergeCells count="357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topLeftCell="C7" zoomScale="75" zoomScaleNormal="75" workbookViewId="0">
      <selection activeCell="D42" sqref="D42:BO42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customWidth="1"/>
    <col min="13" max="14" width="9.33203125" hidden="1" customWidth="1"/>
    <col min="15" max="16" width="10.6640625" customWidth="1"/>
    <col min="17" max="17" width="10.6640625" hidden="1" customWidth="1"/>
    <col min="18" max="18" width="9.33203125" customWidth="1"/>
    <col min="19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102</v>
      </c>
      <c r="B2" s="1"/>
      <c r="C2" s="1"/>
      <c r="D2" s="1"/>
      <c r="E2" s="1"/>
    </row>
    <row r="3" spans="1:69">
      <c r="G3" t="s">
        <v>1</v>
      </c>
    </row>
    <row r="4" spans="1:69">
      <c r="D4" t="s">
        <v>2</v>
      </c>
      <c r="F4" s="2">
        <v>1</v>
      </c>
      <c r="G4" t="s">
        <v>57</v>
      </c>
      <c r="J4" s="67">
        <v>44202</v>
      </c>
      <c r="M4" s="3"/>
      <c r="S4" s="2"/>
      <c r="T4" s="2"/>
      <c r="U4" s="2"/>
      <c r="V4" s="2"/>
      <c r="W4" s="2"/>
      <c r="Z4" s="101"/>
      <c r="AA4" s="101"/>
      <c r="BJ4" s="4"/>
    </row>
    <row r="5" spans="1:69" s="42" customFormat="1" ht="15" customHeight="1">
      <c r="A5" s="102"/>
      <c r="B5" s="41" t="s">
        <v>3</v>
      </c>
      <c r="C5" s="104" t="s">
        <v>4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">
        <v>106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89" t="s">
        <v>67</v>
      </c>
      <c r="BP5" s="107" t="s">
        <v>5</v>
      </c>
      <c r="BQ5" s="107" t="s">
        <v>6</v>
      </c>
    </row>
    <row r="6" spans="1:69" s="42" customFormat="1" ht="36" customHeight="1">
      <c r="A6" s="103"/>
      <c r="B6" s="6" t="s">
        <v>7</v>
      </c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90"/>
      <c r="BP6" s="107"/>
      <c r="BQ6" s="107"/>
    </row>
    <row r="7" spans="1:69">
      <c r="A7" s="99" t="s">
        <v>8</v>
      </c>
      <c r="B7" s="7" t="s">
        <v>9</v>
      </c>
      <c r="C7" s="100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>
      <c r="A8" s="99"/>
      <c r="B8" s="10" t="s">
        <v>94</v>
      </c>
      <c r="C8" s="95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>
      <c r="A9" s="99"/>
      <c r="B9" s="7" t="s">
        <v>10</v>
      </c>
      <c r="C9" s="95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>
      <c r="A10" s="99"/>
      <c r="B10" s="7"/>
      <c r="C10" s="9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>
      <c r="A11" s="99"/>
      <c r="B11" s="7"/>
      <c r="C11" s="9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>
      <c r="A12" s="99" t="s">
        <v>11</v>
      </c>
      <c r="B12" s="11" t="s">
        <v>12</v>
      </c>
      <c r="C12" s="95">
        <f>F4</f>
        <v>1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>
      <c r="A13" s="99"/>
      <c r="B13" s="7" t="s">
        <v>13</v>
      </c>
      <c r="C13" s="9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>
      <c r="A14" s="99"/>
      <c r="B14" s="7" t="s">
        <v>14</v>
      </c>
      <c r="C14" s="95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>
      <c r="A15" s="99"/>
      <c r="B15" s="7" t="s">
        <v>15</v>
      </c>
      <c r="C15" s="95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>
      <c r="A16" s="99"/>
      <c r="B16" s="7" t="s">
        <v>16</v>
      </c>
      <c r="C16" s="95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>
      <c r="A17" s="99"/>
      <c r="B17" s="12"/>
      <c r="C17" s="9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>
      <c r="A18" s="99"/>
      <c r="B18" s="12"/>
      <c r="C18" s="9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>
      <c r="A19" s="99" t="s">
        <v>17</v>
      </c>
      <c r="B19" s="7" t="s">
        <v>65</v>
      </c>
      <c r="C19" s="100">
        <f>$F$4</f>
        <v>1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>
      <c r="A20" s="99"/>
      <c r="B20" s="12" t="s">
        <v>18</v>
      </c>
      <c r="C20" s="9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>
      <c r="A21" s="99"/>
      <c r="B21" s="12"/>
      <c r="C21" s="9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>
      <c r="A22" s="99"/>
      <c r="B22" s="12"/>
      <c r="C22" s="95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>
      <c r="A23" s="99"/>
      <c r="B23" s="12"/>
      <c r="C23" s="96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28.8">
      <c r="A24" s="99" t="s">
        <v>19</v>
      </c>
      <c r="B24" s="18" t="s">
        <v>64</v>
      </c>
      <c r="C24" s="95">
        <f>F4</f>
        <v>1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>
      <c r="A25" s="99"/>
      <c r="B25" t="s">
        <v>14</v>
      </c>
      <c r="C25" s="95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>
      <c r="A26" s="99"/>
      <c r="B26" s="12" t="s">
        <v>20</v>
      </c>
      <c r="C26" s="95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>
      <c r="A27" s="99"/>
      <c r="B27" s="7"/>
      <c r="C27" s="96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399999999999999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>
      <c r="A29" s="45"/>
      <c r="B29" s="46" t="s">
        <v>33</v>
      </c>
      <c r="C29" s="47"/>
      <c r="D29" s="49">
        <f>ROUND(PRODUCT(D28,$F$4),3)</f>
        <v>0.08</v>
      </c>
      <c r="E29" s="49">
        <f t="shared" ref="E29:BO29" si="3">ROUND(PRODUCT(E28,$F$4),3)</f>
        <v>0.05</v>
      </c>
      <c r="F29" s="49">
        <f t="shared" si="3"/>
        <v>4.3999999999999997E-2</v>
      </c>
      <c r="G29" s="49">
        <f t="shared" si="3"/>
        <v>1E-3</v>
      </c>
      <c r="H29" s="49">
        <f t="shared" si="3"/>
        <v>0</v>
      </c>
      <c r="I29" s="49">
        <f t="shared" si="3"/>
        <v>2E-3</v>
      </c>
      <c r="J29" s="49">
        <f t="shared" si="3"/>
        <v>0.39</v>
      </c>
      <c r="K29" s="49">
        <f t="shared" si="3"/>
        <v>1.2999999999999999E-2</v>
      </c>
      <c r="L29" s="49">
        <f t="shared" si="3"/>
        <v>4.0000000000000001E-3</v>
      </c>
      <c r="M29" s="49">
        <f t="shared" si="3"/>
        <v>0</v>
      </c>
      <c r="N29" s="49">
        <f t="shared" si="3"/>
        <v>0</v>
      </c>
      <c r="O29" s="49">
        <f t="shared" si="3"/>
        <v>0.08</v>
      </c>
      <c r="P29" s="49">
        <f t="shared" si="3"/>
        <v>1.0999999999999999E-2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  <c r="U29" s="49">
        <f t="shared" si="3"/>
        <v>0</v>
      </c>
      <c r="V29" s="49">
        <f t="shared" si="3"/>
        <v>0</v>
      </c>
      <c r="W29" s="49">
        <f t="shared" si="3"/>
        <v>0</v>
      </c>
      <c r="X29" s="49">
        <f t="shared" si="3"/>
        <v>0.16300000000000001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1.6E-2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0.01</v>
      </c>
      <c r="AK29" s="49">
        <f t="shared" si="3"/>
        <v>0</v>
      </c>
      <c r="AL29" s="49">
        <f t="shared" si="3"/>
        <v>0.03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8.0000000000000002E-3</v>
      </c>
      <c r="AT29" s="49">
        <f t="shared" si="3"/>
        <v>0</v>
      </c>
      <c r="AU29" s="49">
        <f t="shared" si="3"/>
        <v>8.0000000000000002E-3</v>
      </c>
      <c r="AV29" s="49">
        <f t="shared" si="3"/>
        <v>0</v>
      </c>
      <c r="AW29" s="49">
        <f t="shared" si="3"/>
        <v>0</v>
      </c>
      <c r="AX29" s="49">
        <f t="shared" si="3"/>
        <v>8.0000000000000002E-3</v>
      </c>
      <c r="AY29" s="49">
        <f t="shared" si="3"/>
        <v>0</v>
      </c>
      <c r="AZ29" s="49">
        <f t="shared" si="3"/>
        <v>8.0000000000000002E-3</v>
      </c>
      <c r="BA29" s="49">
        <f t="shared" si="3"/>
        <v>5.5E-2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0.20100000000000001</v>
      </c>
      <c r="BH29" s="49">
        <f t="shared" si="3"/>
        <v>3.5000000000000003E-2</v>
      </c>
      <c r="BI29" s="49">
        <f t="shared" si="3"/>
        <v>0.02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6.0000000000000001E-3</v>
      </c>
      <c r="BN29" s="49">
        <f t="shared" si="3"/>
        <v>6.0000000000000001E-3</v>
      </c>
      <c r="BO29" s="49">
        <f t="shared" si="3"/>
        <v>0</v>
      </c>
    </row>
    <row r="30" spans="1:68" s="50" customFormat="1" ht="21">
      <c r="D30" s="51">
        <f>D29+'06.01.2021 1,5-2 года (день 8)'!D29</f>
        <v>0.14000000000000001</v>
      </c>
      <c r="E30" s="51">
        <f>E29+'06.01.2021 1,5-2 года (день 8)'!E29</f>
        <v>0.09</v>
      </c>
      <c r="F30" s="51">
        <f>F29+'06.01.2021 1,5-2 года (день 8)'!F29</f>
        <v>7.8E-2</v>
      </c>
      <c r="G30" s="51">
        <f>G29+'06.01.2021 1,5-2 года (день 8)'!G29</f>
        <v>2E-3</v>
      </c>
      <c r="H30" s="51">
        <f>H29+'06.01.2021 1,5-2 года (день 8)'!H29</f>
        <v>0</v>
      </c>
      <c r="I30" s="51">
        <f>I29+'06.01.2021 1,5-2 года (день 8)'!I29</f>
        <v>4.0000000000000001E-3</v>
      </c>
      <c r="J30" s="51">
        <f>J29+'06.01.2021 1,5-2 года (день 8)'!J29</f>
        <v>0.7</v>
      </c>
      <c r="K30" s="51">
        <f>K29+'06.01.2021 1,5-2 года (день 8)'!K29</f>
        <v>2.4E-2</v>
      </c>
      <c r="L30" s="51">
        <f>L29+'06.01.2021 1,5-2 года (день 8)'!L29</f>
        <v>7.0000000000000001E-3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0.15000000000000002</v>
      </c>
      <c r="P30" s="51">
        <f>P29+'06.01.2021 1,5-2 года (день 8)'!P29</f>
        <v>1.6E-2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0.29000000000000004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2.8000000000000001E-2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1.8000000000000002E-2</v>
      </c>
      <c r="AK30" s="51">
        <f>AK29+'06.01.2021 1,5-2 года (день 8)'!AK29</f>
        <v>0</v>
      </c>
      <c r="AL30" s="51">
        <f>AL29+'06.01.2021 1,5-2 года (день 8)'!AL29</f>
        <v>0.05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1.4E-2</v>
      </c>
      <c r="AT30" s="51">
        <f>AT29+'06.01.2021 1,5-2 года (день 8)'!AT29</f>
        <v>0</v>
      </c>
      <c r="AU30" s="51">
        <f>AU29+'06.01.2021 1,5-2 года (день 8)'!AU29</f>
        <v>1.4E-2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1.4E-2</v>
      </c>
      <c r="AY30" s="51">
        <f>AY29+'06.01.2021 1,5-2 года (день 8)'!AY29</f>
        <v>0</v>
      </c>
      <c r="AZ30" s="51">
        <f>AZ29+'06.01.2021 1,5-2 года (день 8)'!AZ29</f>
        <v>1.4E-2</v>
      </c>
      <c r="BA30" s="51">
        <f>BA29+'06.01.2021 1,5-2 года (день 8)'!BA29</f>
        <v>0.107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0.33800000000000002</v>
      </c>
      <c r="BH30" s="51">
        <f>BH29+'06.01.2021 1,5-2 года (день 8)'!BH29</f>
        <v>6.3E-2</v>
      </c>
      <c r="BI30" s="51">
        <f>BI29+'06.01.2021 1,5-2 года (день 8)'!BI29</f>
        <v>0.04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1.0999999999999999E-2</v>
      </c>
      <c r="BN30" s="51">
        <f>BN29+'06.01.2021 1,5-2 года (день 8)'!BN29</f>
        <v>0.01</v>
      </c>
      <c r="BO30" s="51">
        <f>BO29+'06.01.2021 1,5-2 года (день 8)'!BO29</f>
        <v>0</v>
      </c>
      <c r="BP30" s="52">
        <f>SUM(D30:BN30)</f>
        <v>2.222</v>
      </c>
    </row>
    <row r="31" spans="1:68" ht="21.75" customHeight="1">
      <c r="F31" t="s">
        <v>97</v>
      </c>
    </row>
    <row r="33" spans="1:69">
      <c r="F33" t="s">
        <v>98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>
      <c r="BP34" s="24"/>
      <c r="BQ34" s="25"/>
    </row>
    <row r="35" spans="1:69">
      <c r="F35" t="s">
        <v>23</v>
      </c>
    </row>
    <row r="42" spans="1:69" ht="17.399999999999999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</v>
      </c>
      <c r="G42" s="29">
        <v>568</v>
      </c>
      <c r="H42" s="29">
        <v>1140</v>
      </c>
      <c r="I42" s="29">
        <v>720</v>
      </c>
      <c r="J42" s="29">
        <v>71.38</v>
      </c>
      <c r="K42" s="29">
        <v>662.44</v>
      </c>
      <c r="L42" s="29">
        <v>200.83</v>
      </c>
      <c r="M42" s="29">
        <v>529</v>
      </c>
      <c r="N42" s="29">
        <v>99.49</v>
      </c>
      <c r="O42" s="29">
        <v>320.32</v>
      </c>
      <c r="P42" s="29">
        <v>373.68</v>
      </c>
      <c r="Q42" s="29">
        <v>400</v>
      </c>
      <c r="R42" s="29"/>
      <c r="S42" s="29"/>
      <c r="T42" s="29"/>
      <c r="U42" s="29">
        <v>708</v>
      </c>
      <c r="V42" s="29">
        <v>364.1</v>
      </c>
      <c r="W42" s="29">
        <v>139</v>
      </c>
      <c r="X42" s="29">
        <v>7.6</v>
      </c>
      <c r="Y42" s="29"/>
      <c r="Z42" s="29">
        <v>305</v>
      </c>
      <c r="AA42" s="29">
        <v>273</v>
      </c>
      <c r="AB42" s="29">
        <v>263</v>
      </c>
      <c r="AC42" s="29">
        <v>250</v>
      </c>
      <c r="AD42" s="29">
        <v>145</v>
      </c>
      <c r="AE42" s="29">
        <v>298.43</v>
      </c>
      <c r="AF42" s="29">
        <v>229</v>
      </c>
      <c r="AG42" s="29">
        <v>231.82</v>
      </c>
      <c r="AH42" s="29">
        <v>69.2</v>
      </c>
      <c r="AI42" s="29">
        <v>59.25</v>
      </c>
      <c r="AJ42" s="29">
        <v>38.5</v>
      </c>
      <c r="AK42" s="29">
        <v>190</v>
      </c>
      <c r="AL42" s="29">
        <v>194</v>
      </c>
      <c r="AM42" s="29">
        <v>316.27999999999997</v>
      </c>
      <c r="AN42" s="29">
        <v>254</v>
      </c>
      <c r="AO42" s="29"/>
      <c r="AP42" s="29">
        <v>201.15</v>
      </c>
      <c r="AQ42" s="29">
        <v>62.5</v>
      </c>
      <c r="AR42" s="29">
        <v>50</v>
      </c>
      <c r="AS42" s="29">
        <v>72</v>
      </c>
      <c r="AT42" s="29">
        <v>64.290000000000006</v>
      </c>
      <c r="AU42" s="29">
        <v>57.14</v>
      </c>
      <c r="AV42" s="29">
        <v>51.25</v>
      </c>
      <c r="AW42" s="29">
        <v>77.14</v>
      </c>
      <c r="AX42" s="29">
        <v>66</v>
      </c>
      <c r="AY42" s="29">
        <v>60</v>
      </c>
      <c r="AZ42" s="29">
        <v>123.33</v>
      </c>
      <c r="BA42" s="29">
        <v>296</v>
      </c>
      <c r="BB42" s="29">
        <v>499</v>
      </c>
      <c r="BC42" s="29">
        <v>503</v>
      </c>
      <c r="BD42" s="29">
        <v>217</v>
      </c>
      <c r="BE42" s="29">
        <v>410</v>
      </c>
      <c r="BF42" s="29"/>
      <c r="BG42" s="29">
        <v>62</v>
      </c>
      <c r="BH42" s="29">
        <v>62</v>
      </c>
      <c r="BI42" s="29">
        <v>41</v>
      </c>
      <c r="BJ42" s="29">
        <v>30</v>
      </c>
      <c r="BK42" s="29">
        <v>55</v>
      </c>
      <c r="BL42" s="29">
        <v>278</v>
      </c>
      <c r="BM42" s="29">
        <v>138.88999999999999</v>
      </c>
      <c r="BN42" s="29">
        <v>14.89</v>
      </c>
      <c r="BO42" s="29">
        <v>10000</v>
      </c>
    </row>
    <row r="43" spans="1:69" ht="17.399999999999999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4">E42/1000</f>
        <v>7.0000000000000007E-2</v>
      </c>
      <c r="F43" s="21">
        <f t="shared" si="4"/>
        <v>8.5999999999999993E-2</v>
      </c>
      <c r="G43" s="21">
        <f t="shared" si="4"/>
        <v>0.56799999999999995</v>
      </c>
      <c r="H43" s="21">
        <f t="shared" si="4"/>
        <v>1.1399999999999999</v>
      </c>
      <c r="I43" s="21">
        <f t="shared" si="4"/>
        <v>0.72</v>
      </c>
      <c r="J43" s="21">
        <f t="shared" si="4"/>
        <v>7.1379999999999999E-2</v>
      </c>
      <c r="K43" s="21">
        <f t="shared" si="4"/>
        <v>0.66244000000000003</v>
      </c>
      <c r="L43" s="21">
        <f t="shared" si="4"/>
        <v>0.20083000000000001</v>
      </c>
      <c r="M43" s="21">
        <f t="shared" si="4"/>
        <v>0.52900000000000003</v>
      </c>
      <c r="N43" s="21">
        <f t="shared" si="4"/>
        <v>9.9489999999999995E-2</v>
      </c>
      <c r="O43" s="21">
        <f t="shared" si="4"/>
        <v>0.32031999999999999</v>
      </c>
      <c r="P43" s="21">
        <f t="shared" si="4"/>
        <v>0.37368000000000001</v>
      </c>
      <c r="Q43" s="21">
        <f t="shared" si="4"/>
        <v>0.4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0.70799999999999996</v>
      </c>
      <c r="V43" s="21">
        <f t="shared" si="4"/>
        <v>0.36410000000000003</v>
      </c>
      <c r="W43" s="21">
        <f t="shared" si="4"/>
        <v>0.13900000000000001</v>
      </c>
      <c r="X43" s="21">
        <f t="shared" si="4"/>
        <v>7.6E-3</v>
      </c>
      <c r="Y43" s="21">
        <f t="shared" si="4"/>
        <v>0</v>
      </c>
      <c r="Z43" s="21">
        <f t="shared" si="4"/>
        <v>0.30499999999999999</v>
      </c>
      <c r="AA43" s="21">
        <f t="shared" si="4"/>
        <v>0.27300000000000002</v>
      </c>
      <c r="AB43" s="21">
        <f t="shared" si="4"/>
        <v>0.26300000000000001</v>
      </c>
      <c r="AC43" s="21">
        <f t="shared" si="4"/>
        <v>0.25</v>
      </c>
      <c r="AD43" s="21">
        <f t="shared" si="4"/>
        <v>0.14499999999999999</v>
      </c>
      <c r="AE43" s="21">
        <f t="shared" si="4"/>
        <v>0.29843000000000003</v>
      </c>
      <c r="AF43" s="21">
        <f t="shared" si="4"/>
        <v>0.22900000000000001</v>
      </c>
      <c r="AG43" s="21">
        <f t="shared" si="4"/>
        <v>0.23182</v>
      </c>
      <c r="AH43" s="21">
        <f t="shared" si="4"/>
        <v>6.9199999999999998E-2</v>
      </c>
      <c r="AI43" s="21">
        <f t="shared" si="4"/>
        <v>5.9249999999999997E-2</v>
      </c>
      <c r="AJ43" s="21">
        <f t="shared" si="4"/>
        <v>3.85E-2</v>
      </c>
      <c r="AK43" s="21">
        <f t="shared" si="4"/>
        <v>0.19</v>
      </c>
      <c r="AL43" s="21">
        <f t="shared" si="4"/>
        <v>0.19400000000000001</v>
      </c>
      <c r="AM43" s="21">
        <f t="shared" si="4"/>
        <v>0.31627999999999995</v>
      </c>
      <c r="AN43" s="21">
        <f t="shared" si="4"/>
        <v>0.254</v>
      </c>
      <c r="AO43" s="21">
        <f t="shared" si="4"/>
        <v>0</v>
      </c>
      <c r="AP43" s="21">
        <f t="shared" si="4"/>
        <v>0.20115</v>
      </c>
      <c r="AQ43" s="21">
        <f t="shared" si="4"/>
        <v>6.25E-2</v>
      </c>
      <c r="AR43" s="21">
        <f t="shared" si="4"/>
        <v>0.05</v>
      </c>
      <c r="AS43" s="21">
        <f t="shared" si="4"/>
        <v>7.1999999999999995E-2</v>
      </c>
      <c r="AT43" s="21">
        <f t="shared" si="4"/>
        <v>6.429E-2</v>
      </c>
      <c r="AU43" s="21">
        <f t="shared" si="4"/>
        <v>5.7140000000000003E-2</v>
      </c>
      <c r="AV43" s="21">
        <f t="shared" si="4"/>
        <v>5.1249999999999997E-2</v>
      </c>
      <c r="AW43" s="21">
        <f t="shared" si="4"/>
        <v>7.714E-2</v>
      </c>
      <c r="AX43" s="21">
        <f t="shared" si="4"/>
        <v>6.6000000000000003E-2</v>
      </c>
      <c r="AY43" s="21">
        <f t="shared" si="4"/>
        <v>0.06</v>
      </c>
      <c r="AZ43" s="21">
        <f t="shared" si="4"/>
        <v>0.12333</v>
      </c>
      <c r="BA43" s="21">
        <f t="shared" si="4"/>
        <v>0.29599999999999999</v>
      </c>
      <c r="BB43" s="21">
        <f t="shared" si="4"/>
        <v>0.499</v>
      </c>
      <c r="BC43" s="21">
        <f t="shared" si="4"/>
        <v>0.503</v>
      </c>
      <c r="BD43" s="21">
        <f t="shared" si="4"/>
        <v>0.217</v>
      </c>
      <c r="BE43" s="21">
        <f t="shared" si="4"/>
        <v>0.41</v>
      </c>
      <c r="BF43" s="21">
        <f t="shared" si="4"/>
        <v>0</v>
      </c>
      <c r="BG43" s="21">
        <f t="shared" si="4"/>
        <v>6.2E-2</v>
      </c>
      <c r="BH43" s="21">
        <f t="shared" si="4"/>
        <v>6.2E-2</v>
      </c>
      <c r="BI43" s="21">
        <f t="shared" si="4"/>
        <v>4.1000000000000002E-2</v>
      </c>
      <c r="BJ43" s="21">
        <f t="shared" si="4"/>
        <v>0.03</v>
      </c>
      <c r="BK43" s="21">
        <f t="shared" si="4"/>
        <v>5.5E-2</v>
      </c>
      <c r="BL43" s="21">
        <f t="shared" si="4"/>
        <v>0.27800000000000002</v>
      </c>
      <c r="BM43" s="21">
        <f t="shared" si="4"/>
        <v>0.13888999999999999</v>
      </c>
      <c r="BN43" s="21">
        <f t="shared" si="4"/>
        <v>1.489E-2</v>
      </c>
      <c r="BO43" s="21">
        <f t="shared" ref="BO43" si="5">BO42/1000</f>
        <v>10</v>
      </c>
    </row>
    <row r="44" spans="1:69" ht="17.399999999999999">
      <c r="A44" s="30"/>
      <c r="B44" s="31" t="s">
        <v>27</v>
      </c>
      <c r="C44" s="97"/>
      <c r="D44" s="32">
        <f>D29*D42</f>
        <v>5.3815999999999997</v>
      </c>
      <c r="E44" s="32">
        <f t="shared" ref="E44:BN44" si="6">E29*E42</f>
        <v>3.5</v>
      </c>
      <c r="F44" s="32">
        <f t="shared" si="6"/>
        <v>3.7839999999999998</v>
      </c>
      <c r="G44" s="32">
        <f t="shared" si="6"/>
        <v>0.56800000000000006</v>
      </c>
      <c r="H44" s="32">
        <f t="shared" si="6"/>
        <v>0</v>
      </c>
      <c r="I44" s="32">
        <f t="shared" si="6"/>
        <v>1.44</v>
      </c>
      <c r="J44" s="32">
        <f t="shared" si="6"/>
        <v>27.838200000000001</v>
      </c>
      <c r="K44" s="32">
        <f t="shared" si="6"/>
        <v>8.61172</v>
      </c>
      <c r="L44" s="32">
        <f t="shared" si="6"/>
        <v>0.80332000000000003</v>
      </c>
      <c r="M44" s="32">
        <f t="shared" si="6"/>
        <v>0</v>
      </c>
      <c r="N44" s="32">
        <f t="shared" si="6"/>
        <v>0</v>
      </c>
      <c r="O44" s="32">
        <f t="shared" si="6"/>
        <v>25.625599999999999</v>
      </c>
      <c r="P44" s="32">
        <f t="shared" si="6"/>
        <v>4.1104799999999999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6"/>
        <v>0</v>
      </c>
      <c r="U44" s="32">
        <f t="shared" si="6"/>
        <v>0</v>
      </c>
      <c r="V44" s="32">
        <f t="shared" si="6"/>
        <v>0</v>
      </c>
      <c r="W44" s="32">
        <f t="shared" si="6"/>
        <v>0</v>
      </c>
      <c r="X44" s="32">
        <f t="shared" si="6"/>
        <v>1.2387999999999999</v>
      </c>
      <c r="Y44" s="32">
        <f t="shared" si="6"/>
        <v>0</v>
      </c>
      <c r="Z44" s="32">
        <f t="shared" si="6"/>
        <v>0</v>
      </c>
      <c r="AA44" s="32">
        <f t="shared" si="6"/>
        <v>0</v>
      </c>
      <c r="AB44" s="32">
        <f t="shared" si="6"/>
        <v>0</v>
      </c>
      <c r="AC44" s="32">
        <f t="shared" si="6"/>
        <v>4</v>
      </c>
      <c r="AD44" s="32">
        <f t="shared" si="6"/>
        <v>0</v>
      </c>
      <c r="AE44" s="32">
        <f t="shared" si="6"/>
        <v>0</v>
      </c>
      <c r="AF44" s="32">
        <f t="shared" si="6"/>
        <v>0</v>
      </c>
      <c r="AG44" s="32">
        <f t="shared" si="6"/>
        <v>0</v>
      </c>
      <c r="AH44" s="32">
        <f t="shared" si="6"/>
        <v>0</v>
      </c>
      <c r="AI44" s="32">
        <f t="shared" si="6"/>
        <v>0</v>
      </c>
      <c r="AJ44" s="32">
        <f t="shared" si="6"/>
        <v>0.38500000000000001</v>
      </c>
      <c r="AK44" s="32">
        <f t="shared" si="6"/>
        <v>0</v>
      </c>
      <c r="AL44" s="32">
        <f t="shared" si="6"/>
        <v>5.8199999999999994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32">
        <f t="shared" si="6"/>
        <v>0.57600000000000007</v>
      </c>
      <c r="AT44" s="32">
        <f t="shared" si="6"/>
        <v>0</v>
      </c>
      <c r="AU44" s="32">
        <f t="shared" si="6"/>
        <v>0.45712000000000003</v>
      </c>
      <c r="AV44" s="32">
        <f t="shared" si="6"/>
        <v>0</v>
      </c>
      <c r="AW44" s="32">
        <f t="shared" si="6"/>
        <v>0</v>
      </c>
      <c r="AX44" s="32">
        <f t="shared" si="6"/>
        <v>0.52800000000000002</v>
      </c>
      <c r="AY44" s="32">
        <f t="shared" si="6"/>
        <v>0</v>
      </c>
      <c r="AZ44" s="32">
        <f t="shared" si="6"/>
        <v>0.98663999999999996</v>
      </c>
      <c r="BA44" s="32">
        <f t="shared" si="6"/>
        <v>16.28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12.462000000000002</v>
      </c>
      <c r="BH44" s="32">
        <f t="shared" si="6"/>
        <v>2.1700000000000004</v>
      </c>
      <c r="BI44" s="32">
        <f t="shared" si="6"/>
        <v>0.82000000000000006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0.83333999999999997</v>
      </c>
      <c r="BN44" s="32">
        <f t="shared" si="6"/>
        <v>8.9340000000000003E-2</v>
      </c>
      <c r="BO44" s="32">
        <f t="shared" ref="BO44" si="7">BO29*BO42</f>
        <v>0</v>
      </c>
      <c r="BP44" s="33">
        <f>SUM(D44:BN44)</f>
        <v>128.30915999999996</v>
      </c>
      <c r="BQ44" s="34">
        <f>BP44/$C$7</f>
        <v>128.30915999999996</v>
      </c>
    </row>
    <row r="45" spans="1:69" ht="17.399999999999999">
      <c r="A45" s="30"/>
      <c r="B45" s="31" t="s">
        <v>28</v>
      </c>
      <c r="C45" s="97"/>
      <c r="D45" s="32">
        <f>D29*D42</f>
        <v>5.3815999999999997</v>
      </c>
      <c r="E45" s="32">
        <f t="shared" ref="E45:BN45" si="8">E29*E42</f>
        <v>3.5</v>
      </c>
      <c r="F45" s="32">
        <f t="shared" si="8"/>
        <v>3.7839999999999998</v>
      </c>
      <c r="G45" s="32">
        <f t="shared" si="8"/>
        <v>0.56800000000000006</v>
      </c>
      <c r="H45" s="32">
        <f t="shared" si="8"/>
        <v>0</v>
      </c>
      <c r="I45" s="32">
        <f t="shared" si="8"/>
        <v>1.44</v>
      </c>
      <c r="J45" s="32">
        <f t="shared" si="8"/>
        <v>27.838200000000001</v>
      </c>
      <c r="K45" s="32">
        <f t="shared" si="8"/>
        <v>8.61172</v>
      </c>
      <c r="L45" s="32">
        <f t="shared" si="8"/>
        <v>0.80332000000000003</v>
      </c>
      <c r="M45" s="32">
        <f t="shared" si="8"/>
        <v>0</v>
      </c>
      <c r="N45" s="32">
        <f t="shared" si="8"/>
        <v>0</v>
      </c>
      <c r="O45" s="32">
        <f t="shared" si="8"/>
        <v>25.625599999999999</v>
      </c>
      <c r="P45" s="32">
        <f t="shared" si="8"/>
        <v>4.1104799999999999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1.2387999999999999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4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2">
        <f t="shared" si="8"/>
        <v>0</v>
      </c>
      <c r="AH45" s="32">
        <f t="shared" si="8"/>
        <v>0</v>
      </c>
      <c r="AI45" s="32">
        <f t="shared" si="8"/>
        <v>0</v>
      </c>
      <c r="AJ45" s="32">
        <f t="shared" si="8"/>
        <v>0.38500000000000001</v>
      </c>
      <c r="AK45" s="32">
        <f t="shared" si="8"/>
        <v>0</v>
      </c>
      <c r="AL45" s="32">
        <f t="shared" si="8"/>
        <v>5.8199999999999994</v>
      </c>
      <c r="AM45" s="32">
        <f t="shared" si="8"/>
        <v>0</v>
      </c>
      <c r="AN45" s="32">
        <f t="shared" si="8"/>
        <v>0</v>
      </c>
      <c r="AO45" s="32">
        <f t="shared" si="8"/>
        <v>0</v>
      </c>
      <c r="AP45" s="32">
        <f t="shared" si="8"/>
        <v>0</v>
      </c>
      <c r="AQ45" s="32">
        <f t="shared" si="8"/>
        <v>0</v>
      </c>
      <c r="AR45" s="32">
        <f t="shared" si="8"/>
        <v>0</v>
      </c>
      <c r="AS45" s="32">
        <f t="shared" si="8"/>
        <v>0.57600000000000007</v>
      </c>
      <c r="AT45" s="32">
        <f t="shared" si="8"/>
        <v>0</v>
      </c>
      <c r="AU45" s="32">
        <f t="shared" si="8"/>
        <v>0.45712000000000003</v>
      </c>
      <c r="AV45" s="32">
        <f t="shared" si="8"/>
        <v>0</v>
      </c>
      <c r="AW45" s="32">
        <f t="shared" si="8"/>
        <v>0</v>
      </c>
      <c r="AX45" s="32">
        <f t="shared" si="8"/>
        <v>0.52800000000000002</v>
      </c>
      <c r="AY45" s="32">
        <f t="shared" si="8"/>
        <v>0</v>
      </c>
      <c r="AZ45" s="32">
        <f t="shared" si="8"/>
        <v>0.98663999999999996</v>
      </c>
      <c r="BA45" s="32">
        <f t="shared" si="8"/>
        <v>16.28</v>
      </c>
      <c r="BB45" s="32">
        <f t="shared" si="8"/>
        <v>0</v>
      </c>
      <c r="BC45" s="32">
        <f t="shared" si="8"/>
        <v>0</v>
      </c>
      <c r="BD45" s="32">
        <f t="shared" si="8"/>
        <v>0</v>
      </c>
      <c r="BE45" s="32">
        <f t="shared" si="8"/>
        <v>0</v>
      </c>
      <c r="BF45" s="32">
        <f t="shared" si="8"/>
        <v>0</v>
      </c>
      <c r="BG45" s="32">
        <f t="shared" si="8"/>
        <v>12.462000000000002</v>
      </c>
      <c r="BH45" s="32">
        <f t="shared" si="8"/>
        <v>2.1700000000000004</v>
      </c>
      <c r="BI45" s="32">
        <f t="shared" si="8"/>
        <v>0.82000000000000006</v>
      </c>
      <c r="BJ45" s="32">
        <f t="shared" si="8"/>
        <v>0</v>
      </c>
      <c r="BK45" s="32">
        <f t="shared" si="8"/>
        <v>0</v>
      </c>
      <c r="BL45" s="32">
        <f t="shared" si="8"/>
        <v>0</v>
      </c>
      <c r="BM45" s="32">
        <f t="shared" si="8"/>
        <v>0.83333999999999997</v>
      </c>
      <c r="BN45" s="32">
        <f t="shared" si="8"/>
        <v>8.9340000000000003E-2</v>
      </c>
      <c r="BO45" s="32">
        <f t="shared" ref="BO45" si="9">BO29*BO42</f>
        <v>0</v>
      </c>
      <c r="BP45" s="33">
        <f>SUM(D45:BN45)</f>
        <v>128.30915999999996</v>
      </c>
      <c r="BQ45" s="34">
        <f>BP45/$C$7</f>
        <v>128.30915999999996</v>
      </c>
    </row>
    <row r="46" spans="1:69">
      <c r="A46" s="35"/>
      <c r="B46" s="35" t="s">
        <v>29</v>
      </c>
      <c r="D46" s="36">
        <f t="shared" ref="D46:AI46" si="10">D63+D80+D96+D111</f>
        <v>5.3815999999999997</v>
      </c>
      <c r="E46" s="36">
        <f t="shared" si="10"/>
        <v>3.5</v>
      </c>
      <c r="F46" s="36">
        <f t="shared" si="10"/>
        <v>3.7839999999999998</v>
      </c>
      <c r="G46" s="36">
        <f t="shared" si="10"/>
        <v>0.34079999999999999</v>
      </c>
      <c r="H46" s="36">
        <f t="shared" si="10"/>
        <v>0</v>
      </c>
      <c r="I46" s="36">
        <f t="shared" si="10"/>
        <v>1.7279999999999998</v>
      </c>
      <c r="J46" s="36">
        <f t="shared" si="10"/>
        <v>27.838200000000001</v>
      </c>
      <c r="K46" s="36">
        <f t="shared" si="10"/>
        <v>8.2805</v>
      </c>
      <c r="L46" s="36">
        <f t="shared" si="10"/>
        <v>0.80332000000000003</v>
      </c>
      <c r="M46" s="36">
        <f t="shared" si="10"/>
        <v>0</v>
      </c>
      <c r="N46" s="36">
        <f t="shared" si="10"/>
        <v>0</v>
      </c>
      <c r="O46" s="36">
        <f t="shared" si="10"/>
        <v>25.625599999999999</v>
      </c>
      <c r="P46" s="36">
        <f t="shared" si="10"/>
        <v>4.1331250080000004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1.2349999999999999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4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0</v>
      </c>
      <c r="AH46" s="36">
        <f t="shared" si="10"/>
        <v>0</v>
      </c>
      <c r="AI46" s="36">
        <f t="shared" si="10"/>
        <v>0</v>
      </c>
      <c r="AJ46" s="36">
        <f t="shared" ref="AJ46:BN46" si="11">AJ63+AJ80+AJ96+AJ111</f>
        <v>0.38500000000000001</v>
      </c>
      <c r="AK46" s="36">
        <f t="shared" si="11"/>
        <v>0</v>
      </c>
      <c r="AL46" s="36">
        <f t="shared" si="11"/>
        <v>5.8199999999999994</v>
      </c>
      <c r="AM46" s="36">
        <f t="shared" si="11"/>
        <v>0</v>
      </c>
      <c r="AN46" s="36">
        <f t="shared" si="11"/>
        <v>0</v>
      </c>
      <c r="AO46" s="36">
        <f t="shared" si="11"/>
        <v>0</v>
      </c>
      <c r="AP46" s="36">
        <f t="shared" si="11"/>
        <v>0</v>
      </c>
      <c r="AQ46" s="36">
        <f t="shared" si="11"/>
        <v>0</v>
      </c>
      <c r="AR46" s="36">
        <f t="shared" si="11"/>
        <v>0</v>
      </c>
      <c r="AS46" s="36">
        <f t="shared" si="11"/>
        <v>0.57600000000000007</v>
      </c>
      <c r="AT46" s="36">
        <f t="shared" si="11"/>
        <v>0</v>
      </c>
      <c r="AU46" s="36">
        <f t="shared" si="11"/>
        <v>0.47997599999999996</v>
      </c>
      <c r="AV46" s="36">
        <f t="shared" si="11"/>
        <v>0</v>
      </c>
      <c r="AW46" s="36">
        <f t="shared" si="11"/>
        <v>0</v>
      </c>
      <c r="AX46" s="36">
        <f t="shared" si="11"/>
        <v>0.52800000000000002</v>
      </c>
      <c r="AY46" s="36">
        <f t="shared" si="11"/>
        <v>0</v>
      </c>
      <c r="AZ46" s="36">
        <f t="shared" si="11"/>
        <v>0.98663999999999996</v>
      </c>
      <c r="BA46" s="36">
        <f t="shared" si="11"/>
        <v>16.28</v>
      </c>
      <c r="BB46" s="36">
        <f t="shared" si="11"/>
        <v>0</v>
      </c>
      <c r="BC46" s="36">
        <f t="shared" si="11"/>
        <v>0</v>
      </c>
      <c r="BD46" s="36">
        <f t="shared" si="11"/>
        <v>0</v>
      </c>
      <c r="BE46" s="36">
        <f t="shared" si="11"/>
        <v>0</v>
      </c>
      <c r="BF46" s="36">
        <f t="shared" si="11"/>
        <v>0</v>
      </c>
      <c r="BG46" s="36">
        <f t="shared" si="11"/>
        <v>12.462000000000002</v>
      </c>
      <c r="BH46" s="36">
        <f t="shared" si="11"/>
        <v>2.1700000000000004</v>
      </c>
      <c r="BI46" s="36">
        <f t="shared" si="11"/>
        <v>0.82000000000000006</v>
      </c>
      <c r="BJ46" s="36">
        <f t="shared" si="11"/>
        <v>0</v>
      </c>
      <c r="BK46" s="36">
        <f t="shared" si="11"/>
        <v>0</v>
      </c>
      <c r="BL46" s="36">
        <f t="shared" si="11"/>
        <v>0</v>
      </c>
      <c r="BM46" s="36">
        <f t="shared" si="11"/>
        <v>0.83333999999999997</v>
      </c>
      <c r="BN46" s="36">
        <f t="shared" si="11"/>
        <v>8.1894999999999996E-2</v>
      </c>
      <c r="BO46" s="36">
        <f t="shared" ref="BO46" si="12">BO63+BO80+BO96+BO111</f>
        <v>0</v>
      </c>
    </row>
    <row r="47" spans="1:69">
      <c r="A47" s="35"/>
      <c r="B47" s="35" t="s">
        <v>30</v>
      </c>
      <c r="BQ47" s="37">
        <f>BQ63+BQ80+BQ96+BQ111</f>
        <v>128.07299600799999</v>
      </c>
    </row>
    <row r="49" spans="1:69">
      <c r="R49" s="2">
        <v>51</v>
      </c>
      <c r="S49" s="2"/>
      <c r="T49" s="2"/>
      <c r="U49" s="2"/>
      <c r="V49" s="2"/>
      <c r="W49" s="2"/>
    </row>
    <row r="50" spans="1:69" ht="15" customHeight="1">
      <c r="A50" s="87"/>
      <c r="B50" s="5" t="s">
        <v>3</v>
      </c>
      <c r="C50" s="89" t="s">
        <v>4</v>
      </c>
      <c r="D50" s="91" t="str">
        <f t="shared" ref="D50:BN50" si="13">D5</f>
        <v>Хлеб пшеничный</v>
      </c>
      <c r="E50" s="91" t="str">
        <f t="shared" si="13"/>
        <v>Хлеб ржано-пшеничный</v>
      </c>
      <c r="F50" s="91" t="str">
        <f t="shared" si="13"/>
        <v>Сахар</v>
      </c>
      <c r="G50" s="91" t="str">
        <f t="shared" si="13"/>
        <v>Чай</v>
      </c>
      <c r="H50" s="91" t="str">
        <f t="shared" si="13"/>
        <v>Какао</v>
      </c>
      <c r="I50" s="91" t="str">
        <f t="shared" si="13"/>
        <v>Кофейный напиток</v>
      </c>
      <c r="J50" s="91" t="str">
        <f t="shared" si="13"/>
        <v>Молоко 2,5%</v>
      </c>
      <c r="K50" s="91" t="str">
        <f t="shared" si="13"/>
        <v>Масло сливочное</v>
      </c>
      <c r="L50" s="91" t="str">
        <f t="shared" si="13"/>
        <v>Сметана 15%</v>
      </c>
      <c r="M50" s="91" t="str">
        <f t="shared" si="13"/>
        <v>Молоко сухое</v>
      </c>
      <c r="N50" s="91" t="str">
        <f t="shared" si="13"/>
        <v>Снежок 2,5 %</v>
      </c>
      <c r="O50" s="91" t="str">
        <f t="shared" si="13"/>
        <v>Творог 5%</v>
      </c>
      <c r="P50" s="91" t="str">
        <f t="shared" si="13"/>
        <v>Молоко сгущенное</v>
      </c>
      <c r="Q50" s="91" t="str">
        <f t="shared" si="13"/>
        <v xml:space="preserve">Джем Сава </v>
      </c>
      <c r="R50" s="91" t="str">
        <f t="shared" si="13"/>
        <v>Сыр</v>
      </c>
      <c r="S50" s="91" t="str">
        <f t="shared" si="13"/>
        <v>Зеленый горошек</v>
      </c>
      <c r="T50" s="91" t="str">
        <f t="shared" si="13"/>
        <v>Кукуруза консервирован.</v>
      </c>
      <c r="U50" s="91" t="str">
        <f t="shared" si="13"/>
        <v>Консервы рыбные</v>
      </c>
      <c r="V50" s="91" t="str">
        <f t="shared" si="13"/>
        <v>Огурцы консервирован.</v>
      </c>
      <c r="W50" s="38"/>
      <c r="X50" s="91" t="str">
        <f t="shared" si="13"/>
        <v>Яйцо</v>
      </c>
      <c r="Y50" s="91" t="str">
        <f t="shared" si="13"/>
        <v>Икра кабачковая</v>
      </c>
      <c r="Z50" s="91" t="str">
        <f t="shared" si="13"/>
        <v>Изюм</v>
      </c>
      <c r="AA50" s="91" t="str">
        <f t="shared" si="13"/>
        <v>Курага</v>
      </c>
      <c r="AB50" s="91" t="str">
        <f t="shared" si="13"/>
        <v>Чернослив</v>
      </c>
      <c r="AC50" s="91" t="str">
        <f t="shared" si="13"/>
        <v>Шиповник</v>
      </c>
      <c r="AD50" s="91" t="str">
        <f t="shared" si="13"/>
        <v>Сухофрукты</v>
      </c>
      <c r="AE50" s="91" t="str">
        <f t="shared" si="13"/>
        <v>Ягода свежемороженная</v>
      </c>
      <c r="AF50" s="91" t="str">
        <f t="shared" si="13"/>
        <v>Лимон</v>
      </c>
      <c r="AG50" s="91" t="str">
        <f t="shared" si="13"/>
        <v>Кисель</v>
      </c>
      <c r="AH50" s="91" t="str">
        <f t="shared" si="13"/>
        <v xml:space="preserve">Сок </v>
      </c>
      <c r="AI50" s="91" t="str">
        <f t="shared" si="13"/>
        <v>Макаронные изделия</v>
      </c>
      <c r="AJ50" s="91" t="str">
        <f t="shared" si="13"/>
        <v>Мука</v>
      </c>
      <c r="AK50" s="91" t="str">
        <f t="shared" si="13"/>
        <v>Дрожжи</v>
      </c>
      <c r="AL50" s="91" t="str">
        <f t="shared" si="13"/>
        <v>Печенье</v>
      </c>
      <c r="AM50" s="91" t="str">
        <f t="shared" si="13"/>
        <v>Кукурузн ные палочки</v>
      </c>
      <c r="AN50" s="91" t="str">
        <f t="shared" si="13"/>
        <v>Вафли</v>
      </c>
      <c r="AO50" s="91" t="str">
        <f t="shared" si="13"/>
        <v>Конфеты</v>
      </c>
      <c r="AP50" s="91" t="str">
        <f t="shared" si="13"/>
        <v>Повидло Сава</v>
      </c>
      <c r="AQ50" s="91" t="str">
        <f t="shared" si="13"/>
        <v>Крупа геркулес</v>
      </c>
      <c r="AR50" s="91" t="str">
        <f t="shared" si="13"/>
        <v>Крупа горох</v>
      </c>
      <c r="AS50" s="91" t="str">
        <f t="shared" si="13"/>
        <v>Крупа гречневая</v>
      </c>
      <c r="AT50" s="91" t="str">
        <f t="shared" si="13"/>
        <v>Крупа кукурузная</v>
      </c>
      <c r="AU50" s="91" t="str">
        <f t="shared" si="13"/>
        <v>Крупа манная</v>
      </c>
      <c r="AV50" s="91" t="str">
        <f t="shared" si="13"/>
        <v>Крупа перловая</v>
      </c>
      <c r="AW50" s="91" t="str">
        <f t="shared" si="13"/>
        <v>Крупа пшеничная</v>
      </c>
      <c r="AX50" s="91" t="str">
        <f t="shared" si="13"/>
        <v>Крупа пшено</v>
      </c>
      <c r="AY50" s="91" t="str">
        <f t="shared" si="13"/>
        <v>Крупа ячневая</v>
      </c>
      <c r="AZ50" s="91" t="str">
        <f t="shared" si="13"/>
        <v>Рис</v>
      </c>
      <c r="BA50" s="91" t="str">
        <f t="shared" si="13"/>
        <v>Цыпленок бройлер</v>
      </c>
      <c r="BB50" s="91" t="str">
        <f t="shared" si="13"/>
        <v>Филе куриное</v>
      </c>
      <c r="BC50" s="91" t="str">
        <f t="shared" si="13"/>
        <v>Фарш говяжий</v>
      </c>
      <c r="BD50" s="91" t="str">
        <f t="shared" si="13"/>
        <v>Печень куриная</v>
      </c>
      <c r="BE50" s="91" t="str">
        <f t="shared" si="13"/>
        <v>Филе минтая</v>
      </c>
      <c r="BF50" s="91" t="str">
        <f t="shared" si="13"/>
        <v>Филе сельди слабосол.</v>
      </c>
      <c r="BG50" s="91" t="str">
        <f t="shared" si="13"/>
        <v>Картофель</v>
      </c>
      <c r="BH50" s="91" t="str">
        <f t="shared" si="13"/>
        <v>Морковь</v>
      </c>
      <c r="BI50" s="91" t="str">
        <f t="shared" si="13"/>
        <v>Лук</v>
      </c>
      <c r="BJ50" s="91" t="str">
        <f t="shared" si="13"/>
        <v>Капуста</v>
      </c>
      <c r="BK50" s="91" t="str">
        <f t="shared" si="13"/>
        <v>Свекла</v>
      </c>
      <c r="BL50" s="91" t="str">
        <f t="shared" si="13"/>
        <v>Томатная паста</v>
      </c>
      <c r="BM50" s="91" t="str">
        <f t="shared" si="13"/>
        <v>Масло растительное</v>
      </c>
      <c r="BN50" s="91" t="str">
        <f t="shared" si="13"/>
        <v>Соль</v>
      </c>
      <c r="BO50" s="91" t="str">
        <f t="shared" ref="BO50" si="14">BO5</f>
        <v>Аскорбиновая кислота</v>
      </c>
      <c r="BP50" s="98" t="s">
        <v>5</v>
      </c>
      <c r="BQ50" s="98" t="s">
        <v>6</v>
      </c>
    </row>
    <row r="51" spans="1:69" ht="36" customHeight="1">
      <c r="A51" s="88"/>
      <c r="B51" s="6" t="s">
        <v>7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38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8"/>
      <c r="BQ51" s="98"/>
    </row>
    <row r="52" spans="1:69">
      <c r="A52" s="99" t="s">
        <v>8</v>
      </c>
      <c r="B52" s="7" t="str">
        <f>B7</f>
        <v>Каша молочная "Рябчик"</v>
      </c>
      <c r="C52" s="100">
        <f>$F$4</f>
        <v>1</v>
      </c>
      <c r="D52" s="7">
        <f>D7</f>
        <v>0</v>
      </c>
      <c r="E52" s="7">
        <f t="shared" ref="E52:BN56" si="15">E7</f>
        <v>0</v>
      </c>
      <c r="F52" s="7">
        <f t="shared" si="15"/>
        <v>4.0000000000000001E-3</v>
      </c>
      <c r="G52" s="7">
        <f t="shared" si="15"/>
        <v>0</v>
      </c>
      <c r="H52" s="7">
        <f t="shared" si="15"/>
        <v>0</v>
      </c>
      <c r="I52" s="7">
        <f t="shared" si="15"/>
        <v>0</v>
      </c>
      <c r="J52" s="7">
        <f t="shared" si="15"/>
        <v>0.13</v>
      </c>
      <c r="K52" s="7">
        <f t="shared" si="15"/>
        <v>2E-3</v>
      </c>
      <c r="L52" s="7">
        <f t="shared" si="15"/>
        <v>0</v>
      </c>
      <c r="M52" s="7">
        <f t="shared" si="15"/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7">
        <f t="shared" si="15"/>
        <v>0</v>
      </c>
      <c r="R52" s="7">
        <f t="shared" si="15"/>
        <v>0</v>
      </c>
      <c r="S52" s="7">
        <f t="shared" si="15"/>
        <v>0</v>
      </c>
      <c r="T52" s="7">
        <f t="shared" si="15"/>
        <v>0</v>
      </c>
      <c r="U52" s="7">
        <f t="shared" si="15"/>
        <v>0</v>
      </c>
      <c r="V52" s="7">
        <f t="shared" si="15"/>
        <v>0</v>
      </c>
      <c r="W52" s="7">
        <f t="shared" si="15"/>
        <v>0</v>
      </c>
      <c r="X52" s="7">
        <f t="shared" si="15"/>
        <v>0</v>
      </c>
      <c r="Y52" s="7">
        <f t="shared" si="15"/>
        <v>0</v>
      </c>
      <c r="Z52" s="7">
        <f t="shared" si="15"/>
        <v>0</v>
      </c>
      <c r="AA52" s="7">
        <f t="shared" si="15"/>
        <v>0</v>
      </c>
      <c r="AB52" s="7">
        <f t="shared" si="15"/>
        <v>0</v>
      </c>
      <c r="AC52" s="7">
        <f t="shared" si="15"/>
        <v>0</v>
      </c>
      <c r="AD52" s="7">
        <f t="shared" si="15"/>
        <v>0</v>
      </c>
      <c r="AE52" s="7">
        <f t="shared" si="15"/>
        <v>0</v>
      </c>
      <c r="AF52" s="7">
        <f t="shared" si="15"/>
        <v>0</v>
      </c>
      <c r="AG52" s="7">
        <f t="shared" si="15"/>
        <v>0</v>
      </c>
      <c r="AH52" s="7">
        <f t="shared" si="15"/>
        <v>0</v>
      </c>
      <c r="AI52" s="7">
        <f t="shared" si="15"/>
        <v>0</v>
      </c>
      <c r="AJ52" s="7">
        <f t="shared" si="15"/>
        <v>0</v>
      </c>
      <c r="AK52" s="7">
        <f t="shared" si="15"/>
        <v>0</v>
      </c>
      <c r="AL52" s="7">
        <f t="shared" si="15"/>
        <v>0</v>
      </c>
      <c r="AM52" s="7">
        <f t="shared" si="15"/>
        <v>0</v>
      </c>
      <c r="AN52" s="7">
        <f t="shared" si="15"/>
        <v>0</v>
      </c>
      <c r="AO52" s="7">
        <f t="shared" si="15"/>
        <v>0</v>
      </c>
      <c r="AP52" s="7">
        <f t="shared" si="15"/>
        <v>0</v>
      </c>
      <c r="AQ52" s="7">
        <f t="shared" si="15"/>
        <v>0</v>
      </c>
      <c r="AR52" s="7">
        <f t="shared" si="15"/>
        <v>0</v>
      </c>
      <c r="AS52" s="7">
        <f t="shared" si="15"/>
        <v>8.0000000000000002E-3</v>
      </c>
      <c r="AT52" s="7">
        <f t="shared" si="15"/>
        <v>0</v>
      </c>
      <c r="AU52" s="7">
        <f t="shared" si="15"/>
        <v>0</v>
      </c>
      <c r="AV52" s="7">
        <f t="shared" si="15"/>
        <v>0</v>
      </c>
      <c r="AW52" s="7">
        <f t="shared" si="15"/>
        <v>0</v>
      </c>
      <c r="AX52" s="7">
        <f t="shared" si="15"/>
        <v>8.0000000000000002E-3</v>
      </c>
      <c r="AY52" s="7">
        <f t="shared" si="15"/>
        <v>0</v>
      </c>
      <c r="AZ52" s="7">
        <f t="shared" si="15"/>
        <v>8.0000000000000002E-3</v>
      </c>
      <c r="BA52" s="7">
        <f t="shared" si="15"/>
        <v>0</v>
      </c>
      <c r="BB52" s="7">
        <f t="shared" si="15"/>
        <v>0</v>
      </c>
      <c r="BC52" s="7">
        <f t="shared" si="15"/>
        <v>0</v>
      </c>
      <c r="BD52" s="7">
        <f t="shared" si="15"/>
        <v>0</v>
      </c>
      <c r="BE52" s="7">
        <f t="shared" si="15"/>
        <v>0</v>
      </c>
      <c r="BF52" s="7">
        <f t="shared" si="15"/>
        <v>0</v>
      </c>
      <c r="BG52" s="7">
        <f t="shared" si="15"/>
        <v>0</v>
      </c>
      <c r="BH52" s="7">
        <f t="shared" si="15"/>
        <v>0</v>
      </c>
      <c r="BI52" s="7">
        <f t="shared" si="15"/>
        <v>0</v>
      </c>
      <c r="BJ52" s="7">
        <f t="shared" si="15"/>
        <v>0</v>
      </c>
      <c r="BK52" s="7">
        <f t="shared" si="15"/>
        <v>0</v>
      </c>
      <c r="BL52" s="7">
        <f t="shared" si="15"/>
        <v>0</v>
      </c>
      <c r="BM52" s="7">
        <f t="shared" si="15"/>
        <v>0</v>
      </c>
      <c r="BN52" s="7">
        <f t="shared" si="15"/>
        <v>1E-3</v>
      </c>
      <c r="BO52" s="7">
        <f t="shared" ref="BO52:BO55" si="16">BO7</f>
        <v>0</v>
      </c>
    </row>
    <row r="53" spans="1:69">
      <c r="A53" s="99"/>
      <c r="B53" s="7" t="str">
        <f>B8</f>
        <v xml:space="preserve">Бутерброд с маслом </v>
      </c>
      <c r="C53" s="95"/>
      <c r="D53" s="7">
        <f>D8</f>
        <v>0.03</v>
      </c>
      <c r="E53" s="7">
        <f t="shared" si="15"/>
        <v>0</v>
      </c>
      <c r="F53" s="7">
        <f t="shared" si="15"/>
        <v>0</v>
      </c>
      <c r="G53" s="7">
        <f t="shared" si="15"/>
        <v>0</v>
      </c>
      <c r="H53" s="7">
        <f t="shared" si="15"/>
        <v>0</v>
      </c>
      <c r="I53" s="7">
        <f t="shared" si="15"/>
        <v>0</v>
      </c>
      <c r="J53" s="7">
        <f t="shared" si="15"/>
        <v>0</v>
      </c>
      <c r="K53" s="7">
        <f t="shared" si="15"/>
        <v>4.0000000000000001E-3</v>
      </c>
      <c r="L53" s="7">
        <f t="shared" si="15"/>
        <v>0</v>
      </c>
      <c r="M53" s="7">
        <f t="shared" si="15"/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7">
        <f t="shared" si="15"/>
        <v>0</v>
      </c>
      <c r="R53" s="7">
        <f t="shared" si="15"/>
        <v>0</v>
      </c>
      <c r="S53" s="7">
        <f t="shared" si="15"/>
        <v>0</v>
      </c>
      <c r="T53" s="7">
        <f t="shared" si="15"/>
        <v>0</v>
      </c>
      <c r="U53" s="7">
        <f t="shared" si="15"/>
        <v>0</v>
      </c>
      <c r="V53" s="7">
        <f t="shared" si="15"/>
        <v>0</v>
      </c>
      <c r="W53" s="7">
        <f t="shared" si="15"/>
        <v>0</v>
      </c>
      <c r="X53" s="7">
        <f t="shared" si="15"/>
        <v>0</v>
      </c>
      <c r="Y53" s="7">
        <f t="shared" si="15"/>
        <v>0</v>
      </c>
      <c r="Z53" s="7">
        <f t="shared" si="15"/>
        <v>0</v>
      </c>
      <c r="AA53" s="7">
        <f t="shared" si="15"/>
        <v>0</v>
      </c>
      <c r="AB53" s="7">
        <f t="shared" si="15"/>
        <v>0</v>
      </c>
      <c r="AC53" s="7">
        <f t="shared" si="15"/>
        <v>0</v>
      </c>
      <c r="AD53" s="7">
        <f t="shared" si="15"/>
        <v>0</v>
      </c>
      <c r="AE53" s="7">
        <f t="shared" si="15"/>
        <v>0</v>
      </c>
      <c r="AF53" s="7">
        <f t="shared" si="15"/>
        <v>0</v>
      </c>
      <c r="AG53" s="7">
        <f t="shared" si="15"/>
        <v>0</v>
      </c>
      <c r="AH53" s="7">
        <f t="shared" si="15"/>
        <v>0</v>
      </c>
      <c r="AI53" s="7">
        <f t="shared" si="15"/>
        <v>0</v>
      </c>
      <c r="AJ53" s="7">
        <f t="shared" si="15"/>
        <v>0</v>
      </c>
      <c r="AK53" s="7">
        <f t="shared" si="15"/>
        <v>0</v>
      </c>
      <c r="AL53" s="7">
        <f t="shared" si="15"/>
        <v>0</v>
      </c>
      <c r="AM53" s="7">
        <f t="shared" si="15"/>
        <v>0</v>
      </c>
      <c r="AN53" s="7">
        <f t="shared" si="15"/>
        <v>0</v>
      </c>
      <c r="AO53" s="7">
        <f t="shared" si="15"/>
        <v>0</v>
      </c>
      <c r="AP53" s="7">
        <f t="shared" si="15"/>
        <v>0</v>
      </c>
      <c r="AQ53" s="7">
        <f t="shared" si="15"/>
        <v>0</v>
      </c>
      <c r="AR53" s="7">
        <f t="shared" si="15"/>
        <v>0</v>
      </c>
      <c r="AS53" s="7">
        <f t="shared" si="15"/>
        <v>0</v>
      </c>
      <c r="AT53" s="7">
        <f t="shared" si="15"/>
        <v>0</v>
      </c>
      <c r="AU53" s="7">
        <f t="shared" si="15"/>
        <v>0</v>
      </c>
      <c r="AV53" s="7">
        <f t="shared" si="15"/>
        <v>0</v>
      </c>
      <c r="AW53" s="7">
        <f t="shared" si="15"/>
        <v>0</v>
      </c>
      <c r="AX53" s="7">
        <f t="shared" si="15"/>
        <v>0</v>
      </c>
      <c r="AY53" s="7">
        <f t="shared" si="15"/>
        <v>0</v>
      </c>
      <c r="AZ53" s="7">
        <f t="shared" si="15"/>
        <v>0</v>
      </c>
      <c r="BA53" s="7">
        <f t="shared" si="15"/>
        <v>0</v>
      </c>
      <c r="BB53" s="7">
        <f t="shared" si="15"/>
        <v>0</v>
      </c>
      <c r="BC53" s="7">
        <f t="shared" si="15"/>
        <v>0</v>
      </c>
      <c r="BD53" s="7">
        <f t="shared" si="15"/>
        <v>0</v>
      </c>
      <c r="BE53" s="7">
        <f t="shared" si="15"/>
        <v>0</v>
      </c>
      <c r="BF53" s="7">
        <f t="shared" si="15"/>
        <v>0</v>
      </c>
      <c r="BG53" s="7">
        <f t="shared" si="15"/>
        <v>0</v>
      </c>
      <c r="BH53" s="7">
        <f t="shared" si="15"/>
        <v>0</v>
      </c>
      <c r="BI53" s="7">
        <f t="shared" si="15"/>
        <v>0</v>
      </c>
      <c r="BJ53" s="7">
        <f t="shared" si="15"/>
        <v>0</v>
      </c>
      <c r="BK53" s="7">
        <f t="shared" si="15"/>
        <v>0</v>
      </c>
      <c r="BL53" s="7">
        <f t="shared" si="15"/>
        <v>0</v>
      </c>
      <c r="BM53" s="7">
        <f t="shared" si="15"/>
        <v>0</v>
      </c>
      <c r="BN53" s="7">
        <f t="shared" si="15"/>
        <v>0</v>
      </c>
      <c r="BO53" s="7">
        <f t="shared" si="16"/>
        <v>0</v>
      </c>
    </row>
    <row r="54" spans="1:69">
      <c r="A54" s="99"/>
      <c r="B54" s="7" t="str">
        <f>B9</f>
        <v>Кофейный напиток с молоком</v>
      </c>
      <c r="C54" s="95"/>
      <c r="D54" s="7">
        <f>D9</f>
        <v>0</v>
      </c>
      <c r="E54" s="7">
        <f t="shared" si="15"/>
        <v>0</v>
      </c>
      <c r="F54" s="7">
        <f t="shared" si="15"/>
        <v>0.01</v>
      </c>
      <c r="G54" s="7">
        <f t="shared" si="15"/>
        <v>0</v>
      </c>
      <c r="H54" s="7">
        <f t="shared" si="15"/>
        <v>0</v>
      </c>
      <c r="I54" s="7">
        <f t="shared" si="15"/>
        <v>2.3999999999999998E-3</v>
      </c>
      <c r="J54" s="7">
        <f t="shared" si="15"/>
        <v>0.08</v>
      </c>
      <c r="K54" s="7">
        <f t="shared" si="15"/>
        <v>0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0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0</v>
      </c>
      <c r="AY54" s="7">
        <f t="shared" si="15"/>
        <v>0</v>
      </c>
      <c r="AZ54" s="7">
        <f t="shared" si="15"/>
        <v>0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0</v>
      </c>
      <c r="BO54" s="7">
        <f t="shared" si="16"/>
        <v>0</v>
      </c>
    </row>
    <row r="55" spans="1:69">
      <c r="A55" s="99"/>
      <c r="B55" s="7"/>
      <c r="C55" s="95"/>
      <c r="D55" s="7">
        <f>D10</f>
        <v>0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0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>
      <c r="A56" s="99"/>
      <c r="B56" s="7"/>
      <c r="C56" s="96"/>
      <c r="D56" s="7">
        <f>D11</f>
        <v>0</v>
      </c>
      <c r="E56" s="7">
        <f t="shared" si="15"/>
        <v>0</v>
      </c>
      <c r="F56" s="7">
        <f t="shared" si="15"/>
        <v>0</v>
      </c>
      <c r="G56" s="7">
        <f t="shared" si="15"/>
        <v>0</v>
      </c>
      <c r="H56" s="7">
        <f t="shared" si="15"/>
        <v>0</v>
      </c>
      <c r="I56" s="7">
        <f t="shared" si="15"/>
        <v>0</v>
      </c>
      <c r="J56" s="7">
        <f t="shared" si="15"/>
        <v>0</v>
      </c>
      <c r="K56" s="7">
        <f t="shared" si="15"/>
        <v>0</v>
      </c>
      <c r="L56" s="7">
        <f t="shared" ref="L56:BN56" si="17">L11</f>
        <v>0</v>
      </c>
      <c r="M56" s="7">
        <f t="shared" si="17"/>
        <v>0</v>
      </c>
      <c r="N56" s="7">
        <f t="shared" si="17"/>
        <v>0</v>
      </c>
      <c r="O56" s="7">
        <f t="shared" si="17"/>
        <v>0</v>
      </c>
      <c r="P56" s="7">
        <f t="shared" si="17"/>
        <v>0</v>
      </c>
      <c r="Q56" s="7">
        <f t="shared" si="17"/>
        <v>0</v>
      </c>
      <c r="R56" s="7">
        <f t="shared" si="17"/>
        <v>0</v>
      </c>
      <c r="S56" s="7">
        <f t="shared" si="17"/>
        <v>0</v>
      </c>
      <c r="T56" s="7">
        <f t="shared" si="17"/>
        <v>0</v>
      </c>
      <c r="U56" s="7">
        <f t="shared" si="17"/>
        <v>0</v>
      </c>
      <c r="V56" s="7">
        <f t="shared" si="17"/>
        <v>0</v>
      </c>
      <c r="W56" s="7">
        <f t="shared" si="17"/>
        <v>0</v>
      </c>
      <c r="X56" s="7">
        <f t="shared" si="17"/>
        <v>0</v>
      </c>
      <c r="Y56" s="7">
        <f t="shared" si="17"/>
        <v>0</v>
      </c>
      <c r="Z56" s="7">
        <f t="shared" si="17"/>
        <v>0</v>
      </c>
      <c r="AA56" s="7">
        <f t="shared" si="17"/>
        <v>0</v>
      </c>
      <c r="AB56" s="7">
        <f t="shared" si="17"/>
        <v>0</v>
      </c>
      <c r="AC56" s="7">
        <f t="shared" si="17"/>
        <v>0</v>
      </c>
      <c r="AD56" s="7">
        <f t="shared" si="17"/>
        <v>0</v>
      </c>
      <c r="AE56" s="7">
        <f t="shared" si="17"/>
        <v>0</v>
      </c>
      <c r="AF56" s="7">
        <f t="shared" si="17"/>
        <v>0</v>
      </c>
      <c r="AG56" s="7">
        <f t="shared" si="17"/>
        <v>0</v>
      </c>
      <c r="AH56" s="7">
        <f t="shared" si="17"/>
        <v>0</v>
      </c>
      <c r="AI56" s="7">
        <f t="shared" si="17"/>
        <v>0</v>
      </c>
      <c r="AJ56" s="7">
        <f t="shared" si="17"/>
        <v>0</v>
      </c>
      <c r="AK56" s="7">
        <f t="shared" si="17"/>
        <v>0</v>
      </c>
      <c r="AL56" s="7">
        <f t="shared" si="17"/>
        <v>0</v>
      </c>
      <c r="AM56" s="7">
        <f t="shared" si="17"/>
        <v>0</v>
      </c>
      <c r="AN56" s="7">
        <f t="shared" si="17"/>
        <v>0</v>
      </c>
      <c r="AO56" s="7">
        <f t="shared" si="17"/>
        <v>0</v>
      </c>
      <c r="AP56" s="7">
        <f t="shared" si="17"/>
        <v>0</v>
      </c>
      <c r="AQ56" s="7">
        <f t="shared" si="17"/>
        <v>0</v>
      </c>
      <c r="AR56" s="7">
        <f t="shared" si="17"/>
        <v>0</v>
      </c>
      <c r="AS56" s="7">
        <f t="shared" si="17"/>
        <v>0</v>
      </c>
      <c r="AT56" s="7">
        <f t="shared" si="17"/>
        <v>0</v>
      </c>
      <c r="AU56" s="7">
        <f t="shared" si="17"/>
        <v>0</v>
      </c>
      <c r="AV56" s="7">
        <f t="shared" si="17"/>
        <v>0</v>
      </c>
      <c r="AW56" s="7">
        <f t="shared" si="17"/>
        <v>0</v>
      </c>
      <c r="AX56" s="7">
        <f t="shared" si="17"/>
        <v>0</v>
      </c>
      <c r="AY56" s="7">
        <f t="shared" si="17"/>
        <v>0</v>
      </c>
      <c r="AZ56" s="7">
        <f t="shared" si="17"/>
        <v>0</v>
      </c>
      <c r="BA56" s="7">
        <f t="shared" si="17"/>
        <v>0</v>
      </c>
      <c r="BB56" s="7">
        <f t="shared" si="17"/>
        <v>0</v>
      </c>
      <c r="BC56" s="7">
        <f t="shared" si="17"/>
        <v>0</v>
      </c>
      <c r="BD56" s="7">
        <f t="shared" si="17"/>
        <v>0</v>
      </c>
      <c r="BE56" s="7">
        <f t="shared" si="17"/>
        <v>0</v>
      </c>
      <c r="BF56" s="7">
        <f t="shared" si="17"/>
        <v>0</v>
      </c>
      <c r="BG56" s="7">
        <f t="shared" si="17"/>
        <v>0</v>
      </c>
      <c r="BH56" s="7">
        <f t="shared" si="17"/>
        <v>0</v>
      </c>
      <c r="BI56" s="7">
        <f t="shared" si="17"/>
        <v>0</v>
      </c>
      <c r="BJ56" s="7">
        <f t="shared" si="17"/>
        <v>0</v>
      </c>
      <c r="BK56" s="7">
        <f t="shared" si="17"/>
        <v>0</v>
      </c>
      <c r="BL56" s="7">
        <f t="shared" si="17"/>
        <v>0</v>
      </c>
      <c r="BM56" s="7">
        <f t="shared" si="17"/>
        <v>0</v>
      </c>
      <c r="BN56" s="7">
        <f t="shared" si="17"/>
        <v>0</v>
      </c>
      <c r="BO56" s="7">
        <f t="shared" ref="BO56" si="18">BO11</f>
        <v>0</v>
      </c>
    </row>
    <row r="57" spans="1:69" ht="17.399999999999999">
      <c r="B57" s="19" t="s">
        <v>21</v>
      </c>
      <c r="C57" s="20"/>
      <c r="D57" s="21">
        <f>SUM(D52:D56)</f>
        <v>0.03</v>
      </c>
      <c r="E57" s="21">
        <f t="shared" ref="E57:BN57" si="19">SUM(E52:E56)</f>
        <v>0</v>
      </c>
      <c r="F57" s="21">
        <f t="shared" si="19"/>
        <v>1.4E-2</v>
      </c>
      <c r="G57" s="21">
        <f t="shared" si="19"/>
        <v>0</v>
      </c>
      <c r="H57" s="21">
        <f t="shared" si="19"/>
        <v>0</v>
      </c>
      <c r="I57" s="21">
        <f t="shared" si="19"/>
        <v>2.3999999999999998E-3</v>
      </c>
      <c r="J57" s="21">
        <f t="shared" si="19"/>
        <v>0.21000000000000002</v>
      </c>
      <c r="K57" s="21">
        <f t="shared" si="19"/>
        <v>6.0000000000000001E-3</v>
      </c>
      <c r="L57" s="21">
        <f t="shared" si="19"/>
        <v>0</v>
      </c>
      <c r="M57" s="21">
        <f t="shared" si="19"/>
        <v>0</v>
      </c>
      <c r="N57" s="21">
        <f t="shared" si="19"/>
        <v>0</v>
      </c>
      <c r="O57" s="21">
        <f t="shared" si="19"/>
        <v>0</v>
      </c>
      <c r="P57" s="21">
        <f t="shared" si="19"/>
        <v>0</v>
      </c>
      <c r="Q57" s="21">
        <f t="shared" si="19"/>
        <v>0</v>
      </c>
      <c r="R57" s="21">
        <f t="shared" si="19"/>
        <v>0</v>
      </c>
      <c r="S57" s="21">
        <f t="shared" si="19"/>
        <v>0</v>
      </c>
      <c r="T57" s="21">
        <f t="shared" si="19"/>
        <v>0</v>
      </c>
      <c r="U57" s="21">
        <f t="shared" si="19"/>
        <v>0</v>
      </c>
      <c r="V57" s="21">
        <f t="shared" si="19"/>
        <v>0</v>
      </c>
      <c r="W57" s="21">
        <f t="shared" si="19"/>
        <v>0</v>
      </c>
      <c r="X57" s="21">
        <f t="shared" si="19"/>
        <v>0</v>
      </c>
      <c r="Y57" s="21">
        <f t="shared" si="19"/>
        <v>0</v>
      </c>
      <c r="Z57" s="21">
        <f t="shared" si="19"/>
        <v>0</v>
      </c>
      <c r="AA57" s="21">
        <f t="shared" si="19"/>
        <v>0</v>
      </c>
      <c r="AB57" s="21">
        <f t="shared" si="19"/>
        <v>0</v>
      </c>
      <c r="AC57" s="21">
        <f t="shared" si="19"/>
        <v>0</v>
      </c>
      <c r="AD57" s="21">
        <f t="shared" si="19"/>
        <v>0</v>
      </c>
      <c r="AE57" s="21">
        <f t="shared" si="19"/>
        <v>0</v>
      </c>
      <c r="AF57" s="21">
        <f t="shared" si="19"/>
        <v>0</v>
      </c>
      <c r="AG57" s="21">
        <f t="shared" si="19"/>
        <v>0</v>
      </c>
      <c r="AH57" s="21">
        <f t="shared" si="19"/>
        <v>0</v>
      </c>
      <c r="AI57" s="21">
        <f t="shared" si="19"/>
        <v>0</v>
      </c>
      <c r="AJ57" s="21">
        <f t="shared" si="19"/>
        <v>0</v>
      </c>
      <c r="AK57" s="21">
        <f t="shared" si="19"/>
        <v>0</v>
      </c>
      <c r="AL57" s="21">
        <f t="shared" si="19"/>
        <v>0</v>
      </c>
      <c r="AM57" s="21">
        <f t="shared" si="19"/>
        <v>0</v>
      </c>
      <c r="AN57" s="21">
        <f t="shared" si="19"/>
        <v>0</v>
      </c>
      <c r="AO57" s="21">
        <f t="shared" si="19"/>
        <v>0</v>
      </c>
      <c r="AP57" s="21">
        <f t="shared" si="19"/>
        <v>0</v>
      </c>
      <c r="AQ57" s="21">
        <f t="shared" si="19"/>
        <v>0</v>
      </c>
      <c r="AR57" s="21">
        <f t="shared" si="19"/>
        <v>0</v>
      </c>
      <c r="AS57" s="21">
        <f t="shared" si="19"/>
        <v>8.0000000000000002E-3</v>
      </c>
      <c r="AT57" s="21">
        <f t="shared" si="19"/>
        <v>0</v>
      </c>
      <c r="AU57" s="21">
        <f t="shared" si="19"/>
        <v>0</v>
      </c>
      <c r="AV57" s="21">
        <f t="shared" si="19"/>
        <v>0</v>
      </c>
      <c r="AW57" s="21">
        <f t="shared" si="19"/>
        <v>0</v>
      </c>
      <c r="AX57" s="21">
        <f t="shared" si="19"/>
        <v>8.0000000000000002E-3</v>
      </c>
      <c r="AY57" s="21">
        <f t="shared" si="19"/>
        <v>0</v>
      </c>
      <c r="AZ57" s="21">
        <f t="shared" si="19"/>
        <v>8.0000000000000002E-3</v>
      </c>
      <c r="BA57" s="21">
        <f t="shared" si="19"/>
        <v>0</v>
      </c>
      <c r="BB57" s="21">
        <f t="shared" si="19"/>
        <v>0</v>
      </c>
      <c r="BC57" s="21">
        <f t="shared" si="19"/>
        <v>0</v>
      </c>
      <c r="BD57" s="21">
        <f t="shared" si="19"/>
        <v>0</v>
      </c>
      <c r="BE57" s="21">
        <f t="shared" si="19"/>
        <v>0</v>
      </c>
      <c r="BF57" s="21">
        <f t="shared" si="19"/>
        <v>0</v>
      </c>
      <c r="BG57" s="21">
        <f t="shared" si="19"/>
        <v>0</v>
      </c>
      <c r="BH57" s="21">
        <f t="shared" si="19"/>
        <v>0</v>
      </c>
      <c r="BI57" s="21">
        <f t="shared" si="19"/>
        <v>0</v>
      </c>
      <c r="BJ57" s="21">
        <f t="shared" si="19"/>
        <v>0</v>
      </c>
      <c r="BK57" s="21">
        <f t="shared" si="19"/>
        <v>0</v>
      </c>
      <c r="BL57" s="21">
        <f t="shared" si="19"/>
        <v>0</v>
      </c>
      <c r="BM57" s="21">
        <f t="shared" si="19"/>
        <v>0</v>
      </c>
      <c r="BN57" s="21">
        <f t="shared" si="19"/>
        <v>1E-3</v>
      </c>
      <c r="BO57" s="21">
        <f t="shared" ref="BO57" si="20">SUM(BO52:BO56)</f>
        <v>0</v>
      </c>
    </row>
    <row r="58" spans="1:69" ht="17.399999999999999">
      <c r="B58" s="19" t="s">
        <v>22</v>
      </c>
      <c r="C58" s="20"/>
      <c r="D58" s="22">
        <f t="shared" ref="D58:BN58" si="21">PRODUCT(D57,$F$4)</f>
        <v>0.03</v>
      </c>
      <c r="E58" s="22">
        <f t="shared" si="21"/>
        <v>0</v>
      </c>
      <c r="F58" s="22">
        <f t="shared" si="21"/>
        <v>1.4E-2</v>
      </c>
      <c r="G58" s="22">
        <f t="shared" si="21"/>
        <v>0</v>
      </c>
      <c r="H58" s="22">
        <f t="shared" si="21"/>
        <v>0</v>
      </c>
      <c r="I58" s="22">
        <f t="shared" si="21"/>
        <v>2.3999999999999998E-3</v>
      </c>
      <c r="J58" s="22">
        <f t="shared" si="21"/>
        <v>0.21000000000000002</v>
      </c>
      <c r="K58" s="22">
        <f t="shared" si="21"/>
        <v>6.0000000000000001E-3</v>
      </c>
      <c r="L58" s="22">
        <f t="shared" si="21"/>
        <v>0</v>
      </c>
      <c r="M58" s="22">
        <f t="shared" si="21"/>
        <v>0</v>
      </c>
      <c r="N58" s="22">
        <f t="shared" si="21"/>
        <v>0</v>
      </c>
      <c r="O58" s="22">
        <f t="shared" si="21"/>
        <v>0</v>
      </c>
      <c r="P58" s="22">
        <f t="shared" si="21"/>
        <v>0</v>
      </c>
      <c r="Q58" s="22">
        <f t="shared" si="21"/>
        <v>0</v>
      </c>
      <c r="R58" s="22">
        <f t="shared" si="21"/>
        <v>0</v>
      </c>
      <c r="S58" s="22">
        <f t="shared" si="21"/>
        <v>0</v>
      </c>
      <c r="T58" s="22">
        <f t="shared" si="21"/>
        <v>0</v>
      </c>
      <c r="U58" s="22">
        <f t="shared" si="21"/>
        <v>0</v>
      </c>
      <c r="V58" s="22">
        <f t="shared" si="21"/>
        <v>0</v>
      </c>
      <c r="W58" s="22">
        <f t="shared" si="21"/>
        <v>0</v>
      </c>
      <c r="X58" s="22">
        <f t="shared" si="21"/>
        <v>0</v>
      </c>
      <c r="Y58" s="22">
        <f t="shared" si="21"/>
        <v>0</v>
      </c>
      <c r="Z58" s="22">
        <f t="shared" si="21"/>
        <v>0</v>
      </c>
      <c r="AA58" s="22">
        <f t="shared" si="21"/>
        <v>0</v>
      </c>
      <c r="AB58" s="22">
        <f t="shared" si="21"/>
        <v>0</v>
      </c>
      <c r="AC58" s="22">
        <f t="shared" si="21"/>
        <v>0</v>
      </c>
      <c r="AD58" s="22">
        <f t="shared" si="21"/>
        <v>0</v>
      </c>
      <c r="AE58" s="22">
        <f t="shared" si="21"/>
        <v>0</v>
      </c>
      <c r="AF58" s="22">
        <f t="shared" si="21"/>
        <v>0</v>
      </c>
      <c r="AG58" s="22">
        <f t="shared" si="21"/>
        <v>0</v>
      </c>
      <c r="AH58" s="22">
        <f t="shared" si="21"/>
        <v>0</v>
      </c>
      <c r="AI58" s="22">
        <f t="shared" si="21"/>
        <v>0</v>
      </c>
      <c r="AJ58" s="22">
        <f t="shared" si="21"/>
        <v>0</v>
      </c>
      <c r="AK58" s="22">
        <f t="shared" si="21"/>
        <v>0</v>
      </c>
      <c r="AL58" s="22">
        <f t="shared" si="21"/>
        <v>0</v>
      </c>
      <c r="AM58" s="22">
        <f t="shared" si="21"/>
        <v>0</v>
      </c>
      <c r="AN58" s="22">
        <f t="shared" si="21"/>
        <v>0</v>
      </c>
      <c r="AO58" s="22">
        <f t="shared" si="21"/>
        <v>0</v>
      </c>
      <c r="AP58" s="22">
        <f t="shared" si="21"/>
        <v>0</v>
      </c>
      <c r="AQ58" s="22">
        <f t="shared" si="21"/>
        <v>0</v>
      </c>
      <c r="AR58" s="22">
        <f t="shared" si="21"/>
        <v>0</v>
      </c>
      <c r="AS58" s="22">
        <f t="shared" si="21"/>
        <v>8.0000000000000002E-3</v>
      </c>
      <c r="AT58" s="22">
        <f t="shared" si="21"/>
        <v>0</v>
      </c>
      <c r="AU58" s="22">
        <f t="shared" si="21"/>
        <v>0</v>
      </c>
      <c r="AV58" s="22">
        <f t="shared" si="21"/>
        <v>0</v>
      </c>
      <c r="AW58" s="22">
        <f t="shared" si="21"/>
        <v>0</v>
      </c>
      <c r="AX58" s="22">
        <f t="shared" si="21"/>
        <v>8.0000000000000002E-3</v>
      </c>
      <c r="AY58" s="22">
        <f t="shared" si="21"/>
        <v>0</v>
      </c>
      <c r="AZ58" s="22">
        <f t="shared" si="21"/>
        <v>8.0000000000000002E-3</v>
      </c>
      <c r="BA58" s="22">
        <f t="shared" si="21"/>
        <v>0</v>
      </c>
      <c r="BB58" s="22">
        <f t="shared" si="21"/>
        <v>0</v>
      </c>
      <c r="BC58" s="22">
        <f t="shared" si="21"/>
        <v>0</v>
      </c>
      <c r="BD58" s="22">
        <f t="shared" si="21"/>
        <v>0</v>
      </c>
      <c r="BE58" s="22">
        <f t="shared" si="21"/>
        <v>0</v>
      </c>
      <c r="BF58" s="22">
        <f t="shared" si="21"/>
        <v>0</v>
      </c>
      <c r="BG58" s="22">
        <f t="shared" si="21"/>
        <v>0</v>
      </c>
      <c r="BH58" s="22">
        <f t="shared" si="21"/>
        <v>0</v>
      </c>
      <c r="BI58" s="22">
        <f t="shared" si="21"/>
        <v>0</v>
      </c>
      <c r="BJ58" s="22">
        <f t="shared" si="21"/>
        <v>0</v>
      </c>
      <c r="BK58" s="22">
        <f t="shared" si="21"/>
        <v>0</v>
      </c>
      <c r="BL58" s="22">
        <f t="shared" si="21"/>
        <v>0</v>
      </c>
      <c r="BM58" s="22">
        <f t="shared" si="21"/>
        <v>0</v>
      </c>
      <c r="BN58" s="22">
        <f t="shared" si="21"/>
        <v>1E-3</v>
      </c>
      <c r="BO58" s="22">
        <f t="shared" ref="BO58" si="22">PRODUCT(BO57,$F$4)</f>
        <v>0</v>
      </c>
    </row>
    <row r="60" spans="1:69" ht="17.399999999999999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3">E42</f>
        <v>70</v>
      </c>
      <c r="F60" s="29">
        <f t="shared" si="23"/>
        <v>86</v>
      </c>
      <c r="G60" s="29">
        <f t="shared" si="23"/>
        <v>568</v>
      </c>
      <c r="H60" s="29">
        <f t="shared" si="23"/>
        <v>1140</v>
      </c>
      <c r="I60" s="29">
        <f t="shared" si="23"/>
        <v>720</v>
      </c>
      <c r="J60" s="29">
        <f t="shared" si="23"/>
        <v>71.38</v>
      </c>
      <c r="K60" s="29">
        <f t="shared" si="23"/>
        <v>662.44</v>
      </c>
      <c r="L60" s="29">
        <f t="shared" si="23"/>
        <v>200.83</v>
      </c>
      <c r="M60" s="29">
        <f t="shared" si="23"/>
        <v>529</v>
      </c>
      <c r="N60" s="29">
        <f t="shared" si="23"/>
        <v>99.49</v>
      </c>
      <c r="O60" s="29">
        <f t="shared" si="23"/>
        <v>320.32</v>
      </c>
      <c r="P60" s="29">
        <f t="shared" si="23"/>
        <v>373.68</v>
      </c>
      <c r="Q60" s="29">
        <f t="shared" si="23"/>
        <v>400</v>
      </c>
      <c r="R60" s="29">
        <f t="shared" si="23"/>
        <v>0</v>
      </c>
      <c r="S60" s="29">
        <f t="shared" si="23"/>
        <v>0</v>
      </c>
      <c r="T60" s="29">
        <f t="shared" si="23"/>
        <v>0</v>
      </c>
      <c r="U60" s="29">
        <f t="shared" si="23"/>
        <v>708</v>
      </c>
      <c r="V60" s="29">
        <f t="shared" si="23"/>
        <v>364.1</v>
      </c>
      <c r="W60" s="29">
        <f t="shared" si="23"/>
        <v>139</v>
      </c>
      <c r="X60" s="29">
        <f t="shared" si="23"/>
        <v>7.6</v>
      </c>
      <c r="Y60" s="29">
        <f t="shared" si="23"/>
        <v>0</v>
      </c>
      <c r="Z60" s="29">
        <f t="shared" si="23"/>
        <v>305</v>
      </c>
      <c r="AA60" s="29">
        <f t="shared" si="23"/>
        <v>273</v>
      </c>
      <c r="AB60" s="29">
        <f t="shared" si="23"/>
        <v>263</v>
      </c>
      <c r="AC60" s="29">
        <f t="shared" si="23"/>
        <v>250</v>
      </c>
      <c r="AD60" s="29">
        <f t="shared" si="23"/>
        <v>145</v>
      </c>
      <c r="AE60" s="29">
        <f t="shared" si="23"/>
        <v>298.43</v>
      </c>
      <c r="AF60" s="29">
        <f t="shared" si="23"/>
        <v>229</v>
      </c>
      <c r="AG60" s="29">
        <f t="shared" si="23"/>
        <v>231.82</v>
      </c>
      <c r="AH60" s="29">
        <f t="shared" si="23"/>
        <v>69.2</v>
      </c>
      <c r="AI60" s="29">
        <f t="shared" si="23"/>
        <v>59.25</v>
      </c>
      <c r="AJ60" s="29">
        <f t="shared" si="23"/>
        <v>38.5</v>
      </c>
      <c r="AK60" s="29">
        <f t="shared" si="23"/>
        <v>190</v>
      </c>
      <c r="AL60" s="29">
        <f t="shared" si="23"/>
        <v>194</v>
      </c>
      <c r="AM60" s="29">
        <f t="shared" si="23"/>
        <v>316.27999999999997</v>
      </c>
      <c r="AN60" s="29">
        <f t="shared" si="23"/>
        <v>254</v>
      </c>
      <c r="AO60" s="29">
        <f t="shared" si="23"/>
        <v>0</v>
      </c>
      <c r="AP60" s="29">
        <f t="shared" si="23"/>
        <v>201.15</v>
      </c>
      <c r="AQ60" s="29">
        <f t="shared" si="23"/>
        <v>62.5</v>
      </c>
      <c r="AR60" s="29">
        <f t="shared" si="23"/>
        <v>50</v>
      </c>
      <c r="AS60" s="29">
        <f t="shared" si="23"/>
        <v>72</v>
      </c>
      <c r="AT60" s="29">
        <f t="shared" si="23"/>
        <v>64.290000000000006</v>
      </c>
      <c r="AU60" s="29">
        <f t="shared" si="23"/>
        <v>57.14</v>
      </c>
      <c r="AV60" s="29">
        <f t="shared" si="23"/>
        <v>51.25</v>
      </c>
      <c r="AW60" s="29">
        <f t="shared" si="23"/>
        <v>77.14</v>
      </c>
      <c r="AX60" s="29">
        <f t="shared" si="23"/>
        <v>66</v>
      </c>
      <c r="AY60" s="29">
        <f t="shared" si="23"/>
        <v>60</v>
      </c>
      <c r="AZ60" s="29">
        <f t="shared" si="23"/>
        <v>123.33</v>
      </c>
      <c r="BA60" s="29">
        <f t="shared" si="23"/>
        <v>296</v>
      </c>
      <c r="BB60" s="29">
        <f t="shared" si="23"/>
        <v>499</v>
      </c>
      <c r="BC60" s="29">
        <f t="shared" si="23"/>
        <v>503</v>
      </c>
      <c r="BD60" s="29">
        <f t="shared" si="23"/>
        <v>217</v>
      </c>
      <c r="BE60" s="29">
        <f t="shared" si="23"/>
        <v>410</v>
      </c>
      <c r="BF60" s="29">
        <f t="shared" si="23"/>
        <v>0</v>
      </c>
      <c r="BG60" s="29">
        <f t="shared" si="23"/>
        <v>62</v>
      </c>
      <c r="BH60" s="29">
        <f t="shared" si="23"/>
        <v>62</v>
      </c>
      <c r="BI60" s="29">
        <f t="shared" si="23"/>
        <v>41</v>
      </c>
      <c r="BJ60" s="29">
        <f t="shared" si="23"/>
        <v>30</v>
      </c>
      <c r="BK60" s="29">
        <f t="shared" si="23"/>
        <v>55</v>
      </c>
      <c r="BL60" s="29">
        <f t="shared" si="23"/>
        <v>278</v>
      </c>
      <c r="BM60" s="29">
        <f t="shared" si="23"/>
        <v>138.88999999999999</v>
      </c>
      <c r="BN60" s="29">
        <f t="shared" si="23"/>
        <v>14.89</v>
      </c>
      <c r="BO60" s="29">
        <f t="shared" ref="BO60" si="24">BO42</f>
        <v>10000</v>
      </c>
    </row>
    <row r="61" spans="1:69" ht="17.399999999999999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5">E60/1000</f>
        <v>7.0000000000000007E-2</v>
      </c>
      <c r="F61" s="21">
        <f t="shared" si="25"/>
        <v>8.5999999999999993E-2</v>
      </c>
      <c r="G61" s="21">
        <f t="shared" si="25"/>
        <v>0.56799999999999995</v>
      </c>
      <c r="H61" s="21">
        <f t="shared" si="25"/>
        <v>1.1399999999999999</v>
      </c>
      <c r="I61" s="21">
        <f t="shared" si="25"/>
        <v>0.72</v>
      </c>
      <c r="J61" s="21">
        <f t="shared" si="25"/>
        <v>7.1379999999999999E-2</v>
      </c>
      <c r="K61" s="21">
        <f t="shared" si="25"/>
        <v>0.66244000000000003</v>
      </c>
      <c r="L61" s="21">
        <f t="shared" si="25"/>
        <v>0.20083000000000001</v>
      </c>
      <c r="M61" s="21">
        <f t="shared" si="25"/>
        <v>0.52900000000000003</v>
      </c>
      <c r="N61" s="21">
        <f t="shared" si="25"/>
        <v>9.9489999999999995E-2</v>
      </c>
      <c r="O61" s="21">
        <f t="shared" si="25"/>
        <v>0.32031999999999999</v>
      </c>
      <c r="P61" s="21">
        <f t="shared" si="25"/>
        <v>0.37368000000000001</v>
      </c>
      <c r="Q61" s="21">
        <f t="shared" si="25"/>
        <v>0.4</v>
      </c>
      <c r="R61" s="21">
        <f t="shared" si="25"/>
        <v>0</v>
      </c>
      <c r="S61" s="21">
        <f t="shared" si="25"/>
        <v>0</v>
      </c>
      <c r="T61" s="21">
        <f t="shared" si="25"/>
        <v>0</v>
      </c>
      <c r="U61" s="21">
        <f t="shared" si="25"/>
        <v>0.70799999999999996</v>
      </c>
      <c r="V61" s="21">
        <f t="shared" si="25"/>
        <v>0.36410000000000003</v>
      </c>
      <c r="W61" s="21">
        <f t="shared" si="25"/>
        <v>0.13900000000000001</v>
      </c>
      <c r="X61" s="21">
        <f t="shared" si="25"/>
        <v>7.6E-3</v>
      </c>
      <c r="Y61" s="21">
        <f t="shared" si="25"/>
        <v>0</v>
      </c>
      <c r="Z61" s="21">
        <f t="shared" si="25"/>
        <v>0.30499999999999999</v>
      </c>
      <c r="AA61" s="21">
        <f t="shared" si="25"/>
        <v>0.27300000000000002</v>
      </c>
      <c r="AB61" s="21">
        <f t="shared" si="25"/>
        <v>0.26300000000000001</v>
      </c>
      <c r="AC61" s="21">
        <f t="shared" si="25"/>
        <v>0.25</v>
      </c>
      <c r="AD61" s="21">
        <f t="shared" si="25"/>
        <v>0.14499999999999999</v>
      </c>
      <c r="AE61" s="21">
        <f t="shared" si="25"/>
        <v>0.29843000000000003</v>
      </c>
      <c r="AF61" s="21">
        <f t="shared" si="25"/>
        <v>0.22900000000000001</v>
      </c>
      <c r="AG61" s="21">
        <f t="shared" si="25"/>
        <v>0.23182</v>
      </c>
      <c r="AH61" s="21">
        <f t="shared" si="25"/>
        <v>6.9199999999999998E-2</v>
      </c>
      <c r="AI61" s="21">
        <f t="shared" si="25"/>
        <v>5.9249999999999997E-2</v>
      </c>
      <c r="AJ61" s="21">
        <f t="shared" si="25"/>
        <v>3.85E-2</v>
      </c>
      <c r="AK61" s="21">
        <f t="shared" si="25"/>
        <v>0.19</v>
      </c>
      <c r="AL61" s="21">
        <f t="shared" si="25"/>
        <v>0.19400000000000001</v>
      </c>
      <c r="AM61" s="21">
        <f t="shared" si="25"/>
        <v>0.31627999999999995</v>
      </c>
      <c r="AN61" s="21">
        <f t="shared" si="25"/>
        <v>0.254</v>
      </c>
      <c r="AO61" s="21">
        <f t="shared" si="25"/>
        <v>0</v>
      </c>
      <c r="AP61" s="21">
        <f t="shared" si="25"/>
        <v>0.20115</v>
      </c>
      <c r="AQ61" s="21">
        <f t="shared" si="25"/>
        <v>6.25E-2</v>
      </c>
      <c r="AR61" s="21">
        <f t="shared" si="25"/>
        <v>0.05</v>
      </c>
      <c r="AS61" s="21">
        <f t="shared" si="25"/>
        <v>7.1999999999999995E-2</v>
      </c>
      <c r="AT61" s="21">
        <f t="shared" si="25"/>
        <v>6.429E-2</v>
      </c>
      <c r="AU61" s="21">
        <f t="shared" si="25"/>
        <v>5.7140000000000003E-2</v>
      </c>
      <c r="AV61" s="21">
        <f t="shared" si="25"/>
        <v>5.1249999999999997E-2</v>
      </c>
      <c r="AW61" s="21">
        <f t="shared" si="25"/>
        <v>7.714E-2</v>
      </c>
      <c r="AX61" s="21">
        <f t="shared" si="25"/>
        <v>6.6000000000000003E-2</v>
      </c>
      <c r="AY61" s="21">
        <f t="shared" si="25"/>
        <v>0.06</v>
      </c>
      <c r="AZ61" s="21">
        <f t="shared" si="25"/>
        <v>0.12333</v>
      </c>
      <c r="BA61" s="21">
        <f t="shared" si="25"/>
        <v>0.29599999999999999</v>
      </c>
      <c r="BB61" s="21">
        <f t="shared" si="25"/>
        <v>0.499</v>
      </c>
      <c r="BC61" s="21">
        <f t="shared" si="25"/>
        <v>0.503</v>
      </c>
      <c r="BD61" s="21">
        <f t="shared" si="25"/>
        <v>0.217</v>
      </c>
      <c r="BE61" s="21">
        <f t="shared" si="25"/>
        <v>0.41</v>
      </c>
      <c r="BF61" s="21">
        <f t="shared" si="25"/>
        <v>0</v>
      </c>
      <c r="BG61" s="21">
        <f t="shared" si="25"/>
        <v>6.2E-2</v>
      </c>
      <c r="BH61" s="21">
        <f t="shared" si="25"/>
        <v>6.2E-2</v>
      </c>
      <c r="BI61" s="21">
        <f t="shared" si="25"/>
        <v>4.1000000000000002E-2</v>
      </c>
      <c r="BJ61" s="21">
        <f t="shared" si="25"/>
        <v>0.03</v>
      </c>
      <c r="BK61" s="21">
        <f t="shared" si="25"/>
        <v>5.5E-2</v>
      </c>
      <c r="BL61" s="21">
        <f t="shared" si="25"/>
        <v>0.27800000000000002</v>
      </c>
      <c r="BM61" s="21">
        <f t="shared" si="25"/>
        <v>0.13888999999999999</v>
      </c>
      <c r="BN61" s="21">
        <f t="shared" si="25"/>
        <v>1.489E-2</v>
      </c>
      <c r="BO61" s="21">
        <f t="shared" ref="BO61" si="26">BO60/1000</f>
        <v>10</v>
      </c>
    </row>
    <row r="62" spans="1:69" ht="17.399999999999999">
      <c r="A62" s="30"/>
      <c r="B62" s="31" t="s">
        <v>27</v>
      </c>
      <c r="C62" s="97"/>
      <c r="D62" s="32">
        <f>D58*D60</f>
        <v>2.0181</v>
      </c>
      <c r="E62" s="32">
        <f t="shared" ref="E62:BN62" si="27">E58*E60</f>
        <v>0</v>
      </c>
      <c r="F62" s="32">
        <f t="shared" si="27"/>
        <v>1.204</v>
      </c>
      <c r="G62" s="32">
        <f t="shared" si="27"/>
        <v>0</v>
      </c>
      <c r="H62" s="32">
        <f t="shared" si="27"/>
        <v>0</v>
      </c>
      <c r="I62" s="32">
        <f t="shared" si="27"/>
        <v>1.7279999999999998</v>
      </c>
      <c r="J62" s="32">
        <f t="shared" si="27"/>
        <v>14.989800000000001</v>
      </c>
      <c r="K62" s="32">
        <f t="shared" si="27"/>
        <v>3.9746400000000004</v>
      </c>
      <c r="L62" s="32">
        <f t="shared" si="27"/>
        <v>0</v>
      </c>
      <c r="M62" s="32">
        <f t="shared" si="27"/>
        <v>0</v>
      </c>
      <c r="N62" s="32">
        <f t="shared" si="27"/>
        <v>0</v>
      </c>
      <c r="O62" s="32">
        <f t="shared" si="27"/>
        <v>0</v>
      </c>
      <c r="P62" s="32">
        <f t="shared" si="27"/>
        <v>0</v>
      </c>
      <c r="Q62" s="32">
        <f t="shared" si="27"/>
        <v>0</v>
      </c>
      <c r="R62" s="32">
        <f t="shared" si="27"/>
        <v>0</v>
      </c>
      <c r="S62" s="32">
        <f t="shared" si="27"/>
        <v>0</v>
      </c>
      <c r="T62" s="32">
        <f t="shared" si="27"/>
        <v>0</v>
      </c>
      <c r="U62" s="32">
        <f t="shared" si="27"/>
        <v>0</v>
      </c>
      <c r="V62" s="32">
        <f t="shared" si="27"/>
        <v>0</v>
      </c>
      <c r="W62" s="32">
        <f t="shared" si="27"/>
        <v>0</v>
      </c>
      <c r="X62" s="32">
        <f t="shared" si="27"/>
        <v>0</v>
      </c>
      <c r="Y62" s="32">
        <f t="shared" si="27"/>
        <v>0</v>
      </c>
      <c r="Z62" s="32">
        <f t="shared" si="27"/>
        <v>0</v>
      </c>
      <c r="AA62" s="32">
        <f t="shared" si="27"/>
        <v>0</v>
      </c>
      <c r="AB62" s="32">
        <f t="shared" si="27"/>
        <v>0</v>
      </c>
      <c r="AC62" s="32">
        <f t="shared" si="27"/>
        <v>0</v>
      </c>
      <c r="AD62" s="32">
        <f t="shared" si="27"/>
        <v>0</v>
      </c>
      <c r="AE62" s="32">
        <f t="shared" si="27"/>
        <v>0</v>
      </c>
      <c r="AF62" s="32">
        <f t="shared" si="27"/>
        <v>0</v>
      </c>
      <c r="AG62" s="32">
        <f t="shared" si="27"/>
        <v>0</v>
      </c>
      <c r="AH62" s="32">
        <f t="shared" si="27"/>
        <v>0</v>
      </c>
      <c r="AI62" s="32">
        <f t="shared" si="27"/>
        <v>0</v>
      </c>
      <c r="AJ62" s="32">
        <f t="shared" si="27"/>
        <v>0</v>
      </c>
      <c r="AK62" s="32">
        <f t="shared" si="27"/>
        <v>0</v>
      </c>
      <c r="AL62" s="32">
        <f t="shared" si="27"/>
        <v>0</v>
      </c>
      <c r="AM62" s="32">
        <f t="shared" si="27"/>
        <v>0</v>
      </c>
      <c r="AN62" s="32">
        <f t="shared" si="27"/>
        <v>0</v>
      </c>
      <c r="AO62" s="32">
        <f t="shared" si="27"/>
        <v>0</v>
      </c>
      <c r="AP62" s="32">
        <f t="shared" si="27"/>
        <v>0</v>
      </c>
      <c r="AQ62" s="32">
        <f t="shared" si="27"/>
        <v>0</v>
      </c>
      <c r="AR62" s="32">
        <f t="shared" si="27"/>
        <v>0</v>
      </c>
      <c r="AS62" s="32">
        <f t="shared" si="27"/>
        <v>0.57600000000000007</v>
      </c>
      <c r="AT62" s="32">
        <f t="shared" si="27"/>
        <v>0</v>
      </c>
      <c r="AU62" s="32">
        <f t="shared" si="27"/>
        <v>0</v>
      </c>
      <c r="AV62" s="32">
        <f t="shared" si="27"/>
        <v>0</v>
      </c>
      <c r="AW62" s="32">
        <f t="shared" si="27"/>
        <v>0</v>
      </c>
      <c r="AX62" s="32">
        <f t="shared" si="27"/>
        <v>0.52800000000000002</v>
      </c>
      <c r="AY62" s="32">
        <f t="shared" si="27"/>
        <v>0</v>
      </c>
      <c r="AZ62" s="32">
        <f t="shared" si="27"/>
        <v>0.98663999999999996</v>
      </c>
      <c r="BA62" s="32">
        <f t="shared" si="27"/>
        <v>0</v>
      </c>
      <c r="BB62" s="32">
        <f t="shared" si="27"/>
        <v>0</v>
      </c>
      <c r="BC62" s="32">
        <f t="shared" si="27"/>
        <v>0</v>
      </c>
      <c r="BD62" s="32">
        <f t="shared" si="27"/>
        <v>0</v>
      </c>
      <c r="BE62" s="32">
        <f t="shared" si="27"/>
        <v>0</v>
      </c>
      <c r="BF62" s="32">
        <f t="shared" si="27"/>
        <v>0</v>
      </c>
      <c r="BG62" s="32">
        <f t="shared" si="27"/>
        <v>0</v>
      </c>
      <c r="BH62" s="32">
        <f t="shared" si="27"/>
        <v>0</v>
      </c>
      <c r="BI62" s="32">
        <f t="shared" si="27"/>
        <v>0</v>
      </c>
      <c r="BJ62" s="32">
        <f t="shared" si="27"/>
        <v>0</v>
      </c>
      <c r="BK62" s="32">
        <f t="shared" si="27"/>
        <v>0</v>
      </c>
      <c r="BL62" s="32">
        <f t="shared" si="27"/>
        <v>0</v>
      </c>
      <c r="BM62" s="32">
        <f t="shared" si="27"/>
        <v>0</v>
      </c>
      <c r="BN62" s="32">
        <f t="shared" si="27"/>
        <v>1.489E-2</v>
      </c>
      <c r="BO62" s="32">
        <f t="shared" ref="BO62" si="28">BO58*BO60</f>
        <v>0</v>
      </c>
      <c r="BP62" s="33">
        <f>SUM(D62:BN62)</f>
        <v>26.020070000000004</v>
      </c>
      <c r="BQ62" s="34">
        <f>BP62/$C$7</f>
        <v>26.020070000000004</v>
      </c>
    </row>
    <row r="63" spans="1:69" ht="17.399999999999999">
      <c r="A63" s="30"/>
      <c r="B63" s="31" t="s">
        <v>28</v>
      </c>
      <c r="C63" s="97"/>
      <c r="D63" s="32">
        <f>D58*D60</f>
        <v>2.0181</v>
      </c>
      <c r="E63" s="32">
        <f t="shared" ref="E63:BN63" si="29">E58*E60</f>
        <v>0</v>
      </c>
      <c r="F63" s="32">
        <f t="shared" si="29"/>
        <v>1.204</v>
      </c>
      <c r="G63" s="32">
        <f t="shared" si="29"/>
        <v>0</v>
      </c>
      <c r="H63" s="32">
        <f t="shared" si="29"/>
        <v>0</v>
      </c>
      <c r="I63" s="32">
        <f t="shared" si="29"/>
        <v>1.7279999999999998</v>
      </c>
      <c r="J63" s="32">
        <f t="shared" si="29"/>
        <v>14.989800000000001</v>
      </c>
      <c r="K63" s="32">
        <f t="shared" si="29"/>
        <v>3.9746400000000004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0</v>
      </c>
      <c r="P63" s="32">
        <f t="shared" si="29"/>
        <v>0</v>
      </c>
      <c r="Q63" s="32">
        <f t="shared" si="29"/>
        <v>0</v>
      </c>
      <c r="R63" s="32">
        <f t="shared" si="29"/>
        <v>0</v>
      </c>
      <c r="S63" s="32">
        <f t="shared" si="29"/>
        <v>0</v>
      </c>
      <c r="T63" s="32">
        <f t="shared" si="29"/>
        <v>0</v>
      </c>
      <c r="U63" s="32">
        <f t="shared" si="29"/>
        <v>0</v>
      </c>
      <c r="V63" s="32">
        <f t="shared" si="29"/>
        <v>0</v>
      </c>
      <c r="W63" s="32">
        <f t="shared" si="29"/>
        <v>0</v>
      </c>
      <c r="X63" s="32">
        <f t="shared" si="29"/>
        <v>0</v>
      </c>
      <c r="Y63" s="32">
        <f t="shared" si="29"/>
        <v>0</v>
      </c>
      <c r="Z63" s="32">
        <f t="shared" si="29"/>
        <v>0</v>
      </c>
      <c r="AA63" s="32">
        <f t="shared" si="29"/>
        <v>0</v>
      </c>
      <c r="AB63" s="32">
        <f t="shared" si="29"/>
        <v>0</v>
      </c>
      <c r="AC63" s="32">
        <f t="shared" si="29"/>
        <v>0</v>
      </c>
      <c r="AD63" s="32">
        <f t="shared" si="29"/>
        <v>0</v>
      </c>
      <c r="AE63" s="32">
        <f t="shared" si="29"/>
        <v>0</v>
      </c>
      <c r="AF63" s="32">
        <f t="shared" si="29"/>
        <v>0</v>
      </c>
      <c r="AG63" s="32">
        <f t="shared" si="29"/>
        <v>0</v>
      </c>
      <c r="AH63" s="32">
        <f t="shared" si="29"/>
        <v>0</v>
      </c>
      <c r="AI63" s="32">
        <f t="shared" si="29"/>
        <v>0</v>
      </c>
      <c r="AJ63" s="32">
        <f t="shared" si="29"/>
        <v>0</v>
      </c>
      <c r="AK63" s="32">
        <f t="shared" si="29"/>
        <v>0</v>
      </c>
      <c r="AL63" s="32">
        <f t="shared" si="29"/>
        <v>0</v>
      </c>
      <c r="AM63" s="32">
        <f t="shared" si="29"/>
        <v>0</v>
      </c>
      <c r="AN63" s="32">
        <f t="shared" si="29"/>
        <v>0</v>
      </c>
      <c r="AO63" s="32">
        <f t="shared" si="29"/>
        <v>0</v>
      </c>
      <c r="AP63" s="32">
        <f t="shared" si="29"/>
        <v>0</v>
      </c>
      <c r="AQ63" s="32">
        <f t="shared" si="29"/>
        <v>0</v>
      </c>
      <c r="AR63" s="32">
        <f t="shared" si="29"/>
        <v>0</v>
      </c>
      <c r="AS63" s="32">
        <f t="shared" si="29"/>
        <v>0.57600000000000007</v>
      </c>
      <c r="AT63" s="32">
        <f t="shared" si="29"/>
        <v>0</v>
      </c>
      <c r="AU63" s="32">
        <f t="shared" si="29"/>
        <v>0</v>
      </c>
      <c r="AV63" s="32">
        <f t="shared" si="29"/>
        <v>0</v>
      </c>
      <c r="AW63" s="32">
        <f t="shared" si="29"/>
        <v>0</v>
      </c>
      <c r="AX63" s="32">
        <f t="shared" si="29"/>
        <v>0.52800000000000002</v>
      </c>
      <c r="AY63" s="32">
        <f t="shared" si="29"/>
        <v>0</v>
      </c>
      <c r="AZ63" s="32">
        <f t="shared" si="29"/>
        <v>0.98663999999999996</v>
      </c>
      <c r="BA63" s="32">
        <f t="shared" si="29"/>
        <v>0</v>
      </c>
      <c r="BB63" s="32">
        <f t="shared" si="29"/>
        <v>0</v>
      </c>
      <c r="BC63" s="32">
        <f t="shared" si="29"/>
        <v>0</v>
      </c>
      <c r="BD63" s="32">
        <f t="shared" si="29"/>
        <v>0</v>
      </c>
      <c r="BE63" s="32">
        <f t="shared" si="29"/>
        <v>0</v>
      </c>
      <c r="BF63" s="32">
        <f t="shared" si="29"/>
        <v>0</v>
      </c>
      <c r="BG63" s="32">
        <f t="shared" si="29"/>
        <v>0</v>
      </c>
      <c r="BH63" s="32">
        <f t="shared" si="29"/>
        <v>0</v>
      </c>
      <c r="BI63" s="32">
        <f t="shared" si="29"/>
        <v>0</v>
      </c>
      <c r="BJ63" s="32">
        <f t="shared" si="29"/>
        <v>0</v>
      </c>
      <c r="BK63" s="32">
        <f t="shared" si="29"/>
        <v>0</v>
      </c>
      <c r="BL63" s="32">
        <f t="shared" si="29"/>
        <v>0</v>
      </c>
      <c r="BM63" s="32">
        <f t="shared" si="29"/>
        <v>0</v>
      </c>
      <c r="BN63" s="32">
        <f t="shared" si="29"/>
        <v>1.489E-2</v>
      </c>
      <c r="BO63" s="32">
        <f t="shared" ref="BO63" si="30">BO58*BO60</f>
        <v>0</v>
      </c>
      <c r="BP63" s="33">
        <f>SUM(D63:BN63)</f>
        <v>26.020070000000004</v>
      </c>
      <c r="BQ63" s="34">
        <f>BP63/$C$7</f>
        <v>26.020070000000004</v>
      </c>
    </row>
    <row r="65" spans="1:69">
      <c r="R65" s="2">
        <v>51</v>
      </c>
      <c r="S65" s="2"/>
      <c r="T65" s="2"/>
      <c r="U65" s="2"/>
      <c r="V65" s="2"/>
      <c r="W65" s="2"/>
    </row>
    <row r="66" spans="1:69" ht="15" customHeight="1">
      <c r="A66" s="87"/>
      <c r="B66" s="5" t="s">
        <v>3</v>
      </c>
      <c r="C66" s="89" t="s">
        <v>4</v>
      </c>
      <c r="D66" s="91" t="str">
        <f t="shared" ref="D66:BN66" si="31">D5</f>
        <v>Хлеб пшеничный</v>
      </c>
      <c r="E66" s="91" t="str">
        <f t="shared" si="31"/>
        <v>Хлеб ржано-пшеничный</v>
      </c>
      <c r="F66" s="91" t="str">
        <f t="shared" si="31"/>
        <v>Сахар</v>
      </c>
      <c r="G66" s="91" t="str">
        <f t="shared" si="31"/>
        <v>Чай</v>
      </c>
      <c r="H66" s="91" t="str">
        <f t="shared" si="31"/>
        <v>Какао</v>
      </c>
      <c r="I66" s="91" t="str">
        <f t="shared" si="31"/>
        <v>Кофейный напиток</v>
      </c>
      <c r="J66" s="91" t="str">
        <f t="shared" si="31"/>
        <v>Молоко 2,5%</v>
      </c>
      <c r="K66" s="91" t="str">
        <f t="shared" si="31"/>
        <v>Масло сливочное</v>
      </c>
      <c r="L66" s="91" t="str">
        <f t="shared" si="31"/>
        <v>Сметана 15%</v>
      </c>
      <c r="M66" s="91" t="str">
        <f t="shared" si="31"/>
        <v>Молоко сухое</v>
      </c>
      <c r="N66" s="91" t="str">
        <f t="shared" si="31"/>
        <v>Снежок 2,5 %</v>
      </c>
      <c r="O66" s="91" t="str">
        <f t="shared" si="31"/>
        <v>Творог 5%</v>
      </c>
      <c r="P66" s="91" t="str">
        <f t="shared" si="31"/>
        <v>Молоко сгущенное</v>
      </c>
      <c r="Q66" s="91" t="str">
        <f t="shared" si="31"/>
        <v xml:space="preserve">Джем Сава </v>
      </c>
      <c r="R66" s="91" t="str">
        <f t="shared" si="31"/>
        <v>Сыр</v>
      </c>
      <c r="S66" s="91" t="str">
        <f t="shared" si="31"/>
        <v>Зеленый горошек</v>
      </c>
      <c r="T66" s="91" t="str">
        <f t="shared" si="31"/>
        <v>Кукуруза консервирован.</v>
      </c>
      <c r="U66" s="91" t="str">
        <f t="shared" si="31"/>
        <v>Консервы рыбные</v>
      </c>
      <c r="V66" s="91" t="str">
        <f t="shared" si="31"/>
        <v>Огурцы консервирован.</v>
      </c>
      <c r="W66" s="38"/>
      <c r="X66" s="91" t="str">
        <f t="shared" si="31"/>
        <v>Яйцо</v>
      </c>
      <c r="Y66" s="91" t="str">
        <f t="shared" si="31"/>
        <v>Икра кабачковая</v>
      </c>
      <c r="Z66" s="91" t="str">
        <f t="shared" si="31"/>
        <v>Изюм</v>
      </c>
      <c r="AA66" s="91" t="str">
        <f t="shared" si="31"/>
        <v>Курага</v>
      </c>
      <c r="AB66" s="91" t="str">
        <f t="shared" si="31"/>
        <v>Чернослив</v>
      </c>
      <c r="AC66" s="91" t="str">
        <f t="shared" si="31"/>
        <v>Шиповник</v>
      </c>
      <c r="AD66" s="91" t="str">
        <f t="shared" si="31"/>
        <v>Сухофрукты</v>
      </c>
      <c r="AE66" s="91" t="str">
        <f t="shared" si="31"/>
        <v>Ягода свежемороженная</v>
      </c>
      <c r="AF66" s="91" t="str">
        <f t="shared" si="31"/>
        <v>Лимон</v>
      </c>
      <c r="AG66" s="91" t="str">
        <f t="shared" si="31"/>
        <v>Кисель</v>
      </c>
      <c r="AH66" s="91" t="str">
        <f t="shared" si="31"/>
        <v xml:space="preserve">Сок </v>
      </c>
      <c r="AI66" s="91" t="str">
        <f t="shared" si="31"/>
        <v>Макаронные изделия</v>
      </c>
      <c r="AJ66" s="91" t="str">
        <f t="shared" si="31"/>
        <v>Мука</v>
      </c>
      <c r="AK66" s="91" t="str">
        <f t="shared" si="31"/>
        <v>Дрожжи</v>
      </c>
      <c r="AL66" s="91" t="str">
        <f t="shared" si="31"/>
        <v>Печенье</v>
      </c>
      <c r="AM66" s="91" t="str">
        <f t="shared" si="31"/>
        <v>Кукурузн ные палочки</v>
      </c>
      <c r="AN66" s="91" t="str">
        <f t="shared" si="31"/>
        <v>Вафли</v>
      </c>
      <c r="AO66" s="91" t="str">
        <f t="shared" si="31"/>
        <v>Конфеты</v>
      </c>
      <c r="AP66" s="91" t="str">
        <f t="shared" si="31"/>
        <v>Повидло Сава</v>
      </c>
      <c r="AQ66" s="91" t="str">
        <f t="shared" si="31"/>
        <v>Крупа геркулес</v>
      </c>
      <c r="AR66" s="91" t="str">
        <f t="shared" si="31"/>
        <v>Крупа горох</v>
      </c>
      <c r="AS66" s="91" t="str">
        <f t="shared" si="31"/>
        <v>Крупа гречневая</v>
      </c>
      <c r="AT66" s="91" t="str">
        <f t="shared" si="31"/>
        <v>Крупа кукурузная</v>
      </c>
      <c r="AU66" s="91" t="str">
        <f t="shared" si="31"/>
        <v>Крупа манная</v>
      </c>
      <c r="AV66" s="91" t="str">
        <f t="shared" si="31"/>
        <v>Крупа перловая</v>
      </c>
      <c r="AW66" s="91" t="str">
        <f t="shared" si="31"/>
        <v>Крупа пшеничная</v>
      </c>
      <c r="AX66" s="91" t="str">
        <f t="shared" si="31"/>
        <v>Крупа пшено</v>
      </c>
      <c r="AY66" s="91" t="str">
        <f t="shared" si="31"/>
        <v>Крупа ячневая</v>
      </c>
      <c r="AZ66" s="91" t="str">
        <f t="shared" si="31"/>
        <v>Рис</v>
      </c>
      <c r="BA66" s="91" t="str">
        <f t="shared" si="31"/>
        <v>Цыпленок бройлер</v>
      </c>
      <c r="BB66" s="91" t="str">
        <f t="shared" si="31"/>
        <v>Филе куриное</v>
      </c>
      <c r="BC66" s="91" t="str">
        <f t="shared" si="31"/>
        <v>Фарш говяжий</v>
      </c>
      <c r="BD66" s="91" t="str">
        <f t="shared" si="31"/>
        <v>Печень куриная</v>
      </c>
      <c r="BE66" s="91" t="str">
        <f t="shared" si="31"/>
        <v>Филе минтая</v>
      </c>
      <c r="BF66" s="91" t="str">
        <f t="shared" si="31"/>
        <v>Филе сельди слабосол.</v>
      </c>
      <c r="BG66" s="91" t="str">
        <f t="shared" si="31"/>
        <v>Картофель</v>
      </c>
      <c r="BH66" s="91" t="str">
        <f t="shared" si="31"/>
        <v>Морковь</v>
      </c>
      <c r="BI66" s="91" t="str">
        <f t="shared" si="31"/>
        <v>Лук</v>
      </c>
      <c r="BJ66" s="91" t="str">
        <f t="shared" si="31"/>
        <v>Капуста</v>
      </c>
      <c r="BK66" s="91" t="str">
        <f t="shared" si="31"/>
        <v>Свекла</v>
      </c>
      <c r="BL66" s="91" t="str">
        <f t="shared" si="31"/>
        <v>Томатная паста</v>
      </c>
      <c r="BM66" s="91" t="str">
        <f t="shared" si="31"/>
        <v>Масло растительное</v>
      </c>
      <c r="BN66" s="91" t="str">
        <f t="shared" si="31"/>
        <v>Соль</v>
      </c>
      <c r="BO66" s="91" t="str">
        <f t="shared" ref="BO66" si="32">BO5</f>
        <v>Аскорбиновая кислота</v>
      </c>
      <c r="BP66" s="98" t="s">
        <v>5</v>
      </c>
      <c r="BQ66" s="98" t="s">
        <v>6</v>
      </c>
    </row>
    <row r="67" spans="1:69" ht="36" customHeight="1">
      <c r="A67" s="88"/>
      <c r="B67" s="6" t="s">
        <v>7</v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38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8"/>
      <c r="BQ67" s="98"/>
    </row>
    <row r="68" spans="1:69">
      <c r="A68" s="99"/>
      <c r="B68" s="7" t="str">
        <f t="shared" ref="B68:B72" si="33">B12</f>
        <v>Суп картофельный с клецками</v>
      </c>
      <c r="C68" s="95"/>
      <c r="D68" s="7">
        <f t="shared" ref="D68:BN71" si="34">D12</f>
        <v>0</v>
      </c>
      <c r="E68" s="7">
        <f t="shared" si="34"/>
        <v>0</v>
      </c>
      <c r="F68" s="7">
        <f t="shared" si="34"/>
        <v>0</v>
      </c>
      <c r="G68" s="7">
        <f t="shared" si="34"/>
        <v>0</v>
      </c>
      <c r="H68" s="7">
        <f t="shared" si="34"/>
        <v>0</v>
      </c>
      <c r="I68" s="7">
        <f t="shared" si="34"/>
        <v>0</v>
      </c>
      <c r="J68" s="7">
        <f t="shared" si="34"/>
        <v>0</v>
      </c>
      <c r="K68" s="7">
        <f t="shared" si="34"/>
        <v>2.5000000000000001E-3</v>
      </c>
      <c r="L68" s="7">
        <f t="shared" si="34"/>
        <v>0</v>
      </c>
      <c r="M68" s="7">
        <f t="shared" si="34"/>
        <v>0</v>
      </c>
      <c r="N68" s="7">
        <f t="shared" si="34"/>
        <v>0</v>
      </c>
      <c r="O68" s="7">
        <f t="shared" si="34"/>
        <v>0</v>
      </c>
      <c r="P68" s="7">
        <f t="shared" si="34"/>
        <v>0</v>
      </c>
      <c r="Q68" s="7">
        <f t="shared" si="34"/>
        <v>0</v>
      </c>
      <c r="R68" s="7">
        <f t="shared" si="34"/>
        <v>0</v>
      </c>
      <c r="S68" s="7">
        <f t="shared" si="34"/>
        <v>0</v>
      </c>
      <c r="T68" s="7">
        <f t="shared" si="34"/>
        <v>0</v>
      </c>
      <c r="U68" s="7">
        <f t="shared" si="34"/>
        <v>0</v>
      </c>
      <c r="V68" s="7">
        <f t="shared" si="34"/>
        <v>0</v>
      </c>
      <c r="W68" s="7">
        <f t="shared" si="34"/>
        <v>0</v>
      </c>
      <c r="X68" s="7">
        <f t="shared" si="34"/>
        <v>6.25E-2</v>
      </c>
      <c r="Y68" s="7">
        <f t="shared" si="34"/>
        <v>0</v>
      </c>
      <c r="Z68" s="7">
        <f t="shared" si="34"/>
        <v>0</v>
      </c>
      <c r="AA68" s="7">
        <f t="shared" si="34"/>
        <v>0</v>
      </c>
      <c r="AB68" s="7">
        <f t="shared" si="34"/>
        <v>0</v>
      </c>
      <c r="AC68" s="7">
        <f t="shared" si="34"/>
        <v>0</v>
      </c>
      <c r="AD68" s="7">
        <f t="shared" si="34"/>
        <v>0</v>
      </c>
      <c r="AE68" s="7">
        <f t="shared" si="34"/>
        <v>0</v>
      </c>
      <c r="AF68" s="7">
        <f t="shared" si="34"/>
        <v>0</v>
      </c>
      <c r="AG68" s="7">
        <f t="shared" si="34"/>
        <v>0</v>
      </c>
      <c r="AH68" s="7">
        <f t="shared" si="34"/>
        <v>0</v>
      </c>
      <c r="AI68" s="7">
        <f t="shared" si="34"/>
        <v>0</v>
      </c>
      <c r="AJ68" s="7">
        <f t="shared" si="34"/>
        <v>0.01</v>
      </c>
      <c r="AK68" s="7">
        <f t="shared" si="34"/>
        <v>0</v>
      </c>
      <c r="AL68" s="7">
        <f t="shared" si="34"/>
        <v>0</v>
      </c>
      <c r="AM68" s="7">
        <f t="shared" si="34"/>
        <v>0</v>
      </c>
      <c r="AN68" s="7">
        <f t="shared" si="34"/>
        <v>0</v>
      </c>
      <c r="AO68" s="7">
        <f t="shared" si="34"/>
        <v>0</v>
      </c>
      <c r="AP68" s="7">
        <f t="shared" si="34"/>
        <v>0</v>
      </c>
      <c r="AQ68" s="7">
        <f t="shared" si="34"/>
        <v>0</v>
      </c>
      <c r="AR68" s="7">
        <f t="shared" si="34"/>
        <v>0</v>
      </c>
      <c r="AS68" s="7">
        <f t="shared" si="34"/>
        <v>0</v>
      </c>
      <c r="AT68" s="7">
        <f t="shared" si="34"/>
        <v>0</v>
      </c>
      <c r="AU68" s="7">
        <f t="shared" si="34"/>
        <v>0</v>
      </c>
      <c r="AV68" s="7">
        <f t="shared" si="34"/>
        <v>0</v>
      </c>
      <c r="AW68" s="7">
        <f t="shared" si="34"/>
        <v>0</v>
      </c>
      <c r="AX68" s="7">
        <f t="shared" si="34"/>
        <v>0</v>
      </c>
      <c r="AY68" s="7">
        <f t="shared" si="34"/>
        <v>0</v>
      </c>
      <c r="AZ68" s="7">
        <f t="shared" si="34"/>
        <v>0</v>
      </c>
      <c r="BA68" s="7">
        <f t="shared" si="34"/>
        <v>2.5000000000000001E-2</v>
      </c>
      <c r="BB68" s="7">
        <f t="shared" si="34"/>
        <v>0</v>
      </c>
      <c r="BC68" s="7">
        <f t="shared" si="34"/>
        <v>0</v>
      </c>
      <c r="BD68" s="7">
        <f t="shared" si="34"/>
        <v>0</v>
      </c>
      <c r="BE68" s="7">
        <f t="shared" si="34"/>
        <v>0</v>
      </c>
      <c r="BF68" s="7">
        <f t="shared" si="34"/>
        <v>0</v>
      </c>
      <c r="BG68" s="7">
        <f t="shared" si="34"/>
        <v>6.6000000000000003E-2</v>
      </c>
      <c r="BH68" s="7">
        <f t="shared" si="34"/>
        <v>0.01</v>
      </c>
      <c r="BI68" s="7">
        <f t="shared" si="34"/>
        <v>0.01</v>
      </c>
      <c r="BJ68" s="7">
        <f t="shared" si="34"/>
        <v>0</v>
      </c>
      <c r="BK68" s="7">
        <f t="shared" si="34"/>
        <v>0</v>
      </c>
      <c r="BL68" s="7">
        <f t="shared" si="34"/>
        <v>0</v>
      </c>
      <c r="BM68" s="7">
        <f t="shared" si="34"/>
        <v>3.0000000000000001E-3</v>
      </c>
      <c r="BN68" s="7">
        <f t="shared" si="34"/>
        <v>2E-3</v>
      </c>
      <c r="BO68" s="7">
        <f t="shared" ref="BO68" si="35">BO12</f>
        <v>0</v>
      </c>
    </row>
    <row r="69" spans="1:69">
      <c r="A69" s="99"/>
      <c r="B69" s="7" t="str">
        <f t="shared" si="33"/>
        <v>Жаркое по-домашнему</v>
      </c>
      <c r="C69" s="95"/>
      <c r="D69" s="7">
        <f t="shared" si="34"/>
        <v>0</v>
      </c>
      <c r="E69" s="7">
        <f t="shared" si="34"/>
        <v>0</v>
      </c>
      <c r="F69" s="7">
        <f t="shared" si="34"/>
        <v>0</v>
      </c>
      <c r="G69" s="7">
        <f t="shared" si="34"/>
        <v>0</v>
      </c>
      <c r="H69" s="7">
        <f t="shared" si="34"/>
        <v>0</v>
      </c>
      <c r="I69" s="7">
        <f t="shared" si="34"/>
        <v>0</v>
      </c>
      <c r="J69" s="7">
        <f t="shared" si="34"/>
        <v>0</v>
      </c>
      <c r="K69" s="7">
        <f t="shared" si="34"/>
        <v>0</v>
      </c>
      <c r="L69" s="7">
        <f t="shared" si="34"/>
        <v>0</v>
      </c>
      <c r="M69" s="7">
        <f t="shared" si="34"/>
        <v>0</v>
      </c>
      <c r="N69" s="7">
        <f t="shared" si="34"/>
        <v>0</v>
      </c>
      <c r="O69" s="7">
        <f t="shared" si="34"/>
        <v>0</v>
      </c>
      <c r="P69" s="7">
        <f t="shared" si="34"/>
        <v>0</v>
      </c>
      <c r="Q69" s="7">
        <f t="shared" si="34"/>
        <v>0</v>
      </c>
      <c r="R69" s="7">
        <f t="shared" si="34"/>
        <v>0</v>
      </c>
      <c r="S69" s="7">
        <f t="shared" si="34"/>
        <v>0</v>
      </c>
      <c r="T69" s="7">
        <f t="shared" si="34"/>
        <v>0</v>
      </c>
      <c r="U69" s="7">
        <f t="shared" si="34"/>
        <v>0</v>
      </c>
      <c r="V69" s="7">
        <f t="shared" si="34"/>
        <v>0</v>
      </c>
      <c r="W69" s="7">
        <f t="shared" si="34"/>
        <v>0</v>
      </c>
      <c r="X69" s="7">
        <f t="shared" si="34"/>
        <v>0</v>
      </c>
      <c r="Y69" s="7">
        <f t="shared" si="34"/>
        <v>0</v>
      </c>
      <c r="Z69" s="7">
        <f t="shared" si="34"/>
        <v>0</v>
      </c>
      <c r="AA69" s="7">
        <f t="shared" si="34"/>
        <v>0</v>
      </c>
      <c r="AB69" s="7">
        <f t="shared" si="34"/>
        <v>0</v>
      </c>
      <c r="AC69" s="7">
        <f t="shared" si="34"/>
        <v>0</v>
      </c>
      <c r="AD69" s="7">
        <f t="shared" si="34"/>
        <v>0</v>
      </c>
      <c r="AE69" s="7">
        <f t="shared" si="34"/>
        <v>0</v>
      </c>
      <c r="AF69" s="7">
        <f t="shared" si="34"/>
        <v>0</v>
      </c>
      <c r="AG69" s="7">
        <f t="shared" si="34"/>
        <v>0</v>
      </c>
      <c r="AH69" s="7">
        <f t="shared" si="34"/>
        <v>0</v>
      </c>
      <c r="AI69" s="7">
        <f t="shared" si="34"/>
        <v>0</v>
      </c>
      <c r="AJ69" s="7">
        <f t="shared" si="34"/>
        <v>0</v>
      </c>
      <c r="AK69" s="7">
        <f t="shared" si="34"/>
        <v>0</v>
      </c>
      <c r="AL69" s="7">
        <f t="shared" si="34"/>
        <v>0</v>
      </c>
      <c r="AM69" s="7">
        <f t="shared" si="34"/>
        <v>0</v>
      </c>
      <c r="AN69" s="7">
        <f t="shared" si="34"/>
        <v>0</v>
      </c>
      <c r="AO69" s="7">
        <f t="shared" si="34"/>
        <v>0</v>
      </c>
      <c r="AP69" s="7">
        <f t="shared" si="34"/>
        <v>0</v>
      </c>
      <c r="AQ69" s="7">
        <f t="shared" si="34"/>
        <v>0</v>
      </c>
      <c r="AR69" s="7">
        <f t="shared" si="34"/>
        <v>0</v>
      </c>
      <c r="AS69" s="7">
        <f t="shared" si="34"/>
        <v>0</v>
      </c>
      <c r="AT69" s="7">
        <f t="shared" si="34"/>
        <v>0</v>
      </c>
      <c r="AU69" s="7">
        <f t="shared" si="34"/>
        <v>0</v>
      </c>
      <c r="AV69" s="7">
        <f t="shared" si="34"/>
        <v>0</v>
      </c>
      <c r="AW69" s="7">
        <f t="shared" si="34"/>
        <v>0</v>
      </c>
      <c r="AX69" s="7">
        <f t="shared" si="34"/>
        <v>0</v>
      </c>
      <c r="AY69" s="7">
        <f t="shared" si="34"/>
        <v>0</v>
      </c>
      <c r="AZ69" s="7">
        <f t="shared" si="34"/>
        <v>0</v>
      </c>
      <c r="BA69" s="7">
        <f t="shared" si="34"/>
        <v>0.03</v>
      </c>
      <c r="BB69" s="7">
        <f t="shared" si="34"/>
        <v>0</v>
      </c>
      <c r="BC69" s="7">
        <f t="shared" si="34"/>
        <v>0</v>
      </c>
      <c r="BD69" s="7">
        <f t="shared" si="34"/>
        <v>0</v>
      </c>
      <c r="BE69" s="7">
        <f t="shared" si="34"/>
        <v>0</v>
      </c>
      <c r="BF69" s="7">
        <f t="shared" si="34"/>
        <v>0</v>
      </c>
      <c r="BG69" s="7">
        <f t="shared" si="34"/>
        <v>0.13500000000000001</v>
      </c>
      <c r="BH69" s="7">
        <f t="shared" si="34"/>
        <v>2.5000000000000001E-2</v>
      </c>
      <c r="BI69" s="7">
        <f t="shared" si="34"/>
        <v>0.01</v>
      </c>
      <c r="BJ69" s="7">
        <f t="shared" si="34"/>
        <v>0</v>
      </c>
      <c r="BK69" s="7">
        <f t="shared" si="34"/>
        <v>0</v>
      </c>
      <c r="BL69" s="7">
        <f t="shared" si="34"/>
        <v>0</v>
      </c>
      <c r="BM69" s="7">
        <f t="shared" si="34"/>
        <v>3.0000000000000001E-3</v>
      </c>
      <c r="BN69" s="7">
        <f t="shared" si="34"/>
        <v>2E-3</v>
      </c>
      <c r="BO69" s="7">
        <f t="shared" ref="BO69" si="36">BO13</f>
        <v>0</v>
      </c>
    </row>
    <row r="70" spans="1:69">
      <c r="A70" s="99"/>
      <c r="B70" s="7" t="str">
        <f t="shared" si="33"/>
        <v>Хлеб пшеничный</v>
      </c>
      <c r="C70" s="95"/>
      <c r="D70" s="7">
        <f t="shared" si="34"/>
        <v>0.03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0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0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0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0</v>
      </c>
      <c r="BH70" s="7">
        <f t="shared" si="34"/>
        <v>0</v>
      </c>
      <c r="BI70" s="7">
        <f t="shared" si="34"/>
        <v>0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0</v>
      </c>
      <c r="BN70" s="7">
        <f t="shared" si="34"/>
        <v>0</v>
      </c>
      <c r="BO70" s="7">
        <f t="shared" ref="BO70" si="37">BO14</f>
        <v>0</v>
      </c>
    </row>
    <row r="71" spans="1:69">
      <c r="A71" s="99"/>
      <c r="B71" s="7" t="str">
        <f t="shared" si="33"/>
        <v>Хлеб ржано-пшеничный</v>
      </c>
      <c r="C71" s="95"/>
      <c r="D71" s="7">
        <f t="shared" si="34"/>
        <v>0</v>
      </c>
      <c r="E71" s="7">
        <f t="shared" si="34"/>
        <v>0.05</v>
      </c>
      <c r="F71" s="7">
        <f t="shared" si="34"/>
        <v>0</v>
      </c>
      <c r="G71" s="7">
        <f t="shared" ref="G71:BN73" si="38">G15</f>
        <v>0</v>
      </c>
      <c r="H71" s="7">
        <f t="shared" si="38"/>
        <v>0</v>
      </c>
      <c r="I71" s="7">
        <f t="shared" si="38"/>
        <v>0</v>
      </c>
      <c r="J71" s="7">
        <f t="shared" si="38"/>
        <v>0</v>
      </c>
      <c r="K71" s="7">
        <f t="shared" si="38"/>
        <v>0</v>
      </c>
      <c r="L71" s="7">
        <f t="shared" si="38"/>
        <v>0</v>
      </c>
      <c r="M71" s="7">
        <f t="shared" si="38"/>
        <v>0</v>
      </c>
      <c r="N71" s="7">
        <f t="shared" si="38"/>
        <v>0</v>
      </c>
      <c r="O71" s="7">
        <f t="shared" si="38"/>
        <v>0</v>
      </c>
      <c r="P71" s="7">
        <f t="shared" si="38"/>
        <v>0</v>
      </c>
      <c r="Q71" s="7">
        <f t="shared" si="38"/>
        <v>0</v>
      </c>
      <c r="R71" s="7">
        <f t="shared" si="38"/>
        <v>0</v>
      </c>
      <c r="S71" s="7">
        <f t="shared" si="38"/>
        <v>0</v>
      </c>
      <c r="T71" s="7">
        <f t="shared" si="38"/>
        <v>0</v>
      </c>
      <c r="U71" s="7">
        <f t="shared" si="38"/>
        <v>0</v>
      </c>
      <c r="V71" s="7">
        <f t="shared" si="38"/>
        <v>0</v>
      </c>
      <c r="W71" s="7">
        <f t="shared" si="38"/>
        <v>0</v>
      </c>
      <c r="X71" s="7">
        <f t="shared" si="38"/>
        <v>0</v>
      </c>
      <c r="Y71" s="7">
        <f t="shared" si="38"/>
        <v>0</v>
      </c>
      <c r="Z71" s="7">
        <f t="shared" si="38"/>
        <v>0</v>
      </c>
      <c r="AA71" s="7">
        <f t="shared" si="38"/>
        <v>0</v>
      </c>
      <c r="AB71" s="7">
        <f t="shared" si="38"/>
        <v>0</v>
      </c>
      <c r="AC71" s="7">
        <f t="shared" si="38"/>
        <v>0</v>
      </c>
      <c r="AD71" s="7">
        <f t="shared" si="38"/>
        <v>0</v>
      </c>
      <c r="AE71" s="7">
        <f t="shared" si="38"/>
        <v>0</v>
      </c>
      <c r="AF71" s="7">
        <f t="shared" si="38"/>
        <v>0</v>
      </c>
      <c r="AG71" s="7">
        <f t="shared" si="38"/>
        <v>0</v>
      </c>
      <c r="AH71" s="7">
        <f t="shared" si="38"/>
        <v>0</v>
      </c>
      <c r="AI71" s="7">
        <f t="shared" si="38"/>
        <v>0</v>
      </c>
      <c r="AJ71" s="7">
        <f t="shared" si="38"/>
        <v>0</v>
      </c>
      <c r="AK71" s="7">
        <f t="shared" si="38"/>
        <v>0</v>
      </c>
      <c r="AL71" s="7">
        <f t="shared" si="38"/>
        <v>0</v>
      </c>
      <c r="AM71" s="7">
        <f t="shared" si="38"/>
        <v>0</v>
      </c>
      <c r="AN71" s="7">
        <f t="shared" si="38"/>
        <v>0</v>
      </c>
      <c r="AO71" s="7">
        <f t="shared" si="38"/>
        <v>0</v>
      </c>
      <c r="AP71" s="7">
        <f t="shared" si="38"/>
        <v>0</v>
      </c>
      <c r="AQ71" s="7">
        <f t="shared" si="38"/>
        <v>0</v>
      </c>
      <c r="AR71" s="7">
        <f t="shared" si="38"/>
        <v>0</v>
      </c>
      <c r="AS71" s="7">
        <f t="shared" si="38"/>
        <v>0</v>
      </c>
      <c r="AT71" s="7">
        <f t="shared" si="38"/>
        <v>0</v>
      </c>
      <c r="AU71" s="7">
        <f t="shared" si="38"/>
        <v>0</v>
      </c>
      <c r="AV71" s="7">
        <f t="shared" si="38"/>
        <v>0</v>
      </c>
      <c r="AW71" s="7">
        <f t="shared" si="38"/>
        <v>0</v>
      </c>
      <c r="AX71" s="7">
        <f t="shared" si="38"/>
        <v>0</v>
      </c>
      <c r="AY71" s="7">
        <f t="shared" si="38"/>
        <v>0</v>
      </c>
      <c r="AZ71" s="7">
        <f t="shared" si="38"/>
        <v>0</v>
      </c>
      <c r="BA71" s="7">
        <f t="shared" si="38"/>
        <v>0</v>
      </c>
      <c r="BB71" s="7">
        <f t="shared" si="38"/>
        <v>0</v>
      </c>
      <c r="BC71" s="7">
        <f t="shared" si="38"/>
        <v>0</v>
      </c>
      <c r="BD71" s="7">
        <f t="shared" si="38"/>
        <v>0</v>
      </c>
      <c r="BE71" s="7">
        <f t="shared" si="38"/>
        <v>0</v>
      </c>
      <c r="BF71" s="7">
        <f t="shared" si="38"/>
        <v>0</v>
      </c>
      <c r="BG71" s="7">
        <f t="shared" si="38"/>
        <v>0</v>
      </c>
      <c r="BH71" s="7">
        <f t="shared" si="38"/>
        <v>0</v>
      </c>
      <c r="BI71" s="7">
        <f t="shared" si="38"/>
        <v>0</v>
      </c>
      <c r="BJ71" s="7">
        <f t="shared" si="38"/>
        <v>0</v>
      </c>
      <c r="BK71" s="7">
        <f t="shared" si="38"/>
        <v>0</v>
      </c>
      <c r="BL71" s="7">
        <f t="shared" si="38"/>
        <v>0</v>
      </c>
      <c r="BM71" s="7">
        <f t="shared" si="38"/>
        <v>0</v>
      </c>
      <c r="BN71" s="7">
        <f t="shared" si="38"/>
        <v>0</v>
      </c>
      <c r="BO71" s="7">
        <f t="shared" ref="BO71" si="39">BO15</f>
        <v>0</v>
      </c>
    </row>
    <row r="72" spans="1:69">
      <c r="A72" s="99"/>
      <c r="B72" s="7" t="str">
        <f t="shared" si="33"/>
        <v>Напиток из шиповника</v>
      </c>
      <c r="C72" s="95"/>
      <c r="D72" s="7">
        <f t="shared" ref="D72:P73" si="40">D16</f>
        <v>0</v>
      </c>
      <c r="E72" s="7">
        <f t="shared" si="40"/>
        <v>0</v>
      </c>
      <c r="F72" s="7">
        <f t="shared" si="40"/>
        <v>1.2E-2</v>
      </c>
      <c r="G72" s="7">
        <f t="shared" si="40"/>
        <v>0</v>
      </c>
      <c r="H72" s="7">
        <f t="shared" si="40"/>
        <v>0</v>
      </c>
      <c r="I72" s="7">
        <f t="shared" si="40"/>
        <v>0</v>
      </c>
      <c r="J72" s="7">
        <f t="shared" si="40"/>
        <v>0</v>
      </c>
      <c r="K72" s="7">
        <f t="shared" si="40"/>
        <v>0</v>
      </c>
      <c r="L72" s="7">
        <f t="shared" si="40"/>
        <v>0</v>
      </c>
      <c r="M72" s="7">
        <f t="shared" si="40"/>
        <v>0</v>
      </c>
      <c r="N72" s="7">
        <f t="shared" si="40"/>
        <v>0</v>
      </c>
      <c r="O72" s="7">
        <f t="shared" si="40"/>
        <v>0</v>
      </c>
      <c r="P72" s="7">
        <f t="shared" si="40"/>
        <v>0</v>
      </c>
      <c r="Q72" s="7">
        <f t="shared" si="38"/>
        <v>0</v>
      </c>
      <c r="R72" s="7">
        <f t="shared" si="38"/>
        <v>0</v>
      </c>
      <c r="S72" s="7">
        <f t="shared" si="38"/>
        <v>0</v>
      </c>
      <c r="T72" s="7">
        <f t="shared" si="38"/>
        <v>0</v>
      </c>
      <c r="U72" s="7">
        <f t="shared" si="38"/>
        <v>0</v>
      </c>
      <c r="V72" s="7">
        <f t="shared" si="38"/>
        <v>0</v>
      </c>
      <c r="W72" s="7">
        <f t="shared" si="38"/>
        <v>0</v>
      </c>
      <c r="X72" s="7">
        <f t="shared" si="38"/>
        <v>0</v>
      </c>
      <c r="Y72" s="7">
        <f t="shared" si="38"/>
        <v>0</v>
      </c>
      <c r="Z72" s="7">
        <f t="shared" si="38"/>
        <v>0</v>
      </c>
      <c r="AA72" s="7">
        <f t="shared" si="38"/>
        <v>0</v>
      </c>
      <c r="AB72" s="7">
        <f t="shared" si="38"/>
        <v>0</v>
      </c>
      <c r="AC72" s="7">
        <f t="shared" si="38"/>
        <v>1.6E-2</v>
      </c>
      <c r="AD72" s="7">
        <f t="shared" si="38"/>
        <v>0</v>
      </c>
      <c r="AE72" s="7">
        <f t="shared" si="38"/>
        <v>0</v>
      </c>
      <c r="AF72" s="7">
        <f t="shared" si="38"/>
        <v>0</v>
      </c>
      <c r="AG72" s="7">
        <f t="shared" si="38"/>
        <v>0</v>
      </c>
      <c r="AH72" s="7">
        <f t="shared" si="38"/>
        <v>0</v>
      </c>
      <c r="AI72" s="7">
        <f t="shared" si="38"/>
        <v>0</v>
      </c>
      <c r="AJ72" s="7">
        <f t="shared" si="38"/>
        <v>0</v>
      </c>
      <c r="AK72" s="7">
        <f t="shared" si="38"/>
        <v>0</v>
      </c>
      <c r="AL72" s="7">
        <f t="shared" si="38"/>
        <v>0</v>
      </c>
      <c r="AM72" s="7">
        <f t="shared" si="38"/>
        <v>0</v>
      </c>
      <c r="AN72" s="7">
        <f t="shared" si="38"/>
        <v>0</v>
      </c>
      <c r="AO72" s="7">
        <f t="shared" si="38"/>
        <v>0</v>
      </c>
      <c r="AP72" s="7">
        <f t="shared" si="38"/>
        <v>0</v>
      </c>
      <c r="AQ72" s="7">
        <f t="shared" si="38"/>
        <v>0</v>
      </c>
      <c r="AR72" s="7">
        <f t="shared" si="38"/>
        <v>0</v>
      </c>
      <c r="AS72" s="7">
        <f t="shared" si="38"/>
        <v>0</v>
      </c>
      <c r="AT72" s="7">
        <f t="shared" si="38"/>
        <v>0</v>
      </c>
      <c r="AU72" s="7">
        <f t="shared" si="38"/>
        <v>0</v>
      </c>
      <c r="AV72" s="7">
        <f t="shared" si="38"/>
        <v>0</v>
      </c>
      <c r="AW72" s="7">
        <f t="shared" si="38"/>
        <v>0</v>
      </c>
      <c r="AX72" s="7">
        <f t="shared" si="38"/>
        <v>0</v>
      </c>
      <c r="AY72" s="7">
        <f t="shared" si="38"/>
        <v>0</v>
      </c>
      <c r="AZ72" s="7">
        <f t="shared" si="38"/>
        <v>0</v>
      </c>
      <c r="BA72" s="7">
        <f t="shared" si="38"/>
        <v>0</v>
      </c>
      <c r="BB72" s="7">
        <f t="shared" si="38"/>
        <v>0</v>
      </c>
      <c r="BC72" s="7">
        <f t="shared" si="38"/>
        <v>0</v>
      </c>
      <c r="BD72" s="7">
        <f t="shared" si="38"/>
        <v>0</v>
      </c>
      <c r="BE72" s="7">
        <f t="shared" si="38"/>
        <v>0</v>
      </c>
      <c r="BF72" s="7">
        <f t="shared" si="38"/>
        <v>0</v>
      </c>
      <c r="BG72" s="7">
        <f t="shared" si="38"/>
        <v>0</v>
      </c>
      <c r="BH72" s="7">
        <f t="shared" si="38"/>
        <v>0</v>
      </c>
      <c r="BI72" s="7">
        <f t="shared" si="38"/>
        <v>0</v>
      </c>
      <c r="BJ72" s="7">
        <f t="shared" si="38"/>
        <v>0</v>
      </c>
      <c r="BK72" s="7">
        <f t="shared" si="38"/>
        <v>0</v>
      </c>
      <c r="BL72" s="7">
        <f t="shared" si="38"/>
        <v>0</v>
      </c>
      <c r="BM72" s="7">
        <f t="shared" si="38"/>
        <v>0</v>
      </c>
      <c r="BN72" s="7">
        <f t="shared" si="38"/>
        <v>0</v>
      </c>
      <c r="BO72" s="7">
        <f t="shared" ref="BO72" si="41">BO16</f>
        <v>0</v>
      </c>
    </row>
    <row r="73" spans="1:69">
      <c r="A73" s="99"/>
      <c r="B73" s="12"/>
      <c r="C73" s="96"/>
      <c r="D73" s="7">
        <f t="shared" si="40"/>
        <v>0</v>
      </c>
      <c r="E73" s="7">
        <f t="shared" si="40"/>
        <v>0</v>
      </c>
      <c r="F73" s="7">
        <f t="shared" si="40"/>
        <v>0</v>
      </c>
      <c r="G73" s="7">
        <f t="shared" si="40"/>
        <v>0</v>
      </c>
      <c r="H73" s="7">
        <f t="shared" si="40"/>
        <v>0</v>
      </c>
      <c r="I73" s="7">
        <f t="shared" si="40"/>
        <v>0</v>
      </c>
      <c r="J73" s="7">
        <f t="shared" si="40"/>
        <v>0</v>
      </c>
      <c r="K73" s="7">
        <f t="shared" si="40"/>
        <v>0</v>
      </c>
      <c r="L73" s="7">
        <f t="shared" si="40"/>
        <v>0</v>
      </c>
      <c r="M73" s="7">
        <f t="shared" si="40"/>
        <v>0</v>
      </c>
      <c r="N73" s="7">
        <f t="shared" si="40"/>
        <v>0</v>
      </c>
      <c r="O73" s="7">
        <f t="shared" si="40"/>
        <v>0</v>
      </c>
      <c r="P73" s="7">
        <f t="shared" si="40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42">BO17</f>
        <v>0</v>
      </c>
    </row>
    <row r="74" spans="1:69" ht="17.399999999999999">
      <c r="B74" s="19" t="s">
        <v>21</v>
      </c>
      <c r="C74" s="20"/>
      <c r="D74" s="21">
        <f t="shared" ref="D74:R74" si="43">SUM(D68:D73)</f>
        <v>0.03</v>
      </c>
      <c r="E74" s="21">
        <f t="shared" si="43"/>
        <v>0.05</v>
      </c>
      <c r="F74" s="21">
        <f t="shared" si="43"/>
        <v>1.2E-2</v>
      </c>
      <c r="G74" s="21">
        <f t="shared" si="43"/>
        <v>0</v>
      </c>
      <c r="H74" s="21">
        <f t="shared" si="43"/>
        <v>0</v>
      </c>
      <c r="I74" s="21">
        <f t="shared" si="43"/>
        <v>0</v>
      </c>
      <c r="J74" s="21">
        <f t="shared" si="43"/>
        <v>0</v>
      </c>
      <c r="K74" s="21">
        <f t="shared" si="43"/>
        <v>2.5000000000000001E-3</v>
      </c>
      <c r="L74" s="21">
        <f t="shared" si="43"/>
        <v>0</v>
      </c>
      <c r="M74" s="21">
        <f t="shared" si="43"/>
        <v>0</v>
      </c>
      <c r="N74" s="21">
        <f t="shared" si="43"/>
        <v>0</v>
      </c>
      <c r="O74" s="21">
        <f t="shared" si="43"/>
        <v>0</v>
      </c>
      <c r="P74" s="21">
        <f t="shared" si="43"/>
        <v>0</v>
      </c>
      <c r="Q74" s="21">
        <f t="shared" si="43"/>
        <v>0</v>
      </c>
      <c r="R74" s="21">
        <f t="shared" si="43"/>
        <v>0</v>
      </c>
      <c r="S74" s="21">
        <f t="shared" ref="S74:X74" si="44">SUM(S68:S73)</f>
        <v>0</v>
      </c>
      <c r="T74" s="21">
        <f t="shared" si="44"/>
        <v>0</v>
      </c>
      <c r="U74" s="21">
        <f t="shared" si="44"/>
        <v>0</v>
      </c>
      <c r="V74" s="21">
        <f t="shared" si="44"/>
        <v>0</v>
      </c>
      <c r="W74" s="21">
        <f t="shared" si="44"/>
        <v>0</v>
      </c>
      <c r="X74" s="21">
        <f t="shared" si="44"/>
        <v>6.25E-2</v>
      </c>
      <c r="Y74" s="21">
        <f t="shared" ref="Y74:BN74" si="45">SUM(Y68:Y73)</f>
        <v>0</v>
      </c>
      <c r="Z74" s="21">
        <f t="shared" si="45"/>
        <v>0</v>
      </c>
      <c r="AA74" s="21">
        <f t="shared" si="45"/>
        <v>0</v>
      </c>
      <c r="AB74" s="21">
        <f t="shared" si="45"/>
        <v>0</v>
      </c>
      <c r="AC74" s="21">
        <f t="shared" si="45"/>
        <v>1.6E-2</v>
      </c>
      <c r="AD74" s="21">
        <f t="shared" si="45"/>
        <v>0</v>
      </c>
      <c r="AE74" s="21">
        <f t="shared" si="45"/>
        <v>0</v>
      </c>
      <c r="AF74" s="21">
        <f t="shared" si="45"/>
        <v>0</v>
      </c>
      <c r="AG74" s="21">
        <f t="shared" si="45"/>
        <v>0</v>
      </c>
      <c r="AH74" s="21">
        <f t="shared" si="45"/>
        <v>0</v>
      </c>
      <c r="AI74" s="21">
        <f t="shared" si="45"/>
        <v>0</v>
      </c>
      <c r="AJ74" s="21">
        <f t="shared" si="45"/>
        <v>0.01</v>
      </c>
      <c r="AK74" s="21">
        <f t="shared" si="45"/>
        <v>0</v>
      </c>
      <c r="AL74" s="21">
        <f t="shared" si="45"/>
        <v>0</v>
      </c>
      <c r="AM74" s="21">
        <f t="shared" si="45"/>
        <v>0</v>
      </c>
      <c r="AN74" s="21">
        <f t="shared" si="45"/>
        <v>0</v>
      </c>
      <c r="AO74" s="21">
        <f t="shared" si="45"/>
        <v>0</v>
      </c>
      <c r="AP74" s="21">
        <f t="shared" si="45"/>
        <v>0</v>
      </c>
      <c r="AQ74" s="21">
        <f t="shared" si="45"/>
        <v>0</v>
      </c>
      <c r="AR74" s="21">
        <f t="shared" si="45"/>
        <v>0</v>
      </c>
      <c r="AS74" s="21">
        <f t="shared" si="45"/>
        <v>0</v>
      </c>
      <c r="AT74" s="21">
        <f t="shared" si="45"/>
        <v>0</v>
      </c>
      <c r="AU74" s="21">
        <f t="shared" si="45"/>
        <v>0</v>
      </c>
      <c r="AV74" s="21">
        <f t="shared" si="45"/>
        <v>0</v>
      </c>
      <c r="AW74" s="21">
        <f t="shared" si="45"/>
        <v>0</v>
      </c>
      <c r="AX74" s="21">
        <f t="shared" si="45"/>
        <v>0</v>
      </c>
      <c r="AY74" s="21">
        <f t="shared" si="45"/>
        <v>0</v>
      </c>
      <c r="AZ74" s="21">
        <f t="shared" si="45"/>
        <v>0</v>
      </c>
      <c r="BA74" s="21">
        <f t="shared" si="45"/>
        <v>5.5E-2</v>
      </c>
      <c r="BB74" s="21">
        <f t="shared" si="45"/>
        <v>0</v>
      </c>
      <c r="BC74" s="21">
        <f t="shared" si="45"/>
        <v>0</v>
      </c>
      <c r="BD74" s="21">
        <f t="shared" si="45"/>
        <v>0</v>
      </c>
      <c r="BE74" s="21">
        <f t="shared" si="45"/>
        <v>0</v>
      </c>
      <c r="BF74" s="21">
        <f t="shared" si="45"/>
        <v>0</v>
      </c>
      <c r="BG74" s="21">
        <f t="shared" si="45"/>
        <v>0.20100000000000001</v>
      </c>
      <c r="BH74" s="21">
        <f t="shared" si="45"/>
        <v>3.5000000000000003E-2</v>
      </c>
      <c r="BI74" s="21">
        <f t="shared" si="45"/>
        <v>0.02</v>
      </c>
      <c r="BJ74" s="21">
        <f t="shared" si="45"/>
        <v>0</v>
      </c>
      <c r="BK74" s="21">
        <f t="shared" si="45"/>
        <v>0</v>
      </c>
      <c r="BL74" s="21">
        <f t="shared" si="45"/>
        <v>0</v>
      </c>
      <c r="BM74" s="21">
        <f t="shared" si="45"/>
        <v>6.0000000000000001E-3</v>
      </c>
      <c r="BN74" s="21">
        <f t="shared" si="45"/>
        <v>4.0000000000000001E-3</v>
      </c>
      <c r="BO74" s="21">
        <f t="shared" ref="BO74" si="46">SUM(BO68:BO73)</f>
        <v>0</v>
      </c>
    </row>
    <row r="75" spans="1:69" ht="17.399999999999999">
      <c r="B75" s="19" t="s">
        <v>22</v>
      </c>
      <c r="C75" s="20"/>
      <c r="D75" s="22">
        <f t="shared" ref="D75:BN75" si="47">PRODUCT(D74,$F$4)</f>
        <v>0.03</v>
      </c>
      <c r="E75" s="22">
        <f t="shared" si="47"/>
        <v>0.05</v>
      </c>
      <c r="F75" s="22">
        <f t="shared" si="47"/>
        <v>1.2E-2</v>
      </c>
      <c r="G75" s="22">
        <f t="shared" si="47"/>
        <v>0</v>
      </c>
      <c r="H75" s="22">
        <f t="shared" si="47"/>
        <v>0</v>
      </c>
      <c r="I75" s="22">
        <f t="shared" si="47"/>
        <v>0</v>
      </c>
      <c r="J75" s="22">
        <f t="shared" si="47"/>
        <v>0</v>
      </c>
      <c r="K75" s="22">
        <f t="shared" si="47"/>
        <v>2.5000000000000001E-3</v>
      </c>
      <c r="L75" s="22">
        <f t="shared" si="47"/>
        <v>0</v>
      </c>
      <c r="M75" s="22">
        <f t="shared" si="47"/>
        <v>0</v>
      </c>
      <c r="N75" s="22">
        <f t="shared" si="47"/>
        <v>0</v>
      </c>
      <c r="O75" s="22">
        <f t="shared" si="47"/>
        <v>0</v>
      </c>
      <c r="P75" s="22">
        <f t="shared" si="47"/>
        <v>0</v>
      </c>
      <c r="Q75" s="22">
        <f t="shared" si="47"/>
        <v>0</v>
      </c>
      <c r="R75" s="22">
        <f t="shared" si="47"/>
        <v>0</v>
      </c>
      <c r="S75" s="22">
        <f t="shared" ref="S75:X75" si="48">PRODUCT(S74,$F$4)</f>
        <v>0</v>
      </c>
      <c r="T75" s="22">
        <f t="shared" si="48"/>
        <v>0</v>
      </c>
      <c r="U75" s="22">
        <f t="shared" si="48"/>
        <v>0</v>
      </c>
      <c r="V75" s="22">
        <f t="shared" si="48"/>
        <v>0</v>
      </c>
      <c r="W75" s="22">
        <f t="shared" si="48"/>
        <v>0</v>
      </c>
      <c r="X75" s="22">
        <f t="shared" si="48"/>
        <v>6.25E-2</v>
      </c>
      <c r="Y75" s="22">
        <f t="shared" si="47"/>
        <v>0</v>
      </c>
      <c r="Z75" s="22">
        <f t="shared" si="47"/>
        <v>0</v>
      </c>
      <c r="AA75" s="22">
        <f t="shared" si="47"/>
        <v>0</v>
      </c>
      <c r="AB75" s="22">
        <f t="shared" si="47"/>
        <v>0</v>
      </c>
      <c r="AC75" s="22">
        <f t="shared" si="47"/>
        <v>1.6E-2</v>
      </c>
      <c r="AD75" s="22">
        <f t="shared" si="47"/>
        <v>0</v>
      </c>
      <c r="AE75" s="22">
        <f t="shared" si="47"/>
        <v>0</v>
      </c>
      <c r="AF75" s="22">
        <f t="shared" si="47"/>
        <v>0</v>
      </c>
      <c r="AG75" s="22">
        <f t="shared" si="47"/>
        <v>0</v>
      </c>
      <c r="AH75" s="22">
        <f t="shared" si="47"/>
        <v>0</v>
      </c>
      <c r="AI75" s="22">
        <f t="shared" si="47"/>
        <v>0</v>
      </c>
      <c r="AJ75" s="22">
        <f t="shared" si="47"/>
        <v>0.01</v>
      </c>
      <c r="AK75" s="22">
        <f t="shared" si="47"/>
        <v>0</v>
      </c>
      <c r="AL75" s="22">
        <f t="shared" si="47"/>
        <v>0</v>
      </c>
      <c r="AM75" s="22">
        <f t="shared" si="47"/>
        <v>0</v>
      </c>
      <c r="AN75" s="22">
        <f t="shared" si="47"/>
        <v>0</v>
      </c>
      <c r="AO75" s="22">
        <f t="shared" si="47"/>
        <v>0</v>
      </c>
      <c r="AP75" s="22">
        <f t="shared" si="47"/>
        <v>0</v>
      </c>
      <c r="AQ75" s="22">
        <f t="shared" si="47"/>
        <v>0</v>
      </c>
      <c r="AR75" s="22">
        <f t="shared" si="47"/>
        <v>0</v>
      </c>
      <c r="AS75" s="22">
        <f t="shared" si="47"/>
        <v>0</v>
      </c>
      <c r="AT75" s="22">
        <f t="shared" si="47"/>
        <v>0</v>
      </c>
      <c r="AU75" s="22">
        <f t="shared" si="47"/>
        <v>0</v>
      </c>
      <c r="AV75" s="22">
        <f t="shared" si="47"/>
        <v>0</v>
      </c>
      <c r="AW75" s="22">
        <f t="shared" si="47"/>
        <v>0</v>
      </c>
      <c r="AX75" s="22">
        <f t="shared" si="47"/>
        <v>0</v>
      </c>
      <c r="AY75" s="22">
        <f t="shared" si="47"/>
        <v>0</v>
      </c>
      <c r="AZ75" s="22">
        <f t="shared" si="47"/>
        <v>0</v>
      </c>
      <c r="BA75" s="22">
        <f t="shared" si="47"/>
        <v>5.5E-2</v>
      </c>
      <c r="BB75" s="22">
        <f t="shared" si="47"/>
        <v>0</v>
      </c>
      <c r="BC75" s="22">
        <f t="shared" si="47"/>
        <v>0</v>
      </c>
      <c r="BD75" s="22">
        <f t="shared" si="47"/>
        <v>0</v>
      </c>
      <c r="BE75" s="22">
        <f t="shared" si="47"/>
        <v>0</v>
      </c>
      <c r="BF75" s="22">
        <f t="shared" si="47"/>
        <v>0</v>
      </c>
      <c r="BG75" s="22">
        <f t="shared" si="47"/>
        <v>0.20100000000000001</v>
      </c>
      <c r="BH75" s="22">
        <f t="shared" si="47"/>
        <v>3.5000000000000003E-2</v>
      </c>
      <c r="BI75" s="22">
        <f t="shared" si="47"/>
        <v>0.02</v>
      </c>
      <c r="BJ75" s="22">
        <f t="shared" si="47"/>
        <v>0</v>
      </c>
      <c r="BK75" s="22">
        <f t="shared" si="47"/>
        <v>0</v>
      </c>
      <c r="BL75" s="22">
        <f t="shared" si="47"/>
        <v>0</v>
      </c>
      <c r="BM75" s="22">
        <f t="shared" si="47"/>
        <v>6.0000000000000001E-3</v>
      </c>
      <c r="BN75" s="22">
        <f t="shared" si="47"/>
        <v>4.0000000000000001E-3</v>
      </c>
      <c r="BO75" s="22">
        <f t="shared" ref="BO75" si="49">PRODUCT(BO74,$F$4)</f>
        <v>0</v>
      </c>
    </row>
    <row r="77" spans="1:69" ht="17.399999999999999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0">E60</f>
        <v>70</v>
      </c>
      <c r="F77" s="29">
        <f t="shared" si="50"/>
        <v>86</v>
      </c>
      <c r="G77" s="29">
        <f t="shared" si="50"/>
        <v>568</v>
      </c>
      <c r="H77" s="29">
        <f t="shared" si="50"/>
        <v>1140</v>
      </c>
      <c r="I77" s="29">
        <f t="shared" si="50"/>
        <v>720</v>
      </c>
      <c r="J77" s="29">
        <f t="shared" si="50"/>
        <v>71.38</v>
      </c>
      <c r="K77" s="29">
        <f t="shared" si="50"/>
        <v>662.44</v>
      </c>
      <c r="L77" s="29">
        <f t="shared" si="50"/>
        <v>200.83</v>
      </c>
      <c r="M77" s="29">
        <f t="shared" si="50"/>
        <v>529</v>
      </c>
      <c r="N77" s="29">
        <f t="shared" si="50"/>
        <v>99.49</v>
      </c>
      <c r="O77" s="29">
        <f t="shared" si="50"/>
        <v>320.32</v>
      </c>
      <c r="P77" s="29">
        <f t="shared" si="50"/>
        <v>373.68</v>
      </c>
      <c r="Q77" s="29">
        <f t="shared" si="50"/>
        <v>400</v>
      </c>
      <c r="R77" s="29">
        <f t="shared" si="50"/>
        <v>0</v>
      </c>
      <c r="S77" s="29">
        <f t="shared" si="50"/>
        <v>0</v>
      </c>
      <c r="T77" s="29">
        <f t="shared" si="50"/>
        <v>0</v>
      </c>
      <c r="U77" s="29">
        <f t="shared" si="50"/>
        <v>708</v>
      </c>
      <c r="V77" s="29">
        <f t="shared" si="50"/>
        <v>364.1</v>
      </c>
      <c r="W77" s="29">
        <f t="shared" si="50"/>
        <v>139</v>
      </c>
      <c r="X77" s="29">
        <f t="shared" si="50"/>
        <v>7.6</v>
      </c>
      <c r="Y77" s="29">
        <f t="shared" si="50"/>
        <v>0</v>
      </c>
      <c r="Z77" s="29">
        <f t="shared" si="50"/>
        <v>305</v>
      </c>
      <c r="AA77" s="29">
        <f t="shared" si="50"/>
        <v>273</v>
      </c>
      <c r="AB77" s="29">
        <f t="shared" si="50"/>
        <v>263</v>
      </c>
      <c r="AC77" s="29">
        <f t="shared" si="50"/>
        <v>250</v>
      </c>
      <c r="AD77" s="29">
        <f t="shared" si="50"/>
        <v>145</v>
      </c>
      <c r="AE77" s="29">
        <f t="shared" si="50"/>
        <v>298.43</v>
      </c>
      <c r="AF77" s="29">
        <f t="shared" si="50"/>
        <v>229</v>
      </c>
      <c r="AG77" s="29">
        <f t="shared" si="50"/>
        <v>231.82</v>
      </c>
      <c r="AH77" s="29">
        <f t="shared" si="50"/>
        <v>69.2</v>
      </c>
      <c r="AI77" s="29">
        <f t="shared" si="50"/>
        <v>59.25</v>
      </c>
      <c r="AJ77" s="29">
        <f t="shared" si="50"/>
        <v>38.5</v>
      </c>
      <c r="AK77" s="29">
        <f t="shared" si="50"/>
        <v>190</v>
      </c>
      <c r="AL77" s="29">
        <f t="shared" si="50"/>
        <v>194</v>
      </c>
      <c r="AM77" s="29">
        <f t="shared" si="50"/>
        <v>316.27999999999997</v>
      </c>
      <c r="AN77" s="29">
        <f t="shared" si="50"/>
        <v>254</v>
      </c>
      <c r="AO77" s="29">
        <f t="shared" si="50"/>
        <v>0</v>
      </c>
      <c r="AP77" s="29">
        <f t="shared" si="50"/>
        <v>201.15</v>
      </c>
      <c r="AQ77" s="29">
        <f t="shared" si="50"/>
        <v>62.5</v>
      </c>
      <c r="AR77" s="29">
        <f t="shared" si="50"/>
        <v>50</v>
      </c>
      <c r="AS77" s="29">
        <f t="shared" si="50"/>
        <v>72</v>
      </c>
      <c r="AT77" s="29">
        <f t="shared" si="50"/>
        <v>64.290000000000006</v>
      </c>
      <c r="AU77" s="29">
        <f t="shared" si="50"/>
        <v>57.14</v>
      </c>
      <c r="AV77" s="29">
        <f t="shared" si="50"/>
        <v>51.25</v>
      </c>
      <c r="AW77" s="29">
        <f t="shared" si="50"/>
        <v>77.14</v>
      </c>
      <c r="AX77" s="29">
        <f t="shared" si="50"/>
        <v>66</v>
      </c>
      <c r="AY77" s="29">
        <f t="shared" si="50"/>
        <v>60</v>
      </c>
      <c r="AZ77" s="29">
        <f t="shared" si="50"/>
        <v>123.33</v>
      </c>
      <c r="BA77" s="29">
        <f t="shared" si="50"/>
        <v>296</v>
      </c>
      <c r="BB77" s="29">
        <f t="shared" si="50"/>
        <v>499</v>
      </c>
      <c r="BC77" s="29">
        <f t="shared" si="50"/>
        <v>503</v>
      </c>
      <c r="BD77" s="29">
        <f t="shared" si="50"/>
        <v>217</v>
      </c>
      <c r="BE77" s="29">
        <f t="shared" si="50"/>
        <v>410</v>
      </c>
      <c r="BF77" s="29">
        <f t="shared" si="50"/>
        <v>0</v>
      </c>
      <c r="BG77" s="29">
        <f t="shared" si="50"/>
        <v>62</v>
      </c>
      <c r="BH77" s="29">
        <f t="shared" si="50"/>
        <v>62</v>
      </c>
      <c r="BI77" s="29">
        <f t="shared" si="50"/>
        <v>41</v>
      </c>
      <c r="BJ77" s="29">
        <f t="shared" si="50"/>
        <v>30</v>
      </c>
      <c r="BK77" s="29">
        <f t="shared" si="50"/>
        <v>55</v>
      </c>
      <c r="BL77" s="29">
        <f t="shared" si="50"/>
        <v>278</v>
      </c>
      <c r="BM77" s="29">
        <f t="shared" si="50"/>
        <v>138.88999999999999</v>
      </c>
      <c r="BN77" s="29">
        <f t="shared" si="50"/>
        <v>14.89</v>
      </c>
      <c r="BO77" s="29">
        <f t="shared" ref="BO77" si="51">BO60</f>
        <v>10000</v>
      </c>
    </row>
    <row r="78" spans="1:69" ht="17.399999999999999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2">E77/1000</f>
        <v>7.0000000000000007E-2</v>
      </c>
      <c r="F78" s="21">
        <f t="shared" si="52"/>
        <v>8.5999999999999993E-2</v>
      </c>
      <c r="G78" s="21">
        <f t="shared" si="52"/>
        <v>0.56799999999999995</v>
      </c>
      <c r="H78" s="21">
        <f t="shared" si="52"/>
        <v>1.1399999999999999</v>
      </c>
      <c r="I78" s="21">
        <f t="shared" si="52"/>
        <v>0.72</v>
      </c>
      <c r="J78" s="21">
        <f t="shared" si="52"/>
        <v>7.1379999999999999E-2</v>
      </c>
      <c r="K78" s="21">
        <f t="shared" si="52"/>
        <v>0.66244000000000003</v>
      </c>
      <c r="L78" s="21">
        <f t="shared" si="52"/>
        <v>0.20083000000000001</v>
      </c>
      <c r="M78" s="21">
        <f t="shared" si="52"/>
        <v>0.52900000000000003</v>
      </c>
      <c r="N78" s="21">
        <f t="shared" si="52"/>
        <v>9.9489999999999995E-2</v>
      </c>
      <c r="O78" s="21">
        <f t="shared" si="52"/>
        <v>0.32031999999999999</v>
      </c>
      <c r="P78" s="21">
        <f t="shared" si="52"/>
        <v>0.37368000000000001</v>
      </c>
      <c r="Q78" s="21">
        <f t="shared" si="52"/>
        <v>0.4</v>
      </c>
      <c r="R78" s="21">
        <f t="shared" si="52"/>
        <v>0</v>
      </c>
      <c r="S78" s="21">
        <f t="shared" si="52"/>
        <v>0</v>
      </c>
      <c r="T78" s="21">
        <f t="shared" si="52"/>
        <v>0</v>
      </c>
      <c r="U78" s="21">
        <f t="shared" si="52"/>
        <v>0.70799999999999996</v>
      </c>
      <c r="V78" s="21">
        <f t="shared" si="52"/>
        <v>0.36410000000000003</v>
      </c>
      <c r="W78" s="21">
        <f t="shared" si="52"/>
        <v>0.13900000000000001</v>
      </c>
      <c r="X78" s="21">
        <f t="shared" si="52"/>
        <v>7.6E-3</v>
      </c>
      <c r="Y78" s="21">
        <f t="shared" si="52"/>
        <v>0</v>
      </c>
      <c r="Z78" s="21">
        <f t="shared" si="52"/>
        <v>0.30499999999999999</v>
      </c>
      <c r="AA78" s="21">
        <f t="shared" si="52"/>
        <v>0.27300000000000002</v>
      </c>
      <c r="AB78" s="21">
        <f t="shared" si="52"/>
        <v>0.26300000000000001</v>
      </c>
      <c r="AC78" s="21">
        <f t="shared" si="52"/>
        <v>0.25</v>
      </c>
      <c r="AD78" s="21">
        <f t="shared" si="52"/>
        <v>0.14499999999999999</v>
      </c>
      <c r="AE78" s="21">
        <f t="shared" si="52"/>
        <v>0.29843000000000003</v>
      </c>
      <c r="AF78" s="21">
        <f t="shared" si="52"/>
        <v>0.22900000000000001</v>
      </c>
      <c r="AG78" s="21">
        <f t="shared" si="52"/>
        <v>0.23182</v>
      </c>
      <c r="AH78" s="21">
        <f t="shared" si="52"/>
        <v>6.9199999999999998E-2</v>
      </c>
      <c r="AI78" s="21">
        <f t="shared" si="52"/>
        <v>5.9249999999999997E-2</v>
      </c>
      <c r="AJ78" s="21">
        <f t="shared" si="52"/>
        <v>3.85E-2</v>
      </c>
      <c r="AK78" s="21">
        <f t="shared" si="52"/>
        <v>0.19</v>
      </c>
      <c r="AL78" s="21">
        <f t="shared" si="52"/>
        <v>0.19400000000000001</v>
      </c>
      <c r="AM78" s="21">
        <f t="shared" si="52"/>
        <v>0.31627999999999995</v>
      </c>
      <c r="AN78" s="21">
        <f t="shared" si="52"/>
        <v>0.254</v>
      </c>
      <c r="AO78" s="21">
        <f t="shared" si="52"/>
        <v>0</v>
      </c>
      <c r="AP78" s="21">
        <f t="shared" si="52"/>
        <v>0.20115</v>
      </c>
      <c r="AQ78" s="21">
        <f t="shared" si="52"/>
        <v>6.25E-2</v>
      </c>
      <c r="AR78" s="21">
        <f t="shared" si="52"/>
        <v>0.05</v>
      </c>
      <c r="AS78" s="21">
        <f t="shared" si="52"/>
        <v>7.1999999999999995E-2</v>
      </c>
      <c r="AT78" s="21">
        <f t="shared" si="52"/>
        <v>6.429E-2</v>
      </c>
      <c r="AU78" s="21">
        <f t="shared" si="52"/>
        <v>5.7140000000000003E-2</v>
      </c>
      <c r="AV78" s="21">
        <f t="shared" si="52"/>
        <v>5.1249999999999997E-2</v>
      </c>
      <c r="AW78" s="21">
        <f t="shared" si="52"/>
        <v>7.714E-2</v>
      </c>
      <c r="AX78" s="21">
        <f t="shared" si="52"/>
        <v>6.6000000000000003E-2</v>
      </c>
      <c r="AY78" s="21">
        <f t="shared" si="52"/>
        <v>0.06</v>
      </c>
      <c r="AZ78" s="21">
        <f t="shared" si="52"/>
        <v>0.12333</v>
      </c>
      <c r="BA78" s="21">
        <f t="shared" si="52"/>
        <v>0.29599999999999999</v>
      </c>
      <c r="BB78" s="21">
        <f t="shared" si="52"/>
        <v>0.499</v>
      </c>
      <c r="BC78" s="21">
        <f t="shared" si="52"/>
        <v>0.503</v>
      </c>
      <c r="BD78" s="21">
        <f t="shared" si="52"/>
        <v>0.217</v>
      </c>
      <c r="BE78" s="21">
        <f t="shared" si="52"/>
        <v>0.41</v>
      </c>
      <c r="BF78" s="21">
        <f t="shared" si="52"/>
        <v>0</v>
      </c>
      <c r="BG78" s="21">
        <f t="shared" si="52"/>
        <v>6.2E-2</v>
      </c>
      <c r="BH78" s="21">
        <f t="shared" si="52"/>
        <v>6.2E-2</v>
      </c>
      <c r="BI78" s="21">
        <f t="shared" si="52"/>
        <v>4.1000000000000002E-2</v>
      </c>
      <c r="BJ78" s="21">
        <f t="shared" si="52"/>
        <v>0.03</v>
      </c>
      <c r="BK78" s="21">
        <f t="shared" si="52"/>
        <v>5.5E-2</v>
      </c>
      <c r="BL78" s="21">
        <f t="shared" si="52"/>
        <v>0.27800000000000002</v>
      </c>
      <c r="BM78" s="21">
        <f t="shared" si="52"/>
        <v>0.13888999999999999</v>
      </c>
      <c r="BN78" s="21">
        <f t="shared" si="52"/>
        <v>1.489E-2</v>
      </c>
      <c r="BO78" s="21">
        <f t="shared" ref="BO78" si="53">BO77/1000</f>
        <v>10</v>
      </c>
    </row>
    <row r="79" spans="1:69" ht="17.399999999999999">
      <c r="A79" s="30"/>
      <c r="B79" s="31" t="s">
        <v>27</v>
      </c>
      <c r="C79" s="97"/>
      <c r="D79" s="32">
        <f>D75*D77</f>
        <v>2.0181</v>
      </c>
      <c r="E79" s="32">
        <f t="shared" ref="E79:BN79" si="54">E75*E77</f>
        <v>3.5</v>
      </c>
      <c r="F79" s="32">
        <f t="shared" si="54"/>
        <v>1.032</v>
      </c>
      <c r="G79" s="32">
        <f t="shared" si="54"/>
        <v>0</v>
      </c>
      <c r="H79" s="32">
        <f t="shared" si="54"/>
        <v>0</v>
      </c>
      <c r="I79" s="32">
        <f t="shared" si="54"/>
        <v>0</v>
      </c>
      <c r="J79" s="32">
        <f t="shared" si="54"/>
        <v>0</v>
      </c>
      <c r="K79" s="32">
        <f t="shared" si="54"/>
        <v>1.6561000000000001</v>
      </c>
      <c r="L79" s="32">
        <f t="shared" si="54"/>
        <v>0</v>
      </c>
      <c r="M79" s="32">
        <f t="shared" si="54"/>
        <v>0</v>
      </c>
      <c r="N79" s="32">
        <f t="shared" si="54"/>
        <v>0</v>
      </c>
      <c r="O79" s="32">
        <f t="shared" si="54"/>
        <v>0</v>
      </c>
      <c r="P79" s="32">
        <f t="shared" si="54"/>
        <v>0</v>
      </c>
      <c r="Q79" s="32">
        <f t="shared" si="54"/>
        <v>0</v>
      </c>
      <c r="R79" s="32">
        <f t="shared" si="54"/>
        <v>0</v>
      </c>
      <c r="S79" s="32">
        <f t="shared" si="54"/>
        <v>0</v>
      </c>
      <c r="T79" s="32">
        <f t="shared" si="54"/>
        <v>0</v>
      </c>
      <c r="U79" s="32">
        <f t="shared" si="54"/>
        <v>0</v>
      </c>
      <c r="V79" s="32">
        <f t="shared" si="54"/>
        <v>0</v>
      </c>
      <c r="W79" s="32">
        <f t="shared" si="54"/>
        <v>0</v>
      </c>
      <c r="X79" s="32">
        <f t="shared" si="54"/>
        <v>0.47499999999999998</v>
      </c>
      <c r="Y79" s="32">
        <f t="shared" si="54"/>
        <v>0</v>
      </c>
      <c r="Z79" s="32">
        <f t="shared" si="54"/>
        <v>0</v>
      </c>
      <c r="AA79" s="32">
        <f t="shared" si="54"/>
        <v>0</v>
      </c>
      <c r="AB79" s="32">
        <f t="shared" si="54"/>
        <v>0</v>
      </c>
      <c r="AC79" s="32">
        <f t="shared" si="54"/>
        <v>4</v>
      </c>
      <c r="AD79" s="32">
        <f t="shared" si="54"/>
        <v>0</v>
      </c>
      <c r="AE79" s="32">
        <f t="shared" si="54"/>
        <v>0</v>
      </c>
      <c r="AF79" s="32">
        <f t="shared" si="54"/>
        <v>0</v>
      </c>
      <c r="AG79" s="32">
        <f t="shared" si="54"/>
        <v>0</v>
      </c>
      <c r="AH79" s="32">
        <f t="shared" si="54"/>
        <v>0</v>
      </c>
      <c r="AI79" s="32">
        <f t="shared" si="54"/>
        <v>0</v>
      </c>
      <c r="AJ79" s="32">
        <f t="shared" si="54"/>
        <v>0.38500000000000001</v>
      </c>
      <c r="AK79" s="32">
        <f t="shared" si="54"/>
        <v>0</v>
      </c>
      <c r="AL79" s="32">
        <f t="shared" si="54"/>
        <v>0</v>
      </c>
      <c r="AM79" s="32">
        <f t="shared" si="54"/>
        <v>0</v>
      </c>
      <c r="AN79" s="32">
        <f t="shared" si="54"/>
        <v>0</v>
      </c>
      <c r="AO79" s="32">
        <f t="shared" si="54"/>
        <v>0</v>
      </c>
      <c r="AP79" s="32">
        <f t="shared" si="54"/>
        <v>0</v>
      </c>
      <c r="AQ79" s="32">
        <f t="shared" si="54"/>
        <v>0</v>
      </c>
      <c r="AR79" s="32">
        <f t="shared" si="54"/>
        <v>0</v>
      </c>
      <c r="AS79" s="32">
        <f t="shared" si="54"/>
        <v>0</v>
      </c>
      <c r="AT79" s="32">
        <f t="shared" si="54"/>
        <v>0</v>
      </c>
      <c r="AU79" s="32">
        <f t="shared" si="54"/>
        <v>0</v>
      </c>
      <c r="AV79" s="32">
        <f t="shared" si="54"/>
        <v>0</v>
      </c>
      <c r="AW79" s="32">
        <f t="shared" si="54"/>
        <v>0</v>
      </c>
      <c r="AX79" s="32">
        <f t="shared" si="54"/>
        <v>0</v>
      </c>
      <c r="AY79" s="32">
        <f t="shared" si="54"/>
        <v>0</v>
      </c>
      <c r="AZ79" s="32">
        <f t="shared" si="54"/>
        <v>0</v>
      </c>
      <c r="BA79" s="32">
        <f t="shared" si="54"/>
        <v>16.28</v>
      </c>
      <c r="BB79" s="32">
        <f t="shared" si="54"/>
        <v>0</v>
      </c>
      <c r="BC79" s="32">
        <f t="shared" si="54"/>
        <v>0</v>
      </c>
      <c r="BD79" s="32">
        <f t="shared" si="54"/>
        <v>0</v>
      </c>
      <c r="BE79" s="32">
        <f t="shared" si="54"/>
        <v>0</v>
      </c>
      <c r="BF79" s="32">
        <f t="shared" si="54"/>
        <v>0</v>
      </c>
      <c r="BG79" s="32">
        <f t="shared" si="54"/>
        <v>12.462000000000002</v>
      </c>
      <c r="BH79" s="32">
        <f t="shared" si="54"/>
        <v>2.1700000000000004</v>
      </c>
      <c r="BI79" s="32">
        <f t="shared" si="54"/>
        <v>0.82000000000000006</v>
      </c>
      <c r="BJ79" s="32">
        <f t="shared" si="54"/>
        <v>0</v>
      </c>
      <c r="BK79" s="32">
        <f t="shared" si="54"/>
        <v>0</v>
      </c>
      <c r="BL79" s="32">
        <f t="shared" si="54"/>
        <v>0</v>
      </c>
      <c r="BM79" s="32">
        <f t="shared" si="54"/>
        <v>0.83333999999999997</v>
      </c>
      <c r="BN79" s="32">
        <f t="shared" si="54"/>
        <v>5.9560000000000002E-2</v>
      </c>
      <c r="BO79" s="32">
        <f t="shared" ref="BO79" si="55">BO75*BO77</f>
        <v>0</v>
      </c>
      <c r="BP79" s="33">
        <f>SUM(D79:BN79)</f>
        <v>45.691100000000006</v>
      </c>
      <c r="BQ79" s="34">
        <f>BP79/$C$7</f>
        <v>45.691100000000006</v>
      </c>
    </row>
    <row r="80" spans="1:69" ht="17.399999999999999">
      <c r="A80" s="30"/>
      <c r="B80" s="31" t="s">
        <v>28</v>
      </c>
      <c r="C80" s="97"/>
      <c r="D80" s="32">
        <f>D75*D77</f>
        <v>2.0181</v>
      </c>
      <c r="E80" s="32">
        <f t="shared" ref="E80:BN80" si="56">E75*E77</f>
        <v>3.5</v>
      </c>
      <c r="F80" s="32">
        <f t="shared" si="56"/>
        <v>1.032</v>
      </c>
      <c r="G80" s="32">
        <f t="shared" si="56"/>
        <v>0</v>
      </c>
      <c r="H80" s="32">
        <f t="shared" si="56"/>
        <v>0</v>
      </c>
      <c r="I80" s="32">
        <f t="shared" si="56"/>
        <v>0</v>
      </c>
      <c r="J80" s="32">
        <f t="shared" si="56"/>
        <v>0</v>
      </c>
      <c r="K80" s="32">
        <f t="shared" si="56"/>
        <v>1.6561000000000001</v>
      </c>
      <c r="L80" s="32">
        <f t="shared" si="56"/>
        <v>0</v>
      </c>
      <c r="M80" s="32">
        <f t="shared" si="56"/>
        <v>0</v>
      </c>
      <c r="N80" s="32">
        <f t="shared" si="56"/>
        <v>0</v>
      </c>
      <c r="O80" s="32">
        <f t="shared" si="56"/>
        <v>0</v>
      </c>
      <c r="P80" s="32">
        <f t="shared" si="56"/>
        <v>0</v>
      </c>
      <c r="Q80" s="32">
        <f t="shared" si="56"/>
        <v>0</v>
      </c>
      <c r="R80" s="32">
        <f t="shared" si="56"/>
        <v>0</v>
      </c>
      <c r="S80" s="32">
        <f t="shared" si="56"/>
        <v>0</v>
      </c>
      <c r="T80" s="32">
        <f t="shared" si="56"/>
        <v>0</v>
      </c>
      <c r="U80" s="32">
        <f t="shared" si="56"/>
        <v>0</v>
      </c>
      <c r="V80" s="32">
        <f t="shared" si="56"/>
        <v>0</v>
      </c>
      <c r="W80" s="32">
        <f t="shared" si="56"/>
        <v>0</v>
      </c>
      <c r="X80" s="32">
        <f t="shared" si="56"/>
        <v>0.47499999999999998</v>
      </c>
      <c r="Y80" s="32">
        <f t="shared" si="56"/>
        <v>0</v>
      </c>
      <c r="Z80" s="32">
        <f t="shared" si="56"/>
        <v>0</v>
      </c>
      <c r="AA80" s="32">
        <f t="shared" si="56"/>
        <v>0</v>
      </c>
      <c r="AB80" s="32">
        <f t="shared" si="56"/>
        <v>0</v>
      </c>
      <c r="AC80" s="32">
        <f t="shared" si="56"/>
        <v>4</v>
      </c>
      <c r="AD80" s="32">
        <f t="shared" si="56"/>
        <v>0</v>
      </c>
      <c r="AE80" s="32">
        <f t="shared" si="56"/>
        <v>0</v>
      </c>
      <c r="AF80" s="32">
        <f t="shared" si="56"/>
        <v>0</v>
      </c>
      <c r="AG80" s="32">
        <f t="shared" si="56"/>
        <v>0</v>
      </c>
      <c r="AH80" s="32">
        <f t="shared" si="56"/>
        <v>0</v>
      </c>
      <c r="AI80" s="32">
        <f t="shared" si="56"/>
        <v>0</v>
      </c>
      <c r="AJ80" s="32">
        <f t="shared" si="56"/>
        <v>0.38500000000000001</v>
      </c>
      <c r="AK80" s="32">
        <f t="shared" si="56"/>
        <v>0</v>
      </c>
      <c r="AL80" s="32">
        <f t="shared" si="56"/>
        <v>0</v>
      </c>
      <c r="AM80" s="32">
        <f t="shared" si="56"/>
        <v>0</v>
      </c>
      <c r="AN80" s="32">
        <f t="shared" si="56"/>
        <v>0</v>
      </c>
      <c r="AO80" s="32">
        <f t="shared" si="56"/>
        <v>0</v>
      </c>
      <c r="AP80" s="32">
        <f t="shared" si="56"/>
        <v>0</v>
      </c>
      <c r="AQ80" s="32">
        <f t="shared" si="56"/>
        <v>0</v>
      </c>
      <c r="AR80" s="32">
        <f t="shared" si="56"/>
        <v>0</v>
      </c>
      <c r="AS80" s="32">
        <f t="shared" si="56"/>
        <v>0</v>
      </c>
      <c r="AT80" s="32">
        <f t="shared" si="56"/>
        <v>0</v>
      </c>
      <c r="AU80" s="32">
        <f t="shared" si="56"/>
        <v>0</v>
      </c>
      <c r="AV80" s="32">
        <f t="shared" si="56"/>
        <v>0</v>
      </c>
      <c r="AW80" s="32">
        <f t="shared" si="56"/>
        <v>0</v>
      </c>
      <c r="AX80" s="32">
        <f t="shared" si="56"/>
        <v>0</v>
      </c>
      <c r="AY80" s="32">
        <f t="shared" si="56"/>
        <v>0</v>
      </c>
      <c r="AZ80" s="32">
        <f t="shared" si="56"/>
        <v>0</v>
      </c>
      <c r="BA80" s="32">
        <f t="shared" si="56"/>
        <v>16.28</v>
      </c>
      <c r="BB80" s="32">
        <f t="shared" si="56"/>
        <v>0</v>
      </c>
      <c r="BC80" s="32">
        <f t="shared" si="56"/>
        <v>0</v>
      </c>
      <c r="BD80" s="32">
        <f t="shared" si="56"/>
        <v>0</v>
      </c>
      <c r="BE80" s="32">
        <f t="shared" si="56"/>
        <v>0</v>
      </c>
      <c r="BF80" s="32">
        <f t="shared" si="56"/>
        <v>0</v>
      </c>
      <c r="BG80" s="32">
        <f t="shared" si="56"/>
        <v>12.462000000000002</v>
      </c>
      <c r="BH80" s="32">
        <f t="shared" si="56"/>
        <v>2.1700000000000004</v>
      </c>
      <c r="BI80" s="32">
        <f t="shared" si="56"/>
        <v>0.82000000000000006</v>
      </c>
      <c r="BJ80" s="32">
        <f t="shared" si="56"/>
        <v>0</v>
      </c>
      <c r="BK80" s="32">
        <f t="shared" si="56"/>
        <v>0</v>
      </c>
      <c r="BL80" s="32">
        <f t="shared" si="56"/>
        <v>0</v>
      </c>
      <c r="BM80" s="32">
        <f t="shared" si="56"/>
        <v>0.83333999999999997</v>
      </c>
      <c r="BN80" s="32">
        <f t="shared" si="56"/>
        <v>5.9560000000000002E-2</v>
      </c>
      <c r="BO80" s="32">
        <f t="shared" ref="BO80" si="57">BO75*BO77</f>
        <v>0</v>
      </c>
      <c r="BP80" s="33">
        <f>SUM(D80:BN80)</f>
        <v>45.691100000000006</v>
      </c>
      <c r="BQ80" s="34">
        <f>BP80/$C$7</f>
        <v>45.691100000000006</v>
      </c>
    </row>
    <row r="82" spans="1:69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>
      <c r="A83" s="87"/>
      <c r="B83" s="5" t="s">
        <v>3</v>
      </c>
      <c r="C83" s="89" t="s">
        <v>4</v>
      </c>
      <c r="D83" s="91" t="str">
        <f t="shared" ref="D83:BN83" si="58">D5</f>
        <v>Хлеб пшеничный</v>
      </c>
      <c r="E83" s="91" t="str">
        <f t="shared" si="58"/>
        <v>Хлеб ржано-пшеничный</v>
      </c>
      <c r="F83" s="91" t="str">
        <f t="shared" si="58"/>
        <v>Сахар</v>
      </c>
      <c r="G83" s="91" t="str">
        <f t="shared" si="58"/>
        <v>Чай</v>
      </c>
      <c r="H83" s="91" t="str">
        <f t="shared" si="58"/>
        <v>Какао</v>
      </c>
      <c r="I83" s="91" t="str">
        <f t="shared" si="58"/>
        <v>Кофейный напиток</v>
      </c>
      <c r="J83" s="91" t="str">
        <f t="shared" si="58"/>
        <v>Молоко 2,5%</v>
      </c>
      <c r="K83" s="91" t="str">
        <f t="shared" si="58"/>
        <v>Масло сливочное</v>
      </c>
      <c r="L83" s="91" t="str">
        <f t="shared" si="58"/>
        <v>Сметана 15%</v>
      </c>
      <c r="M83" s="91" t="str">
        <f t="shared" si="58"/>
        <v>Молоко сухое</v>
      </c>
      <c r="N83" s="91" t="str">
        <f t="shared" si="58"/>
        <v>Снежок 2,5 %</v>
      </c>
      <c r="O83" s="91" t="str">
        <f t="shared" si="58"/>
        <v>Творог 5%</v>
      </c>
      <c r="P83" s="91" t="str">
        <f t="shared" si="58"/>
        <v>Молоко сгущенное</v>
      </c>
      <c r="Q83" s="91" t="str">
        <f t="shared" si="58"/>
        <v xml:space="preserve">Джем Сава </v>
      </c>
      <c r="R83" s="91" t="str">
        <f t="shared" si="58"/>
        <v>Сыр</v>
      </c>
      <c r="S83" s="91" t="str">
        <f t="shared" si="58"/>
        <v>Зеленый горошек</v>
      </c>
      <c r="T83" s="91" t="str">
        <f t="shared" si="58"/>
        <v>Кукуруза консервирован.</v>
      </c>
      <c r="U83" s="91" t="str">
        <f t="shared" si="58"/>
        <v>Консервы рыбные</v>
      </c>
      <c r="V83" s="91" t="str">
        <f t="shared" si="58"/>
        <v>Огурцы консервирован.</v>
      </c>
      <c r="W83" s="38"/>
      <c r="X83" s="91" t="str">
        <f t="shared" si="58"/>
        <v>Яйцо</v>
      </c>
      <c r="Y83" s="91" t="str">
        <f t="shared" si="58"/>
        <v>Икра кабачковая</v>
      </c>
      <c r="Z83" s="91" t="str">
        <f t="shared" si="58"/>
        <v>Изюм</v>
      </c>
      <c r="AA83" s="91" t="str">
        <f t="shared" si="58"/>
        <v>Курага</v>
      </c>
      <c r="AB83" s="91" t="str">
        <f t="shared" si="58"/>
        <v>Чернослив</v>
      </c>
      <c r="AC83" s="91" t="str">
        <f t="shared" si="58"/>
        <v>Шиповник</v>
      </c>
      <c r="AD83" s="91" t="str">
        <f t="shared" si="58"/>
        <v>Сухофрукты</v>
      </c>
      <c r="AE83" s="91" t="str">
        <f t="shared" si="58"/>
        <v>Ягода свежемороженная</v>
      </c>
      <c r="AF83" s="91" t="str">
        <f t="shared" si="58"/>
        <v>Лимон</v>
      </c>
      <c r="AG83" s="91" t="str">
        <f t="shared" si="58"/>
        <v>Кисель</v>
      </c>
      <c r="AH83" s="91" t="str">
        <f t="shared" si="58"/>
        <v xml:space="preserve">Сок </v>
      </c>
      <c r="AI83" s="91" t="str">
        <f t="shared" si="58"/>
        <v>Макаронные изделия</v>
      </c>
      <c r="AJ83" s="91" t="str">
        <f t="shared" si="58"/>
        <v>Мука</v>
      </c>
      <c r="AK83" s="91" t="str">
        <f t="shared" si="58"/>
        <v>Дрожжи</v>
      </c>
      <c r="AL83" s="91" t="str">
        <f t="shared" si="58"/>
        <v>Печенье</v>
      </c>
      <c r="AM83" s="91" t="str">
        <f t="shared" si="58"/>
        <v>Кукурузн ные палочки</v>
      </c>
      <c r="AN83" s="91" t="str">
        <f t="shared" si="58"/>
        <v>Вафли</v>
      </c>
      <c r="AO83" s="91" t="str">
        <f t="shared" si="58"/>
        <v>Конфеты</v>
      </c>
      <c r="AP83" s="91" t="str">
        <f t="shared" si="58"/>
        <v>Повидло Сава</v>
      </c>
      <c r="AQ83" s="91" t="str">
        <f t="shared" si="58"/>
        <v>Крупа геркулес</v>
      </c>
      <c r="AR83" s="91" t="str">
        <f t="shared" si="58"/>
        <v>Крупа горох</v>
      </c>
      <c r="AS83" s="91" t="str">
        <f t="shared" si="58"/>
        <v>Крупа гречневая</v>
      </c>
      <c r="AT83" s="91" t="str">
        <f t="shared" si="58"/>
        <v>Крупа кукурузная</v>
      </c>
      <c r="AU83" s="91" t="str">
        <f t="shared" si="58"/>
        <v>Крупа манная</v>
      </c>
      <c r="AV83" s="91" t="str">
        <f t="shared" si="58"/>
        <v>Крупа перловая</v>
      </c>
      <c r="AW83" s="91" t="str">
        <f t="shared" si="58"/>
        <v>Крупа пшеничная</v>
      </c>
      <c r="AX83" s="91" t="str">
        <f t="shared" si="58"/>
        <v>Крупа пшено</v>
      </c>
      <c r="AY83" s="91" t="str">
        <f t="shared" si="58"/>
        <v>Крупа ячневая</v>
      </c>
      <c r="AZ83" s="91" t="str">
        <f t="shared" si="58"/>
        <v>Рис</v>
      </c>
      <c r="BA83" s="91" t="str">
        <f t="shared" si="58"/>
        <v>Цыпленок бройлер</v>
      </c>
      <c r="BB83" s="91" t="str">
        <f t="shared" si="58"/>
        <v>Филе куриное</v>
      </c>
      <c r="BC83" s="91" t="str">
        <f t="shared" si="58"/>
        <v>Фарш говяжий</v>
      </c>
      <c r="BD83" s="91" t="str">
        <f t="shared" si="58"/>
        <v>Печень куриная</v>
      </c>
      <c r="BE83" s="91" t="str">
        <f t="shared" si="58"/>
        <v>Филе минтая</v>
      </c>
      <c r="BF83" s="91" t="str">
        <f t="shared" si="58"/>
        <v>Филе сельди слабосол.</v>
      </c>
      <c r="BG83" s="91" t="str">
        <f t="shared" si="58"/>
        <v>Картофель</v>
      </c>
      <c r="BH83" s="91" t="str">
        <f t="shared" si="58"/>
        <v>Морковь</v>
      </c>
      <c r="BI83" s="91" t="str">
        <f t="shared" si="58"/>
        <v>Лук</v>
      </c>
      <c r="BJ83" s="91" t="str">
        <f t="shared" si="58"/>
        <v>Капуста</v>
      </c>
      <c r="BK83" s="91" t="str">
        <f t="shared" si="58"/>
        <v>Свекла</v>
      </c>
      <c r="BL83" s="91" t="str">
        <f t="shared" si="58"/>
        <v>Томатная паста</v>
      </c>
      <c r="BM83" s="91" t="str">
        <f t="shared" si="58"/>
        <v>Масло растительное</v>
      </c>
      <c r="BN83" s="91" t="str">
        <f t="shared" si="58"/>
        <v>Соль</v>
      </c>
      <c r="BO83" s="91" t="str">
        <f t="shared" ref="BO83" si="59">BO5</f>
        <v>Аскорбиновая кислота</v>
      </c>
      <c r="BP83" s="98" t="s">
        <v>5</v>
      </c>
      <c r="BQ83" s="98" t="s">
        <v>6</v>
      </c>
    </row>
    <row r="84" spans="1:69" ht="36" customHeight="1">
      <c r="A84" s="88"/>
      <c r="B84" s="6" t="s">
        <v>7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38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8"/>
      <c r="BQ84" s="98"/>
    </row>
    <row r="85" spans="1:69">
      <c r="A85" s="99" t="s">
        <v>17</v>
      </c>
      <c r="B85" s="7" t="str">
        <f>B19</f>
        <v>Молоко</v>
      </c>
      <c r="C85" s="100">
        <f>$F$4</f>
        <v>1</v>
      </c>
      <c r="D85" s="7">
        <f>D19</f>
        <v>0</v>
      </c>
      <c r="E85" s="7">
        <f t="shared" ref="E85:BN89" si="60">E19</f>
        <v>0</v>
      </c>
      <c r="F85" s="7">
        <f t="shared" si="60"/>
        <v>0</v>
      </c>
      <c r="G85" s="7">
        <f t="shared" si="60"/>
        <v>0</v>
      </c>
      <c r="H85" s="7">
        <f t="shared" si="60"/>
        <v>0</v>
      </c>
      <c r="I85" s="7">
        <f t="shared" si="60"/>
        <v>0</v>
      </c>
      <c r="J85" s="7">
        <f t="shared" si="60"/>
        <v>0.18</v>
      </c>
      <c r="K85" s="7">
        <f t="shared" si="60"/>
        <v>0</v>
      </c>
      <c r="L85" s="7">
        <f t="shared" si="60"/>
        <v>0</v>
      </c>
      <c r="M85" s="7">
        <f t="shared" si="60"/>
        <v>0</v>
      </c>
      <c r="N85" s="7">
        <f t="shared" si="60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0"/>
        <v>0</v>
      </c>
      <c r="S85" s="7">
        <f t="shared" si="60"/>
        <v>0</v>
      </c>
      <c r="T85" s="7">
        <f t="shared" si="60"/>
        <v>0</v>
      </c>
      <c r="U85" s="7">
        <f t="shared" si="60"/>
        <v>0</v>
      </c>
      <c r="V85" s="7">
        <f t="shared" si="60"/>
        <v>0</v>
      </c>
      <c r="W85" s="7">
        <f t="shared" si="60"/>
        <v>0</v>
      </c>
      <c r="X85" s="7">
        <f t="shared" si="60"/>
        <v>0</v>
      </c>
      <c r="Y85" s="7">
        <f t="shared" si="60"/>
        <v>0</v>
      </c>
      <c r="Z85" s="7">
        <f t="shared" si="60"/>
        <v>0</v>
      </c>
      <c r="AA85" s="7">
        <f t="shared" si="60"/>
        <v>0</v>
      </c>
      <c r="AB85" s="7">
        <f t="shared" si="60"/>
        <v>0</v>
      </c>
      <c r="AC85" s="7">
        <f t="shared" si="60"/>
        <v>0</v>
      </c>
      <c r="AD85" s="7">
        <f t="shared" si="60"/>
        <v>0</v>
      </c>
      <c r="AE85" s="7">
        <f t="shared" si="60"/>
        <v>0</v>
      </c>
      <c r="AF85" s="7">
        <f t="shared" si="60"/>
        <v>0</v>
      </c>
      <c r="AG85" s="7">
        <f t="shared" si="60"/>
        <v>0</v>
      </c>
      <c r="AH85" s="7">
        <f t="shared" si="60"/>
        <v>0</v>
      </c>
      <c r="AI85" s="7">
        <f t="shared" si="60"/>
        <v>0</v>
      </c>
      <c r="AJ85" s="7">
        <f t="shared" si="60"/>
        <v>0</v>
      </c>
      <c r="AK85" s="7">
        <f t="shared" si="60"/>
        <v>0</v>
      </c>
      <c r="AL85" s="7">
        <f t="shared" si="60"/>
        <v>0</v>
      </c>
      <c r="AM85" s="7">
        <f t="shared" si="60"/>
        <v>0</v>
      </c>
      <c r="AN85" s="7">
        <f t="shared" si="60"/>
        <v>0</v>
      </c>
      <c r="AO85" s="7">
        <f t="shared" si="60"/>
        <v>0</v>
      </c>
      <c r="AP85" s="7">
        <f t="shared" si="60"/>
        <v>0</v>
      </c>
      <c r="AQ85" s="7">
        <f t="shared" si="60"/>
        <v>0</v>
      </c>
      <c r="AR85" s="7">
        <f t="shared" si="60"/>
        <v>0</v>
      </c>
      <c r="AS85" s="7">
        <f t="shared" si="60"/>
        <v>0</v>
      </c>
      <c r="AT85" s="7">
        <f t="shared" si="60"/>
        <v>0</v>
      </c>
      <c r="AU85" s="7">
        <f t="shared" si="60"/>
        <v>0</v>
      </c>
      <c r="AV85" s="7">
        <f t="shared" si="60"/>
        <v>0</v>
      </c>
      <c r="AW85" s="7">
        <f t="shared" si="60"/>
        <v>0</v>
      </c>
      <c r="AX85" s="7">
        <f t="shared" si="60"/>
        <v>0</v>
      </c>
      <c r="AY85" s="7">
        <f t="shared" si="60"/>
        <v>0</v>
      </c>
      <c r="AZ85" s="7">
        <f t="shared" si="60"/>
        <v>0</v>
      </c>
      <c r="BA85" s="7">
        <f t="shared" si="60"/>
        <v>0</v>
      </c>
      <c r="BB85" s="7">
        <f t="shared" si="60"/>
        <v>0</v>
      </c>
      <c r="BC85" s="7">
        <f t="shared" si="60"/>
        <v>0</v>
      </c>
      <c r="BD85" s="7">
        <f t="shared" si="60"/>
        <v>0</v>
      </c>
      <c r="BE85" s="7">
        <f t="shared" si="60"/>
        <v>0</v>
      </c>
      <c r="BF85" s="7">
        <f t="shared" si="60"/>
        <v>0</v>
      </c>
      <c r="BG85" s="7">
        <f t="shared" si="60"/>
        <v>0</v>
      </c>
      <c r="BH85" s="7">
        <f t="shared" si="60"/>
        <v>0</v>
      </c>
      <c r="BI85" s="7">
        <f t="shared" si="60"/>
        <v>0</v>
      </c>
      <c r="BJ85" s="7">
        <f t="shared" si="60"/>
        <v>0</v>
      </c>
      <c r="BK85" s="7">
        <f t="shared" si="60"/>
        <v>0</v>
      </c>
      <c r="BL85" s="7">
        <f t="shared" si="60"/>
        <v>0</v>
      </c>
      <c r="BM85" s="7">
        <f t="shared" si="60"/>
        <v>0</v>
      </c>
      <c r="BN85" s="7">
        <f t="shared" si="60"/>
        <v>0</v>
      </c>
      <c r="BO85" s="7">
        <f t="shared" ref="BO85:BO88" si="61">BO19</f>
        <v>0</v>
      </c>
    </row>
    <row r="86" spans="1:69">
      <c r="A86" s="99"/>
      <c r="B86" s="7" t="str">
        <f>B20</f>
        <v>Печенье</v>
      </c>
      <c r="C86" s="95"/>
      <c r="D86" s="7">
        <f>D20</f>
        <v>0</v>
      </c>
      <c r="E86" s="7">
        <f t="shared" si="60"/>
        <v>0</v>
      </c>
      <c r="F86" s="7">
        <f t="shared" si="60"/>
        <v>0</v>
      </c>
      <c r="G86" s="7">
        <f t="shared" si="60"/>
        <v>0</v>
      </c>
      <c r="H86" s="7">
        <f t="shared" si="60"/>
        <v>0</v>
      </c>
      <c r="I86" s="7">
        <f t="shared" si="60"/>
        <v>0</v>
      </c>
      <c r="J86" s="7">
        <f t="shared" si="60"/>
        <v>0</v>
      </c>
      <c r="K86" s="7">
        <f t="shared" si="60"/>
        <v>0</v>
      </c>
      <c r="L86" s="7">
        <f t="shared" si="60"/>
        <v>0</v>
      </c>
      <c r="M86" s="7">
        <f t="shared" si="60"/>
        <v>0</v>
      </c>
      <c r="N86" s="7">
        <f t="shared" si="60"/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0"/>
        <v>0</v>
      </c>
      <c r="S86" s="7">
        <f t="shared" si="60"/>
        <v>0</v>
      </c>
      <c r="T86" s="7">
        <f t="shared" si="60"/>
        <v>0</v>
      </c>
      <c r="U86" s="7">
        <f t="shared" si="60"/>
        <v>0</v>
      </c>
      <c r="V86" s="7">
        <f t="shared" si="60"/>
        <v>0</v>
      </c>
      <c r="W86" s="7">
        <f t="shared" si="60"/>
        <v>0</v>
      </c>
      <c r="X86" s="7">
        <f t="shared" si="60"/>
        <v>0</v>
      </c>
      <c r="Y86" s="7">
        <f t="shared" si="60"/>
        <v>0</v>
      </c>
      <c r="Z86" s="7">
        <f t="shared" si="60"/>
        <v>0</v>
      </c>
      <c r="AA86" s="7">
        <f t="shared" si="60"/>
        <v>0</v>
      </c>
      <c r="AB86" s="7">
        <f t="shared" si="60"/>
        <v>0</v>
      </c>
      <c r="AC86" s="7">
        <f t="shared" si="60"/>
        <v>0</v>
      </c>
      <c r="AD86" s="7">
        <f t="shared" si="60"/>
        <v>0</v>
      </c>
      <c r="AE86" s="7">
        <f t="shared" si="60"/>
        <v>0</v>
      </c>
      <c r="AF86" s="7">
        <f t="shared" si="60"/>
        <v>0</v>
      </c>
      <c r="AG86" s="7">
        <f t="shared" si="60"/>
        <v>0</v>
      </c>
      <c r="AH86" s="7">
        <f t="shared" si="60"/>
        <v>0</v>
      </c>
      <c r="AI86" s="7">
        <f t="shared" si="60"/>
        <v>0</v>
      </c>
      <c r="AJ86" s="7">
        <f t="shared" si="60"/>
        <v>0</v>
      </c>
      <c r="AK86" s="7">
        <f t="shared" si="60"/>
        <v>0</v>
      </c>
      <c r="AL86" s="7">
        <f t="shared" si="60"/>
        <v>0.03</v>
      </c>
      <c r="AM86" s="7">
        <f t="shared" si="60"/>
        <v>0</v>
      </c>
      <c r="AN86" s="7">
        <f t="shared" si="60"/>
        <v>0</v>
      </c>
      <c r="AO86" s="7">
        <f t="shared" si="60"/>
        <v>0</v>
      </c>
      <c r="AP86" s="7">
        <f t="shared" si="60"/>
        <v>0</v>
      </c>
      <c r="AQ86" s="7">
        <f t="shared" si="60"/>
        <v>0</v>
      </c>
      <c r="AR86" s="7">
        <f t="shared" si="60"/>
        <v>0</v>
      </c>
      <c r="AS86" s="7">
        <f t="shared" si="60"/>
        <v>0</v>
      </c>
      <c r="AT86" s="7">
        <f t="shared" si="60"/>
        <v>0</v>
      </c>
      <c r="AU86" s="7">
        <f t="shared" si="60"/>
        <v>0</v>
      </c>
      <c r="AV86" s="7">
        <f t="shared" si="60"/>
        <v>0</v>
      </c>
      <c r="AW86" s="7">
        <f t="shared" si="60"/>
        <v>0</v>
      </c>
      <c r="AX86" s="7">
        <f t="shared" si="60"/>
        <v>0</v>
      </c>
      <c r="AY86" s="7">
        <f t="shared" si="60"/>
        <v>0</v>
      </c>
      <c r="AZ86" s="7">
        <f t="shared" si="60"/>
        <v>0</v>
      </c>
      <c r="BA86" s="7">
        <f t="shared" si="60"/>
        <v>0</v>
      </c>
      <c r="BB86" s="7">
        <f t="shared" si="60"/>
        <v>0</v>
      </c>
      <c r="BC86" s="7">
        <f t="shared" si="60"/>
        <v>0</v>
      </c>
      <c r="BD86" s="7">
        <f t="shared" si="60"/>
        <v>0</v>
      </c>
      <c r="BE86" s="7">
        <f t="shared" si="60"/>
        <v>0</v>
      </c>
      <c r="BF86" s="7">
        <f t="shared" si="60"/>
        <v>0</v>
      </c>
      <c r="BG86" s="7">
        <f t="shared" si="60"/>
        <v>0</v>
      </c>
      <c r="BH86" s="7">
        <f t="shared" si="60"/>
        <v>0</v>
      </c>
      <c r="BI86" s="7">
        <f t="shared" si="60"/>
        <v>0</v>
      </c>
      <c r="BJ86" s="7">
        <f t="shared" si="60"/>
        <v>0</v>
      </c>
      <c r="BK86" s="7">
        <f t="shared" si="60"/>
        <v>0</v>
      </c>
      <c r="BL86" s="7">
        <f t="shared" si="60"/>
        <v>0</v>
      </c>
      <c r="BM86" s="7">
        <f t="shared" si="60"/>
        <v>0</v>
      </c>
      <c r="BN86" s="7">
        <f t="shared" si="60"/>
        <v>0</v>
      </c>
      <c r="BO86" s="7">
        <f t="shared" si="61"/>
        <v>0</v>
      </c>
    </row>
    <row r="87" spans="1:69">
      <c r="A87" s="99"/>
      <c r="B87" s="7">
        <f>B21</f>
        <v>0</v>
      </c>
      <c r="C87" s="95"/>
      <c r="D87" s="7">
        <f>D21</f>
        <v>0</v>
      </c>
      <c r="E87" s="7">
        <f t="shared" si="60"/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si="61"/>
        <v>0</v>
      </c>
    </row>
    <row r="88" spans="1:69">
      <c r="A88" s="99"/>
      <c r="B88" s="7">
        <f>B22</f>
        <v>0</v>
      </c>
      <c r="C88" s="95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>
      <c r="A89" s="99"/>
      <c r="B89" s="7">
        <f>B23</f>
        <v>0</v>
      </c>
      <c r="C89" s="96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ref="L89:BN89" si="62">L23</f>
        <v>0</v>
      </c>
      <c r="M89" s="7">
        <f t="shared" si="62"/>
        <v>0</v>
      </c>
      <c r="N89" s="7">
        <f t="shared" si="62"/>
        <v>0</v>
      </c>
      <c r="O89" s="7">
        <f t="shared" si="62"/>
        <v>0</v>
      </c>
      <c r="P89" s="7">
        <f t="shared" si="62"/>
        <v>0</v>
      </c>
      <c r="Q89" s="7">
        <f t="shared" si="62"/>
        <v>0</v>
      </c>
      <c r="R89" s="7">
        <f t="shared" si="62"/>
        <v>0</v>
      </c>
      <c r="S89" s="7">
        <f t="shared" si="62"/>
        <v>0</v>
      </c>
      <c r="T89" s="7">
        <f t="shared" si="62"/>
        <v>0</v>
      </c>
      <c r="U89" s="7">
        <f t="shared" si="62"/>
        <v>0</v>
      </c>
      <c r="V89" s="7">
        <f t="shared" si="62"/>
        <v>0</v>
      </c>
      <c r="W89" s="7">
        <f t="shared" si="62"/>
        <v>0</v>
      </c>
      <c r="X89" s="7">
        <f t="shared" si="62"/>
        <v>0</v>
      </c>
      <c r="Y89" s="7">
        <f t="shared" si="62"/>
        <v>0</v>
      </c>
      <c r="Z89" s="7">
        <f t="shared" si="62"/>
        <v>0</v>
      </c>
      <c r="AA89" s="7">
        <f t="shared" si="62"/>
        <v>0</v>
      </c>
      <c r="AB89" s="7">
        <f t="shared" si="62"/>
        <v>0</v>
      </c>
      <c r="AC89" s="7">
        <f t="shared" si="62"/>
        <v>0</v>
      </c>
      <c r="AD89" s="7">
        <f t="shared" si="62"/>
        <v>0</v>
      </c>
      <c r="AE89" s="7">
        <f t="shared" si="62"/>
        <v>0</v>
      </c>
      <c r="AF89" s="7">
        <f t="shared" si="62"/>
        <v>0</v>
      </c>
      <c r="AG89" s="7">
        <f t="shared" si="62"/>
        <v>0</v>
      </c>
      <c r="AH89" s="7">
        <f t="shared" si="62"/>
        <v>0</v>
      </c>
      <c r="AI89" s="7">
        <f t="shared" si="62"/>
        <v>0</v>
      </c>
      <c r="AJ89" s="7">
        <f t="shared" si="62"/>
        <v>0</v>
      </c>
      <c r="AK89" s="7">
        <f t="shared" si="62"/>
        <v>0</v>
      </c>
      <c r="AL89" s="7">
        <f t="shared" si="62"/>
        <v>0</v>
      </c>
      <c r="AM89" s="7">
        <f t="shared" si="62"/>
        <v>0</v>
      </c>
      <c r="AN89" s="7">
        <f t="shared" si="62"/>
        <v>0</v>
      </c>
      <c r="AO89" s="7">
        <f t="shared" si="62"/>
        <v>0</v>
      </c>
      <c r="AP89" s="7">
        <f t="shared" si="62"/>
        <v>0</v>
      </c>
      <c r="AQ89" s="7">
        <f t="shared" si="62"/>
        <v>0</v>
      </c>
      <c r="AR89" s="7">
        <f t="shared" si="62"/>
        <v>0</v>
      </c>
      <c r="AS89" s="7">
        <f t="shared" si="62"/>
        <v>0</v>
      </c>
      <c r="AT89" s="7">
        <f t="shared" si="62"/>
        <v>0</v>
      </c>
      <c r="AU89" s="7">
        <f t="shared" si="62"/>
        <v>0</v>
      </c>
      <c r="AV89" s="7">
        <f t="shared" si="62"/>
        <v>0</v>
      </c>
      <c r="AW89" s="7">
        <f t="shared" si="62"/>
        <v>0</v>
      </c>
      <c r="AX89" s="7">
        <f t="shared" si="62"/>
        <v>0</v>
      </c>
      <c r="AY89" s="7">
        <f t="shared" si="62"/>
        <v>0</v>
      </c>
      <c r="AZ89" s="7">
        <f t="shared" si="62"/>
        <v>0</v>
      </c>
      <c r="BA89" s="7">
        <f t="shared" si="62"/>
        <v>0</v>
      </c>
      <c r="BB89" s="7">
        <f t="shared" si="62"/>
        <v>0</v>
      </c>
      <c r="BC89" s="7">
        <f t="shared" si="62"/>
        <v>0</v>
      </c>
      <c r="BD89" s="7">
        <f t="shared" si="62"/>
        <v>0</v>
      </c>
      <c r="BE89" s="7">
        <f t="shared" si="62"/>
        <v>0</v>
      </c>
      <c r="BF89" s="7">
        <f t="shared" si="62"/>
        <v>0</v>
      </c>
      <c r="BG89" s="7">
        <f t="shared" si="62"/>
        <v>0</v>
      </c>
      <c r="BH89" s="7">
        <f t="shared" si="62"/>
        <v>0</v>
      </c>
      <c r="BI89" s="7">
        <f t="shared" si="62"/>
        <v>0</v>
      </c>
      <c r="BJ89" s="7">
        <f t="shared" si="62"/>
        <v>0</v>
      </c>
      <c r="BK89" s="7">
        <f t="shared" si="62"/>
        <v>0</v>
      </c>
      <c r="BL89" s="7">
        <f t="shared" si="62"/>
        <v>0</v>
      </c>
      <c r="BM89" s="7">
        <f t="shared" si="62"/>
        <v>0</v>
      </c>
      <c r="BN89" s="7">
        <f t="shared" si="62"/>
        <v>0</v>
      </c>
      <c r="BO89" s="7">
        <f t="shared" ref="BO89" si="63">BO23</f>
        <v>0</v>
      </c>
    </row>
    <row r="90" spans="1:69" ht="17.399999999999999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4">SUM(F85:F89)</f>
        <v>0</v>
      </c>
      <c r="G90" s="21">
        <f t="shared" si="64"/>
        <v>0</v>
      </c>
      <c r="H90" s="21">
        <f t="shared" si="64"/>
        <v>0</v>
      </c>
      <c r="I90" s="21">
        <f t="shared" si="64"/>
        <v>0</v>
      </c>
      <c r="J90" s="21">
        <f t="shared" si="64"/>
        <v>0.18</v>
      </c>
      <c r="K90" s="21">
        <f t="shared" si="64"/>
        <v>0</v>
      </c>
      <c r="L90" s="21">
        <f t="shared" si="64"/>
        <v>0</v>
      </c>
      <c r="M90" s="21">
        <f t="shared" si="64"/>
        <v>0</v>
      </c>
      <c r="N90" s="21">
        <f t="shared" si="64"/>
        <v>0</v>
      </c>
      <c r="O90" s="21">
        <f t="shared" si="64"/>
        <v>0</v>
      </c>
      <c r="P90" s="21">
        <f t="shared" si="64"/>
        <v>0</v>
      </c>
      <c r="Q90" s="21">
        <f t="shared" si="64"/>
        <v>0</v>
      </c>
      <c r="R90" s="21">
        <f t="shared" si="64"/>
        <v>0</v>
      </c>
      <c r="S90" s="21">
        <f t="shared" si="64"/>
        <v>0</v>
      </c>
      <c r="T90" s="21">
        <f t="shared" si="64"/>
        <v>0</v>
      </c>
      <c r="U90" s="21">
        <f t="shared" si="64"/>
        <v>0</v>
      </c>
      <c r="V90" s="21">
        <f t="shared" si="64"/>
        <v>0</v>
      </c>
      <c r="W90" s="21">
        <f t="shared" si="64"/>
        <v>0</v>
      </c>
      <c r="X90" s="21">
        <f t="shared" si="64"/>
        <v>0</v>
      </c>
      <c r="Y90" s="21">
        <f t="shared" si="64"/>
        <v>0</v>
      </c>
      <c r="Z90" s="21">
        <f t="shared" si="64"/>
        <v>0</v>
      </c>
      <c r="AA90" s="21">
        <f t="shared" si="64"/>
        <v>0</v>
      </c>
      <c r="AB90" s="21">
        <f t="shared" si="64"/>
        <v>0</v>
      </c>
      <c r="AC90" s="21">
        <f t="shared" si="64"/>
        <v>0</v>
      </c>
      <c r="AD90" s="21">
        <f t="shared" si="64"/>
        <v>0</v>
      </c>
      <c r="AE90" s="21">
        <f t="shared" si="64"/>
        <v>0</v>
      </c>
      <c r="AF90" s="21">
        <f t="shared" si="64"/>
        <v>0</v>
      </c>
      <c r="AG90" s="21">
        <f t="shared" si="64"/>
        <v>0</v>
      </c>
      <c r="AH90" s="21">
        <f t="shared" si="64"/>
        <v>0</v>
      </c>
      <c r="AI90" s="21">
        <f t="shared" si="64"/>
        <v>0</v>
      </c>
      <c r="AJ90" s="21">
        <f t="shared" si="64"/>
        <v>0</v>
      </c>
      <c r="AK90" s="21">
        <f t="shared" si="64"/>
        <v>0</v>
      </c>
      <c r="AL90" s="21">
        <f t="shared" si="64"/>
        <v>0.03</v>
      </c>
      <c r="AM90" s="21">
        <f t="shared" si="64"/>
        <v>0</v>
      </c>
      <c r="AN90" s="21">
        <f t="shared" si="64"/>
        <v>0</v>
      </c>
      <c r="AO90" s="21">
        <f t="shared" si="64"/>
        <v>0</v>
      </c>
      <c r="AP90" s="21">
        <f t="shared" si="64"/>
        <v>0</v>
      </c>
      <c r="AQ90" s="21">
        <f t="shared" si="64"/>
        <v>0</v>
      </c>
      <c r="AR90" s="21">
        <f t="shared" si="64"/>
        <v>0</v>
      </c>
      <c r="AS90" s="21">
        <f t="shared" si="64"/>
        <v>0</v>
      </c>
      <c r="AT90" s="21">
        <f t="shared" si="64"/>
        <v>0</v>
      </c>
      <c r="AU90" s="21">
        <f t="shared" si="64"/>
        <v>0</v>
      </c>
      <c r="AV90" s="21">
        <f t="shared" si="64"/>
        <v>0</v>
      </c>
      <c r="AW90" s="21">
        <f t="shared" si="64"/>
        <v>0</v>
      </c>
      <c r="AX90" s="21">
        <f t="shared" si="64"/>
        <v>0</v>
      </c>
      <c r="AY90" s="21">
        <f t="shared" si="64"/>
        <v>0</v>
      </c>
      <c r="AZ90" s="21">
        <f t="shared" si="64"/>
        <v>0</v>
      </c>
      <c r="BA90" s="21">
        <f t="shared" si="64"/>
        <v>0</v>
      </c>
      <c r="BB90" s="21">
        <f t="shared" si="64"/>
        <v>0</v>
      </c>
      <c r="BC90" s="21">
        <f t="shared" si="64"/>
        <v>0</v>
      </c>
      <c r="BD90" s="21">
        <f t="shared" si="64"/>
        <v>0</v>
      </c>
      <c r="BE90" s="21">
        <f t="shared" si="64"/>
        <v>0</v>
      </c>
      <c r="BF90" s="21">
        <f t="shared" si="64"/>
        <v>0</v>
      </c>
      <c r="BG90" s="21">
        <f t="shared" si="64"/>
        <v>0</v>
      </c>
      <c r="BH90" s="21">
        <f t="shared" si="64"/>
        <v>0</v>
      </c>
      <c r="BI90" s="21">
        <f t="shared" si="64"/>
        <v>0</v>
      </c>
      <c r="BJ90" s="21">
        <f t="shared" si="64"/>
        <v>0</v>
      </c>
      <c r="BK90" s="21">
        <f t="shared" si="64"/>
        <v>0</v>
      </c>
      <c r="BL90" s="21">
        <f t="shared" si="64"/>
        <v>0</v>
      </c>
      <c r="BM90" s="21">
        <f t="shared" si="64"/>
        <v>0</v>
      </c>
      <c r="BN90" s="21">
        <f t="shared" si="64"/>
        <v>0</v>
      </c>
      <c r="BO90" s="21">
        <f t="shared" ref="BO90" si="65">SUM(BO85:BO89)</f>
        <v>0</v>
      </c>
    </row>
    <row r="91" spans="1:69" ht="17.399999999999999">
      <c r="B91" s="19" t="s">
        <v>22</v>
      </c>
      <c r="C91" s="20"/>
      <c r="D91" s="22">
        <f t="shared" ref="D91:BN91" si="66">PRODUCT(D90,$F$4)</f>
        <v>0</v>
      </c>
      <c r="E91" s="22">
        <f t="shared" si="66"/>
        <v>0</v>
      </c>
      <c r="F91" s="22">
        <f t="shared" si="66"/>
        <v>0</v>
      </c>
      <c r="G91" s="22">
        <f t="shared" si="66"/>
        <v>0</v>
      </c>
      <c r="H91" s="22">
        <f t="shared" si="66"/>
        <v>0</v>
      </c>
      <c r="I91" s="22">
        <f t="shared" si="66"/>
        <v>0</v>
      </c>
      <c r="J91" s="22">
        <f t="shared" si="66"/>
        <v>0.18</v>
      </c>
      <c r="K91" s="22">
        <f t="shared" si="66"/>
        <v>0</v>
      </c>
      <c r="L91" s="22">
        <f t="shared" si="66"/>
        <v>0</v>
      </c>
      <c r="M91" s="22">
        <f t="shared" si="66"/>
        <v>0</v>
      </c>
      <c r="N91" s="22">
        <f t="shared" si="66"/>
        <v>0</v>
      </c>
      <c r="O91" s="22">
        <f t="shared" si="66"/>
        <v>0</v>
      </c>
      <c r="P91" s="22">
        <f t="shared" si="66"/>
        <v>0</v>
      </c>
      <c r="Q91" s="22">
        <f t="shared" si="66"/>
        <v>0</v>
      </c>
      <c r="R91" s="22">
        <f t="shared" si="66"/>
        <v>0</v>
      </c>
      <c r="S91" s="22">
        <f t="shared" si="66"/>
        <v>0</v>
      </c>
      <c r="T91" s="22">
        <f t="shared" si="66"/>
        <v>0</v>
      </c>
      <c r="U91" s="22">
        <f t="shared" si="66"/>
        <v>0</v>
      </c>
      <c r="V91" s="22">
        <f t="shared" si="66"/>
        <v>0</v>
      </c>
      <c r="W91" s="22">
        <f t="shared" si="66"/>
        <v>0</v>
      </c>
      <c r="X91" s="22">
        <f t="shared" si="66"/>
        <v>0</v>
      </c>
      <c r="Y91" s="22">
        <f t="shared" si="66"/>
        <v>0</v>
      </c>
      <c r="Z91" s="22">
        <f t="shared" si="66"/>
        <v>0</v>
      </c>
      <c r="AA91" s="22">
        <f t="shared" si="66"/>
        <v>0</v>
      </c>
      <c r="AB91" s="22">
        <f t="shared" si="66"/>
        <v>0</v>
      </c>
      <c r="AC91" s="22">
        <f t="shared" si="66"/>
        <v>0</v>
      </c>
      <c r="AD91" s="22">
        <f t="shared" si="66"/>
        <v>0</v>
      </c>
      <c r="AE91" s="22">
        <f t="shared" si="66"/>
        <v>0</v>
      </c>
      <c r="AF91" s="22">
        <f t="shared" si="66"/>
        <v>0</v>
      </c>
      <c r="AG91" s="22">
        <f t="shared" si="66"/>
        <v>0</v>
      </c>
      <c r="AH91" s="22">
        <f t="shared" si="66"/>
        <v>0</v>
      </c>
      <c r="AI91" s="22">
        <f t="shared" si="66"/>
        <v>0</v>
      </c>
      <c r="AJ91" s="22">
        <f t="shared" si="66"/>
        <v>0</v>
      </c>
      <c r="AK91" s="22">
        <f t="shared" si="66"/>
        <v>0</v>
      </c>
      <c r="AL91" s="22">
        <f t="shared" si="66"/>
        <v>0.03</v>
      </c>
      <c r="AM91" s="22">
        <f t="shared" si="66"/>
        <v>0</v>
      </c>
      <c r="AN91" s="22">
        <f t="shared" si="66"/>
        <v>0</v>
      </c>
      <c r="AO91" s="22">
        <f t="shared" si="66"/>
        <v>0</v>
      </c>
      <c r="AP91" s="22">
        <f t="shared" si="66"/>
        <v>0</v>
      </c>
      <c r="AQ91" s="22">
        <f t="shared" si="66"/>
        <v>0</v>
      </c>
      <c r="AR91" s="22">
        <f t="shared" si="66"/>
        <v>0</v>
      </c>
      <c r="AS91" s="22">
        <f t="shared" si="66"/>
        <v>0</v>
      </c>
      <c r="AT91" s="22">
        <f t="shared" si="66"/>
        <v>0</v>
      </c>
      <c r="AU91" s="22">
        <f t="shared" si="66"/>
        <v>0</v>
      </c>
      <c r="AV91" s="22">
        <f t="shared" si="66"/>
        <v>0</v>
      </c>
      <c r="AW91" s="22">
        <f t="shared" si="66"/>
        <v>0</v>
      </c>
      <c r="AX91" s="22">
        <f t="shared" si="66"/>
        <v>0</v>
      </c>
      <c r="AY91" s="22">
        <f t="shared" si="66"/>
        <v>0</v>
      </c>
      <c r="AZ91" s="22">
        <f t="shared" si="66"/>
        <v>0</v>
      </c>
      <c r="BA91" s="22">
        <f t="shared" si="66"/>
        <v>0</v>
      </c>
      <c r="BB91" s="22">
        <f t="shared" si="66"/>
        <v>0</v>
      </c>
      <c r="BC91" s="22">
        <f t="shared" si="66"/>
        <v>0</v>
      </c>
      <c r="BD91" s="22">
        <f t="shared" si="66"/>
        <v>0</v>
      </c>
      <c r="BE91" s="22">
        <f t="shared" si="66"/>
        <v>0</v>
      </c>
      <c r="BF91" s="22">
        <f t="shared" si="66"/>
        <v>0</v>
      </c>
      <c r="BG91" s="22">
        <f t="shared" si="66"/>
        <v>0</v>
      </c>
      <c r="BH91" s="22">
        <f t="shared" si="66"/>
        <v>0</v>
      </c>
      <c r="BI91" s="22">
        <f t="shared" si="66"/>
        <v>0</v>
      </c>
      <c r="BJ91" s="22">
        <f t="shared" si="66"/>
        <v>0</v>
      </c>
      <c r="BK91" s="22">
        <f t="shared" si="66"/>
        <v>0</v>
      </c>
      <c r="BL91" s="22">
        <f t="shared" si="66"/>
        <v>0</v>
      </c>
      <c r="BM91" s="22">
        <f t="shared" si="66"/>
        <v>0</v>
      </c>
      <c r="BN91" s="22">
        <f t="shared" si="66"/>
        <v>0</v>
      </c>
      <c r="BO91" s="22">
        <f t="shared" ref="BO91" si="67">PRODUCT(BO90,$F$4)</f>
        <v>0</v>
      </c>
    </row>
    <row r="93" spans="1:69" ht="17.399999999999999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68">E77</f>
        <v>70</v>
      </c>
      <c r="F93" s="29">
        <f t="shared" si="68"/>
        <v>86</v>
      </c>
      <c r="G93" s="29">
        <f t="shared" si="68"/>
        <v>568</v>
      </c>
      <c r="H93" s="29">
        <f t="shared" si="68"/>
        <v>1140</v>
      </c>
      <c r="I93" s="29">
        <f t="shared" si="68"/>
        <v>720</v>
      </c>
      <c r="J93" s="29">
        <f t="shared" si="68"/>
        <v>71.38</v>
      </c>
      <c r="K93" s="29">
        <f t="shared" si="68"/>
        <v>662.44</v>
      </c>
      <c r="L93" s="29">
        <f t="shared" si="68"/>
        <v>200.83</v>
      </c>
      <c r="M93" s="29">
        <f t="shared" si="68"/>
        <v>529</v>
      </c>
      <c r="N93" s="29">
        <f t="shared" si="68"/>
        <v>99.49</v>
      </c>
      <c r="O93" s="29">
        <f t="shared" si="68"/>
        <v>320.32</v>
      </c>
      <c r="P93" s="29">
        <f t="shared" si="68"/>
        <v>373.68</v>
      </c>
      <c r="Q93" s="29">
        <f t="shared" si="68"/>
        <v>400</v>
      </c>
      <c r="R93" s="29">
        <f t="shared" si="68"/>
        <v>0</v>
      </c>
      <c r="S93" s="29">
        <f t="shared" si="68"/>
        <v>0</v>
      </c>
      <c r="T93" s="29">
        <f t="shared" si="68"/>
        <v>0</v>
      </c>
      <c r="U93" s="29">
        <f t="shared" si="68"/>
        <v>708</v>
      </c>
      <c r="V93" s="29">
        <f t="shared" si="68"/>
        <v>364.1</v>
      </c>
      <c r="W93" s="29">
        <f t="shared" si="68"/>
        <v>139</v>
      </c>
      <c r="X93" s="29">
        <f t="shared" si="68"/>
        <v>7.6</v>
      </c>
      <c r="Y93" s="29">
        <f t="shared" si="68"/>
        <v>0</v>
      </c>
      <c r="Z93" s="29">
        <f t="shared" si="68"/>
        <v>305</v>
      </c>
      <c r="AA93" s="29">
        <f t="shared" si="68"/>
        <v>273</v>
      </c>
      <c r="AB93" s="29">
        <f t="shared" si="68"/>
        <v>263</v>
      </c>
      <c r="AC93" s="29">
        <f t="shared" si="68"/>
        <v>250</v>
      </c>
      <c r="AD93" s="29">
        <f t="shared" si="68"/>
        <v>145</v>
      </c>
      <c r="AE93" s="29">
        <f t="shared" si="68"/>
        <v>298.43</v>
      </c>
      <c r="AF93" s="29">
        <f t="shared" si="68"/>
        <v>229</v>
      </c>
      <c r="AG93" s="29">
        <f t="shared" si="68"/>
        <v>231.82</v>
      </c>
      <c r="AH93" s="29">
        <f t="shared" si="68"/>
        <v>69.2</v>
      </c>
      <c r="AI93" s="29">
        <f t="shared" si="68"/>
        <v>59.25</v>
      </c>
      <c r="AJ93" s="29">
        <f t="shared" si="68"/>
        <v>38.5</v>
      </c>
      <c r="AK93" s="29">
        <f t="shared" si="68"/>
        <v>190</v>
      </c>
      <c r="AL93" s="29">
        <f t="shared" si="68"/>
        <v>194</v>
      </c>
      <c r="AM93" s="29">
        <f t="shared" si="68"/>
        <v>316.27999999999997</v>
      </c>
      <c r="AN93" s="29">
        <f t="shared" si="68"/>
        <v>254</v>
      </c>
      <c r="AO93" s="29">
        <f t="shared" si="68"/>
        <v>0</v>
      </c>
      <c r="AP93" s="29">
        <f t="shared" si="68"/>
        <v>201.15</v>
      </c>
      <c r="AQ93" s="29">
        <f t="shared" si="68"/>
        <v>62.5</v>
      </c>
      <c r="AR93" s="29">
        <f t="shared" si="68"/>
        <v>50</v>
      </c>
      <c r="AS93" s="29">
        <f t="shared" si="68"/>
        <v>72</v>
      </c>
      <c r="AT93" s="29">
        <f t="shared" si="68"/>
        <v>64.290000000000006</v>
      </c>
      <c r="AU93" s="29">
        <f t="shared" si="68"/>
        <v>57.14</v>
      </c>
      <c r="AV93" s="29">
        <f t="shared" si="68"/>
        <v>51.25</v>
      </c>
      <c r="AW93" s="29">
        <f t="shared" si="68"/>
        <v>77.14</v>
      </c>
      <c r="AX93" s="29">
        <f t="shared" si="68"/>
        <v>66</v>
      </c>
      <c r="AY93" s="29">
        <f t="shared" si="68"/>
        <v>60</v>
      </c>
      <c r="AZ93" s="29">
        <f t="shared" si="68"/>
        <v>123.33</v>
      </c>
      <c r="BA93" s="29">
        <f t="shared" si="68"/>
        <v>296</v>
      </c>
      <c r="BB93" s="29">
        <f t="shared" si="68"/>
        <v>499</v>
      </c>
      <c r="BC93" s="29">
        <f t="shared" si="68"/>
        <v>503</v>
      </c>
      <c r="BD93" s="29">
        <f t="shared" si="68"/>
        <v>217</v>
      </c>
      <c r="BE93" s="29">
        <f t="shared" si="68"/>
        <v>410</v>
      </c>
      <c r="BF93" s="29">
        <f t="shared" si="68"/>
        <v>0</v>
      </c>
      <c r="BG93" s="29">
        <f t="shared" si="68"/>
        <v>62</v>
      </c>
      <c r="BH93" s="29">
        <f t="shared" si="68"/>
        <v>62</v>
      </c>
      <c r="BI93" s="29">
        <f t="shared" si="68"/>
        <v>41</v>
      </c>
      <c r="BJ93" s="29">
        <f t="shared" si="68"/>
        <v>30</v>
      </c>
      <c r="BK93" s="29">
        <f t="shared" si="68"/>
        <v>55</v>
      </c>
      <c r="BL93" s="29">
        <f t="shared" si="68"/>
        <v>278</v>
      </c>
      <c r="BM93" s="29">
        <f t="shared" si="68"/>
        <v>138.88999999999999</v>
      </c>
      <c r="BN93" s="29">
        <f t="shared" si="68"/>
        <v>14.89</v>
      </c>
      <c r="BO93" s="29">
        <f t="shared" ref="BO93" si="69">BO77</f>
        <v>10000</v>
      </c>
    </row>
    <row r="94" spans="1:69" ht="17.399999999999999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0">E93/1000</f>
        <v>7.0000000000000007E-2</v>
      </c>
      <c r="F94" s="21">
        <f t="shared" si="70"/>
        <v>8.5999999999999993E-2</v>
      </c>
      <c r="G94" s="21">
        <f t="shared" si="70"/>
        <v>0.56799999999999995</v>
      </c>
      <c r="H94" s="21">
        <f t="shared" si="70"/>
        <v>1.1399999999999999</v>
      </c>
      <c r="I94" s="21">
        <f t="shared" si="70"/>
        <v>0.72</v>
      </c>
      <c r="J94" s="21">
        <f t="shared" si="70"/>
        <v>7.1379999999999999E-2</v>
      </c>
      <c r="K94" s="21">
        <f t="shared" si="70"/>
        <v>0.66244000000000003</v>
      </c>
      <c r="L94" s="21">
        <f t="shared" si="70"/>
        <v>0.20083000000000001</v>
      </c>
      <c r="M94" s="21">
        <f t="shared" si="70"/>
        <v>0.52900000000000003</v>
      </c>
      <c r="N94" s="21">
        <f t="shared" si="70"/>
        <v>9.9489999999999995E-2</v>
      </c>
      <c r="O94" s="21">
        <f t="shared" si="70"/>
        <v>0.32031999999999999</v>
      </c>
      <c r="P94" s="21">
        <f t="shared" si="70"/>
        <v>0.37368000000000001</v>
      </c>
      <c r="Q94" s="21">
        <f t="shared" si="70"/>
        <v>0.4</v>
      </c>
      <c r="R94" s="21">
        <f t="shared" si="70"/>
        <v>0</v>
      </c>
      <c r="S94" s="21">
        <f t="shared" si="70"/>
        <v>0</v>
      </c>
      <c r="T94" s="21">
        <f t="shared" si="70"/>
        <v>0</v>
      </c>
      <c r="U94" s="21">
        <f t="shared" si="70"/>
        <v>0.70799999999999996</v>
      </c>
      <c r="V94" s="21">
        <f t="shared" si="70"/>
        <v>0.36410000000000003</v>
      </c>
      <c r="W94" s="21">
        <f t="shared" si="70"/>
        <v>0.13900000000000001</v>
      </c>
      <c r="X94" s="21">
        <f t="shared" si="70"/>
        <v>7.6E-3</v>
      </c>
      <c r="Y94" s="21">
        <f t="shared" si="70"/>
        <v>0</v>
      </c>
      <c r="Z94" s="21">
        <f t="shared" si="70"/>
        <v>0.30499999999999999</v>
      </c>
      <c r="AA94" s="21">
        <f t="shared" si="70"/>
        <v>0.27300000000000002</v>
      </c>
      <c r="AB94" s="21">
        <f t="shared" si="70"/>
        <v>0.26300000000000001</v>
      </c>
      <c r="AC94" s="21">
        <f t="shared" si="70"/>
        <v>0.25</v>
      </c>
      <c r="AD94" s="21">
        <f t="shared" si="70"/>
        <v>0.14499999999999999</v>
      </c>
      <c r="AE94" s="21">
        <f t="shared" si="70"/>
        <v>0.29843000000000003</v>
      </c>
      <c r="AF94" s="21">
        <f t="shared" si="70"/>
        <v>0.22900000000000001</v>
      </c>
      <c r="AG94" s="21">
        <f t="shared" si="70"/>
        <v>0.23182</v>
      </c>
      <c r="AH94" s="21">
        <f t="shared" si="70"/>
        <v>6.9199999999999998E-2</v>
      </c>
      <c r="AI94" s="21">
        <f t="shared" si="70"/>
        <v>5.9249999999999997E-2</v>
      </c>
      <c r="AJ94" s="21">
        <f t="shared" si="70"/>
        <v>3.85E-2</v>
      </c>
      <c r="AK94" s="21">
        <f t="shared" si="70"/>
        <v>0.19</v>
      </c>
      <c r="AL94" s="21">
        <f t="shared" si="70"/>
        <v>0.19400000000000001</v>
      </c>
      <c r="AM94" s="21">
        <f t="shared" si="70"/>
        <v>0.31627999999999995</v>
      </c>
      <c r="AN94" s="21">
        <f t="shared" si="70"/>
        <v>0.254</v>
      </c>
      <c r="AO94" s="21">
        <f t="shared" si="70"/>
        <v>0</v>
      </c>
      <c r="AP94" s="21">
        <f t="shared" si="70"/>
        <v>0.20115</v>
      </c>
      <c r="AQ94" s="21">
        <f t="shared" si="70"/>
        <v>6.25E-2</v>
      </c>
      <c r="AR94" s="21">
        <f t="shared" si="70"/>
        <v>0.05</v>
      </c>
      <c r="AS94" s="21">
        <f t="shared" si="70"/>
        <v>7.1999999999999995E-2</v>
      </c>
      <c r="AT94" s="21">
        <f t="shared" si="70"/>
        <v>6.429E-2</v>
      </c>
      <c r="AU94" s="21">
        <f t="shared" si="70"/>
        <v>5.7140000000000003E-2</v>
      </c>
      <c r="AV94" s="21">
        <f t="shared" si="70"/>
        <v>5.1249999999999997E-2</v>
      </c>
      <c r="AW94" s="21">
        <f t="shared" si="70"/>
        <v>7.714E-2</v>
      </c>
      <c r="AX94" s="21">
        <f t="shared" si="70"/>
        <v>6.6000000000000003E-2</v>
      </c>
      <c r="AY94" s="21">
        <f t="shared" si="70"/>
        <v>0.06</v>
      </c>
      <c r="AZ94" s="21">
        <f t="shared" si="70"/>
        <v>0.12333</v>
      </c>
      <c r="BA94" s="21">
        <f t="shared" si="70"/>
        <v>0.29599999999999999</v>
      </c>
      <c r="BB94" s="21">
        <f t="shared" si="70"/>
        <v>0.499</v>
      </c>
      <c r="BC94" s="21">
        <f t="shared" si="70"/>
        <v>0.503</v>
      </c>
      <c r="BD94" s="21">
        <f t="shared" si="70"/>
        <v>0.217</v>
      </c>
      <c r="BE94" s="21">
        <f t="shared" si="70"/>
        <v>0.41</v>
      </c>
      <c r="BF94" s="21">
        <f t="shared" si="70"/>
        <v>0</v>
      </c>
      <c r="BG94" s="21">
        <f t="shared" si="70"/>
        <v>6.2E-2</v>
      </c>
      <c r="BH94" s="21">
        <f t="shared" si="70"/>
        <v>6.2E-2</v>
      </c>
      <c r="BI94" s="21">
        <f t="shared" si="70"/>
        <v>4.1000000000000002E-2</v>
      </c>
      <c r="BJ94" s="21">
        <f t="shared" si="70"/>
        <v>0.03</v>
      </c>
      <c r="BK94" s="21">
        <f t="shared" si="70"/>
        <v>5.5E-2</v>
      </c>
      <c r="BL94" s="21">
        <f t="shared" si="70"/>
        <v>0.27800000000000002</v>
      </c>
      <c r="BM94" s="21">
        <f t="shared" si="70"/>
        <v>0.13888999999999999</v>
      </c>
      <c r="BN94" s="21">
        <f t="shared" si="70"/>
        <v>1.489E-2</v>
      </c>
      <c r="BO94" s="21">
        <f t="shared" ref="BO94" si="71">BO93/1000</f>
        <v>10</v>
      </c>
    </row>
    <row r="95" spans="1:69" ht="17.399999999999999">
      <c r="A95" s="30"/>
      <c r="B95" s="31" t="s">
        <v>27</v>
      </c>
      <c r="C95" s="97"/>
      <c r="D95" s="32">
        <f>D91*D93</f>
        <v>0</v>
      </c>
      <c r="E95" s="32">
        <f t="shared" ref="E95:BN95" si="72">E91*E93</f>
        <v>0</v>
      </c>
      <c r="F95" s="32">
        <f t="shared" si="72"/>
        <v>0</v>
      </c>
      <c r="G95" s="32">
        <f t="shared" si="72"/>
        <v>0</v>
      </c>
      <c r="H95" s="32">
        <f t="shared" si="72"/>
        <v>0</v>
      </c>
      <c r="I95" s="32">
        <f t="shared" si="72"/>
        <v>0</v>
      </c>
      <c r="J95" s="32">
        <f t="shared" si="72"/>
        <v>12.848399999999998</v>
      </c>
      <c r="K95" s="32">
        <f t="shared" si="72"/>
        <v>0</v>
      </c>
      <c r="L95" s="32">
        <f t="shared" si="72"/>
        <v>0</v>
      </c>
      <c r="M95" s="32">
        <f t="shared" si="72"/>
        <v>0</v>
      </c>
      <c r="N95" s="32">
        <f t="shared" si="72"/>
        <v>0</v>
      </c>
      <c r="O95" s="32">
        <f t="shared" si="72"/>
        <v>0</v>
      </c>
      <c r="P95" s="32">
        <f t="shared" si="72"/>
        <v>0</v>
      </c>
      <c r="Q95" s="32">
        <f t="shared" si="72"/>
        <v>0</v>
      </c>
      <c r="R95" s="32">
        <f t="shared" si="72"/>
        <v>0</v>
      </c>
      <c r="S95" s="32">
        <f t="shared" si="72"/>
        <v>0</v>
      </c>
      <c r="T95" s="32">
        <f t="shared" si="72"/>
        <v>0</v>
      </c>
      <c r="U95" s="32">
        <f t="shared" si="72"/>
        <v>0</v>
      </c>
      <c r="V95" s="32">
        <f t="shared" si="72"/>
        <v>0</v>
      </c>
      <c r="W95" s="32">
        <f t="shared" si="72"/>
        <v>0</v>
      </c>
      <c r="X95" s="32">
        <f t="shared" si="72"/>
        <v>0</v>
      </c>
      <c r="Y95" s="32">
        <f t="shared" si="72"/>
        <v>0</v>
      </c>
      <c r="Z95" s="32">
        <f t="shared" si="72"/>
        <v>0</v>
      </c>
      <c r="AA95" s="32">
        <f t="shared" si="72"/>
        <v>0</v>
      </c>
      <c r="AB95" s="32">
        <f t="shared" si="72"/>
        <v>0</v>
      </c>
      <c r="AC95" s="32">
        <f t="shared" si="72"/>
        <v>0</v>
      </c>
      <c r="AD95" s="32">
        <f t="shared" si="72"/>
        <v>0</v>
      </c>
      <c r="AE95" s="32">
        <f t="shared" si="72"/>
        <v>0</v>
      </c>
      <c r="AF95" s="32">
        <f t="shared" si="72"/>
        <v>0</v>
      </c>
      <c r="AG95" s="32">
        <f t="shared" si="72"/>
        <v>0</v>
      </c>
      <c r="AH95" s="32">
        <f t="shared" si="72"/>
        <v>0</v>
      </c>
      <c r="AI95" s="32">
        <f t="shared" si="72"/>
        <v>0</v>
      </c>
      <c r="AJ95" s="32">
        <f t="shared" si="72"/>
        <v>0</v>
      </c>
      <c r="AK95" s="32">
        <f t="shared" si="72"/>
        <v>0</v>
      </c>
      <c r="AL95" s="32">
        <f t="shared" si="72"/>
        <v>5.8199999999999994</v>
      </c>
      <c r="AM95" s="32">
        <f t="shared" si="72"/>
        <v>0</v>
      </c>
      <c r="AN95" s="32">
        <f t="shared" si="72"/>
        <v>0</v>
      </c>
      <c r="AO95" s="32">
        <f t="shared" si="72"/>
        <v>0</v>
      </c>
      <c r="AP95" s="32">
        <f t="shared" si="72"/>
        <v>0</v>
      </c>
      <c r="AQ95" s="32">
        <f t="shared" si="72"/>
        <v>0</v>
      </c>
      <c r="AR95" s="32">
        <f t="shared" si="72"/>
        <v>0</v>
      </c>
      <c r="AS95" s="32">
        <f t="shared" si="72"/>
        <v>0</v>
      </c>
      <c r="AT95" s="32">
        <f t="shared" si="72"/>
        <v>0</v>
      </c>
      <c r="AU95" s="32">
        <f t="shared" si="72"/>
        <v>0</v>
      </c>
      <c r="AV95" s="32">
        <f t="shared" si="72"/>
        <v>0</v>
      </c>
      <c r="AW95" s="32">
        <f t="shared" si="72"/>
        <v>0</v>
      </c>
      <c r="AX95" s="32">
        <f t="shared" si="72"/>
        <v>0</v>
      </c>
      <c r="AY95" s="32">
        <f t="shared" si="72"/>
        <v>0</v>
      </c>
      <c r="AZ95" s="32">
        <f t="shared" si="72"/>
        <v>0</v>
      </c>
      <c r="BA95" s="32">
        <f t="shared" si="72"/>
        <v>0</v>
      </c>
      <c r="BB95" s="32">
        <f t="shared" si="72"/>
        <v>0</v>
      </c>
      <c r="BC95" s="32">
        <f t="shared" si="72"/>
        <v>0</v>
      </c>
      <c r="BD95" s="32">
        <f t="shared" si="72"/>
        <v>0</v>
      </c>
      <c r="BE95" s="32">
        <f t="shared" si="72"/>
        <v>0</v>
      </c>
      <c r="BF95" s="32">
        <f t="shared" si="72"/>
        <v>0</v>
      </c>
      <c r="BG95" s="32">
        <f t="shared" si="72"/>
        <v>0</v>
      </c>
      <c r="BH95" s="32">
        <f t="shared" si="72"/>
        <v>0</v>
      </c>
      <c r="BI95" s="32">
        <f t="shared" si="72"/>
        <v>0</v>
      </c>
      <c r="BJ95" s="32">
        <f t="shared" si="72"/>
        <v>0</v>
      </c>
      <c r="BK95" s="32">
        <f t="shared" si="72"/>
        <v>0</v>
      </c>
      <c r="BL95" s="32">
        <f t="shared" si="72"/>
        <v>0</v>
      </c>
      <c r="BM95" s="32">
        <f t="shared" si="72"/>
        <v>0</v>
      </c>
      <c r="BN95" s="32">
        <f t="shared" si="72"/>
        <v>0</v>
      </c>
      <c r="BO95" s="32">
        <f t="shared" ref="BO95" si="73">BO91*BO93</f>
        <v>0</v>
      </c>
      <c r="BP95" s="33">
        <f>SUM(D95:BN95)</f>
        <v>18.668399999999998</v>
      </c>
      <c r="BQ95" s="34">
        <f>BP95/$C$19</f>
        <v>18.668399999999998</v>
      </c>
    </row>
    <row r="96" spans="1:69" ht="17.399999999999999">
      <c r="A96" s="30"/>
      <c r="B96" s="31" t="s">
        <v>28</v>
      </c>
      <c r="C96" s="97"/>
      <c r="D96" s="32">
        <f>D91*D93</f>
        <v>0</v>
      </c>
      <c r="E96" s="32">
        <f t="shared" ref="E96:BN96" si="74">E91*E93</f>
        <v>0</v>
      </c>
      <c r="F96" s="32">
        <f t="shared" si="74"/>
        <v>0</v>
      </c>
      <c r="G96" s="32">
        <f t="shared" si="74"/>
        <v>0</v>
      </c>
      <c r="H96" s="32">
        <f t="shared" si="74"/>
        <v>0</v>
      </c>
      <c r="I96" s="32">
        <f t="shared" si="74"/>
        <v>0</v>
      </c>
      <c r="J96" s="32">
        <f t="shared" si="74"/>
        <v>12.848399999999998</v>
      </c>
      <c r="K96" s="32">
        <f t="shared" si="74"/>
        <v>0</v>
      </c>
      <c r="L96" s="32">
        <f t="shared" si="74"/>
        <v>0</v>
      </c>
      <c r="M96" s="32">
        <f t="shared" si="74"/>
        <v>0</v>
      </c>
      <c r="N96" s="32">
        <f t="shared" si="74"/>
        <v>0</v>
      </c>
      <c r="O96" s="32">
        <f t="shared" si="74"/>
        <v>0</v>
      </c>
      <c r="P96" s="32">
        <f t="shared" si="74"/>
        <v>0</v>
      </c>
      <c r="Q96" s="32">
        <f t="shared" si="74"/>
        <v>0</v>
      </c>
      <c r="R96" s="32">
        <f t="shared" si="74"/>
        <v>0</v>
      </c>
      <c r="S96" s="32">
        <f t="shared" si="74"/>
        <v>0</v>
      </c>
      <c r="T96" s="32">
        <f t="shared" si="74"/>
        <v>0</v>
      </c>
      <c r="U96" s="32">
        <f t="shared" si="74"/>
        <v>0</v>
      </c>
      <c r="V96" s="32">
        <f t="shared" si="74"/>
        <v>0</v>
      </c>
      <c r="W96" s="32">
        <f t="shared" si="74"/>
        <v>0</v>
      </c>
      <c r="X96" s="32">
        <f t="shared" si="74"/>
        <v>0</v>
      </c>
      <c r="Y96" s="32">
        <f t="shared" si="74"/>
        <v>0</v>
      </c>
      <c r="Z96" s="32">
        <f t="shared" si="74"/>
        <v>0</v>
      </c>
      <c r="AA96" s="32">
        <f t="shared" si="74"/>
        <v>0</v>
      </c>
      <c r="AB96" s="32">
        <f t="shared" si="74"/>
        <v>0</v>
      </c>
      <c r="AC96" s="32">
        <f t="shared" si="74"/>
        <v>0</v>
      </c>
      <c r="AD96" s="32">
        <f t="shared" si="74"/>
        <v>0</v>
      </c>
      <c r="AE96" s="32">
        <f t="shared" si="74"/>
        <v>0</v>
      </c>
      <c r="AF96" s="32">
        <f t="shared" si="74"/>
        <v>0</v>
      </c>
      <c r="AG96" s="32">
        <f t="shared" si="74"/>
        <v>0</v>
      </c>
      <c r="AH96" s="32">
        <f t="shared" si="74"/>
        <v>0</v>
      </c>
      <c r="AI96" s="32">
        <f t="shared" si="74"/>
        <v>0</v>
      </c>
      <c r="AJ96" s="32">
        <f t="shared" si="74"/>
        <v>0</v>
      </c>
      <c r="AK96" s="32">
        <f t="shared" si="74"/>
        <v>0</v>
      </c>
      <c r="AL96" s="32">
        <f t="shared" si="74"/>
        <v>5.8199999999999994</v>
      </c>
      <c r="AM96" s="32">
        <f t="shared" si="74"/>
        <v>0</v>
      </c>
      <c r="AN96" s="32">
        <f t="shared" si="74"/>
        <v>0</v>
      </c>
      <c r="AO96" s="32">
        <f t="shared" si="74"/>
        <v>0</v>
      </c>
      <c r="AP96" s="32">
        <f t="shared" si="74"/>
        <v>0</v>
      </c>
      <c r="AQ96" s="32">
        <f t="shared" si="74"/>
        <v>0</v>
      </c>
      <c r="AR96" s="32">
        <f t="shared" si="74"/>
        <v>0</v>
      </c>
      <c r="AS96" s="32">
        <f t="shared" si="74"/>
        <v>0</v>
      </c>
      <c r="AT96" s="32">
        <f t="shared" si="74"/>
        <v>0</v>
      </c>
      <c r="AU96" s="32">
        <f t="shared" si="74"/>
        <v>0</v>
      </c>
      <c r="AV96" s="32">
        <f t="shared" si="74"/>
        <v>0</v>
      </c>
      <c r="AW96" s="32">
        <f t="shared" si="74"/>
        <v>0</v>
      </c>
      <c r="AX96" s="32">
        <f t="shared" si="74"/>
        <v>0</v>
      </c>
      <c r="AY96" s="32">
        <f t="shared" si="74"/>
        <v>0</v>
      </c>
      <c r="AZ96" s="32">
        <f t="shared" si="74"/>
        <v>0</v>
      </c>
      <c r="BA96" s="32">
        <f t="shared" si="74"/>
        <v>0</v>
      </c>
      <c r="BB96" s="32">
        <f t="shared" si="74"/>
        <v>0</v>
      </c>
      <c r="BC96" s="32">
        <f t="shared" si="74"/>
        <v>0</v>
      </c>
      <c r="BD96" s="32">
        <f t="shared" si="74"/>
        <v>0</v>
      </c>
      <c r="BE96" s="32">
        <f t="shared" si="74"/>
        <v>0</v>
      </c>
      <c r="BF96" s="32">
        <f t="shared" si="74"/>
        <v>0</v>
      </c>
      <c r="BG96" s="32">
        <f t="shared" si="74"/>
        <v>0</v>
      </c>
      <c r="BH96" s="32">
        <f t="shared" si="74"/>
        <v>0</v>
      </c>
      <c r="BI96" s="32">
        <f t="shared" si="74"/>
        <v>0</v>
      </c>
      <c r="BJ96" s="32">
        <f t="shared" si="74"/>
        <v>0</v>
      </c>
      <c r="BK96" s="32">
        <f t="shared" si="74"/>
        <v>0</v>
      </c>
      <c r="BL96" s="32">
        <f t="shared" si="74"/>
        <v>0</v>
      </c>
      <c r="BM96" s="32">
        <f t="shared" si="74"/>
        <v>0</v>
      </c>
      <c r="BN96" s="32">
        <f t="shared" si="74"/>
        <v>0</v>
      </c>
      <c r="BO96" s="32">
        <f t="shared" ref="BO96" si="75">BO91*BO93</f>
        <v>0</v>
      </c>
      <c r="BP96" s="33">
        <f>SUM(D96:BN96)</f>
        <v>18.668399999999998</v>
      </c>
      <c r="BQ96" s="34">
        <f>BP96/$C$19</f>
        <v>18.668399999999998</v>
      </c>
    </row>
    <row r="98" spans="1:69">
      <c r="R98" s="2">
        <v>51</v>
      </c>
      <c r="S98" s="2"/>
      <c r="T98" s="2"/>
      <c r="U98" s="2"/>
      <c r="V98" s="2"/>
      <c r="W98" s="2"/>
    </row>
    <row r="99" spans="1:69" ht="15" customHeight="1">
      <c r="A99" s="87"/>
      <c r="B99" s="5" t="s">
        <v>3</v>
      </c>
      <c r="C99" s="89" t="s">
        <v>4</v>
      </c>
      <c r="D99" s="91" t="str">
        <f t="shared" ref="D99:BN99" si="76">D5</f>
        <v>Хлеб пшеничный</v>
      </c>
      <c r="E99" s="91" t="str">
        <f t="shared" si="76"/>
        <v>Хлеб ржано-пшеничный</v>
      </c>
      <c r="F99" s="91" t="str">
        <f t="shared" si="76"/>
        <v>Сахар</v>
      </c>
      <c r="G99" s="91" t="str">
        <f t="shared" si="76"/>
        <v>Чай</v>
      </c>
      <c r="H99" s="91" t="str">
        <f t="shared" si="76"/>
        <v>Какао</v>
      </c>
      <c r="I99" s="91" t="str">
        <f t="shared" si="76"/>
        <v>Кофейный напиток</v>
      </c>
      <c r="J99" s="91" t="str">
        <f t="shared" si="76"/>
        <v>Молоко 2,5%</v>
      </c>
      <c r="K99" s="91" t="str">
        <f t="shared" si="76"/>
        <v>Масло сливочное</v>
      </c>
      <c r="L99" s="91" t="str">
        <f t="shared" si="76"/>
        <v>Сметана 15%</v>
      </c>
      <c r="M99" s="91" t="str">
        <f t="shared" si="76"/>
        <v>Молоко сухое</v>
      </c>
      <c r="N99" s="91" t="str">
        <f t="shared" si="76"/>
        <v>Снежок 2,5 %</v>
      </c>
      <c r="O99" s="91" t="str">
        <f t="shared" si="76"/>
        <v>Творог 5%</v>
      </c>
      <c r="P99" s="91" t="str">
        <f t="shared" si="76"/>
        <v>Молоко сгущенное</v>
      </c>
      <c r="Q99" s="91" t="str">
        <f t="shared" si="76"/>
        <v xml:space="preserve">Джем Сава </v>
      </c>
      <c r="R99" s="91" t="str">
        <f t="shared" si="76"/>
        <v>Сыр</v>
      </c>
      <c r="S99" s="91" t="str">
        <f t="shared" si="76"/>
        <v>Зеленый горошек</v>
      </c>
      <c r="T99" s="91" t="str">
        <f t="shared" si="76"/>
        <v>Кукуруза консервирован.</v>
      </c>
      <c r="U99" s="91" t="str">
        <f t="shared" si="76"/>
        <v>Консервы рыбные</v>
      </c>
      <c r="V99" s="91" t="str">
        <f t="shared" si="76"/>
        <v>Огурцы консервирован.</v>
      </c>
      <c r="W99" s="38"/>
      <c r="X99" s="91" t="str">
        <f t="shared" si="76"/>
        <v>Яйцо</v>
      </c>
      <c r="Y99" s="91" t="str">
        <f t="shared" si="76"/>
        <v>Икра кабачковая</v>
      </c>
      <c r="Z99" s="91" t="str">
        <f t="shared" si="76"/>
        <v>Изюм</v>
      </c>
      <c r="AA99" s="91" t="str">
        <f t="shared" si="76"/>
        <v>Курага</v>
      </c>
      <c r="AB99" s="91" t="str">
        <f t="shared" si="76"/>
        <v>Чернослив</v>
      </c>
      <c r="AC99" s="91" t="str">
        <f t="shared" si="76"/>
        <v>Шиповник</v>
      </c>
      <c r="AD99" s="91" t="str">
        <f t="shared" si="76"/>
        <v>Сухофрукты</v>
      </c>
      <c r="AE99" s="91" t="str">
        <f t="shared" si="76"/>
        <v>Ягода свежемороженная</v>
      </c>
      <c r="AF99" s="91" t="str">
        <f t="shared" si="76"/>
        <v>Лимон</v>
      </c>
      <c r="AG99" s="91" t="str">
        <f t="shared" si="76"/>
        <v>Кисель</v>
      </c>
      <c r="AH99" s="91" t="str">
        <f t="shared" si="76"/>
        <v xml:space="preserve">Сок </v>
      </c>
      <c r="AI99" s="91" t="str">
        <f t="shared" si="76"/>
        <v>Макаронные изделия</v>
      </c>
      <c r="AJ99" s="91" t="str">
        <f t="shared" si="76"/>
        <v>Мука</v>
      </c>
      <c r="AK99" s="91" t="str">
        <f t="shared" si="76"/>
        <v>Дрожжи</v>
      </c>
      <c r="AL99" s="91" t="str">
        <f t="shared" si="76"/>
        <v>Печенье</v>
      </c>
      <c r="AM99" s="91" t="str">
        <f t="shared" si="76"/>
        <v>Кукурузн ные палочки</v>
      </c>
      <c r="AN99" s="91" t="str">
        <f t="shared" si="76"/>
        <v>Вафли</v>
      </c>
      <c r="AO99" s="91" t="str">
        <f t="shared" si="76"/>
        <v>Конфеты</v>
      </c>
      <c r="AP99" s="91" t="str">
        <f t="shared" si="76"/>
        <v>Повидло Сава</v>
      </c>
      <c r="AQ99" s="91" t="str">
        <f t="shared" si="76"/>
        <v>Крупа геркулес</v>
      </c>
      <c r="AR99" s="91" t="str">
        <f t="shared" si="76"/>
        <v>Крупа горох</v>
      </c>
      <c r="AS99" s="91" t="str">
        <f t="shared" si="76"/>
        <v>Крупа гречневая</v>
      </c>
      <c r="AT99" s="91" t="str">
        <f t="shared" si="76"/>
        <v>Крупа кукурузная</v>
      </c>
      <c r="AU99" s="91" t="str">
        <f t="shared" si="76"/>
        <v>Крупа манная</v>
      </c>
      <c r="AV99" s="91" t="str">
        <f t="shared" si="76"/>
        <v>Крупа перловая</v>
      </c>
      <c r="AW99" s="91" t="str">
        <f t="shared" si="76"/>
        <v>Крупа пшеничная</v>
      </c>
      <c r="AX99" s="91" t="str">
        <f t="shared" si="76"/>
        <v>Крупа пшено</v>
      </c>
      <c r="AY99" s="91" t="str">
        <f t="shared" si="76"/>
        <v>Крупа ячневая</v>
      </c>
      <c r="AZ99" s="91" t="str">
        <f t="shared" si="76"/>
        <v>Рис</v>
      </c>
      <c r="BA99" s="91" t="str">
        <f t="shared" si="76"/>
        <v>Цыпленок бройлер</v>
      </c>
      <c r="BB99" s="91" t="str">
        <f t="shared" si="76"/>
        <v>Филе куриное</v>
      </c>
      <c r="BC99" s="91" t="str">
        <f t="shared" si="76"/>
        <v>Фарш говяжий</v>
      </c>
      <c r="BD99" s="91" t="str">
        <f t="shared" si="76"/>
        <v>Печень куриная</v>
      </c>
      <c r="BE99" s="91" t="str">
        <f t="shared" si="76"/>
        <v>Филе минтая</v>
      </c>
      <c r="BF99" s="91" t="str">
        <f t="shared" si="76"/>
        <v>Филе сельди слабосол.</v>
      </c>
      <c r="BG99" s="91" t="str">
        <f t="shared" si="76"/>
        <v>Картофель</v>
      </c>
      <c r="BH99" s="91" t="str">
        <f t="shared" si="76"/>
        <v>Морковь</v>
      </c>
      <c r="BI99" s="91" t="str">
        <f t="shared" si="76"/>
        <v>Лук</v>
      </c>
      <c r="BJ99" s="91" t="str">
        <f t="shared" si="76"/>
        <v>Капуста</v>
      </c>
      <c r="BK99" s="91" t="str">
        <f t="shared" si="76"/>
        <v>Свекла</v>
      </c>
      <c r="BL99" s="91" t="str">
        <f t="shared" si="76"/>
        <v>Томатная паста</v>
      </c>
      <c r="BM99" s="91" t="str">
        <f t="shared" si="76"/>
        <v>Масло растительное</v>
      </c>
      <c r="BN99" s="91" t="str">
        <f t="shared" si="76"/>
        <v>Соль</v>
      </c>
      <c r="BO99" s="91" t="str">
        <f t="shared" ref="BO99" si="77">BO5</f>
        <v>Аскорбиновая кислота</v>
      </c>
      <c r="BP99" s="98" t="s">
        <v>5</v>
      </c>
      <c r="BQ99" s="98" t="s">
        <v>6</v>
      </c>
    </row>
    <row r="100" spans="1:69" ht="36" customHeight="1">
      <c r="A100" s="88"/>
      <c r="B100" s="6" t="s">
        <v>7</v>
      </c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38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8"/>
      <c r="BQ100" s="98"/>
    </row>
    <row r="101" spans="1:69" ht="28.8">
      <c r="A101" s="99" t="s">
        <v>19</v>
      </c>
      <c r="B101" s="40" t="str">
        <f>B24</f>
        <v>Запеканка из творога со сгущ. молоком</v>
      </c>
      <c r="C101" s="100">
        <f>$F$4</f>
        <v>1</v>
      </c>
      <c r="D101" s="7">
        <f>D24</f>
        <v>0</v>
      </c>
      <c r="E101" s="7">
        <f t="shared" ref="E101:BN104" si="78">E24</f>
        <v>0</v>
      </c>
      <c r="F101" s="7">
        <f t="shared" si="78"/>
        <v>8.0000000000000002E-3</v>
      </c>
      <c r="G101" s="7">
        <f t="shared" si="78"/>
        <v>0</v>
      </c>
      <c r="H101" s="7">
        <f t="shared" si="78"/>
        <v>0</v>
      </c>
      <c r="I101" s="7">
        <f t="shared" si="78"/>
        <v>0</v>
      </c>
      <c r="J101" s="7">
        <f t="shared" si="78"/>
        <v>0</v>
      </c>
      <c r="K101" s="7">
        <f t="shared" si="78"/>
        <v>4.0000000000000001E-3</v>
      </c>
      <c r="L101" s="7">
        <f t="shared" si="78"/>
        <v>4.0000000000000001E-3</v>
      </c>
      <c r="M101" s="7">
        <f t="shared" si="78"/>
        <v>0</v>
      </c>
      <c r="N101" s="7">
        <f t="shared" si="78"/>
        <v>0</v>
      </c>
      <c r="O101" s="7">
        <f t="shared" si="78"/>
        <v>0.08</v>
      </c>
      <c r="P101" s="7">
        <f t="shared" si="78"/>
        <v>1.10606E-2</v>
      </c>
      <c r="Q101" s="7">
        <f t="shared" si="78"/>
        <v>0</v>
      </c>
      <c r="R101" s="7">
        <f t="shared" si="78"/>
        <v>0</v>
      </c>
      <c r="S101" s="7">
        <f t="shared" si="78"/>
        <v>0</v>
      </c>
      <c r="T101" s="7">
        <f t="shared" si="78"/>
        <v>0</v>
      </c>
      <c r="U101" s="7">
        <f t="shared" si="78"/>
        <v>0</v>
      </c>
      <c r="V101" s="7">
        <f t="shared" si="78"/>
        <v>0</v>
      </c>
      <c r="W101" s="7">
        <f t="shared" si="78"/>
        <v>0</v>
      </c>
      <c r="X101" s="7">
        <f t="shared" si="78"/>
        <v>0.1</v>
      </c>
      <c r="Y101" s="7">
        <f t="shared" si="78"/>
        <v>0</v>
      </c>
      <c r="Z101" s="7">
        <f t="shared" si="78"/>
        <v>0</v>
      </c>
      <c r="AA101" s="7">
        <f t="shared" si="78"/>
        <v>0</v>
      </c>
      <c r="AB101" s="7">
        <f t="shared" si="78"/>
        <v>0</v>
      </c>
      <c r="AC101" s="7">
        <f t="shared" si="78"/>
        <v>0</v>
      </c>
      <c r="AD101" s="7">
        <f t="shared" si="78"/>
        <v>0</v>
      </c>
      <c r="AE101" s="7">
        <f t="shared" si="78"/>
        <v>0</v>
      </c>
      <c r="AF101" s="7">
        <f t="shared" si="78"/>
        <v>0</v>
      </c>
      <c r="AG101" s="7">
        <f t="shared" si="78"/>
        <v>0</v>
      </c>
      <c r="AH101" s="7">
        <f t="shared" si="78"/>
        <v>0</v>
      </c>
      <c r="AI101" s="7">
        <f t="shared" si="78"/>
        <v>0</v>
      </c>
      <c r="AJ101" s="7">
        <f t="shared" si="78"/>
        <v>0</v>
      </c>
      <c r="AK101" s="7">
        <f t="shared" si="78"/>
        <v>0</v>
      </c>
      <c r="AL101" s="7">
        <f t="shared" si="78"/>
        <v>0</v>
      </c>
      <c r="AM101" s="7">
        <f t="shared" si="78"/>
        <v>0</v>
      </c>
      <c r="AN101" s="7">
        <f t="shared" si="78"/>
        <v>0</v>
      </c>
      <c r="AO101" s="7">
        <f t="shared" si="78"/>
        <v>0</v>
      </c>
      <c r="AP101" s="7">
        <f t="shared" si="78"/>
        <v>0</v>
      </c>
      <c r="AQ101" s="7">
        <f t="shared" si="78"/>
        <v>0</v>
      </c>
      <c r="AR101" s="7">
        <f t="shared" si="78"/>
        <v>0</v>
      </c>
      <c r="AS101" s="7">
        <f t="shared" si="78"/>
        <v>0</v>
      </c>
      <c r="AT101" s="7">
        <f t="shared" si="78"/>
        <v>0</v>
      </c>
      <c r="AU101" s="7">
        <f t="shared" si="78"/>
        <v>8.3999999999999995E-3</v>
      </c>
      <c r="AV101" s="7">
        <f t="shared" si="78"/>
        <v>0</v>
      </c>
      <c r="AW101" s="7">
        <f t="shared" si="78"/>
        <v>0</v>
      </c>
      <c r="AX101" s="7">
        <f t="shared" si="78"/>
        <v>0</v>
      </c>
      <c r="AY101" s="7">
        <f t="shared" si="78"/>
        <v>0</v>
      </c>
      <c r="AZ101" s="7">
        <f t="shared" si="78"/>
        <v>0</v>
      </c>
      <c r="BA101" s="7">
        <f t="shared" si="78"/>
        <v>0</v>
      </c>
      <c r="BB101" s="7">
        <f t="shared" si="78"/>
        <v>0</v>
      </c>
      <c r="BC101" s="7">
        <f t="shared" si="78"/>
        <v>0</v>
      </c>
      <c r="BD101" s="7">
        <f t="shared" si="78"/>
        <v>0</v>
      </c>
      <c r="BE101" s="7">
        <f t="shared" si="78"/>
        <v>0</v>
      </c>
      <c r="BF101" s="7">
        <f t="shared" si="78"/>
        <v>0</v>
      </c>
      <c r="BG101" s="7">
        <f t="shared" si="78"/>
        <v>0</v>
      </c>
      <c r="BH101" s="7">
        <f t="shared" si="78"/>
        <v>0</v>
      </c>
      <c r="BI101" s="7">
        <f t="shared" si="78"/>
        <v>0</v>
      </c>
      <c r="BJ101" s="7">
        <f t="shared" si="78"/>
        <v>0</v>
      </c>
      <c r="BK101" s="7">
        <f t="shared" si="78"/>
        <v>0</v>
      </c>
      <c r="BL101" s="7">
        <f t="shared" si="78"/>
        <v>0</v>
      </c>
      <c r="BM101" s="7">
        <f t="shared" si="78"/>
        <v>0</v>
      </c>
      <c r="BN101" s="7">
        <f t="shared" si="78"/>
        <v>5.0000000000000001E-4</v>
      </c>
      <c r="BO101" s="7">
        <f t="shared" ref="BO101" si="79">BO24</f>
        <v>0</v>
      </c>
    </row>
    <row r="102" spans="1:69">
      <c r="A102" s="99"/>
      <c r="B102" s="40" t="str">
        <f>B25</f>
        <v>Хлеб пшеничный</v>
      </c>
      <c r="C102" s="95"/>
      <c r="D102" s="7">
        <f>D25</f>
        <v>0.02</v>
      </c>
      <c r="E102" s="7">
        <f t="shared" si="78"/>
        <v>0</v>
      </c>
      <c r="F102" s="7">
        <f t="shared" si="78"/>
        <v>0</v>
      </c>
      <c r="G102" s="7">
        <f t="shared" si="78"/>
        <v>0</v>
      </c>
      <c r="H102" s="7">
        <f t="shared" si="78"/>
        <v>0</v>
      </c>
      <c r="I102" s="7">
        <f t="shared" si="78"/>
        <v>0</v>
      </c>
      <c r="J102" s="7">
        <f t="shared" si="78"/>
        <v>0</v>
      </c>
      <c r="K102" s="7">
        <f t="shared" si="78"/>
        <v>0</v>
      </c>
      <c r="L102" s="7">
        <f t="shared" si="78"/>
        <v>0</v>
      </c>
      <c r="M102" s="7">
        <f t="shared" si="78"/>
        <v>0</v>
      </c>
      <c r="N102" s="7">
        <f t="shared" si="78"/>
        <v>0</v>
      </c>
      <c r="O102" s="7">
        <f t="shared" si="78"/>
        <v>0</v>
      </c>
      <c r="P102" s="7">
        <f t="shared" si="78"/>
        <v>0</v>
      </c>
      <c r="Q102" s="7">
        <f t="shared" si="78"/>
        <v>0</v>
      </c>
      <c r="R102" s="7">
        <f t="shared" si="78"/>
        <v>0</v>
      </c>
      <c r="S102" s="7">
        <f t="shared" si="78"/>
        <v>0</v>
      </c>
      <c r="T102" s="7">
        <f t="shared" si="78"/>
        <v>0</v>
      </c>
      <c r="U102" s="7">
        <f t="shared" si="78"/>
        <v>0</v>
      </c>
      <c r="V102" s="7">
        <f t="shared" si="78"/>
        <v>0</v>
      </c>
      <c r="W102" s="7">
        <f t="shared" si="78"/>
        <v>0</v>
      </c>
      <c r="X102" s="7">
        <f t="shared" si="78"/>
        <v>0</v>
      </c>
      <c r="Y102" s="7">
        <f t="shared" si="78"/>
        <v>0</v>
      </c>
      <c r="Z102" s="7">
        <f t="shared" si="78"/>
        <v>0</v>
      </c>
      <c r="AA102" s="7">
        <f t="shared" si="78"/>
        <v>0</v>
      </c>
      <c r="AB102" s="7">
        <f t="shared" si="78"/>
        <v>0</v>
      </c>
      <c r="AC102" s="7">
        <f t="shared" si="78"/>
        <v>0</v>
      </c>
      <c r="AD102" s="7">
        <f t="shared" si="78"/>
        <v>0</v>
      </c>
      <c r="AE102" s="7">
        <f t="shared" si="78"/>
        <v>0</v>
      </c>
      <c r="AF102" s="7">
        <f t="shared" si="78"/>
        <v>0</v>
      </c>
      <c r="AG102" s="7">
        <f t="shared" si="78"/>
        <v>0</v>
      </c>
      <c r="AH102" s="7">
        <f t="shared" si="78"/>
        <v>0</v>
      </c>
      <c r="AI102" s="7">
        <f t="shared" si="78"/>
        <v>0</v>
      </c>
      <c r="AJ102" s="7">
        <f t="shared" si="78"/>
        <v>0</v>
      </c>
      <c r="AK102" s="7">
        <f t="shared" si="78"/>
        <v>0</v>
      </c>
      <c r="AL102" s="7">
        <f t="shared" si="78"/>
        <v>0</v>
      </c>
      <c r="AM102" s="7">
        <f t="shared" si="78"/>
        <v>0</v>
      </c>
      <c r="AN102" s="7">
        <f t="shared" si="78"/>
        <v>0</v>
      </c>
      <c r="AO102" s="7">
        <f t="shared" si="78"/>
        <v>0</v>
      </c>
      <c r="AP102" s="7">
        <f t="shared" si="78"/>
        <v>0</v>
      </c>
      <c r="AQ102" s="7">
        <f t="shared" si="78"/>
        <v>0</v>
      </c>
      <c r="AR102" s="7">
        <f t="shared" si="78"/>
        <v>0</v>
      </c>
      <c r="AS102" s="7">
        <f t="shared" si="78"/>
        <v>0</v>
      </c>
      <c r="AT102" s="7">
        <f t="shared" si="78"/>
        <v>0</v>
      </c>
      <c r="AU102" s="7">
        <f t="shared" si="78"/>
        <v>0</v>
      </c>
      <c r="AV102" s="7">
        <f t="shared" si="78"/>
        <v>0</v>
      </c>
      <c r="AW102" s="7">
        <f t="shared" si="78"/>
        <v>0</v>
      </c>
      <c r="AX102" s="7">
        <f t="shared" si="78"/>
        <v>0</v>
      </c>
      <c r="AY102" s="7">
        <f t="shared" si="78"/>
        <v>0</v>
      </c>
      <c r="AZ102" s="7">
        <f t="shared" si="78"/>
        <v>0</v>
      </c>
      <c r="BA102" s="7">
        <f t="shared" si="78"/>
        <v>0</v>
      </c>
      <c r="BB102" s="7">
        <f t="shared" si="78"/>
        <v>0</v>
      </c>
      <c r="BC102" s="7">
        <f t="shared" si="78"/>
        <v>0</v>
      </c>
      <c r="BD102" s="7">
        <f t="shared" si="78"/>
        <v>0</v>
      </c>
      <c r="BE102" s="7">
        <f t="shared" si="78"/>
        <v>0</v>
      </c>
      <c r="BF102" s="7">
        <f t="shared" si="78"/>
        <v>0</v>
      </c>
      <c r="BG102" s="7">
        <f t="shared" si="78"/>
        <v>0</v>
      </c>
      <c r="BH102" s="7">
        <f t="shared" si="78"/>
        <v>0</v>
      </c>
      <c r="BI102" s="7">
        <f t="shared" si="78"/>
        <v>0</v>
      </c>
      <c r="BJ102" s="7">
        <f t="shared" si="78"/>
        <v>0</v>
      </c>
      <c r="BK102" s="7">
        <f t="shared" si="78"/>
        <v>0</v>
      </c>
      <c r="BL102" s="7">
        <f t="shared" si="78"/>
        <v>0</v>
      </c>
      <c r="BM102" s="7">
        <f t="shared" si="78"/>
        <v>0</v>
      </c>
      <c r="BN102" s="7">
        <f t="shared" si="78"/>
        <v>0</v>
      </c>
      <c r="BO102" s="7">
        <f t="shared" ref="BO102" si="80">BO25</f>
        <v>0</v>
      </c>
    </row>
    <row r="103" spans="1:69">
      <c r="A103" s="99"/>
      <c r="B103" s="40" t="str">
        <f>B26</f>
        <v>Чай с сахаром</v>
      </c>
      <c r="C103" s="95"/>
      <c r="D103" s="7">
        <f>D26</f>
        <v>0</v>
      </c>
      <c r="E103" s="7">
        <f t="shared" si="78"/>
        <v>0</v>
      </c>
      <c r="F103" s="7">
        <f t="shared" si="78"/>
        <v>0.01</v>
      </c>
      <c r="G103" s="7">
        <f t="shared" si="78"/>
        <v>5.9999999999999995E-4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0</v>
      </c>
      <c r="L103" s="7">
        <f t="shared" si="78"/>
        <v>0</v>
      </c>
      <c r="M103" s="7">
        <f t="shared" si="78"/>
        <v>0</v>
      </c>
      <c r="N103" s="7">
        <f t="shared" si="78"/>
        <v>0</v>
      </c>
      <c r="O103" s="7">
        <f t="shared" si="78"/>
        <v>0</v>
      </c>
      <c r="P103" s="7">
        <f t="shared" si="78"/>
        <v>0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0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0</v>
      </c>
      <c r="BO103" s="7">
        <f t="shared" ref="BO103" si="81">BO26</f>
        <v>0</v>
      </c>
    </row>
    <row r="104" spans="1:69">
      <c r="A104" s="99"/>
      <c r="B104" s="40">
        <f>B27</f>
        <v>0</v>
      </c>
      <c r="C104" s="95"/>
      <c r="D104" s="7">
        <f>D27</f>
        <v>0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2">BO27</f>
        <v>0</v>
      </c>
    </row>
    <row r="105" spans="1:69" ht="17.399999999999999">
      <c r="B105" s="19" t="s">
        <v>21</v>
      </c>
      <c r="C105" s="20"/>
      <c r="D105" s="21">
        <f t="shared" ref="D105:BN105" si="83">SUM(D101:D104)</f>
        <v>0.02</v>
      </c>
      <c r="E105" s="21">
        <f t="shared" si="83"/>
        <v>0</v>
      </c>
      <c r="F105" s="21">
        <f t="shared" si="83"/>
        <v>1.8000000000000002E-2</v>
      </c>
      <c r="G105" s="21">
        <f t="shared" si="83"/>
        <v>5.9999999999999995E-4</v>
      </c>
      <c r="H105" s="21">
        <f t="shared" si="83"/>
        <v>0</v>
      </c>
      <c r="I105" s="21">
        <f t="shared" si="83"/>
        <v>0</v>
      </c>
      <c r="J105" s="21">
        <f t="shared" si="83"/>
        <v>0</v>
      </c>
      <c r="K105" s="21">
        <f t="shared" si="83"/>
        <v>4.0000000000000001E-3</v>
      </c>
      <c r="L105" s="21">
        <f t="shared" si="83"/>
        <v>4.0000000000000001E-3</v>
      </c>
      <c r="M105" s="21">
        <f t="shared" si="83"/>
        <v>0</v>
      </c>
      <c r="N105" s="21">
        <f t="shared" si="83"/>
        <v>0</v>
      </c>
      <c r="O105" s="21">
        <f t="shared" si="83"/>
        <v>0.08</v>
      </c>
      <c r="P105" s="21">
        <f t="shared" si="83"/>
        <v>1.10606E-2</v>
      </c>
      <c r="Q105" s="21">
        <f t="shared" si="83"/>
        <v>0</v>
      </c>
      <c r="R105" s="21">
        <f t="shared" si="83"/>
        <v>0</v>
      </c>
      <c r="S105" s="21">
        <f t="shared" ref="S105:X105" si="84">SUM(S101:S104)</f>
        <v>0</v>
      </c>
      <c r="T105" s="21">
        <f t="shared" si="84"/>
        <v>0</v>
      </c>
      <c r="U105" s="21">
        <f t="shared" si="84"/>
        <v>0</v>
      </c>
      <c r="V105" s="21">
        <f t="shared" si="84"/>
        <v>0</v>
      </c>
      <c r="W105" s="21">
        <f t="shared" si="84"/>
        <v>0</v>
      </c>
      <c r="X105" s="21">
        <f t="shared" si="84"/>
        <v>0.1</v>
      </c>
      <c r="Y105" s="21">
        <f t="shared" si="83"/>
        <v>0</v>
      </c>
      <c r="Z105" s="21">
        <f t="shared" si="83"/>
        <v>0</v>
      </c>
      <c r="AA105" s="21">
        <f t="shared" si="83"/>
        <v>0</v>
      </c>
      <c r="AB105" s="21">
        <f t="shared" si="83"/>
        <v>0</v>
      </c>
      <c r="AC105" s="21">
        <f t="shared" si="83"/>
        <v>0</v>
      </c>
      <c r="AD105" s="21">
        <f t="shared" si="83"/>
        <v>0</v>
      </c>
      <c r="AE105" s="21">
        <f t="shared" si="83"/>
        <v>0</v>
      </c>
      <c r="AF105" s="21">
        <f t="shared" si="83"/>
        <v>0</v>
      </c>
      <c r="AG105" s="21">
        <f t="shared" si="83"/>
        <v>0</v>
      </c>
      <c r="AH105" s="21">
        <f t="shared" si="83"/>
        <v>0</v>
      </c>
      <c r="AI105" s="21">
        <f t="shared" si="83"/>
        <v>0</v>
      </c>
      <c r="AJ105" s="21">
        <f t="shared" si="83"/>
        <v>0</v>
      </c>
      <c r="AK105" s="21">
        <f t="shared" si="83"/>
        <v>0</v>
      </c>
      <c r="AL105" s="21">
        <f t="shared" si="83"/>
        <v>0</v>
      </c>
      <c r="AM105" s="21">
        <f t="shared" si="83"/>
        <v>0</v>
      </c>
      <c r="AN105" s="21">
        <f t="shared" si="83"/>
        <v>0</v>
      </c>
      <c r="AO105" s="21">
        <f t="shared" si="83"/>
        <v>0</v>
      </c>
      <c r="AP105" s="21">
        <f t="shared" si="83"/>
        <v>0</v>
      </c>
      <c r="AQ105" s="21">
        <f t="shared" si="83"/>
        <v>0</v>
      </c>
      <c r="AR105" s="21">
        <f t="shared" si="83"/>
        <v>0</v>
      </c>
      <c r="AS105" s="21">
        <f t="shared" si="83"/>
        <v>0</v>
      </c>
      <c r="AT105" s="21">
        <f t="shared" si="83"/>
        <v>0</v>
      </c>
      <c r="AU105" s="21">
        <f t="shared" si="83"/>
        <v>8.3999999999999995E-3</v>
      </c>
      <c r="AV105" s="21">
        <f t="shared" si="83"/>
        <v>0</v>
      </c>
      <c r="AW105" s="21">
        <f t="shared" si="83"/>
        <v>0</v>
      </c>
      <c r="AX105" s="21">
        <f t="shared" si="83"/>
        <v>0</v>
      </c>
      <c r="AY105" s="21">
        <f t="shared" si="83"/>
        <v>0</v>
      </c>
      <c r="AZ105" s="21">
        <f t="shared" si="83"/>
        <v>0</v>
      </c>
      <c r="BA105" s="21">
        <f t="shared" si="83"/>
        <v>0</v>
      </c>
      <c r="BB105" s="21">
        <f t="shared" si="83"/>
        <v>0</v>
      </c>
      <c r="BC105" s="21">
        <f t="shared" si="83"/>
        <v>0</v>
      </c>
      <c r="BD105" s="21">
        <f t="shared" si="83"/>
        <v>0</v>
      </c>
      <c r="BE105" s="21">
        <f t="shared" si="83"/>
        <v>0</v>
      </c>
      <c r="BF105" s="21">
        <f t="shared" si="83"/>
        <v>0</v>
      </c>
      <c r="BG105" s="21">
        <f t="shared" si="83"/>
        <v>0</v>
      </c>
      <c r="BH105" s="21">
        <f t="shared" si="83"/>
        <v>0</v>
      </c>
      <c r="BI105" s="21">
        <f t="shared" si="83"/>
        <v>0</v>
      </c>
      <c r="BJ105" s="21">
        <f t="shared" si="83"/>
        <v>0</v>
      </c>
      <c r="BK105" s="21">
        <f t="shared" si="83"/>
        <v>0</v>
      </c>
      <c r="BL105" s="21">
        <f t="shared" si="83"/>
        <v>0</v>
      </c>
      <c r="BM105" s="21">
        <f t="shared" si="83"/>
        <v>0</v>
      </c>
      <c r="BN105" s="21">
        <f t="shared" si="83"/>
        <v>5.0000000000000001E-4</v>
      </c>
      <c r="BO105" s="21">
        <f t="shared" ref="BO105" si="85">SUM(BO101:BO104)</f>
        <v>0</v>
      </c>
    </row>
    <row r="106" spans="1:69" ht="17.399999999999999">
      <c r="B106" s="19" t="s">
        <v>22</v>
      </c>
      <c r="C106" s="20"/>
      <c r="D106" s="22">
        <f t="shared" ref="D106:BN106" si="86">PRODUCT(D105,$F$4)</f>
        <v>0.02</v>
      </c>
      <c r="E106" s="22">
        <f t="shared" si="86"/>
        <v>0</v>
      </c>
      <c r="F106" s="22">
        <f t="shared" si="86"/>
        <v>1.8000000000000002E-2</v>
      </c>
      <c r="G106" s="22">
        <f t="shared" si="86"/>
        <v>5.9999999999999995E-4</v>
      </c>
      <c r="H106" s="22">
        <f t="shared" si="86"/>
        <v>0</v>
      </c>
      <c r="I106" s="22">
        <f t="shared" si="86"/>
        <v>0</v>
      </c>
      <c r="J106" s="22">
        <f t="shared" si="86"/>
        <v>0</v>
      </c>
      <c r="K106" s="22">
        <f t="shared" si="86"/>
        <v>4.0000000000000001E-3</v>
      </c>
      <c r="L106" s="22">
        <f t="shared" si="86"/>
        <v>4.0000000000000001E-3</v>
      </c>
      <c r="M106" s="22">
        <f t="shared" si="86"/>
        <v>0</v>
      </c>
      <c r="N106" s="22">
        <f t="shared" si="86"/>
        <v>0</v>
      </c>
      <c r="O106" s="22">
        <f t="shared" si="86"/>
        <v>0.08</v>
      </c>
      <c r="P106" s="22">
        <f t="shared" si="86"/>
        <v>1.10606E-2</v>
      </c>
      <c r="Q106" s="22">
        <f t="shared" si="86"/>
        <v>0</v>
      </c>
      <c r="R106" s="22">
        <f t="shared" si="86"/>
        <v>0</v>
      </c>
      <c r="S106" s="22">
        <f t="shared" ref="S106:X106" si="87">PRODUCT(S105,$F$4)</f>
        <v>0</v>
      </c>
      <c r="T106" s="22">
        <f t="shared" si="87"/>
        <v>0</v>
      </c>
      <c r="U106" s="22">
        <f t="shared" si="87"/>
        <v>0</v>
      </c>
      <c r="V106" s="22">
        <f t="shared" si="87"/>
        <v>0</v>
      </c>
      <c r="W106" s="22">
        <f t="shared" si="87"/>
        <v>0</v>
      </c>
      <c r="X106" s="22">
        <f t="shared" si="87"/>
        <v>0.1</v>
      </c>
      <c r="Y106" s="22">
        <f t="shared" si="86"/>
        <v>0</v>
      </c>
      <c r="Z106" s="22">
        <f t="shared" si="86"/>
        <v>0</v>
      </c>
      <c r="AA106" s="22">
        <f t="shared" si="86"/>
        <v>0</v>
      </c>
      <c r="AB106" s="22">
        <f t="shared" si="86"/>
        <v>0</v>
      </c>
      <c r="AC106" s="22">
        <f t="shared" si="86"/>
        <v>0</v>
      </c>
      <c r="AD106" s="22">
        <f t="shared" si="86"/>
        <v>0</v>
      </c>
      <c r="AE106" s="22">
        <f t="shared" si="86"/>
        <v>0</v>
      </c>
      <c r="AF106" s="22">
        <f t="shared" si="86"/>
        <v>0</v>
      </c>
      <c r="AG106" s="22">
        <f t="shared" si="86"/>
        <v>0</v>
      </c>
      <c r="AH106" s="22">
        <f t="shared" si="86"/>
        <v>0</v>
      </c>
      <c r="AI106" s="22">
        <f t="shared" si="86"/>
        <v>0</v>
      </c>
      <c r="AJ106" s="22">
        <f t="shared" si="86"/>
        <v>0</v>
      </c>
      <c r="AK106" s="22">
        <f t="shared" si="86"/>
        <v>0</v>
      </c>
      <c r="AL106" s="22">
        <f t="shared" si="86"/>
        <v>0</v>
      </c>
      <c r="AM106" s="22">
        <f t="shared" si="86"/>
        <v>0</v>
      </c>
      <c r="AN106" s="22">
        <f t="shared" si="86"/>
        <v>0</v>
      </c>
      <c r="AO106" s="22">
        <f t="shared" si="86"/>
        <v>0</v>
      </c>
      <c r="AP106" s="22">
        <f t="shared" si="86"/>
        <v>0</v>
      </c>
      <c r="AQ106" s="22">
        <f t="shared" si="86"/>
        <v>0</v>
      </c>
      <c r="AR106" s="22">
        <f t="shared" si="86"/>
        <v>0</v>
      </c>
      <c r="AS106" s="22">
        <f t="shared" si="86"/>
        <v>0</v>
      </c>
      <c r="AT106" s="22">
        <f t="shared" si="86"/>
        <v>0</v>
      </c>
      <c r="AU106" s="22">
        <f t="shared" si="86"/>
        <v>8.3999999999999995E-3</v>
      </c>
      <c r="AV106" s="22">
        <f t="shared" si="86"/>
        <v>0</v>
      </c>
      <c r="AW106" s="22">
        <f t="shared" si="86"/>
        <v>0</v>
      </c>
      <c r="AX106" s="22">
        <f t="shared" si="86"/>
        <v>0</v>
      </c>
      <c r="AY106" s="22">
        <f t="shared" si="86"/>
        <v>0</v>
      </c>
      <c r="AZ106" s="22">
        <f t="shared" si="86"/>
        <v>0</v>
      </c>
      <c r="BA106" s="22">
        <f t="shared" si="86"/>
        <v>0</v>
      </c>
      <c r="BB106" s="22">
        <f t="shared" si="86"/>
        <v>0</v>
      </c>
      <c r="BC106" s="22">
        <f t="shared" si="86"/>
        <v>0</v>
      </c>
      <c r="BD106" s="22">
        <f t="shared" si="86"/>
        <v>0</v>
      </c>
      <c r="BE106" s="22">
        <f t="shared" si="86"/>
        <v>0</v>
      </c>
      <c r="BF106" s="22">
        <f t="shared" si="86"/>
        <v>0</v>
      </c>
      <c r="BG106" s="22">
        <f t="shared" si="86"/>
        <v>0</v>
      </c>
      <c r="BH106" s="22">
        <f t="shared" si="86"/>
        <v>0</v>
      </c>
      <c r="BI106" s="22">
        <f t="shared" si="86"/>
        <v>0</v>
      </c>
      <c r="BJ106" s="22">
        <f t="shared" si="86"/>
        <v>0</v>
      </c>
      <c r="BK106" s="22">
        <f t="shared" si="86"/>
        <v>0</v>
      </c>
      <c r="BL106" s="22">
        <f t="shared" si="86"/>
        <v>0</v>
      </c>
      <c r="BM106" s="22">
        <f t="shared" si="86"/>
        <v>0</v>
      </c>
      <c r="BN106" s="22">
        <f t="shared" si="86"/>
        <v>5.0000000000000001E-4</v>
      </c>
      <c r="BO106" s="22">
        <f t="shared" ref="BO106" si="88">PRODUCT(BO105,$F$4)</f>
        <v>0</v>
      </c>
    </row>
    <row r="108" spans="1:69" ht="17.399999999999999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89">E93</f>
        <v>70</v>
      </c>
      <c r="F108" s="29">
        <f t="shared" si="89"/>
        <v>86</v>
      </c>
      <c r="G108" s="29">
        <f t="shared" si="89"/>
        <v>568</v>
      </c>
      <c r="H108" s="29">
        <f t="shared" si="89"/>
        <v>1140</v>
      </c>
      <c r="I108" s="29">
        <f t="shared" si="89"/>
        <v>720</v>
      </c>
      <c r="J108" s="29">
        <f t="shared" si="89"/>
        <v>71.38</v>
      </c>
      <c r="K108" s="29">
        <f t="shared" si="89"/>
        <v>662.44</v>
      </c>
      <c r="L108" s="29">
        <f t="shared" si="89"/>
        <v>200.83</v>
      </c>
      <c r="M108" s="29">
        <f t="shared" si="89"/>
        <v>529</v>
      </c>
      <c r="N108" s="29">
        <f t="shared" si="89"/>
        <v>99.49</v>
      </c>
      <c r="O108" s="29">
        <f t="shared" si="89"/>
        <v>320.32</v>
      </c>
      <c r="P108" s="29">
        <f t="shared" si="89"/>
        <v>373.68</v>
      </c>
      <c r="Q108" s="29">
        <f t="shared" si="89"/>
        <v>400</v>
      </c>
      <c r="R108" s="29">
        <f t="shared" si="89"/>
        <v>0</v>
      </c>
      <c r="S108" s="29">
        <f t="shared" si="89"/>
        <v>0</v>
      </c>
      <c r="T108" s="29">
        <f t="shared" si="89"/>
        <v>0</v>
      </c>
      <c r="U108" s="29">
        <f t="shared" si="89"/>
        <v>708</v>
      </c>
      <c r="V108" s="29">
        <f t="shared" si="89"/>
        <v>364.1</v>
      </c>
      <c r="W108" s="29">
        <f t="shared" si="89"/>
        <v>139</v>
      </c>
      <c r="X108" s="29">
        <f t="shared" si="89"/>
        <v>7.6</v>
      </c>
      <c r="Y108" s="29">
        <f t="shared" si="89"/>
        <v>0</v>
      </c>
      <c r="Z108" s="29">
        <f t="shared" si="89"/>
        <v>305</v>
      </c>
      <c r="AA108" s="29">
        <f t="shared" si="89"/>
        <v>273</v>
      </c>
      <c r="AB108" s="29">
        <f t="shared" si="89"/>
        <v>263</v>
      </c>
      <c r="AC108" s="29">
        <f t="shared" si="89"/>
        <v>250</v>
      </c>
      <c r="AD108" s="29">
        <f t="shared" si="89"/>
        <v>145</v>
      </c>
      <c r="AE108" s="29">
        <f t="shared" si="89"/>
        <v>298.43</v>
      </c>
      <c r="AF108" s="29">
        <f t="shared" si="89"/>
        <v>229</v>
      </c>
      <c r="AG108" s="29">
        <f t="shared" si="89"/>
        <v>231.82</v>
      </c>
      <c r="AH108" s="29">
        <f t="shared" si="89"/>
        <v>69.2</v>
      </c>
      <c r="AI108" s="29">
        <f t="shared" si="89"/>
        <v>59.25</v>
      </c>
      <c r="AJ108" s="29">
        <f t="shared" si="89"/>
        <v>38.5</v>
      </c>
      <c r="AK108" s="29">
        <f t="shared" si="89"/>
        <v>190</v>
      </c>
      <c r="AL108" s="29">
        <f t="shared" si="89"/>
        <v>194</v>
      </c>
      <c r="AM108" s="29">
        <f t="shared" si="89"/>
        <v>316.27999999999997</v>
      </c>
      <c r="AN108" s="29">
        <f t="shared" si="89"/>
        <v>254</v>
      </c>
      <c r="AO108" s="29">
        <f t="shared" si="89"/>
        <v>0</v>
      </c>
      <c r="AP108" s="29">
        <f t="shared" si="89"/>
        <v>201.15</v>
      </c>
      <c r="AQ108" s="29">
        <f t="shared" si="89"/>
        <v>62.5</v>
      </c>
      <c r="AR108" s="29">
        <f t="shared" si="89"/>
        <v>50</v>
      </c>
      <c r="AS108" s="29">
        <f t="shared" si="89"/>
        <v>72</v>
      </c>
      <c r="AT108" s="29">
        <f t="shared" si="89"/>
        <v>64.290000000000006</v>
      </c>
      <c r="AU108" s="29">
        <f t="shared" si="89"/>
        <v>57.14</v>
      </c>
      <c r="AV108" s="29">
        <f t="shared" si="89"/>
        <v>51.25</v>
      </c>
      <c r="AW108" s="29">
        <f t="shared" si="89"/>
        <v>77.14</v>
      </c>
      <c r="AX108" s="29">
        <f t="shared" si="89"/>
        <v>66</v>
      </c>
      <c r="AY108" s="29">
        <f t="shared" si="89"/>
        <v>60</v>
      </c>
      <c r="AZ108" s="29">
        <f t="shared" si="89"/>
        <v>123.33</v>
      </c>
      <c r="BA108" s="29">
        <f t="shared" si="89"/>
        <v>296</v>
      </c>
      <c r="BB108" s="29">
        <f t="shared" si="89"/>
        <v>499</v>
      </c>
      <c r="BC108" s="29">
        <f t="shared" si="89"/>
        <v>503</v>
      </c>
      <c r="BD108" s="29">
        <f t="shared" si="89"/>
        <v>217</v>
      </c>
      <c r="BE108" s="29">
        <f t="shared" si="89"/>
        <v>410</v>
      </c>
      <c r="BF108" s="29">
        <f t="shared" si="89"/>
        <v>0</v>
      </c>
      <c r="BG108" s="29">
        <f t="shared" si="89"/>
        <v>62</v>
      </c>
      <c r="BH108" s="29">
        <f t="shared" si="89"/>
        <v>62</v>
      </c>
      <c r="BI108" s="29">
        <f t="shared" si="89"/>
        <v>41</v>
      </c>
      <c r="BJ108" s="29">
        <f t="shared" si="89"/>
        <v>30</v>
      </c>
      <c r="BK108" s="29">
        <f t="shared" si="89"/>
        <v>55</v>
      </c>
      <c r="BL108" s="29">
        <f t="shared" si="89"/>
        <v>278</v>
      </c>
      <c r="BM108" s="29">
        <f t="shared" si="89"/>
        <v>138.88999999999999</v>
      </c>
      <c r="BN108" s="29">
        <f t="shared" si="89"/>
        <v>14.89</v>
      </c>
      <c r="BO108" s="29">
        <f t="shared" ref="BO108" si="90">BO93</f>
        <v>10000</v>
      </c>
    </row>
    <row r="109" spans="1:69" ht="17.399999999999999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1">E108/1000</f>
        <v>7.0000000000000007E-2</v>
      </c>
      <c r="F109" s="21">
        <f t="shared" si="91"/>
        <v>8.5999999999999993E-2</v>
      </c>
      <c r="G109" s="21">
        <f t="shared" si="91"/>
        <v>0.56799999999999995</v>
      </c>
      <c r="H109" s="21">
        <f t="shared" si="91"/>
        <v>1.1399999999999999</v>
      </c>
      <c r="I109" s="21">
        <f t="shared" si="91"/>
        <v>0.72</v>
      </c>
      <c r="J109" s="21">
        <f t="shared" si="91"/>
        <v>7.1379999999999999E-2</v>
      </c>
      <c r="K109" s="21">
        <f t="shared" si="91"/>
        <v>0.66244000000000003</v>
      </c>
      <c r="L109" s="21">
        <f t="shared" si="91"/>
        <v>0.20083000000000001</v>
      </c>
      <c r="M109" s="21">
        <f t="shared" si="91"/>
        <v>0.52900000000000003</v>
      </c>
      <c r="N109" s="21">
        <f t="shared" si="91"/>
        <v>9.9489999999999995E-2</v>
      </c>
      <c r="O109" s="21">
        <f t="shared" si="91"/>
        <v>0.32031999999999999</v>
      </c>
      <c r="P109" s="21">
        <f t="shared" si="91"/>
        <v>0.37368000000000001</v>
      </c>
      <c r="Q109" s="21">
        <f t="shared" si="91"/>
        <v>0.4</v>
      </c>
      <c r="R109" s="21">
        <f t="shared" si="91"/>
        <v>0</v>
      </c>
      <c r="S109" s="21">
        <f t="shared" si="91"/>
        <v>0</v>
      </c>
      <c r="T109" s="21">
        <f t="shared" si="91"/>
        <v>0</v>
      </c>
      <c r="U109" s="21">
        <f t="shared" si="91"/>
        <v>0.70799999999999996</v>
      </c>
      <c r="V109" s="21">
        <f t="shared" si="91"/>
        <v>0.36410000000000003</v>
      </c>
      <c r="W109" s="21">
        <f t="shared" si="91"/>
        <v>0.13900000000000001</v>
      </c>
      <c r="X109" s="21">
        <f t="shared" si="91"/>
        <v>7.6E-3</v>
      </c>
      <c r="Y109" s="21">
        <f t="shared" si="91"/>
        <v>0</v>
      </c>
      <c r="Z109" s="21">
        <f t="shared" si="91"/>
        <v>0.30499999999999999</v>
      </c>
      <c r="AA109" s="21">
        <f t="shared" si="91"/>
        <v>0.27300000000000002</v>
      </c>
      <c r="AB109" s="21">
        <f t="shared" si="91"/>
        <v>0.26300000000000001</v>
      </c>
      <c r="AC109" s="21">
        <f t="shared" si="91"/>
        <v>0.25</v>
      </c>
      <c r="AD109" s="21">
        <f t="shared" si="91"/>
        <v>0.14499999999999999</v>
      </c>
      <c r="AE109" s="21">
        <f t="shared" si="91"/>
        <v>0.29843000000000003</v>
      </c>
      <c r="AF109" s="21">
        <f t="shared" si="91"/>
        <v>0.22900000000000001</v>
      </c>
      <c r="AG109" s="21">
        <f t="shared" si="91"/>
        <v>0.23182</v>
      </c>
      <c r="AH109" s="21">
        <f t="shared" si="91"/>
        <v>6.9199999999999998E-2</v>
      </c>
      <c r="AI109" s="21">
        <f t="shared" si="91"/>
        <v>5.9249999999999997E-2</v>
      </c>
      <c r="AJ109" s="21">
        <f t="shared" si="91"/>
        <v>3.85E-2</v>
      </c>
      <c r="AK109" s="21">
        <f t="shared" si="91"/>
        <v>0.19</v>
      </c>
      <c r="AL109" s="21">
        <f t="shared" si="91"/>
        <v>0.19400000000000001</v>
      </c>
      <c r="AM109" s="21">
        <f t="shared" si="91"/>
        <v>0.31627999999999995</v>
      </c>
      <c r="AN109" s="21">
        <f t="shared" si="91"/>
        <v>0.254</v>
      </c>
      <c r="AO109" s="21">
        <f t="shared" si="91"/>
        <v>0</v>
      </c>
      <c r="AP109" s="21">
        <f t="shared" si="91"/>
        <v>0.20115</v>
      </c>
      <c r="AQ109" s="21">
        <f t="shared" si="91"/>
        <v>6.25E-2</v>
      </c>
      <c r="AR109" s="21">
        <f t="shared" si="91"/>
        <v>0.05</v>
      </c>
      <c r="AS109" s="21">
        <f t="shared" si="91"/>
        <v>7.1999999999999995E-2</v>
      </c>
      <c r="AT109" s="21">
        <f t="shared" si="91"/>
        <v>6.429E-2</v>
      </c>
      <c r="AU109" s="21">
        <f t="shared" si="91"/>
        <v>5.7140000000000003E-2</v>
      </c>
      <c r="AV109" s="21">
        <f t="shared" si="91"/>
        <v>5.1249999999999997E-2</v>
      </c>
      <c r="AW109" s="21">
        <f t="shared" si="91"/>
        <v>7.714E-2</v>
      </c>
      <c r="AX109" s="21">
        <f t="shared" si="91"/>
        <v>6.6000000000000003E-2</v>
      </c>
      <c r="AY109" s="21">
        <f t="shared" si="91"/>
        <v>0.06</v>
      </c>
      <c r="AZ109" s="21">
        <f t="shared" si="91"/>
        <v>0.12333</v>
      </c>
      <c r="BA109" s="21">
        <f t="shared" si="91"/>
        <v>0.29599999999999999</v>
      </c>
      <c r="BB109" s="21">
        <f t="shared" si="91"/>
        <v>0.499</v>
      </c>
      <c r="BC109" s="21">
        <f t="shared" si="91"/>
        <v>0.503</v>
      </c>
      <c r="BD109" s="21">
        <f t="shared" si="91"/>
        <v>0.217</v>
      </c>
      <c r="BE109" s="21">
        <f t="shared" si="91"/>
        <v>0.41</v>
      </c>
      <c r="BF109" s="21">
        <f t="shared" si="91"/>
        <v>0</v>
      </c>
      <c r="BG109" s="21">
        <f t="shared" si="91"/>
        <v>6.2E-2</v>
      </c>
      <c r="BH109" s="21">
        <f t="shared" si="91"/>
        <v>6.2E-2</v>
      </c>
      <c r="BI109" s="21">
        <f t="shared" si="91"/>
        <v>4.1000000000000002E-2</v>
      </c>
      <c r="BJ109" s="21">
        <f t="shared" si="91"/>
        <v>0.03</v>
      </c>
      <c r="BK109" s="21">
        <f t="shared" si="91"/>
        <v>5.5E-2</v>
      </c>
      <c r="BL109" s="21">
        <f t="shared" si="91"/>
        <v>0.27800000000000002</v>
      </c>
      <c r="BM109" s="21">
        <f t="shared" si="91"/>
        <v>0.13888999999999999</v>
      </c>
      <c r="BN109" s="21">
        <f t="shared" si="91"/>
        <v>1.489E-2</v>
      </c>
      <c r="BO109" s="21">
        <f t="shared" ref="BO109" si="92">BO108/1000</f>
        <v>10</v>
      </c>
    </row>
    <row r="110" spans="1:69" ht="17.399999999999999">
      <c r="A110" s="30"/>
      <c r="B110" s="31" t="s">
        <v>27</v>
      </c>
      <c r="C110" s="97"/>
      <c r="D110" s="32">
        <f>D106*D108</f>
        <v>1.3453999999999999</v>
      </c>
      <c r="E110" s="32">
        <f t="shared" ref="E110:BN110" si="93">E106*E108</f>
        <v>0</v>
      </c>
      <c r="F110" s="32">
        <f t="shared" si="93"/>
        <v>1.5480000000000003</v>
      </c>
      <c r="G110" s="32">
        <f t="shared" si="93"/>
        <v>0.34079999999999999</v>
      </c>
      <c r="H110" s="32">
        <f t="shared" si="93"/>
        <v>0</v>
      </c>
      <c r="I110" s="32">
        <f t="shared" si="93"/>
        <v>0</v>
      </c>
      <c r="J110" s="32">
        <f t="shared" si="93"/>
        <v>0</v>
      </c>
      <c r="K110" s="32">
        <f t="shared" si="93"/>
        <v>2.6497600000000001</v>
      </c>
      <c r="L110" s="32">
        <f t="shared" si="93"/>
        <v>0.80332000000000003</v>
      </c>
      <c r="M110" s="32">
        <f t="shared" si="93"/>
        <v>0</v>
      </c>
      <c r="N110" s="32">
        <f t="shared" si="93"/>
        <v>0</v>
      </c>
      <c r="O110" s="32">
        <f t="shared" si="93"/>
        <v>25.625599999999999</v>
      </c>
      <c r="P110" s="32">
        <f t="shared" si="93"/>
        <v>4.1331250080000004</v>
      </c>
      <c r="Q110" s="32">
        <f t="shared" si="93"/>
        <v>0</v>
      </c>
      <c r="R110" s="32">
        <f t="shared" si="93"/>
        <v>0</v>
      </c>
      <c r="S110" s="32">
        <f t="shared" si="93"/>
        <v>0</v>
      </c>
      <c r="T110" s="32">
        <f t="shared" si="93"/>
        <v>0</v>
      </c>
      <c r="U110" s="32">
        <f t="shared" si="93"/>
        <v>0</v>
      </c>
      <c r="V110" s="32">
        <f t="shared" si="93"/>
        <v>0</v>
      </c>
      <c r="W110" s="32">
        <f t="shared" si="93"/>
        <v>0</v>
      </c>
      <c r="X110" s="32">
        <f t="shared" si="93"/>
        <v>0.76</v>
      </c>
      <c r="Y110" s="32">
        <f t="shared" si="93"/>
        <v>0</v>
      </c>
      <c r="Z110" s="32">
        <f t="shared" si="93"/>
        <v>0</v>
      </c>
      <c r="AA110" s="32">
        <f t="shared" si="93"/>
        <v>0</v>
      </c>
      <c r="AB110" s="32">
        <f t="shared" si="93"/>
        <v>0</v>
      </c>
      <c r="AC110" s="32">
        <f t="shared" si="93"/>
        <v>0</v>
      </c>
      <c r="AD110" s="32">
        <f t="shared" si="93"/>
        <v>0</v>
      </c>
      <c r="AE110" s="32">
        <f t="shared" si="93"/>
        <v>0</v>
      </c>
      <c r="AF110" s="32">
        <f t="shared" si="93"/>
        <v>0</v>
      </c>
      <c r="AG110" s="32">
        <f t="shared" si="93"/>
        <v>0</v>
      </c>
      <c r="AH110" s="32">
        <f t="shared" si="93"/>
        <v>0</v>
      </c>
      <c r="AI110" s="32">
        <f t="shared" si="93"/>
        <v>0</v>
      </c>
      <c r="AJ110" s="32">
        <f t="shared" si="93"/>
        <v>0</v>
      </c>
      <c r="AK110" s="32">
        <f t="shared" si="93"/>
        <v>0</v>
      </c>
      <c r="AL110" s="32">
        <f t="shared" si="93"/>
        <v>0</v>
      </c>
      <c r="AM110" s="32">
        <f t="shared" si="93"/>
        <v>0</v>
      </c>
      <c r="AN110" s="32">
        <f t="shared" si="93"/>
        <v>0</v>
      </c>
      <c r="AO110" s="32">
        <f t="shared" si="93"/>
        <v>0</v>
      </c>
      <c r="AP110" s="32">
        <f t="shared" si="93"/>
        <v>0</v>
      </c>
      <c r="AQ110" s="32">
        <f t="shared" si="93"/>
        <v>0</v>
      </c>
      <c r="AR110" s="32">
        <f t="shared" si="93"/>
        <v>0</v>
      </c>
      <c r="AS110" s="32">
        <f t="shared" si="93"/>
        <v>0</v>
      </c>
      <c r="AT110" s="32">
        <f t="shared" si="93"/>
        <v>0</v>
      </c>
      <c r="AU110" s="32">
        <f t="shared" si="93"/>
        <v>0.47997599999999996</v>
      </c>
      <c r="AV110" s="32">
        <f t="shared" si="93"/>
        <v>0</v>
      </c>
      <c r="AW110" s="32">
        <f t="shared" si="93"/>
        <v>0</v>
      </c>
      <c r="AX110" s="32">
        <f t="shared" si="93"/>
        <v>0</v>
      </c>
      <c r="AY110" s="32">
        <f t="shared" si="93"/>
        <v>0</v>
      </c>
      <c r="AZ110" s="32">
        <f t="shared" si="93"/>
        <v>0</v>
      </c>
      <c r="BA110" s="32">
        <f t="shared" si="93"/>
        <v>0</v>
      </c>
      <c r="BB110" s="32">
        <f t="shared" si="93"/>
        <v>0</v>
      </c>
      <c r="BC110" s="32">
        <f t="shared" si="93"/>
        <v>0</v>
      </c>
      <c r="BD110" s="32">
        <f t="shared" si="93"/>
        <v>0</v>
      </c>
      <c r="BE110" s="32">
        <f t="shared" si="93"/>
        <v>0</v>
      </c>
      <c r="BF110" s="32">
        <f t="shared" si="93"/>
        <v>0</v>
      </c>
      <c r="BG110" s="32">
        <f t="shared" si="93"/>
        <v>0</v>
      </c>
      <c r="BH110" s="32">
        <f t="shared" si="93"/>
        <v>0</v>
      </c>
      <c r="BI110" s="32">
        <f t="shared" si="93"/>
        <v>0</v>
      </c>
      <c r="BJ110" s="32">
        <f t="shared" si="93"/>
        <v>0</v>
      </c>
      <c r="BK110" s="32">
        <f t="shared" si="93"/>
        <v>0</v>
      </c>
      <c r="BL110" s="32">
        <f t="shared" si="93"/>
        <v>0</v>
      </c>
      <c r="BM110" s="32">
        <f t="shared" si="93"/>
        <v>0</v>
      </c>
      <c r="BN110" s="32">
        <f t="shared" si="93"/>
        <v>7.4450000000000002E-3</v>
      </c>
      <c r="BO110" s="32">
        <f t="shared" ref="BO110" si="94">BO106*BO108</f>
        <v>0</v>
      </c>
      <c r="BP110" s="33">
        <f>SUM(D110:BN110)</f>
        <v>37.693426007999996</v>
      </c>
      <c r="BQ110" s="34">
        <f>BP110/$C$19</f>
        <v>37.693426007999996</v>
      </c>
    </row>
    <row r="111" spans="1:69" ht="17.399999999999999">
      <c r="A111" s="30"/>
      <c r="B111" s="31" t="s">
        <v>28</v>
      </c>
      <c r="C111" s="97"/>
      <c r="D111" s="32">
        <f>D106*D108</f>
        <v>1.3453999999999999</v>
      </c>
      <c r="E111" s="32">
        <f t="shared" ref="E111:BN111" si="95">E106*E108</f>
        <v>0</v>
      </c>
      <c r="F111" s="32">
        <f t="shared" si="95"/>
        <v>1.5480000000000003</v>
      </c>
      <c r="G111" s="32">
        <f t="shared" si="95"/>
        <v>0.34079999999999999</v>
      </c>
      <c r="H111" s="32">
        <f t="shared" si="95"/>
        <v>0</v>
      </c>
      <c r="I111" s="32">
        <f t="shared" si="95"/>
        <v>0</v>
      </c>
      <c r="J111" s="32">
        <f t="shared" si="95"/>
        <v>0</v>
      </c>
      <c r="K111" s="32">
        <f t="shared" si="95"/>
        <v>2.6497600000000001</v>
      </c>
      <c r="L111" s="32">
        <f t="shared" si="95"/>
        <v>0.80332000000000003</v>
      </c>
      <c r="M111" s="32">
        <f t="shared" si="95"/>
        <v>0</v>
      </c>
      <c r="N111" s="32">
        <f t="shared" si="95"/>
        <v>0</v>
      </c>
      <c r="O111" s="32">
        <f t="shared" si="95"/>
        <v>25.625599999999999</v>
      </c>
      <c r="P111" s="32">
        <f t="shared" si="95"/>
        <v>4.1331250080000004</v>
      </c>
      <c r="Q111" s="32">
        <f t="shared" si="95"/>
        <v>0</v>
      </c>
      <c r="R111" s="32">
        <f t="shared" si="95"/>
        <v>0</v>
      </c>
      <c r="S111" s="32">
        <f t="shared" si="95"/>
        <v>0</v>
      </c>
      <c r="T111" s="32">
        <f t="shared" si="95"/>
        <v>0</v>
      </c>
      <c r="U111" s="32">
        <f t="shared" si="95"/>
        <v>0</v>
      </c>
      <c r="V111" s="32">
        <f t="shared" si="95"/>
        <v>0</v>
      </c>
      <c r="W111" s="32">
        <f t="shared" si="95"/>
        <v>0</v>
      </c>
      <c r="X111" s="32">
        <f t="shared" si="95"/>
        <v>0.76</v>
      </c>
      <c r="Y111" s="32">
        <f t="shared" si="95"/>
        <v>0</v>
      </c>
      <c r="Z111" s="32">
        <f t="shared" si="95"/>
        <v>0</v>
      </c>
      <c r="AA111" s="32">
        <f t="shared" si="95"/>
        <v>0</v>
      </c>
      <c r="AB111" s="32">
        <f t="shared" si="95"/>
        <v>0</v>
      </c>
      <c r="AC111" s="32">
        <f t="shared" si="95"/>
        <v>0</v>
      </c>
      <c r="AD111" s="32">
        <f t="shared" si="95"/>
        <v>0</v>
      </c>
      <c r="AE111" s="32">
        <f t="shared" si="95"/>
        <v>0</v>
      </c>
      <c r="AF111" s="32">
        <f t="shared" si="95"/>
        <v>0</v>
      </c>
      <c r="AG111" s="32">
        <f t="shared" si="95"/>
        <v>0</v>
      </c>
      <c r="AH111" s="32">
        <f t="shared" si="95"/>
        <v>0</v>
      </c>
      <c r="AI111" s="32">
        <f t="shared" si="95"/>
        <v>0</v>
      </c>
      <c r="AJ111" s="32">
        <f t="shared" si="95"/>
        <v>0</v>
      </c>
      <c r="AK111" s="32">
        <f t="shared" si="95"/>
        <v>0</v>
      </c>
      <c r="AL111" s="32">
        <f t="shared" si="95"/>
        <v>0</v>
      </c>
      <c r="AM111" s="32">
        <f t="shared" si="95"/>
        <v>0</v>
      </c>
      <c r="AN111" s="32">
        <f t="shared" si="95"/>
        <v>0</v>
      </c>
      <c r="AO111" s="32">
        <f t="shared" si="95"/>
        <v>0</v>
      </c>
      <c r="AP111" s="32">
        <f t="shared" si="95"/>
        <v>0</v>
      </c>
      <c r="AQ111" s="32">
        <f t="shared" si="95"/>
        <v>0</v>
      </c>
      <c r="AR111" s="32">
        <f t="shared" si="95"/>
        <v>0</v>
      </c>
      <c r="AS111" s="32">
        <f t="shared" si="95"/>
        <v>0</v>
      </c>
      <c r="AT111" s="32">
        <f t="shared" si="95"/>
        <v>0</v>
      </c>
      <c r="AU111" s="32">
        <f t="shared" si="95"/>
        <v>0.47997599999999996</v>
      </c>
      <c r="AV111" s="32">
        <f t="shared" si="95"/>
        <v>0</v>
      </c>
      <c r="AW111" s="32">
        <f t="shared" si="95"/>
        <v>0</v>
      </c>
      <c r="AX111" s="32">
        <f t="shared" si="95"/>
        <v>0</v>
      </c>
      <c r="AY111" s="32">
        <f t="shared" si="95"/>
        <v>0</v>
      </c>
      <c r="AZ111" s="32">
        <f t="shared" si="95"/>
        <v>0</v>
      </c>
      <c r="BA111" s="32">
        <f t="shared" si="95"/>
        <v>0</v>
      </c>
      <c r="BB111" s="32">
        <f t="shared" si="95"/>
        <v>0</v>
      </c>
      <c r="BC111" s="32">
        <f t="shared" si="95"/>
        <v>0</v>
      </c>
      <c r="BD111" s="32">
        <f t="shared" si="95"/>
        <v>0</v>
      </c>
      <c r="BE111" s="32">
        <f t="shared" si="95"/>
        <v>0</v>
      </c>
      <c r="BF111" s="32">
        <f t="shared" si="95"/>
        <v>0</v>
      </c>
      <c r="BG111" s="32">
        <f t="shared" si="95"/>
        <v>0</v>
      </c>
      <c r="BH111" s="32">
        <f t="shared" si="95"/>
        <v>0</v>
      </c>
      <c r="BI111" s="32">
        <f t="shared" si="95"/>
        <v>0</v>
      </c>
      <c r="BJ111" s="32">
        <f t="shared" si="95"/>
        <v>0</v>
      </c>
      <c r="BK111" s="32">
        <f t="shared" si="95"/>
        <v>0</v>
      </c>
      <c r="BL111" s="32">
        <f t="shared" si="95"/>
        <v>0</v>
      </c>
      <c r="BM111" s="32">
        <f t="shared" si="95"/>
        <v>0</v>
      </c>
      <c r="BN111" s="32">
        <f t="shared" si="95"/>
        <v>7.4450000000000002E-3</v>
      </c>
      <c r="BO111" s="32">
        <f t="shared" ref="BO111" si="96">BO106*BO108</f>
        <v>0</v>
      </c>
      <c r="BP111" s="33">
        <f>SUM(D111:BN111)</f>
        <v>37.693426007999996</v>
      </c>
      <c r="BQ111" s="34">
        <f>BP111/$C$19</f>
        <v>37.693426007999996</v>
      </c>
    </row>
    <row r="113" spans="69:69">
      <c r="BQ113" s="37">
        <f>BQ63</f>
        <v>26.020070000000004</v>
      </c>
    </row>
    <row r="114" spans="69:69">
      <c r="BQ114" s="37">
        <f>BQ80</f>
        <v>45.691100000000006</v>
      </c>
    </row>
    <row r="115" spans="69:69">
      <c r="BQ115" s="37">
        <f>BQ96</f>
        <v>18.668399999999998</v>
      </c>
    </row>
    <row r="116" spans="69:69">
      <c r="BQ116" s="37">
        <f>BQ111</f>
        <v>37.693426007999996</v>
      </c>
    </row>
    <row r="117" spans="69:69">
      <c r="BQ117" s="37">
        <f>SUM(BQ113:BQ116)</f>
        <v>128.07299600799999</v>
      </c>
    </row>
  </sheetData>
  <mergeCells count="358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>
      <selection activeCell="H30" sqref="H30:J30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0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8"/>
      <c r="C1" s="108"/>
      <c r="D1" s="109" t="s">
        <v>66</v>
      </c>
      <c r="E1" s="110"/>
      <c r="F1" s="110"/>
      <c r="G1" s="110"/>
      <c r="H1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8"/>
      <c r="J1" s="108"/>
      <c r="K1" s="53"/>
      <c r="V1" s="25"/>
    </row>
    <row r="2" spans="1:22" ht="21.9" customHeight="1">
      <c r="A2" s="112" t="s">
        <v>35</v>
      </c>
      <c r="B2" s="112"/>
      <c r="C2" s="112"/>
      <c r="D2" s="113" t="s">
        <v>36</v>
      </c>
      <c r="E2" s="112"/>
      <c r="F2" s="112"/>
      <c r="G2" s="114"/>
      <c r="H2" s="112" t="s">
        <v>37</v>
      </c>
      <c r="I2" s="112"/>
      <c r="J2" s="114"/>
      <c r="K2" s="54"/>
      <c r="L2" s="115" t="s">
        <v>8</v>
      </c>
      <c r="M2" s="116"/>
      <c r="N2" s="117" t="s">
        <v>11</v>
      </c>
      <c r="O2" s="117"/>
      <c r="P2" s="118" t="s">
        <v>17</v>
      </c>
      <c r="Q2" s="119"/>
      <c r="R2" s="120" t="s">
        <v>19</v>
      </c>
      <c r="S2" s="120"/>
      <c r="T2" s="121" t="s">
        <v>38</v>
      </c>
      <c r="U2" s="122"/>
      <c r="V2" s="25"/>
    </row>
    <row r="3" spans="1:22" ht="30.75" customHeight="1">
      <c r="A3" s="55"/>
      <c r="B3" s="69">
        <f>E3</f>
        <v>44202</v>
      </c>
      <c r="C3" s="56" t="s">
        <v>39</v>
      </c>
      <c r="D3" s="55"/>
      <c r="E3" s="69">
        <f>'06.01.2021 3-7 лет (день 8) '!J4</f>
        <v>44202</v>
      </c>
      <c r="F3" s="56" t="s">
        <v>39</v>
      </c>
      <c r="G3" s="56" t="s">
        <v>40</v>
      </c>
      <c r="H3" s="55"/>
      <c r="I3" s="69">
        <f>E3</f>
        <v>44202</v>
      </c>
      <c r="J3" s="56" t="s">
        <v>40</v>
      </c>
      <c r="K3" s="25"/>
      <c r="L3" s="57">
        <f>F4</f>
        <v>20.76107</v>
      </c>
      <c r="M3" s="57">
        <f>G4</f>
        <v>26.020070000000004</v>
      </c>
      <c r="N3" s="57">
        <f>F9</f>
        <v>37.581974000000002</v>
      </c>
      <c r="O3" s="57">
        <f>G9</f>
        <v>45.691100000000006</v>
      </c>
      <c r="P3" s="57">
        <f>F17</f>
        <v>13.873200000000001</v>
      </c>
      <c r="Q3" s="57">
        <f>G17</f>
        <v>18.668399999999998</v>
      </c>
      <c r="R3" s="7">
        <f>F22</f>
        <v>30.562887000000003</v>
      </c>
      <c r="S3" s="7">
        <f>G22</f>
        <v>37.693426007999996</v>
      </c>
      <c r="T3" s="58">
        <f>L3+N3+P3+R3</f>
        <v>102.77913100000001</v>
      </c>
      <c r="U3" s="58">
        <f>M3+O3+Q3+S3</f>
        <v>128.07299600799999</v>
      </c>
    </row>
    <row r="4" spans="1:22" ht="15" customHeight="1">
      <c r="A4" s="92" t="s">
        <v>8</v>
      </c>
      <c r="B4" s="7" t="str">
        <f>E4</f>
        <v>Каша молочная "Рябчик"</v>
      </c>
      <c r="C4" s="123">
        <f>F4</f>
        <v>20.76107</v>
      </c>
      <c r="D4" s="92" t="s">
        <v>8</v>
      </c>
      <c r="E4" s="7" t="str">
        <f>'06.01.2021 3-7 лет (день 8) '!B7</f>
        <v>Каша молочная "Рябчик"</v>
      </c>
      <c r="F4" s="123">
        <f>'06.01.2021 1,5-2 года (день 8)'!BQ63</f>
        <v>20.76107</v>
      </c>
      <c r="G4" s="123">
        <f>'06.01.2021 3-7 лет (день 8) '!BQ63</f>
        <v>26.020070000000004</v>
      </c>
      <c r="H4" s="92" t="s">
        <v>8</v>
      </c>
      <c r="I4" s="7" t="str">
        <f>E4</f>
        <v>Каша молочная "Рябчик"</v>
      </c>
      <c r="J4" s="123">
        <f>G4</f>
        <v>26.020070000000004</v>
      </c>
    </row>
    <row r="5" spans="1:22" ht="15" customHeight="1">
      <c r="A5" s="93"/>
      <c r="B5" s="10" t="str">
        <f>E5</f>
        <v xml:space="preserve">Бутерброд с маслом </v>
      </c>
      <c r="C5" s="124"/>
      <c r="D5" s="93"/>
      <c r="E5" s="7" t="str">
        <f>'06.01.2021 3-7 лет (день 8) '!B8</f>
        <v xml:space="preserve">Бутерброд с маслом </v>
      </c>
      <c r="F5" s="124"/>
      <c r="G5" s="124"/>
      <c r="H5" s="93"/>
      <c r="I5" s="7" t="str">
        <f>E5</f>
        <v xml:space="preserve">Бутерброд с маслом </v>
      </c>
      <c r="J5" s="124"/>
    </row>
    <row r="6" spans="1:22" ht="15" customHeight="1">
      <c r="A6" s="93"/>
      <c r="B6" s="10" t="str">
        <f>E6</f>
        <v>Кофейный напиток с молоком</v>
      </c>
      <c r="C6" s="124"/>
      <c r="D6" s="93"/>
      <c r="E6" s="7" t="str">
        <f>'06.01.2021 3-7 лет (день 8) '!B9</f>
        <v>Кофейный напиток с молоком</v>
      </c>
      <c r="F6" s="124"/>
      <c r="G6" s="124"/>
      <c r="H6" s="93"/>
      <c r="I6" s="7" t="str">
        <f>E6</f>
        <v>Кофейный напиток с молоком</v>
      </c>
      <c r="J6" s="124"/>
    </row>
    <row r="7" spans="1:22" ht="15" customHeight="1">
      <c r="A7" s="93"/>
      <c r="B7" s="7"/>
      <c r="C7" s="124"/>
      <c r="D7" s="93"/>
      <c r="E7" s="7"/>
      <c r="F7" s="124"/>
      <c r="G7" s="124"/>
      <c r="H7" s="93"/>
      <c r="I7" s="7"/>
      <c r="J7" s="124"/>
    </row>
    <row r="8" spans="1:22" ht="15" customHeight="1">
      <c r="A8" s="94"/>
      <c r="B8" s="7"/>
      <c r="C8" s="125"/>
      <c r="D8" s="94"/>
      <c r="E8" s="7"/>
      <c r="F8" s="125"/>
      <c r="G8" s="125"/>
      <c r="H8" s="94"/>
      <c r="I8" s="7"/>
      <c r="J8" s="125"/>
    </row>
    <row r="9" spans="1:22" ht="15" customHeight="1">
      <c r="A9" s="92" t="s">
        <v>11</v>
      </c>
      <c r="B9" s="7" t="str">
        <f>E9</f>
        <v>Суп картофельный с клецками</v>
      </c>
      <c r="C9" s="126">
        <f>F9</f>
        <v>37.581974000000002</v>
      </c>
      <c r="D9" s="92" t="s">
        <v>11</v>
      </c>
      <c r="E9" s="11" t="str">
        <f>'06.01.2021 3-7 лет (день 8) '!B12</f>
        <v>Суп картофельный с клецками</v>
      </c>
      <c r="F9" s="126">
        <f>'06.01.2021 1,5-2 года (день 8)'!BQ80</f>
        <v>37.581974000000002</v>
      </c>
      <c r="G9" s="126">
        <f>'06.01.2021 3-7 лет (день 8) '!BQ80</f>
        <v>45.691100000000006</v>
      </c>
      <c r="H9" s="92" t="s">
        <v>11</v>
      </c>
      <c r="I9" s="7" t="str">
        <f>E9</f>
        <v>Суп картофельный с клецками</v>
      </c>
      <c r="J9" s="126">
        <f>G9</f>
        <v>45.691100000000006</v>
      </c>
    </row>
    <row r="10" spans="1:22" ht="15" customHeight="1">
      <c r="A10" s="93"/>
      <c r="B10" s="7" t="str">
        <f t="shared" ref="B10:B15" si="0">E10</f>
        <v>Жаркое по-домашнему</v>
      </c>
      <c r="C10" s="127"/>
      <c r="D10" s="93"/>
      <c r="E10" s="11" t="str">
        <f>'06.01.2021 3-7 лет (день 8) '!B13</f>
        <v>Жаркое по-домашнему</v>
      </c>
      <c r="F10" s="127"/>
      <c r="G10" s="127"/>
      <c r="H10" s="93"/>
      <c r="I10" s="7" t="str">
        <f t="shared" ref="I10:I15" si="1">E10</f>
        <v>Жаркое по-домашнему</v>
      </c>
      <c r="J10" s="127"/>
    </row>
    <row r="11" spans="1:22" ht="15" customHeight="1">
      <c r="A11" s="93"/>
      <c r="B11" s="7" t="str">
        <f t="shared" si="0"/>
        <v>Хлеб пшеничный</v>
      </c>
      <c r="C11" s="127"/>
      <c r="D11" s="93"/>
      <c r="E11" s="11" t="str">
        <f>'06.01.2021 3-7 лет (день 8) '!B14</f>
        <v>Хлеб пшеничный</v>
      </c>
      <c r="F11" s="127"/>
      <c r="G11" s="127"/>
      <c r="H11" s="93"/>
      <c r="I11" s="7" t="str">
        <f t="shared" si="1"/>
        <v>Хлеб пшеничный</v>
      </c>
      <c r="J11" s="127"/>
    </row>
    <row r="12" spans="1:22" ht="15" customHeight="1">
      <c r="A12" s="93"/>
      <c r="B12" s="7" t="str">
        <f t="shared" si="0"/>
        <v>Хлеб ржано-пшеничный</v>
      </c>
      <c r="C12" s="127"/>
      <c r="D12" s="93"/>
      <c r="E12" s="11" t="str">
        <f>'06.01.2021 3-7 лет (день 8) '!B15</f>
        <v>Хлеб ржано-пшеничный</v>
      </c>
      <c r="F12" s="127"/>
      <c r="G12" s="127"/>
      <c r="H12" s="93"/>
      <c r="I12" s="7" t="str">
        <f t="shared" si="1"/>
        <v>Хлеб ржано-пшеничный</v>
      </c>
      <c r="J12" s="127"/>
    </row>
    <row r="13" spans="1:22" ht="15" customHeight="1">
      <c r="A13" s="93"/>
      <c r="B13" s="7" t="str">
        <f t="shared" si="0"/>
        <v>Напиток из шиповника</v>
      </c>
      <c r="C13" s="127"/>
      <c r="D13" s="93"/>
      <c r="E13" s="11" t="str">
        <f>'06.01.2021 3-7 лет (день 8) '!B16</f>
        <v>Напиток из шиповника</v>
      </c>
      <c r="F13" s="127"/>
      <c r="G13" s="127"/>
      <c r="H13" s="93"/>
      <c r="I13" s="7" t="str">
        <f t="shared" si="1"/>
        <v>Напиток из шиповника</v>
      </c>
      <c r="J13" s="127"/>
    </row>
    <row r="14" spans="1:22" ht="15" customHeight="1">
      <c r="A14" s="93"/>
      <c r="B14" s="7">
        <f t="shared" si="0"/>
        <v>0</v>
      </c>
      <c r="C14" s="127"/>
      <c r="D14" s="93"/>
      <c r="F14" s="127"/>
      <c r="G14" s="127"/>
      <c r="H14" s="93"/>
      <c r="I14" s="7">
        <f t="shared" si="1"/>
        <v>0</v>
      </c>
      <c r="J14" s="127"/>
    </row>
    <row r="15" spans="1:22" ht="15" customHeight="1">
      <c r="A15" s="93"/>
      <c r="B15" s="12">
        <f t="shared" si="0"/>
        <v>0</v>
      </c>
      <c r="C15" s="127"/>
      <c r="D15" s="93"/>
      <c r="E15" s="11"/>
      <c r="F15" s="127"/>
      <c r="G15" s="127"/>
      <c r="H15" s="93"/>
      <c r="I15" s="12">
        <f t="shared" si="1"/>
        <v>0</v>
      </c>
      <c r="J15" s="127"/>
    </row>
    <row r="16" spans="1:22" ht="15" customHeight="1">
      <c r="A16" s="94"/>
      <c r="B16" s="12"/>
      <c r="C16" s="128"/>
      <c r="D16" s="94"/>
      <c r="E16" s="7"/>
      <c r="F16" s="128"/>
      <c r="G16" s="128"/>
      <c r="H16" s="94"/>
      <c r="I16" s="12"/>
      <c r="J16" s="128"/>
    </row>
    <row r="17" spans="1:15" ht="15" customHeight="1">
      <c r="A17" s="92" t="s">
        <v>17</v>
      </c>
      <c r="B17" s="7" t="str">
        <f>E17</f>
        <v>Молоко</v>
      </c>
      <c r="C17" s="123">
        <f>F17</f>
        <v>13.873200000000001</v>
      </c>
      <c r="D17" s="92" t="s">
        <v>17</v>
      </c>
      <c r="E17" s="7" t="str">
        <f>'06.01.2021 3-7 лет (день 8) '!B19</f>
        <v>Молоко</v>
      </c>
      <c r="F17" s="123">
        <f>'06.01.2021 1,5-2 года (день 8)'!BQ96</f>
        <v>13.873200000000001</v>
      </c>
      <c r="G17" s="123">
        <f>'06.01.2021 3-7 лет (день 8) '!BQ96</f>
        <v>18.668399999999998</v>
      </c>
      <c r="H17" s="92" t="s">
        <v>17</v>
      </c>
      <c r="I17" s="7" t="str">
        <f>E17</f>
        <v>Молоко</v>
      </c>
      <c r="J17" s="123">
        <f>G17</f>
        <v>18.668399999999998</v>
      </c>
    </row>
    <row r="18" spans="1:15" ht="15" customHeight="1">
      <c r="A18" s="93"/>
      <c r="B18" s="7" t="str">
        <f>E18</f>
        <v>Печенье</v>
      </c>
      <c r="C18" s="124"/>
      <c r="D18" s="93"/>
      <c r="E18" s="7" t="str">
        <f>'06.01.2021 3-7 лет (день 8) '!B20</f>
        <v>Печенье</v>
      </c>
      <c r="F18" s="124"/>
      <c r="G18" s="124"/>
      <c r="H18" s="93"/>
      <c r="I18" s="7" t="str">
        <f>E18</f>
        <v>Печенье</v>
      </c>
      <c r="J18" s="124"/>
    </row>
    <row r="19" spans="1:15" ht="15" customHeight="1">
      <c r="A19" s="93"/>
      <c r="B19" s="7"/>
      <c r="C19" s="124"/>
      <c r="D19" s="93"/>
      <c r="E19" s="7"/>
      <c r="F19" s="124"/>
      <c r="G19" s="124"/>
      <c r="H19" s="93"/>
      <c r="I19" s="7"/>
      <c r="J19" s="124"/>
    </row>
    <row r="20" spans="1:15" ht="15" customHeight="1">
      <c r="A20" s="93"/>
      <c r="B20" s="7"/>
      <c r="C20" s="124"/>
      <c r="D20" s="93"/>
      <c r="E20" s="7"/>
      <c r="F20" s="124"/>
      <c r="G20" s="124"/>
      <c r="H20" s="93"/>
      <c r="I20" s="7"/>
      <c r="J20" s="124"/>
    </row>
    <row r="21" spans="1:15" ht="15" customHeight="1">
      <c r="A21" s="94"/>
      <c r="B21" s="7"/>
      <c r="C21" s="125"/>
      <c r="D21" s="94"/>
      <c r="E21" s="7"/>
      <c r="F21" s="125"/>
      <c r="G21" s="125"/>
      <c r="H21" s="94"/>
      <c r="I21" s="7"/>
      <c r="J21" s="125"/>
    </row>
    <row r="22" spans="1:15" ht="15" customHeight="1">
      <c r="A22" s="99" t="s">
        <v>19</v>
      </c>
      <c r="B22" s="40" t="str">
        <f>E22</f>
        <v>Запеканка из творога со сгущ. молоком</v>
      </c>
      <c r="C22" s="123">
        <f>F22</f>
        <v>30.562887000000003</v>
      </c>
      <c r="D22" s="99" t="s">
        <v>19</v>
      </c>
      <c r="E22" s="40" t="str">
        <f>'06.01.2021 3-7 лет (день 8) '!B24</f>
        <v>Запеканка из творога со сгущ. молоком</v>
      </c>
      <c r="F22" s="123">
        <f>'06.01.2021 1,5-2 года (день 8)'!BQ111</f>
        <v>30.562887000000003</v>
      </c>
      <c r="G22" s="123">
        <f>'06.01.2021 3-7 лет (день 8) '!BQ111</f>
        <v>37.693426007999996</v>
      </c>
      <c r="H22" s="99" t="s">
        <v>19</v>
      </c>
      <c r="I22" s="40" t="str">
        <f>E22</f>
        <v>Запеканка из творога со сгущ. молоком</v>
      </c>
      <c r="J22" s="123">
        <f>G22</f>
        <v>37.693426007999996</v>
      </c>
    </row>
    <row r="23" spans="1:15" ht="15" customHeight="1">
      <c r="A23" s="99"/>
      <c r="B23" s="40" t="str">
        <f t="shared" ref="B23:B24" si="2">E23</f>
        <v>Хлеб пшеничный</v>
      </c>
      <c r="C23" s="124"/>
      <c r="D23" s="99"/>
      <c r="E23" s="40" t="str">
        <f>'06.01.2021 3-7 лет (день 8) '!B25</f>
        <v>Хлеб пшеничный</v>
      </c>
      <c r="F23" s="124"/>
      <c r="G23" s="124"/>
      <c r="H23" s="99"/>
      <c r="I23" s="40" t="str">
        <f t="shared" ref="I23:I24" si="3">E23</f>
        <v>Хлеб пшеничный</v>
      </c>
      <c r="J23" s="124"/>
    </row>
    <row r="24" spans="1:15" ht="15" customHeight="1">
      <c r="A24" s="99"/>
      <c r="B24" s="40" t="str">
        <f t="shared" si="2"/>
        <v>Чай с сахаром</v>
      </c>
      <c r="C24" s="124"/>
      <c r="D24" s="99"/>
      <c r="E24" s="40" t="str">
        <f>'06.01.2021 3-7 лет (день 8) '!B26</f>
        <v>Чай с сахаром</v>
      </c>
      <c r="F24" s="124"/>
      <c r="G24" s="124"/>
      <c r="H24" s="99"/>
      <c r="I24" s="40" t="str">
        <f t="shared" si="3"/>
        <v>Чай с сахаром</v>
      </c>
      <c r="J24" s="124"/>
    </row>
    <row r="25" spans="1:15" ht="15" customHeight="1">
      <c r="A25" s="99"/>
      <c r="B25" s="40">
        <f>E25</f>
        <v>0</v>
      </c>
      <c r="C25" s="124"/>
      <c r="D25" s="99"/>
      <c r="E25" s="12"/>
      <c r="F25" s="124"/>
      <c r="G25" s="124"/>
      <c r="H25" s="99"/>
      <c r="I25" s="40">
        <f>E25</f>
        <v>0</v>
      </c>
      <c r="J25" s="124"/>
    </row>
    <row r="26" spans="1:15" ht="15" customHeight="1">
      <c r="A26" s="99"/>
      <c r="B26" s="12"/>
      <c r="C26" s="124"/>
      <c r="D26" s="99"/>
      <c r="E26" s="12"/>
      <c r="F26" s="124"/>
      <c r="G26" s="124"/>
      <c r="H26" s="99"/>
      <c r="I26" s="12"/>
      <c r="J26" s="124"/>
    </row>
    <row r="27" spans="1:15" ht="15" customHeight="1">
      <c r="A27" s="99"/>
      <c r="B27" s="7"/>
      <c r="C27" s="125"/>
      <c r="D27" s="99"/>
      <c r="E27" s="7"/>
      <c r="F27" s="125"/>
      <c r="G27" s="125"/>
      <c r="H27" s="99"/>
      <c r="I27" s="7"/>
      <c r="J27" s="125"/>
    </row>
    <row r="28" spans="1:15" ht="17.399999999999999">
      <c r="A28" s="130" t="s">
        <v>38</v>
      </c>
      <c r="B28" s="131"/>
      <c r="C28" s="59">
        <f>C4+C9+C17+C22</f>
        <v>102.77913100000001</v>
      </c>
      <c r="D28" s="130" t="s">
        <v>38</v>
      </c>
      <c r="E28" s="131"/>
      <c r="F28" s="59">
        <f>F4+F9+F17+F22</f>
        <v>102.77913100000001</v>
      </c>
      <c r="G28" s="59">
        <f>G4+G9+G17+G22</f>
        <v>128.07299600799999</v>
      </c>
      <c r="H28" s="130" t="s">
        <v>38</v>
      </c>
      <c r="I28" s="131"/>
      <c r="J28" s="59">
        <f>J4+J9+J17+J22</f>
        <v>128.07299600799999</v>
      </c>
    </row>
    <row r="29" spans="1:15" ht="59.25" customHeight="1">
      <c r="A29" s="10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8"/>
      <c r="C29" s="132"/>
      <c r="D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0"/>
      <c r="F29" s="110"/>
      <c r="G29" s="110"/>
      <c r="H29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8"/>
      <c r="J29" s="132"/>
      <c r="K29" s="54"/>
      <c r="L29" s="54"/>
      <c r="M29" s="129"/>
      <c r="N29" s="129"/>
      <c r="O29" s="129"/>
    </row>
    <row r="30" spans="1:15" ht="21.9" customHeight="1">
      <c r="A30" s="112" t="s">
        <v>41</v>
      </c>
      <c r="B30" s="112"/>
      <c r="C30" s="114"/>
      <c r="D30" s="113" t="s">
        <v>42</v>
      </c>
      <c r="E30" s="112"/>
      <c r="F30" s="112"/>
      <c r="G30" s="114"/>
      <c r="H30" s="113" t="s">
        <v>43</v>
      </c>
      <c r="I30" s="112"/>
      <c r="J30" s="114"/>
      <c r="K30" s="54"/>
      <c r="L30" s="54"/>
      <c r="M30" s="60"/>
      <c r="N30" s="60"/>
      <c r="O30" s="60"/>
    </row>
    <row r="31" spans="1:15" ht="30.75" customHeight="1">
      <c r="A31" s="55"/>
      <c r="B31" s="71">
        <f>E3</f>
        <v>44202</v>
      </c>
      <c r="C31" s="56" t="s">
        <v>40</v>
      </c>
      <c r="D31" s="55"/>
      <c r="E31" s="69">
        <f>E3</f>
        <v>44202</v>
      </c>
      <c r="F31" s="56" t="s">
        <v>39</v>
      </c>
      <c r="G31" s="56" t="s">
        <v>40</v>
      </c>
      <c r="H31" s="55"/>
      <c r="I31" s="72">
        <f>E3</f>
        <v>44202</v>
      </c>
      <c r="J31" s="61" t="s">
        <v>40</v>
      </c>
      <c r="K31" s="25"/>
      <c r="L31" s="25"/>
    </row>
    <row r="32" spans="1:15" ht="15" customHeight="1">
      <c r="A32" s="99" t="s">
        <v>8</v>
      </c>
      <c r="B32" s="7" t="str">
        <f>E4</f>
        <v>Каша молочная "Рябчик"</v>
      </c>
      <c r="C32" s="123">
        <f>G4</f>
        <v>26.020070000000004</v>
      </c>
      <c r="D32" s="99" t="s">
        <v>8</v>
      </c>
      <c r="E32" s="7" t="str">
        <f>E4</f>
        <v>Каша молочная "Рябчик"</v>
      </c>
      <c r="F32" s="136">
        <f>F4</f>
        <v>20.76107</v>
      </c>
      <c r="G32" s="136">
        <f>G4</f>
        <v>26.020070000000004</v>
      </c>
      <c r="H32" s="99" t="s">
        <v>8</v>
      </c>
      <c r="I32" s="7" t="str">
        <f>I4</f>
        <v>Каша молочная "Рябчик"</v>
      </c>
      <c r="J32" s="123">
        <f>F32</f>
        <v>20.76107</v>
      </c>
    </row>
    <row r="33" spans="1:10" ht="15" customHeight="1">
      <c r="A33" s="99"/>
      <c r="B33" s="7" t="str">
        <f>E5</f>
        <v xml:space="preserve">Бутерброд с маслом </v>
      </c>
      <c r="C33" s="124"/>
      <c r="D33" s="99"/>
      <c r="E33" s="7" t="str">
        <f>E5</f>
        <v xml:space="preserve">Бутерброд с маслом </v>
      </c>
      <c r="F33" s="137"/>
      <c r="G33" s="137"/>
      <c r="H33" s="99"/>
      <c r="I33" s="7" t="str">
        <f>I5</f>
        <v xml:space="preserve">Бутерброд с маслом </v>
      </c>
      <c r="J33" s="124"/>
    </row>
    <row r="34" spans="1:10" ht="15" customHeight="1">
      <c r="A34" s="99"/>
      <c r="B34" s="7" t="str">
        <f>E6</f>
        <v>Кофейный напиток с молоком</v>
      </c>
      <c r="C34" s="124"/>
      <c r="D34" s="99"/>
      <c r="E34" s="7" t="str">
        <f>E6</f>
        <v>Кофейный напиток с молоком</v>
      </c>
      <c r="F34" s="137"/>
      <c r="G34" s="137"/>
      <c r="H34" s="99"/>
      <c r="I34" s="7" t="str">
        <f>I6</f>
        <v>Кофейный напиток с молоком</v>
      </c>
      <c r="J34" s="124"/>
    </row>
    <row r="35" spans="1:10" ht="15" customHeight="1">
      <c r="A35" s="99"/>
      <c r="B35" s="7"/>
      <c r="C35" s="124"/>
      <c r="D35" s="99"/>
      <c r="E35" s="7"/>
      <c r="F35" s="137"/>
      <c r="G35" s="137"/>
      <c r="H35" s="99"/>
      <c r="I35" s="7"/>
      <c r="J35" s="124"/>
    </row>
    <row r="36" spans="1:10" ht="15" customHeight="1">
      <c r="A36" s="99"/>
      <c r="B36" s="7"/>
      <c r="C36" s="125"/>
      <c r="D36" s="99"/>
      <c r="E36" s="7"/>
      <c r="F36" s="138"/>
      <c r="G36" s="138"/>
      <c r="H36" s="99"/>
      <c r="I36" s="7"/>
      <c r="J36" s="125"/>
    </row>
    <row r="37" spans="1:10" ht="15" customHeight="1">
      <c r="A37" s="99" t="s">
        <v>11</v>
      </c>
      <c r="B37" s="7" t="str">
        <f>E9</f>
        <v>Суп картофельный с клецками</v>
      </c>
      <c r="C37" s="126">
        <f>G9</f>
        <v>45.691100000000006</v>
      </c>
      <c r="D37" s="99" t="s">
        <v>11</v>
      </c>
      <c r="E37" s="7" t="str">
        <f>E9</f>
        <v>Суп картофельный с клецками</v>
      </c>
      <c r="F37" s="133">
        <f>F9</f>
        <v>37.581974000000002</v>
      </c>
      <c r="G37" s="133">
        <f>G9</f>
        <v>45.691100000000006</v>
      </c>
      <c r="H37" s="99" t="s">
        <v>11</v>
      </c>
      <c r="I37" s="7" t="str">
        <f>E9</f>
        <v>Суп картофельный с клецками</v>
      </c>
      <c r="J37" s="126">
        <f>F37</f>
        <v>37.581974000000002</v>
      </c>
    </row>
    <row r="38" spans="1:10" ht="15" customHeight="1">
      <c r="A38" s="99"/>
      <c r="B38" s="7" t="str">
        <f t="shared" ref="B38:B43" si="4">E10</f>
        <v>Жаркое по-домашнему</v>
      </c>
      <c r="C38" s="127"/>
      <c r="D38" s="99"/>
      <c r="E38" s="7" t="str">
        <f t="shared" ref="E38:E43" si="5">E10</f>
        <v>Жаркое по-домашнему</v>
      </c>
      <c r="F38" s="134"/>
      <c r="G38" s="134"/>
      <c r="H38" s="99"/>
      <c r="I38" s="7" t="str">
        <f t="shared" ref="I38:I42" si="6">E10</f>
        <v>Жаркое по-домашнему</v>
      </c>
      <c r="J38" s="127"/>
    </row>
    <row r="39" spans="1:10" ht="15" customHeight="1">
      <c r="A39" s="99"/>
      <c r="B39" s="7" t="str">
        <f t="shared" si="4"/>
        <v>Хлеб пшеничный</v>
      </c>
      <c r="C39" s="127"/>
      <c r="D39" s="99"/>
      <c r="E39" s="7" t="str">
        <f t="shared" si="5"/>
        <v>Хлеб пшеничный</v>
      </c>
      <c r="F39" s="134"/>
      <c r="G39" s="134"/>
      <c r="H39" s="99"/>
      <c r="I39" s="7" t="str">
        <f t="shared" si="6"/>
        <v>Хлеб пшеничный</v>
      </c>
      <c r="J39" s="127"/>
    </row>
    <row r="40" spans="1:10" ht="15" customHeight="1">
      <c r="A40" s="99"/>
      <c r="B40" s="7" t="str">
        <f t="shared" si="4"/>
        <v>Хлеб ржано-пшеничный</v>
      </c>
      <c r="C40" s="127"/>
      <c r="D40" s="99"/>
      <c r="E40" s="7" t="str">
        <f t="shared" si="5"/>
        <v>Хлеб ржано-пшеничный</v>
      </c>
      <c r="F40" s="134"/>
      <c r="G40" s="134"/>
      <c r="H40" s="99"/>
      <c r="I40" s="7" t="str">
        <f t="shared" si="6"/>
        <v>Хлеб ржано-пшеничный</v>
      </c>
      <c r="J40" s="127"/>
    </row>
    <row r="41" spans="1:10" ht="15" customHeight="1">
      <c r="A41" s="99"/>
      <c r="B41" s="7" t="str">
        <f t="shared" si="4"/>
        <v>Напиток из шиповника</v>
      </c>
      <c r="C41" s="127"/>
      <c r="D41" s="99"/>
      <c r="E41" s="7" t="str">
        <f t="shared" si="5"/>
        <v>Напиток из шиповника</v>
      </c>
      <c r="F41" s="134"/>
      <c r="G41" s="134"/>
      <c r="H41" s="99"/>
      <c r="I41" s="7" t="str">
        <f t="shared" si="6"/>
        <v>Напиток из шиповника</v>
      </c>
      <c r="J41" s="127"/>
    </row>
    <row r="42" spans="1:10" ht="15" customHeight="1">
      <c r="A42" s="99"/>
      <c r="B42" s="7">
        <f t="shared" si="4"/>
        <v>0</v>
      </c>
      <c r="C42" s="127"/>
      <c r="D42" s="99"/>
      <c r="E42" s="7">
        <f t="shared" si="5"/>
        <v>0</v>
      </c>
      <c r="F42" s="134"/>
      <c r="G42" s="134"/>
      <c r="H42" s="99"/>
      <c r="I42" s="7">
        <f t="shared" si="6"/>
        <v>0</v>
      </c>
      <c r="J42" s="127"/>
    </row>
    <row r="43" spans="1:10" ht="15" customHeight="1">
      <c r="A43" s="99"/>
      <c r="B43" s="12">
        <f t="shared" si="4"/>
        <v>0</v>
      </c>
      <c r="C43" s="127"/>
      <c r="D43" s="99"/>
      <c r="E43" s="7">
        <f t="shared" si="5"/>
        <v>0</v>
      </c>
      <c r="F43" s="134"/>
      <c r="G43" s="134"/>
      <c r="H43" s="99"/>
      <c r="I43" s="12">
        <f>E15</f>
        <v>0</v>
      </c>
      <c r="J43" s="127"/>
    </row>
    <row r="44" spans="1:10" ht="15" customHeight="1">
      <c r="A44" s="99"/>
      <c r="B44" s="12"/>
      <c r="C44" s="128"/>
      <c r="D44" s="99"/>
      <c r="E44" s="12"/>
      <c r="F44" s="135"/>
      <c r="G44" s="135"/>
      <c r="H44" s="99"/>
      <c r="I44" s="12"/>
      <c r="J44" s="128"/>
    </row>
    <row r="45" spans="1:10" ht="15" customHeight="1">
      <c r="A45" s="99" t="s">
        <v>17</v>
      </c>
      <c r="B45" s="7" t="str">
        <f>E17</f>
        <v>Молоко</v>
      </c>
      <c r="C45" s="123">
        <f>G17</f>
        <v>18.668399999999998</v>
      </c>
      <c r="D45" s="99" t="s">
        <v>17</v>
      </c>
      <c r="E45" s="7" t="str">
        <f>E17</f>
        <v>Молоко</v>
      </c>
      <c r="F45" s="136">
        <f>F17</f>
        <v>13.873200000000001</v>
      </c>
      <c r="G45" s="136">
        <f>G17</f>
        <v>18.668399999999998</v>
      </c>
      <c r="H45" s="99" t="s">
        <v>17</v>
      </c>
      <c r="I45" s="7" t="str">
        <f>I17</f>
        <v>Молоко</v>
      </c>
      <c r="J45" s="123">
        <f>F45</f>
        <v>13.873200000000001</v>
      </c>
    </row>
    <row r="46" spans="1:10" ht="15" customHeight="1">
      <c r="A46" s="99"/>
      <c r="B46" s="7" t="str">
        <f>E18</f>
        <v>Печенье</v>
      </c>
      <c r="C46" s="124"/>
      <c r="D46" s="99"/>
      <c r="E46" s="7" t="str">
        <f>E18</f>
        <v>Печенье</v>
      </c>
      <c r="F46" s="137"/>
      <c r="G46" s="137"/>
      <c r="H46" s="99"/>
      <c r="I46" s="7" t="str">
        <f>I18</f>
        <v>Печенье</v>
      </c>
      <c r="J46" s="124"/>
    </row>
    <row r="47" spans="1:10" ht="15" customHeight="1">
      <c r="A47" s="99"/>
      <c r="B47" s="7"/>
      <c r="C47" s="124"/>
      <c r="D47" s="99"/>
      <c r="E47" s="7"/>
      <c r="F47" s="137"/>
      <c r="G47" s="137"/>
      <c r="H47" s="99"/>
      <c r="I47" s="7"/>
      <c r="J47" s="124"/>
    </row>
    <row r="48" spans="1:10" ht="15" customHeight="1">
      <c r="A48" s="99"/>
      <c r="B48" s="7"/>
      <c r="C48" s="124"/>
      <c r="D48" s="99"/>
      <c r="E48" s="7"/>
      <c r="F48" s="137"/>
      <c r="G48" s="137"/>
      <c r="H48" s="99"/>
      <c r="I48" s="7"/>
      <c r="J48" s="124"/>
    </row>
    <row r="49" spans="1:10" ht="15" customHeight="1">
      <c r="A49" s="99"/>
      <c r="B49" s="7"/>
      <c r="C49" s="125"/>
      <c r="D49" s="99"/>
      <c r="E49" s="7"/>
      <c r="F49" s="138"/>
      <c r="G49" s="138"/>
      <c r="H49" s="99"/>
      <c r="I49" s="7"/>
      <c r="J49" s="125"/>
    </row>
    <row r="50" spans="1:10" ht="31.5" customHeight="1">
      <c r="A50" s="99" t="s">
        <v>19</v>
      </c>
      <c r="B50" s="40" t="str">
        <f>E22</f>
        <v>Запеканка из творога со сгущ. молоком</v>
      </c>
      <c r="C50" s="123">
        <f>G22</f>
        <v>37.693426007999996</v>
      </c>
      <c r="D50" s="99" t="s">
        <v>19</v>
      </c>
      <c r="E50" s="40" t="str">
        <f>E22</f>
        <v>Запеканка из творога со сгущ. молоком</v>
      </c>
      <c r="F50" s="136">
        <f>F22</f>
        <v>30.562887000000003</v>
      </c>
      <c r="G50" s="136">
        <f>G22</f>
        <v>37.693426007999996</v>
      </c>
      <c r="H50" s="99" t="s">
        <v>19</v>
      </c>
      <c r="I50" s="40" t="str">
        <f>E22</f>
        <v>Запеканка из творога со сгущ. молоком</v>
      </c>
      <c r="J50" s="123">
        <f>F50</f>
        <v>30.562887000000003</v>
      </c>
    </row>
    <row r="51" spans="1:10" ht="15" customHeight="1">
      <c r="A51" s="99"/>
      <c r="B51" s="40" t="str">
        <f t="shared" ref="B51:B54" si="7">E23</f>
        <v>Хлеб пшеничный</v>
      </c>
      <c r="C51" s="124"/>
      <c r="D51" s="99"/>
      <c r="E51" s="40" t="str">
        <f t="shared" ref="E51:E54" si="8">E23</f>
        <v>Хлеб пшеничный</v>
      </c>
      <c r="F51" s="137"/>
      <c r="G51" s="137"/>
      <c r="H51" s="99"/>
      <c r="I51" s="40" t="str">
        <f t="shared" ref="I51:I54" si="9">E23</f>
        <v>Хлеб пшеничный</v>
      </c>
      <c r="J51" s="124"/>
    </row>
    <row r="52" spans="1:10" ht="15" customHeight="1">
      <c r="A52" s="99"/>
      <c r="B52" s="40" t="str">
        <f t="shared" si="7"/>
        <v>Чай с сахаром</v>
      </c>
      <c r="C52" s="124"/>
      <c r="D52" s="99"/>
      <c r="E52" s="40" t="str">
        <f t="shared" si="8"/>
        <v>Чай с сахаром</v>
      </c>
      <c r="F52" s="137"/>
      <c r="G52" s="137"/>
      <c r="H52" s="99"/>
      <c r="I52" s="40" t="str">
        <f t="shared" si="9"/>
        <v>Чай с сахаром</v>
      </c>
      <c r="J52" s="124"/>
    </row>
    <row r="53" spans="1:10" ht="15" customHeight="1">
      <c r="A53" s="99"/>
      <c r="B53" s="40">
        <f t="shared" si="7"/>
        <v>0</v>
      </c>
      <c r="C53" s="124"/>
      <c r="D53" s="99"/>
      <c r="E53" s="40">
        <f t="shared" si="8"/>
        <v>0</v>
      </c>
      <c r="F53" s="137"/>
      <c r="G53" s="137"/>
      <c r="H53" s="99"/>
      <c r="I53" s="40">
        <f t="shared" si="9"/>
        <v>0</v>
      </c>
      <c r="J53" s="124"/>
    </row>
    <row r="54" spans="1:10" ht="15" customHeight="1">
      <c r="A54" s="99"/>
      <c r="B54" s="40">
        <f t="shared" si="7"/>
        <v>0</v>
      </c>
      <c r="C54" s="125"/>
      <c r="D54" s="99"/>
      <c r="E54" s="40">
        <f t="shared" si="8"/>
        <v>0</v>
      </c>
      <c r="F54" s="138"/>
      <c r="G54" s="138"/>
      <c r="H54" s="99"/>
      <c r="I54" s="40">
        <f t="shared" si="9"/>
        <v>0</v>
      </c>
      <c r="J54" s="125"/>
    </row>
    <row r="55" spans="1:10" ht="17.399999999999999">
      <c r="A55" s="130" t="s">
        <v>38</v>
      </c>
      <c r="B55" s="131"/>
      <c r="C55" s="62">
        <f>C32+C37+C45+C50</f>
        <v>128.07299600799999</v>
      </c>
      <c r="D55" s="45"/>
      <c r="E55" s="63" t="s">
        <v>38</v>
      </c>
      <c r="F55" s="64">
        <f>F32+F37+F45+F50</f>
        <v>102.77913100000001</v>
      </c>
      <c r="G55" s="64">
        <f>G32+G37+G45+G50</f>
        <v>128.07299600799999</v>
      </c>
      <c r="H55" s="130" t="s">
        <v>38</v>
      </c>
      <c r="I55" s="131"/>
      <c r="J55" s="59">
        <f>J32+J37+J45+J50</f>
        <v>102.77913100000001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17" sqref="E17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39">
        <f>'06.01.2021 3-7 лет (день 8) '!J4</f>
        <v>44202</v>
      </c>
      <c r="B1" s="140"/>
      <c r="C1" s="140"/>
      <c r="D1" s="140"/>
      <c r="E1" s="140"/>
      <c r="F1" s="140"/>
      <c r="G1" s="140"/>
    </row>
    <row r="2" spans="1:7" ht="60" customHeight="1">
      <c r="A2" s="141" t="s">
        <v>44</v>
      </c>
      <c r="B2" s="141" t="s">
        <v>45</v>
      </c>
      <c r="C2" s="141" t="s">
        <v>46</v>
      </c>
      <c r="D2" s="141" t="s">
        <v>47</v>
      </c>
      <c r="E2" s="141" t="s">
        <v>48</v>
      </c>
      <c r="F2" s="141" t="s">
        <v>49</v>
      </c>
      <c r="G2" s="143" t="s">
        <v>50</v>
      </c>
    </row>
    <row r="3" spans="1:7">
      <c r="A3" s="142"/>
      <c r="B3" s="142"/>
      <c r="C3" s="142"/>
      <c r="D3" s="142"/>
      <c r="E3" s="142"/>
      <c r="F3" s="142"/>
      <c r="G3" s="144"/>
    </row>
    <row r="4" spans="1:7" ht="33" customHeight="1">
      <c r="A4" s="142"/>
      <c r="B4" s="142"/>
      <c r="C4" s="142"/>
      <c r="D4" s="142"/>
      <c r="E4" s="142"/>
      <c r="F4" s="142"/>
      <c r="G4" s="144"/>
    </row>
    <row r="5" spans="1:7" ht="20.100000000000001" customHeight="1">
      <c r="A5" s="148" t="s">
        <v>51</v>
      </c>
      <c r="B5" s="146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>
      <c r="A6" s="148"/>
      <c r="B6" s="146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>
      <c r="A7" s="148"/>
      <c r="B7" s="146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>
      <c r="A8" s="145" t="s">
        <v>54</v>
      </c>
      <c r="B8" s="146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>
      <c r="A9" s="145"/>
      <c r="B9" s="146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>
      <c r="A10" s="145"/>
      <c r="B10" s="146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>
      <c r="A11" s="145"/>
      <c r="B11" s="146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>
      <c r="A12" s="145"/>
      <c r="B12" s="146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>
      <c r="A13" s="145"/>
      <c r="B13" s="146"/>
      <c r="D13" s="65"/>
      <c r="E13" s="65"/>
      <c r="F13" s="7"/>
      <c r="G13" s="7"/>
    </row>
    <row r="14" spans="1:7" ht="20.100000000000001" customHeight="1">
      <c r="A14" s="145" t="s">
        <v>55</v>
      </c>
      <c r="B14" s="146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>
      <c r="A15" s="145"/>
      <c r="B15" s="147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>
      <c r="A16" s="145" t="s">
        <v>56</v>
      </c>
      <c r="B16" s="146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>
      <c r="A17" s="145"/>
      <c r="B17" s="147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>
      <c r="A18" s="145"/>
      <c r="B18" s="147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>
      <c r="A19" s="145"/>
      <c r="B19" s="147"/>
      <c r="C19" s="40"/>
      <c r="D19" s="65" t="s">
        <v>52</v>
      </c>
      <c r="E19" s="65" t="s">
        <v>53</v>
      </c>
      <c r="F19" s="7"/>
      <c r="G19" s="7"/>
    </row>
    <row r="20" spans="1:7">
      <c r="A20" s="66"/>
    </row>
    <row r="21" spans="1:7">
      <c r="A21" s="66"/>
    </row>
    <row r="22" spans="1:7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opLeftCell="A10" workbookViewId="0">
      <selection activeCell="Q18" sqref="Q18"/>
    </sheetView>
  </sheetViews>
  <sheetFormatPr defaultRowHeight="14.4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>
      <c r="J1" s="152" t="s">
        <v>68</v>
      </c>
      <c r="K1" s="152"/>
      <c r="L1" s="152"/>
      <c r="M1" s="152"/>
    </row>
    <row r="2" spans="1:13">
      <c r="J2" s="152" t="s">
        <v>69</v>
      </c>
      <c r="K2" s="152"/>
      <c r="L2" s="152"/>
      <c r="M2" s="152"/>
    </row>
    <row r="3" spans="1:13">
      <c r="J3" s="152" t="s">
        <v>70</v>
      </c>
      <c r="K3" s="152"/>
      <c r="L3" s="152"/>
      <c r="M3" s="152"/>
    </row>
    <row r="4" spans="1:13" ht="21" customHeight="1">
      <c r="A4" s="77"/>
      <c r="B4" s="77"/>
      <c r="C4" s="77"/>
      <c r="D4" s="77"/>
      <c r="E4" s="77"/>
      <c r="J4" s="153" t="s">
        <v>103</v>
      </c>
      <c r="K4" s="153"/>
      <c r="L4" s="153"/>
      <c r="M4" s="153"/>
    </row>
    <row r="5" spans="1:13" ht="24" customHeight="1">
      <c r="B5" s="78"/>
      <c r="C5" s="78"/>
      <c r="D5" s="78"/>
      <c r="E5" s="154" t="s">
        <v>71</v>
      </c>
      <c r="F5" s="154"/>
      <c r="G5" s="154">
        <f>'06.01.2021 3-7 лет (день 8) '!J4</f>
        <v>44202</v>
      </c>
      <c r="H5" s="154"/>
      <c r="I5" s="78"/>
      <c r="J5" s="78"/>
      <c r="K5" s="78"/>
      <c r="L5" s="78"/>
      <c r="M5" s="78"/>
    </row>
    <row r="6" spans="1:13" ht="40.200000000000003" customHeight="1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>
      <c r="A7" s="80" t="s">
        <v>85</v>
      </c>
      <c r="B7" s="149" t="s">
        <v>86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13">
      <c r="A8" s="81" t="s">
        <v>8</v>
      </c>
      <c r="B8" s="82" t="str">
        <f>'06.01.2021 3-7 лет (день 8) '!B7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>
      <c r="A9" s="84"/>
      <c r="B9" s="82" t="str">
        <f>'06.01.2021 3-7 лет (день 8) '!B8</f>
        <v xml:space="preserve">Бутерброд с маслом </v>
      </c>
      <c r="C9" s="86" t="s">
        <v>95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>
      <c r="A10" s="84"/>
      <c r="B10" s="82" t="str">
        <f>'06.01.2021 3-7 лет (день 8) '!B9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28.2">
      <c r="A13" s="81" t="s">
        <v>11</v>
      </c>
      <c r="B13" s="82" t="str">
        <f>'06.01.2021 3-7 лет (день 8) '!B12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>
      <c r="A14" s="84"/>
      <c r="B14" s="82" t="str">
        <f>'06.01.2021 3-7 лет (день 8) '!B13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>
      <c r="A15" s="84"/>
      <c r="B15" s="82" t="str">
        <f>'06.01.2021 3-7 лет (день 8) '!B14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>
      <c r="A16" s="84"/>
      <c r="B16" s="82" t="str">
        <f>'06.01.2021 3-7 лет (день 8) '!B15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>
      <c r="A17" s="84"/>
      <c r="B17" s="82" t="str">
        <f>'06.01.2021 3-7 лет (день 8) '!B16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1" t="s">
        <v>17</v>
      </c>
      <c r="B19" s="82" t="str">
        <f>'06.01.2021 3-7 лет (день 8) '!B19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>
      <c r="A20" s="84"/>
      <c r="B20" s="82" t="str">
        <f>'06.01.2021 3-7 лет (день 8) '!B20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28.2">
      <c r="A22" s="81" t="s">
        <v>19</v>
      </c>
      <c r="B22" s="82" t="str">
        <f>'06.01.2021 3-7 лет (день 8) '!B24</f>
        <v>Запеканка из творога со сгущ. молоком</v>
      </c>
      <c r="C22" s="83" t="s">
        <v>87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>
      <c r="A23" s="84"/>
      <c r="B23" s="82" t="str">
        <f>'06.01.2021 3-7 лет (день 8) '!B25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>
      <c r="A24" s="84"/>
      <c r="B24" s="82" t="str">
        <f>'06.01.2021 3-7 лет (день 8) '!B26</f>
        <v>Чай с сахаром</v>
      </c>
      <c r="C24" s="83" t="s">
        <v>88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89</v>
      </c>
    </row>
    <row r="25" spans="1:13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2">
      <c r="A26" s="82"/>
      <c r="B26" s="85" t="s">
        <v>90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45584.223799999992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" customHeight="1"/>
    <row r="28" spans="1:13">
      <c r="A28" s="152" t="s">
        <v>101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opLeftCell="A7" workbookViewId="0">
      <selection activeCell="G3" sqref="G3"/>
    </sheetView>
  </sheetViews>
  <sheetFormatPr defaultRowHeight="14.4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>
      <c r="J1" s="152" t="s">
        <v>68</v>
      </c>
      <c r="K1" s="152"/>
      <c r="L1" s="152"/>
      <c r="M1" s="152"/>
    </row>
    <row r="2" spans="1:13">
      <c r="J2" s="152" t="s">
        <v>69</v>
      </c>
      <c r="K2" s="152"/>
      <c r="L2" s="152"/>
      <c r="M2" s="152"/>
    </row>
    <row r="3" spans="1:13">
      <c r="J3" s="152" t="s">
        <v>70</v>
      </c>
      <c r="K3" s="152"/>
      <c r="L3" s="152"/>
      <c r="M3" s="152"/>
    </row>
    <row r="4" spans="1:13" ht="21" customHeight="1">
      <c r="A4" s="77"/>
      <c r="B4" s="77"/>
      <c r="C4" s="77"/>
      <c r="D4" s="77"/>
      <c r="E4" s="77"/>
      <c r="J4" s="153" t="s">
        <v>104</v>
      </c>
      <c r="K4" s="153"/>
      <c r="L4" s="153"/>
      <c r="M4" s="153"/>
    </row>
    <row r="5" spans="1:13" ht="24" customHeight="1">
      <c r="B5" s="78"/>
      <c r="C5" s="78"/>
      <c r="D5" s="78"/>
      <c r="E5" s="154" t="s">
        <v>71</v>
      </c>
      <c r="F5" s="154"/>
      <c r="G5" s="154">
        <f>'06.01.2021 3-7 лет (день 8) '!J4</f>
        <v>44202</v>
      </c>
      <c r="H5" s="154"/>
      <c r="I5" s="78"/>
      <c r="J5" s="78"/>
      <c r="K5" s="78"/>
      <c r="L5" s="78"/>
      <c r="M5" s="78"/>
    </row>
    <row r="6" spans="1:13" ht="27.6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>
      <c r="A7" s="80" t="s">
        <v>85</v>
      </c>
      <c r="B7" s="149" t="s">
        <v>91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>
      <c r="A8" s="81" t="s">
        <v>8</v>
      </c>
      <c r="B8" s="82" t="str">
        <f>'06.01.2021 3-7 лет (день 8) '!B7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>
      <c r="A9" s="84"/>
      <c r="B9" s="82" t="str">
        <f>'06.01.2021 3-7 лет (день 8) '!B8</f>
        <v xml:space="preserve">Бутерброд с маслом </v>
      </c>
      <c r="C9" s="86" t="s">
        <v>96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>
      <c r="A10" s="84"/>
      <c r="B10" s="82" t="str">
        <f>'06.01.2021 3-7 лет (день 8) '!B9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>
      <c r="A13" s="81" t="s">
        <v>11</v>
      </c>
      <c r="B13" s="82" t="str">
        <f>'06.01.2021 3-7 лет (день 8) '!B12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>
      <c r="A14" s="84"/>
      <c r="B14" s="82" t="str">
        <f>'06.01.2021 3-7 лет (день 8) '!B13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>
      <c r="A15" s="84"/>
      <c r="B15" s="82" t="str">
        <f>'06.01.2021 3-7 лет (день 8) '!B14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>
      <c r="A16" s="84"/>
      <c r="B16" s="82" t="str">
        <f>'06.01.2021 3-7 лет (день 8) '!B15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>
      <c r="A17" s="84"/>
      <c r="B17" s="82" t="str">
        <f>'06.01.2021 3-7 лет (день 8) '!B16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>
      <c r="A21" s="81" t="s">
        <v>17</v>
      </c>
      <c r="B21" s="82" t="str">
        <f>'06.01.2021 3-7 лет (день 8) '!B19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>
      <c r="A22" s="84"/>
      <c r="B22" s="82" t="str">
        <f>'06.01.2021 3-7 лет (день 8) '!B20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28.2">
      <c r="A24" s="81" t="s">
        <v>19</v>
      </c>
      <c r="B24" s="82" t="str">
        <f>'06.01.2021 3-7 лет (день 8) '!B24</f>
        <v>Запеканка из творога со сгущ. молоком</v>
      </c>
      <c r="C24" s="83" t="s">
        <v>92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>
      <c r="A25" s="84"/>
      <c r="B25" s="82" t="str">
        <f>'06.01.2021 3-7 лет (день 8) '!B25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>
      <c r="A26" s="84"/>
      <c r="B26" s="82" t="str">
        <f>'06.01.2021 3-7 лет (день 8) '!B26</f>
        <v>Чай с сахаром</v>
      </c>
      <c r="C26" s="83" t="s">
        <v>93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89</v>
      </c>
    </row>
    <row r="27" spans="1:13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6.2">
      <c r="A28" s="82"/>
      <c r="B28" s="85" t="s">
        <v>90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>
      <c r="A30" s="152" t="s">
        <v>101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26"/>
  <sheetViews>
    <sheetView topLeftCell="A2" workbookViewId="0">
      <selection activeCell="D23" sqref="D23"/>
    </sheetView>
  </sheetViews>
  <sheetFormatPr defaultRowHeight="14.4"/>
  <cols>
    <col min="3" max="3" width="36.44140625" customWidth="1"/>
    <col min="4" max="4" width="28.33203125" customWidth="1"/>
  </cols>
  <sheetData>
    <row r="4" spans="2:4">
      <c r="B4" s="102"/>
      <c r="C4" s="41" t="s">
        <v>3</v>
      </c>
    </row>
    <row r="5" spans="2:4">
      <c r="B5" s="103"/>
      <c r="C5" s="6" t="s">
        <v>7</v>
      </c>
    </row>
    <row r="6" spans="2:4">
      <c r="B6" s="99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>
      <c r="B7" s="99"/>
      <c r="C7" s="7" t="str">
        <f>'06.01.2021 3-7 лет (день 8) '!B8</f>
        <v xml:space="preserve">Бутерброд с маслом </v>
      </c>
      <c r="D7" t="s">
        <v>60</v>
      </c>
    </row>
    <row r="8" spans="2:4">
      <c r="B8" s="99"/>
      <c r="C8" s="7" t="str">
        <f>'06.01.2021 3-7 лет (день 8) '!B9</f>
        <v>Кофейный напиток с молоком</v>
      </c>
      <c r="D8" t="s">
        <v>61</v>
      </c>
    </row>
    <row r="9" spans="2:4">
      <c r="B9" s="99"/>
      <c r="C9" s="7">
        <f>'06.01.2021 3-7 лет (день 8) '!B10</f>
        <v>0</v>
      </c>
    </row>
    <row r="10" spans="2:4">
      <c r="B10" s="99"/>
      <c r="C10" s="7">
        <f>'06.01.2021 3-7 лет (день 8) '!B11</f>
        <v>0</v>
      </c>
    </row>
    <row r="11" spans="2:4">
      <c r="B11" s="99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>
      <c r="B12" s="99"/>
      <c r="C12" s="7" t="str">
        <f>'06.01.2021 3-7 лет (день 8) '!B13</f>
        <v>Жаркое по-домашнему</v>
      </c>
      <c r="D12" t="s">
        <v>63</v>
      </c>
    </row>
    <row r="13" spans="2:4">
      <c r="B13" s="99"/>
      <c r="C13" s="7" t="str">
        <f>'06.01.2021 3-7 лет (день 8) '!B14</f>
        <v>Хлеб пшеничный</v>
      </c>
    </row>
    <row r="14" spans="2:4">
      <c r="B14" s="99"/>
      <c r="C14" s="7" t="str">
        <f>'06.01.2021 3-7 лет (день 8) '!B15</f>
        <v>Хлеб ржано-пшеничный</v>
      </c>
    </row>
    <row r="15" spans="2:4">
      <c r="B15" s="99"/>
      <c r="C15" s="7" t="str">
        <f>'06.01.2021 3-7 лет (день 8) '!B16</f>
        <v>Напиток из шиповника</v>
      </c>
    </row>
    <row r="16" spans="2:4">
      <c r="B16" s="99"/>
      <c r="C16" s="7">
        <f>'06.01.2021 3-7 лет (день 8) '!B17</f>
        <v>0</v>
      </c>
    </row>
    <row r="17" spans="2:4">
      <c r="B17" s="99"/>
      <c r="C17" s="7">
        <f>'06.01.2021 3-7 лет (день 8) '!B18</f>
        <v>0</v>
      </c>
    </row>
    <row r="18" spans="2:4">
      <c r="B18" s="99" t="s">
        <v>17</v>
      </c>
      <c r="C18" s="7" t="str">
        <f>'06.01.2021 3-7 лет (день 8) '!B19</f>
        <v>Молоко</v>
      </c>
      <c r="D18" t="s">
        <v>61</v>
      </c>
    </row>
    <row r="19" spans="2:4">
      <c r="B19" s="99"/>
      <c r="C19" s="7" t="str">
        <f>'06.01.2021 3-7 лет (день 8) '!B20</f>
        <v>Печенье</v>
      </c>
    </row>
    <row r="20" spans="2:4">
      <c r="B20" s="99"/>
      <c r="C20" s="7">
        <f>'06.01.2021 3-7 лет (день 8) '!B21</f>
        <v>0</v>
      </c>
    </row>
    <row r="21" spans="2:4">
      <c r="B21" s="99"/>
      <c r="C21" s="7">
        <f>'06.01.2021 3-7 лет (день 8) '!B22</f>
        <v>0</v>
      </c>
    </row>
    <row r="22" spans="2:4">
      <c r="B22" s="99"/>
      <c r="C22" s="7">
        <f>'06.01.2021 3-7 лет (день 8) '!B23</f>
        <v>0</v>
      </c>
    </row>
    <row r="23" spans="2:4">
      <c r="B23" s="99" t="s">
        <v>19</v>
      </c>
      <c r="C23" s="7" t="str">
        <f>'06.01.2021 3-7 лет (день 8) '!B24</f>
        <v>Запеканка из творога со сгущ. молоком</v>
      </c>
    </row>
    <row r="24" spans="2:4">
      <c r="B24" s="99"/>
      <c r="C24" s="7" t="str">
        <f>'06.01.2021 3-7 лет (день 8) '!B25</f>
        <v>Хлеб пшеничный</v>
      </c>
    </row>
    <row r="25" spans="2:4">
      <c r="B25" s="99"/>
      <c r="C25" s="7" t="str">
        <f>'06.01.2021 3-7 лет (день 8) '!B26</f>
        <v>Чай с сахаром</v>
      </c>
    </row>
    <row r="26" spans="2:4">
      <c r="B26" s="99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2023-09-13T12:10:22Z</dcterms:modified>
</cp:coreProperties>
</file>