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tabRatio="781" firstSheet="3" activeTab="3"/>
  </bookViews>
  <sheets>
    <sheet name="01.01.2021 1,5-2 года (день 3)" sheetId="4" state="hidden" r:id="rId1"/>
    <sheet name="01.01.2021 3-7лет (день 3)" sheetId="5" state="hidden" r:id="rId2"/>
    <sheet name="меню День 3" sheetId="6" state="hidden" r:id="rId3"/>
    <sheet name="День 3 до 3 лет" sheetId="9" r:id="rId4"/>
    <sheet name="День 3 от 3 лет" sheetId="10" r:id="rId5"/>
    <sheet name="БГП" sheetId="1" state="hidden" r:id="rId6"/>
    <sheet name="Миша" sheetId="2" state="hidden" r:id="rId7"/>
    <sheet name="Лист3" sheetId="3" state="hidden" r:id="rId8"/>
  </sheets>
  <externalReferences>
    <externalReference r:id="rId9"/>
    <externalReference r:id="rId10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0" l="1"/>
  <c r="B25" i="10"/>
  <c r="B23" i="10"/>
  <c r="B21" i="10"/>
  <c r="B20" i="10"/>
  <c r="B13" i="10"/>
  <c r="B14" i="10"/>
  <c r="B15" i="10"/>
  <c r="B16" i="10"/>
  <c r="B17" i="10"/>
  <c r="B12" i="10"/>
  <c r="B10" i="9"/>
  <c r="B11" i="9"/>
  <c r="B10" i="10"/>
  <c r="B11" i="10"/>
  <c r="B9" i="10"/>
  <c r="B24" i="9"/>
  <c r="B25" i="9"/>
  <c r="B23" i="9"/>
  <c r="B21" i="9"/>
  <c r="B20" i="9"/>
  <c r="B13" i="9"/>
  <c r="B14" i="9"/>
  <c r="B15" i="9"/>
  <c r="B16" i="9"/>
  <c r="B17" i="9"/>
  <c r="B12" i="9"/>
  <c r="B9" i="9"/>
  <c r="B10" i="4"/>
  <c r="B11" i="4"/>
  <c r="B14" i="4"/>
  <c r="B15" i="4"/>
  <c r="B16" i="4"/>
  <c r="B17" i="4"/>
  <c r="B18" i="4"/>
  <c r="B19" i="4"/>
  <c r="B21" i="4"/>
  <c r="B22" i="4"/>
  <c r="B26" i="4"/>
  <c r="B27" i="4"/>
  <c r="B28" i="4"/>
  <c r="B9" i="4"/>
  <c r="G6" i="10"/>
  <c r="G6" i="9"/>
  <c r="L26" i="10" l="1"/>
  <c r="K26" i="10"/>
  <c r="J26" i="10"/>
  <c r="I26" i="10"/>
  <c r="H26" i="10"/>
  <c r="G26" i="10"/>
  <c r="F26" i="10"/>
  <c r="E26" i="10"/>
  <c r="D26" i="10"/>
  <c r="L26" i="9"/>
  <c r="K26" i="9"/>
  <c r="J26" i="9"/>
  <c r="I26" i="9"/>
  <c r="H26" i="9"/>
  <c r="G26" i="9"/>
  <c r="F26" i="9"/>
  <c r="E26" i="9"/>
  <c r="D26" i="9"/>
  <c r="BO63" i="4" l="1"/>
  <c r="BO64" i="4" s="1"/>
  <c r="BO55" i="4"/>
  <c r="BO56" i="4"/>
  <c r="BO57" i="4"/>
  <c r="BO58" i="4"/>
  <c r="BO59" i="4"/>
  <c r="BO80" i="4"/>
  <c r="BO81" i="4" s="1"/>
  <c r="BO71" i="4"/>
  <c r="BO72" i="4"/>
  <c r="BO73" i="4"/>
  <c r="BO74" i="4"/>
  <c r="BO75" i="4"/>
  <c r="BO76" i="4"/>
  <c r="BO96" i="4"/>
  <c r="BO97" i="4" s="1"/>
  <c r="BO88" i="4"/>
  <c r="BO89" i="4"/>
  <c r="BO90" i="4"/>
  <c r="BO91" i="4"/>
  <c r="BO92" i="4"/>
  <c r="BO104" i="4"/>
  <c r="BO105" i="4"/>
  <c r="BO106" i="4"/>
  <c r="BO107" i="4"/>
  <c r="BO108" i="4"/>
  <c r="BO112" i="4"/>
  <c r="BO113" i="4" s="1"/>
  <c r="BO46" i="4"/>
  <c r="BO31" i="4"/>
  <c r="BO46" i="5"/>
  <c r="BO80" i="5"/>
  <c r="BO71" i="5"/>
  <c r="BO72" i="5"/>
  <c r="BO73" i="5"/>
  <c r="BO74" i="5"/>
  <c r="BO75" i="5"/>
  <c r="BO76" i="5"/>
  <c r="BO96" i="5"/>
  <c r="BO88" i="5"/>
  <c r="BO89" i="5"/>
  <c r="BO90" i="5"/>
  <c r="BO91" i="5"/>
  <c r="BO92" i="5"/>
  <c r="BO112" i="5"/>
  <c r="BO104" i="5"/>
  <c r="BO105" i="5"/>
  <c r="BO106" i="5"/>
  <c r="BO107" i="5"/>
  <c r="BO108" i="5"/>
  <c r="BO63" i="5"/>
  <c r="BO55" i="5"/>
  <c r="BO56" i="5"/>
  <c r="BO57" i="5"/>
  <c r="BO58" i="5"/>
  <c r="BO59" i="5"/>
  <c r="BO31" i="5"/>
  <c r="BO32" i="5" l="1"/>
  <c r="BO48" i="5" s="1"/>
  <c r="BO93" i="5"/>
  <c r="BO94" i="5" s="1"/>
  <c r="BO99" i="5" s="1"/>
  <c r="BO109" i="5"/>
  <c r="BO110" i="5" s="1"/>
  <c r="BO115" i="5" s="1"/>
  <c r="BO93" i="4"/>
  <c r="BO94" i="4" s="1"/>
  <c r="BO99" i="4" s="1"/>
  <c r="BO32" i="4"/>
  <c r="BO48" i="4" s="1"/>
  <c r="BO60" i="4"/>
  <c r="BO61" i="4" s="1"/>
  <c r="BO66" i="4" s="1"/>
  <c r="BO60" i="5"/>
  <c r="BO61" i="5" s="1"/>
  <c r="BO66" i="5" s="1"/>
  <c r="BO77" i="4"/>
  <c r="BO78" i="4" s="1"/>
  <c r="BO83" i="4" s="1"/>
  <c r="BO109" i="4"/>
  <c r="BO110" i="4" s="1"/>
  <c r="BO114" i="4" s="1"/>
  <c r="BO77" i="5"/>
  <c r="BO78" i="5" s="1"/>
  <c r="BO82" i="5" s="1"/>
  <c r="BO81" i="5"/>
  <c r="BO64" i="5"/>
  <c r="BO113" i="5"/>
  <c r="BO97" i="5"/>
  <c r="C22" i="2"/>
  <c r="C23" i="2"/>
  <c r="C21" i="2"/>
  <c r="W31" i="5"/>
  <c r="W32" i="5" s="1"/>
  <c r="X31" i="5"/>
  <c r="X32" i="5" s="1"/>
  <c r="C14" i="4"/>
  <c r="K6" i="4"/>
  <c r="C14" i="5"/>
  <c r="BO98" i="4" l="1"/>
  <c r="BO47" i="5"/>
  <c r="BO114" i="5"/>
  <c r="BO115" i="4"/>
  <c r="BO49" i="4" s="1"/>
  <c r="BO98" i="5"/>
  <c r="BO65" i="4"/>
  <c r="BO65" i="5"/>
  <c r="BO47" i="4"/>
  <c r="BO33" i="5"/>
  <c r="BO82" i="4"/>
  <c r="BO83" i="5"/>
  <c r="I53" i="6"/>
  <c r="I46" i="6"/>
  <c r="I47" i="6"/>
  <c r="I48" i="6"/>
  <c r="E16" i="6"/>
  <c r="C16" i="1" s="1"/>
  <c r="E17" i="6"/>
  <c r="C17" i="1" s="1"/>
  <c r="E18" i="6"/>
  <c r="E46" i="6" s="1"/>
  <c r="E19" i="6"/>
  <c r="E47" i="6" s="1"/>
  <c r="E20" i="6"/>
  <c r="E48" i="6" s="1"/>
  <c r="E21" i="6"/>
  <c r="C18" i="1" s="1"/>
  <c r="E22" i="6"/>
  <c r="C19" i="1" s="1"/>
  <c r="E23" i="6"/>
  <c r="C20" i="1" s="1"/>
  <c r="E24" i="6"/>
  <c r="I24" i="6" s="1"/>
  <c r="I52" i="6" s="1"/>
  <c r="E25" i="6"/>
  <c r="E53" i="6" s="1"/>
  <c r="E9" i="6"/>
  <c r="C8" i="1" s="1"/>
  <c r="E10" i="6"/>
  <c r="C9" i="1" s="1"/>
  <c r="E11" i="6"/>
  <c r="C10" i="1" s="1"/>
  <c r="E12" i="6"/>
  <c r="C11" i="1" s="1"/>
  <c r="E13" i="6"/>
  <c r="C12" i="1" s="1"/>
  <c r="E14" i="6"/>
  <c r="I14" i="6" s="1"/>
  <c r="I42" i="6" s="1"/>
  <c r="E15" i="6"/>
  <c r="E43" i="6" s="1"/>
  <c r="E5" i="6"/>
  <c r="C6" i="1" s="1"/>
  <c r="E6" i="6"/>
  <c r="E7" i="6"/>
  <c r="E8" i="6"/>
  <c r="E4" i="6"/>
  <c r="B4" i="6" s="1"/>
  <c r="E3" i="6"/>
  <c r="B37" i="6" l="1"/>
  <c r="I10" i="6"/>
  <c r="I38" i="6" s="1"/>
  <c r="E38" i="6"/>
  <c r="B17" i="6"/>
  <c r="B39" i="6"/>
  <c r="B11" i="6"/>
  <c r="B47" i="6"/>
  <c r="B43" i="6"/>
  <c r="B15" i="6"/>
  <c r="I15" i="6"/>
  <c r="I43" i="6" s="1"/>
  <c r="B48" i="6"/>
  <c r="B45" i="6"/>
  <c r="B53" i="6"/>
  <c r="I4" i="6"/>
  <c r="I32" i="6" s="1"/>
  <c r="B51" i="6"/>
  <c r="B24" i="6"/>
  <c r="I17" i="6"/>
  <c r="I45" i="6" s="1"/>
  <c r="B13" i="6"/>
  <c r="B32" i="6"/>
  <c r="I12" i="6"/>
  <c r="I40" i="6" s="1"/>
  <c r="B12" i="6"/>
  <c r="I23" i="6"/>
  <c r="I51" i="6" s="1"/>
  <c r="B41" i="6"/>
  <c r="B52" i="6"/>
  <c r="B40" i="6"/>
  <c r="B22" i="6"/>
  <c r="E40" i="6"/>
  <c r="B9" i="6"/>
  <c r="I21" i="6"/>
  <c r="I49" i="6" s="1"/>
  <c r="B49" i="6"/>
  <c r="B21" i="6"/>
  <c r="E50" i="6"/>
  <c r="E51" i="6"/>
  <c r="B10" i="6"/>
  <c r="B23" i="6"/>
  <c r="B38" i="6"/>
  <c r="E52" i="6"/>
  <c r="I9" i="6"/>
  <c r="I37" i="6" s="1"/>
  <c r="I13" i="6"/>
  <c r="I41" i="6" s="1"/>
  <c r="I22" i="6"/>
  <c r="I50" i="6" s="1"/>
  <c r="E37" i="6"/>
  <c r="E41" i="6"/>
  <c r="E45" i="6"/>
  <c r="B46" i="6"/>
  <c r="B34" i="6"/>
  <c r="C7" i="1"/>
  <c r="E32" i="6"/>
  <c r="C5" i="1"/>
  <c r="B6" i="6"/>
  <c r="E34" i="6"/>
  <c r="I11" i="6"/>
  <c r="I39" i="6" s="1"/>
  <c r="E39" i="6"/>
  <c r="E49" i="6"/>
  <c r="B50" i="6"/>
  <c r="B14" i="6"/>
  <c r="B42" i="6"/>
  <c r="E42" i="6"/>
  <c r="C13" i="1"/>
  <c r="I5" i="6"/>
  <c r="I33" i="6" s="1"/>
  <c r="E33" i="6"/>
  <c r="B5" i="6"/>
  <c r="B33" i="6"/>
  <c r="E44" i="6"/>
  <c r="B44" i="6"/>
  <c r="I16" i="6"/>
  <c r="I44" i="6" s="1"/>
  <c r="B16" i="6"/>
  <c r="B3" i="6"/>
  <c r="A1" i="1"/>
  <c r="E31" i="6"/>
  <c r="I3" i="6"/>
  <c r="B31" i="6"/>
  <c r="I31" i="6"/>
  <c r="I6" i="6"/>
  <c r="I34" i="6" s="1"/>
  <c r="K63" i="5" l="1"/>
  <c r="K64" i="5" s="1"/>
  <c r="S63" i="5"/>
  <c r="S64" i="5" s="1"/>
  <c r="AA63" i="5"/>
  <c r="AA64" i="5" s="1"/>
  <c r="AK63" i="5"/>
  <c r="AK64" i="5" s="1"/>
  <c r="AX63" i="5"/>
  <c r="AX64" i="5" s="1"/>
  <c r="BF63" i="5"/>
  <c r="BF64" i="5" s="1"/>
  <c r="BL63" i="5"/>
  <c r="BL64" i="5" s="1"/>
  <c r="W31" i="4"/>
  <c r="X31" i="4"/>
  <c r="X32" i="4" s="1"/>
  <c r="X48" i="4" s="1"/>
  <c r="W48" i="5"/>
  <c r="BN108" i="5"/>
  <c r="BM108" i="5"/>
  <c r="BL108" i="5"/>
  <c r="BK108" i="5"/>
  <c r="BJ108" i="5"/>
  <c r="BI108" i="5"/>
  <c r="BH108" i="5"/>
  <c r="BG108" i="5"/>
  <c r="BF108" i="5"/>
  <c r="BE108" i="5"/>
  <c r="BD108" i="5"/>
  <c r="BC108" i="5"/>
  <c r="BB108" i="5"/>
  <c r="BA108" i="5"/>
  <c r="AZ108" i="5"/>
  <c r="AY108" i="5"/>
  <c r="AX108" i="5"/>
  <c r="AW108" i="5"/>
  <c r="AV108" i="5"/>
  <c r="AU108" i="5"/>
  <c r="AT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N104" i="5"/>
  <c r="BN109" i="5" s="1"/>
  <c r="BN110" i="5" s="1"/>
  <c r="BM104" i="5"/>
  <c r="BM109" i="5" s="1"/>
  <c r="BM110" i="5" s="1"/>
  <c r="BL104" i="5"/>
  <c r="BL109" i="5" s="1"/>
  <c r="BL110" i="5" s="1"/>
  <c r="BK104" i="5"/>
  <c r="BK109" i="5" s="1"/>
  <c r="BK110" i="5" s="1"/>
  <c r="BJ104" i="5"/>
  <c r="BJ109" i="5" s="1"/>
  <c r="BJ110" i="5" s="1"/>
  <c r="BI104" i="5"/>
  <c r="BI109" i="5" s="1"/>
  <c r="BI110" i="5" s="1"/>
  <c r="BH104" i="5"/>
  <c r="BG104" i="5"/>
  <c r="BG109" i="5" s="1"/>
  <c r="BG110" i="5" s="1"/>
  <c r="BF104" i="5"/>
  <c r="BF109" i="5" s="1"/>
  <c r="BF110" i="5" s="1"/>
  <c r="BE104" i="5"/>
  <c r="BE109" i="5" s="1"/>
  <c r="BE110" i="5" s="1"/>
  <c r="BD104" i="5"/>
  <c r="BD109" i="5" s="1"/>
  <c r="BD110" i="5" s="1"/>
  <c r="BC104" i="5"/>
  <c r="BC109" i="5" s="1"/>
  <c r="BC110" i="5" s="1"/>
  <c r="BB104" i="5"/>
  <c r="BB109" i="5" s="1"/>
  <c r="BB110" i="5" s="1"/>
  <c r="BA104" i="5"/>
  <c r="BA109" i="5" s="1"/>
  <c r="BA110" i="5" s="1"/>
  <c r="AZ104" i="5"/>
  <c r="AY104" i="5"/>
  <c r="AX104" i="5"/>
  <c r="AX109" i="5" s="1"/>
  <c r="AX110" i="5" s="1"/>
  <c r="AW104" i="5"/>
  <c r="AW109" i="5" s="1"/>
  <c r="AW110" i="5" s="1"/>
  <c r="AV104" i="5"/>
  <c r="AV109" i="5" s="1"/>
  <c r="AV110" i="5" s="1"/>
  <c r="AU104" i="5"/>
  <c r="AU109" i="5" s="1"/>
  <c r="AU110" i="5" s="1"/>
  <c r="AT104" i="5"/>
  <c r="AT109" i="5" s="1"/>
  <c r="AT110" i="5" s="1"/>
  <c r="AL104" i="5"/>
  <c r="AL109" i="5" s="1"/>
  <c r="AL110" i="5" s="1"/>
  <c r="AK104" i="5"/>
  <c r="AJ104" i="5"/>
  <c r="AJ109" i="5" s="1"/>
  <c r="AJ110" i="5" s="1"/>
  <c r="AI104" i="5"/>
  <c r="AI109" i="5" s="1"/>
  <c r="AI110" i="5" s="1"/>
  <c r="AH104" i="5"/>
  <c r="AH109" i="5" s="1"/>
  <c r="AH110" i="5" s="1"/>
  <c r="AG104" i="5"/>
  <c r="AG109" i="5" s="1"/>
  <c r="AG110" i="5" s="1"/>
  <c r="AF104" i="5"/>
  <c r="AF109" i="5" s="1"/>
  <c r="AF110" i="5" s="1"/>
  <c r="AE104" i="5"/>
  <c r="AE109" i="5" s="1"/>
  <c r="AE110" i="5" s="1"/>
  <c r="AD104" i="5"/>
  <c r="AD109" i="5" s="1"/>
  <c r="AD110" i="5" s="1"/>
  <c r="AC104" i="5"/>
  <c r="AB104" i="5"/>
  <c r="AB109" i="5" s="1"/>
  <c r="AB110" i="5" s="1"/>
  <c r="AA104" i="5"/>
  <c r="AA109" i="5" s="1"/>
  <c r="AA110" i="5" s="1"/>
  <c r="Z104" i="5"/>
  <c r="Z109" i="5" s="1"/>
  <c r="Z110" i="5" s="1"/>
  <c r="Y104" i="5"/>
  <c r="Y109" i="5" s="1"/>
  <c r="Y110" i="5" s="1"/>
  <c r="X104" i="5"/>
  <c r="X109" i="5" s="1"/>
  <c r="X110" i="5" s="1"/>
  <c r="W104" i="5"/>
  <c r="W109" i="5" s="1"/>
  <c r="W110" i="5" s="1"/>
  <c r="V104" i="5"/>
  <c r="V109" i="5" s="1"/>
  <c r="V110" i="5" s="1"/>
  <c r="U104" i="5"/>
  <c r="T104" i="5"/>
  <c r="T109" i="5" s="1"/>
  <c r="T110" i="5" s="1"/>
  <c r="S104" i="5"/>
  <c r="S109" i="5" s="1"/>
  <c r="S110" i="5" s="1"/>
  <c r="R104" i="5"/>
  <c r="R109" i="5" s="1"/>
  <c r="R110" i="5" s="1"/>
  <c r="Q104" i="5"/>
  <c r="Q109" i="5" s="1"/>
  <c r="Q110" i="5" s="1"/>
  <c r="P104" i="5"/>
  <c r="P109" i="5" s="1"/>
  <c r="P110" i="5" s="1"/>
  <c r="O104" i="5"/>
  <c r="O109" i="5" s="1"/>
  <c r="O110" i="5" s="1"/>
  <c r="N104" i="5"/>
  <c r="N109" i="5" s="1"/>
  <c r="N110" i="5" s="1"/>
  <c r="M104" i="5"/>
  <c r="M109" i="5" s="1"/>
  <c r="M110" i="5" s="1"/>
  <c r="L104" i="5"/>
  <c r="L109" i="5" s="1"/>
  <c r="L110" i="5" s="1"/>
  <c r="K104" i="5"/>
  <c r="K109" i="5" s="1"/>
  <c r="K110" i="5" s="1"/>
  <c r="J104" i="5"/>
  <c r="J109" i="5" s="1"/>
  <c r="J110" i="5" s="1"/>
  <c r="I104" i="5"/>
  <c r="I109" i="5" s="1"/>
  <c r="I110" i="5" s="1"/>
  <c r="H104" i="5"/>
  <c r="H109" i="5" s="1"/>
  <c r="H110" i="5" s="1"/>
  <c r="G104" i="5"/>
  <c r="G109" i="5" s="1"/>
  <c r="G110" i="5" s="1"/>
  <c r="F104" i="5"/>
  <c r="F109" i="5" s="1"/>
  <c r="F110" i="5" s="1"/>
  <c r="E104" i="5"/>
  <c r="D104" i="5"/>
  <c r="D109" i="5" s="1"/>
  <c r="D110" i="5" s="1"/>
  <c r="C104" i="5"/>
  <c r="BN92" i="5"/>
  <c r="BM92" i="5"/>
  <c r="BL92" i="5"/>
  <c r="BK92" i="5"/>
  <c r="BJ92" i="5"/>
  <c r="BI92" i="5"/>
  <c r="BH92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N93" i="5" s="1"/>
  <c r="BN94" i="5" s="1"/>
  <c r="BM88" i="5"/>
  <c r="BM93" i="5" s="1"/>
  <c r="BM94" i="5" s="1"/>
  <c r="BL88" i="5"/>
  <c r="BL93" i="5" s="1"/>
  <c r="BL94" i="5" s="1"/>
  <c r="BK88" i="5"/>
  <c r="BK93" i="5" s="1"/>
  <c r="BK94" i="5" s="1"/>
  <c r="BJ88" i="5"/>
  <c r="BJ93" i="5" s="1"/>
  <c r="BJ94" i="5" s="1"/>
  <c r="BI88" i="5"/>
  <c r="BH88" i="5"/>
  <c r="BH93" i="5" s="1"/>
  <c r="BH94" i="5" s="1"/>
  <c r="BG88" i="5"/>
  <c r="BG93" i="5" s="1"/>
  <c r="BG94" i="5" s="1"/>
  <c r="BF88" i="5"/>
  <c r="BF93" i="5" s="1"/>
  <c r="BF94" i="5" s="1"/>
  <c r="BE88" i="5"/>
  <c r="BE93" i="5" s="1"/>
  <c r="BE94" i="5" s="1"/>
  <c r="BD88" i="5"/>
  <c r="BD93" i="5" s="1"/>
  <c r="BD94" i="5" s="1"/>
  <c r="BC88" i="5"/>
  <c r="BC93" i="5" s="1"/>
  <c r="BC94" i="5" s="1"/>
  <c r="BB88" i="5"/>
  <c r="BB93" i="5" s="1"/>
  <c r="BB94" i="5" s="1"/>
  <c r="BA88" i="5"/>
  <c r="BA93" i="5" s="1"/>
  <c r="BA94" i="5" s="1"/>
  <c r="AZ88" i="5"/>
  <c r="AZ93" i="5" s="1"/>
  <c r="AZ94" i="5" s="1"/>
  <c r="AY88" i="5"/>
  <c r="AY93" i="5" s="1"/>
  <c r="AY94" i="5" s="1"/>
  <c r="AX88" i="5"/>
  <c r="AX93" i="5" s="1"/>
  <c r="AX94" i="5" s="1"/>
  <c r="AW88" i="5"/>
  <c r="AW93" i="5" s="1"/>
  <c r="AW94" i="5" s="1"/>
  <c r="AV88" i="5"/>
  <c r="AV93" i="5" s="1"/>
  <c r="AV94" i="5" s="1"/>
  <c r="AU88" i="5"/>
  <c r="AU93" i="5" s="1"/>
  <c r="AU94" i="5" s="1"/>
  <c r="AT88" i="5"/>
  <c r="AT93" i="5" s="1"/>
  <c r="AT94" i="5" s="1"/>
  <c r="AL88" i="5"/>
  <c r="AL93" i="5" s="1"/>
  <c r="AL94" i="5" s="1"/>
  <c r="AK88" i="5"/>
  <c r="AK93" i="5" s="1"/>
  <c r="AK94" i="5" s="1"/>
  <c r="AJ88" i="5"/>
  <c r="AJ93" i="5" s="1"/>
  <c r="AJ94" i="5" s="1"/>
  <c r="AI88" i="5"/>
  <c r="AI93" i="5" s="1"/>
  <c r="AI94" i="5" s="1"/>
  <c r="AH88" i="5"/>
  <c r="AH93" i="5" s="1"/>
  <c r="AH94" i="5" s="1"/>
  <c r="AG88" i="5"/>
  <c r="AG93" i="5" s="1"/>
  <c r="AG94" i="5" s="1"/>
  <c r="AF88" i="5"/>
  <c r="AF93" i="5" s="1"/>
  <c r="AF94" i="5" s="1"/>
  <c r="AE88" i="5"/>
  <c r="AE93" i="5" s="1"/>
  <c r="AE94" i="5" s="1"/>
  <c r="AD88" i="5"/>
  <c r="AD93" i="5" s="1"/>
  <c r="AD94" i="5" s="1"/>
  <c r="AC88" i="5"/>
  <c r="AC93" i="5" s="1"/>
  <c r="AC94" i="5" s="1"/>
  <c r="AB88" i="5"/>
  <c r="AB93" i="5" s="1"/>
  <c r="AB94" i="5" s="1"/>
  <c r="AA88" i="5"/>
  <c r="AA93" i="5" s="1"/>
  <c r="AA94" i="5" s="1"/>
  <c r="Z88" i="5"/>
  <c r="Z93" i="5" s="1"/>
  <c r="Z94" i="5" s="1"/>
  <c r="Y88" i="5"/>
  <c r="Y93" i="5" s="1"/>
  <c r="Y94" i="5" s="1"/>
  <c r="X88" i="5"/>
  <c r="X93" i="5" s="1"/>
  <c r="X94" i="5" s="1"/>
  <c r="W88" i="5"/>
  <c r="W93" i="5" s="1"/>
  <c r="W94" i="5" s="1"/>
  <c r="V88" i="5"/>
  <c r="V93" i="5" s="1"/>
  <c r="V94" i="5" s="1"/>
  <c r="U88" i="5"/>
  <c r="U93" i="5" s="1"/>
  <c r="U94" i="5" s="1"/>
  <c r="T88" i="5"/>
  <c r="T93" i="5" s="1"/>
  <c r="T94" i="5" s="1"/>
  <c r="S88" i="5"/>
  <c r="S93" i="5" s="1"/>
  <c r="S94" i="5" s="1"/>
  <c r="R88" i="5"/>
  <c r="R93" i="5" s="1"/>
  <c r="R94" i="5" s="1"/>
  <c r="Q88" i="5"/>
  <c r="Q93" i="5" s="1"/>
  <c r="Q94" i="5" s="1"/>
  <c r="P88" i="5"/>
  <c r="P93" i="5" s="1"/>
  <c r="P94" i="5" s="1"/>
  <c r="O88" i="5"/>
  <c r="O93" i="5" s="1"/>
  <c r="O94" i="5" s="1"/>
  <c r="N88" i="5"/>
  <c r="N93" i="5" s="1"/>
  <c r="N94" i="5" s="1"/>
  <c r="M88" i="5"/>
  <c r="M93" i="5" s="1"/>
  <c r="M94" i="5" s="1"/>
  <c r="L88" i="5"/>
  <c r="L93" i="5" s="1"/>
  <c r="L94" i="5" s="1"/>
  <c r="K88" i="5"/>
  <c r="K93" i="5" s="1"/>
  <c r="K94" i="5" s="1"/>
  <c r="J88" i="5"/>
  <c r="J93" i="5" s="1"/>
  <c r="J94" i="5" s="1"/>
  <c r="I88" i="5"/>
  <c r="I93" i="5" s="1"/>
  <c r="I94" i="5" s="1"/>
  <c r="H88" i="5"/>
  <c r="H93" i="5" s="1"/>
  <c r="H94" i="5" s="1"/>
  <c r="G88" i="5"/>
  <c r="G93" i="5" s="1"/>
  <c r="G94" i="5" s="1"/>
  <c r="F88" i="5"/>
  <c r="F93" i="5" s="1"/>
  <c r="F94" i="5" s="1"/>
  <c r="E88" i="5"/>
  <c r="E93" i="5" s="1"/>
  <c r="E94" i="5" s="1"/>
  <c r="D88" i="5"/>
  <c r="D93" i="5" s="1"/>
  <c r="D94" i="5" s="1"/>
  <c r="C88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I77" i="5" s="1"/>
  <c r="BI78" i="5" s="1"/>
  <c r="BH71" i="5"/>
  <c r="BH77" i="5" s="1"/>
  <c r="BH78" i="5" s="1"/>
  <c r="BG71" i="5"/>
  <c r="BG77" i="5" s="1"/>
  <c r="BG78" i="5" s="1"/>
  <c r="BF71" i="5"/>
  <c r="BF77" i="5" s="1"/>
  <c r="BF78" i="5" s="1"/>
  <c r="BE71" i="5"/>
  <c r="BE77" i="5" s="1"/>
  <c r="BE78" i="5" s="1"/>
  <c r="BD71" i="5"/>
  <c r="BC71" i="5"/>
  <c r="BC77" i="5" s="1"/>
  <c r="BC78" i="5" s="1"/>
  <c r="BB71" i="5"/>
  <c r="BA71" i="5"/>
  <c r="BA77" i="5" s="1"/>
  <c r="BA78" i="5" s="1"/>
  <c r="AZ71" i="5"/>
  <c r="AZ77" i="5" s="1"/>
  <c r="AZ78" i="5" s="1"/>
  <c r="AY71" i="5"/>
  <c r="AY77" i="5" s="1"/>
  <c r="AY78" i="5" s="1"/>
  <c r="AX71" i="5"/>
  <c r="AX77" i="5" s="1"/>
  <c r="AX78" i="5" s="1"/>
  <c r="AW71" i="5"/>
  <c r="AW77" i="5" s="1"/>
  <c r="AW78" i="5" s="1"/>
  <c r="AV71" i="5"/>
  <c r="AV77" i="5" s="1"/>
  <c r="AV78" i="5" s="1"/>
  <c r="AU71" i="5"/>
  <c r="AU77" i="5" s="1"/>
  <c r="AU78" i="5" s="1"/>
  <c r="AT71" i="5"/>
  <c r="AL71" i="5"/>
  <c r="AL77" i="5" s="1"/>
  <c r="AL78" i="5" s="1"/>
  <c r="AK71" i="5"/>
  <c r="AK77" i="5" s="1"/>
  <c r="AK78" i="5" s="1"/>
  <c r="AJ71" i="5"/>
  <c r="AJ77" i="5" s="1"/>
  <c r="AJ78" i="5" s="1"/>
  <c r="AI71" i="5"/>
  <c r="AI77" i="5" s="1"/>
  <c r="AI78" i="5" s="1"/>
  <c r="AH71" i="5"/>
  <c r="AG71" i="5"/>
  <c r="AG77" i="5" s="1"/>
  <c r="AG78" i="5" s="1"/>
  <c r="AF71" i="5"/>
  <c r="AF77" i="5" s="1"/>
  <c r="AF78" i="5" s="1"/>
  <c r="AE71" i="5"/>
  <c r="AD71" i="5"/>
  <c r="AD77" i="5" s="1"/>
  <c r="AD78" i="5" s="1"/>
  <c r="AC71" i="5"/>
  <c r="AC77" i="5" s="1"/>
  <c r="AC78" i="5" s="1"/>
  <c r="AB71" i="5"/>
  <c r="AB77" i="5" s="1"/>
  <c r="AB78" i="5" s="1"/>
  <c r="AA71" i="5"/>
  <c r="AA77" i="5" s="1"/>
  <c r="AA78" i="5" s="1"/>
  <c r="Z71" i="5"/>
  <c r="Z77" i="5" s="1"/>
  <c r="Z78" i="5" s="1"/>
  <c r="Y71" i="5"/>
  <c r="Y77" i="5" s="1"/>
  <c r="Y78" i="5" s="1"/>
  <c r="X71" i="5"/>
  <c r="X77" i="5" s="1"/>
  <c r="W71" i="5"/>
  <c r="W77" i="5" s="1"/>
  <c r="W78" i="5" s="1"/>
  <c r="V71" i="5"/>
  <c r="V77" i="5" s="1"/>
  <c r="V78" i="5" s="1"/>
  <c r="U71" i="5"/>
  <c r="U77" i="5" s="1"/>
  <c r="U78" i="5" s="1"/>
  <c r="T71" i="5"/>
  <c r="T77" i="5" s="1"/>
  <c r="T78" i="5" s="1"/>
  <c r="S71" i="5"/>
  <c r="S77" i="5" s="1"/>
  <c r="S78" i="5" s="1"/>
  <c r="R71" i="5"/>
  <c r="Q71" i="5"/>
  <c r="P71" i="5"/>
  <c r="P77" i="5" s="1"/>
  <c r="P78" i="5" s="1"/>
  <c r="O71" i="5"/>
  <c r="N71" i="5"/>
  <c r="N77" i="5" s="1"/>
  <c r="N78" i="5" s="1"/>
  <c r="M71" i="5"/>
  <c r="M77" i="5" s="1"/>
  <c r="M78" i="5" s="1"/>
  <c r="L71" i="5"/>
  <c r="L77" i="5" s="1"/>
  <c r="L78" i="5" s="1"/>
  <c r="K71" i="5"/>
  <c r="K77" i="5" s="1"/>
  <c r="K78" i="5" s="1"/>
  <c r="J71" i="5"/>
  <c r="I71" i="5"/>
  <c r="H71" i="5"/>
  <c r="H77" i="5" s="1"/>
  <c r="H78" i="5" s="1"/>
  <c r="G71" i="5"/>
  <c r="F71" i="5"/>
  <c r="F77" i="5" s="1"/>
  <c r="F78" i="5" s="1"/>
  <c r="E71" i="5"/>
  <c r="E77" i="5" s="1"/>
  <c r="E78" i="5" s="1"/>
  <c r="D71" i="5"/>
  <c r="D77" i="5" s="1"/>
  <c r="D78" i="5" s="1"/>
  <c r="BN77" i="5"/>
  <c r="BN78" i="5" s="1"/>
  <c r="BM77" i="5"/>
  <c r="BM78" i="5" s="1"/>
  <c r="BL77" i="5"/>
  <c r="BL78" i="5" s="1"/>
  <c r="BK77" i="5"/>
  <c r="BK78" i="5" s="1"/>
  <c r="BM63" i="5"/>
  <c r="BM64" i="5" s="1"/>
  <c r="BK63" i="5"/>
  <c r="BK64" i="5" s="1"/>
  <c r="BI63" i="5"/>
  <c r="BI64" i="5" s="1"/>
  <c r="BG63" i="5"/>
  <c r="BG64" i="5" s="1"/>
  <c r="BE63" i="5"/>
  <c r="BE64" i="5" s="1"/>
  <c r="BC63" i="5"/>
  <c r="BC64" i="5" s="1"/>
  <c r="BA63" i="5"/>
  <c r="BA64" i="5" s="1"/>
  <c r="AY63" i="5"/>
  <c r="AY64" i="5" s="1"/>
  <c r="AW63" i="5"/>
  <c r="AW64" i="5" s="1"/>
  <c r="AU63" i="5"/>
  <c r="AU64" i="5" s="1"/>
  <c r="AL63" i="5"/>
  <c r="AL64" i="5" s="1"/>
  <c r="AJ63" i="5"/>
  <c r="AJ64" i="5" s="1"/>
  <c r="AH63" i="5"/>
  <c r="AH64" i="5" s="1"/>
  <c r="AF63" i="5"/>
  <c r="AF64" i="5" s="1"/>
  <c r="AD63" i="5"/>
  <c r="AD64" i="5" s="1"/>
  <c r="AB63" i="5"/>
  <c r="AB64" i="5" s="1"/>
  <c r="Z63" i="5"/>
  <c r="Z64" i="5" s="1"/>
  <c r="X63" i="5"/>
  <c r="X64" i="5" s="1"/>
  <c r="V63" i="5"/>
  <c r="V64" i="5" s="1"/>
  <c r="T63" i="5"/>
  <c r="T64" i="5" s="1"/>
  <c r="R63" i="5"/>
  <c r="R64" i="5" s="1"/>
  <c r="P63" i="5"/>
  <c r="P64" i="5" s="1"/>
  <c r="N63" i="5"/>
  <c r="N64" i="5" s="1"/>
  <c r="L63" i="5"/>
  <c r="L64" i="5" s="1"/>
  <c r="J63" i="5"/>
  <c r="J64" i="5" s="1"/>
  <c r="H63" i="5"/>
  <c r="H64" i="5" s="1"/>
  <c r="F63" i="5"/>
  <c r="F64" i="5" s="1"/>
  <c r="D63" i="5"/>
  <c r="D64" i="5" s="1"/>
  <c r="BN59" i="5"/>
  <c r="BM59" i="5"/>
  <c r="BL59" i="5"/>
  <c r="BK59" i="5"/>
  <c r="BJ59" i="5"/>
  <c r="BI59" i="5"/>
  <c r="BH59" i="5"/>
  <c r="BG59" i="5"/>
  <c r="BF59" i="5"/>
  <c r="BE59" i="5"/>
  <c r="BD59" i="5"/>
  <c r="BC59" i="5"/>
  <c r="BB59" i="5"/>
  <c r="BA59" i="5"/>
  <c r="AZ59" i="5"/>
  <c r="AY59" i="5"/>
  <c r="AX59" i="5"/>
  <c r="AW59" i="5"/>
  <c r="AV59" i="5"/>
  <c r="AU59" i="5"/>
  <c r="AT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N60" i="5" s="1"/>
  <c r="BN61" i="5" s="1"/>
  <c r="BM55" i="5"/>
  <c r="BM60" i="5" s="1"/>
  <c r="BM61" i="5" s="1"/>
  <c r="BL55" i="5"/>
  <c r="BK55" i="5"/>
  <c r="BK60" i="5" s="1"/>
  <c r="BK61" i="5" s="1"/>
  <c r="BJ55" i="5"/>
  <c r="BJ60" i="5" s="1"/>
  <c r="BJ61" i="5" s="1"/>
  <c r="BI55" i="5"/>
  <c r="BI60" i="5" s="1"/>
  <c r="BI61" i="5" s="1"/>
  <c r="BH55" i="5"/>
  <c r="BG55" i="5"/>
  <c r="BG60" i="5" s="1"/>
  <c r="BG61" i="5" s="1"/>
  <c r="BF55" i="5"/>
  <c r="BF60" i="5" s="1"/>
  <c r="BF61" i="5" s="1"/>
  <c r="BE55" i="5"/>
  <c r="BE60" i="5" s="1"/>
  <c r="BE61" i="5" s="1"/>
  <c r="BD55" i="5"/>
  <c r="BD60" i="5" s="1"/>
  <c r="BD61" i="5" s="1"/>
  <c r="BC55" i="5"/>
  <c r="BC60" i="5" s="1"/>
  <c r="BC61" i="5" s="1"/>
  <c r="BB55" i="5"/>
  <c r="BB60" i="5" s="1"/>
  <c r="BB61" i="5" s="1"/>
  <c r="BA55" i="5"/>
  <c r="BA60" i="5" s="1"/>
  <c r="BA61" i="5" s="1"/>
  <c r="AZ55" i="5"/>
  <c r="AZ60" i="5" s="1"/>
  <c r="AZ61" i="5" s="1"/>
  <c r="AY55" i="5"/>
  <c r="AX55" i="5"/>
  <c r="AW55" i="5"/>
  <c r="AW60" i="5" s="1"/>
  <c r="AW61" i="5" s="1"/>
  <c r="AV55" i="5"/>
  <c r="AU55" i="5"/>
  <c r="AU60" i="5" s="1"/>
  <c r="AU61" i="5" s="1"/>
  <c r="AT55" i="5"/>
  <c r="AT60" i="5" s="1"/>
  <c r="AT61" i="5" s="1"/>
  <c r="AL55" i="5"/>
  <c r="AL60" i="5" s="1"/>
  <c r="AL61" i="5" s="1"/>
  <c r="AK55" i="5"/>
  <c r="AK60" i="5" s="1"/>
  <c r="AK61" i="5" s="1"/>
  <c r="AJ55" i="5"/>
  <c r="AJ60" i="5" s="1"/>
  <c r="AJ61" i="5" s="1"/>
  <c r="AI55" i="5"/>
  <c r="AH55" i="5"/>
  <c r="AH60" i="5" s="1"/>
  <c r="AH61" i="5" s="1"/>
  <c r="AG55" i="5"/>
  <c r="AG60" i="5" s="1"/>
  <c r="AG61" i="5" s="1"/>
  <c r="AF55" i="5"/>
  <c r="AF60" i="5" s="1"/>
  <c r="AF61" i="5" s="1"/>
  <c r="AE55" i="5"/>
  <c r="AE60" i="5" s="1"/>
  <c r="AE61" i="5" s="1"/>
  <c r="AD55" i="5"/>
  <c r="AD60" i="5" s="1"/>
  <c r="AD61" i="5" s="1"/>
  <c r="AC55" i="5"/>
  <c r="AC60" i="5" s="1"/>
  <c r="AC61" i="5" s="1"/>
  <c r="AB55" i="5"/>
  <c r="AB60" i="5" s="1"/>
  <c r="AB61" i="5" s="1"/>
  <c r="AA55" i="5"/>
  <c r="AA60" i="5" s="1"/>
  <c r="AA61" i="5" s="1"/>
  <c r="Z55" i="5"/>
  <c r="Z60" i="5" s="1"/>
  <c r="Z61" i="5" s="1"/>
  <c r="Y55" i="5"/>
  <c r="Y60" i="5" s="1"/>
  <c r="Y61" i="5" s="1"/>
  <c r="X55" i="5"/>
  <c r="X60" i="5" s="1"/>
  <c r="X61" i="5" s="1"/>
  <c r="W55" i="5"/>
  <c r="W60" i="5" s="1"/>
  <c r="W61" i="5" s="1"/>
  <c r="V55" i="5"/>
  <c r="V60" i="5" s="1"/>
  <c r="V61" i="5" s="1"/>
  <c r="U55" i="5"/>
  <c r="U60" i="5" s="1"/>
  <c r="U61" i="5" s="1"/>
  <c r="T55" i="5"/>
  <c r="S55" i="5"/>
  <c r="R55" i="5"/>
  <c r="Q55" i="5"/>
  <c r="Q60" i="5" s="1"/>
  <c r="Q61" i="5" s="1"/>
  <c r="P55" i="5"/>
  <c r="P60" i="5" s="1"/>
  <c r="P61" i="5" s="1"/>
  <c r="O55" i="5"/>
  <c r="O60" i="5" s="1"/>
  <c r="O61" i="5" s="1"/>
  <c r="N55" i="5"/>
  <c r="N60" i="5" s="1"/>
  <c r="N61" i="5" s="1"/>
  <c r="M55" i="5"/>
  <c r="M60" i="5" s="1"/>
  <c r="M61" i="5" s="1"/>
  <c r="L55" i="5"/>
  <c r="L60" i="5" s="1"/>
  <c r="L61" i="5" s="1"/>
  <c r="K55" i="5"/>
  <c r="K60" i="5" s="1"/>
  <c r="K61" i="5" s="1"/>
  <c r="J55" i="5"/>
  <c r="J60" i="5" s="1"/>
  <c r="J61" i="5" s="1"/>
  <c r="I55" i="5"/>
  <c r="I60" i="5" s="1"/>
  <c r="I61" i="5" s="1"/>
  <c r="H55" i="5"/>
  <c r="H60" i="5" s="1"/>
  <c r="H61" i="5" s="1"/>
  <c r="G55" i="5"/>
  <c r="G60" i="5" s="1"/>
  <c r="G61" i="5" s="1"/>
  <c r="F55" i="5"/>
  <c r="E55" i="5"/>
  <c r="E60" i="5" s="1"/>
  <c r="E61" i="5" s="1"/>
  <c r="D55" i="5"/>
  <c r="D60" i="5" s="1"/>
  <c r="D61" i="5" s="1"/>
  <c r="C55" i="5"/>
  <c r="R53" i="5"/>
  <c r="M53" i="5"/>
  <c r="L53" i="5"/>
  <c r="K53" i="5"/>
  <c r="J53" i="5"/>
  <c r="H53" i="5"/>
  <c r="G53" i="5"/>
  <c r="F53" i="5"/>
  <c r="E53" i="5"/>
  <c r="D53" i="5"/>
  <c r="BJ63" i="5"/>
  <c r="BJ64" i="5" s="1"/>
  <c r="BB63" i="5"/>
  <c r="BB64" i="5" s="1"/>
  <c r="AV63" i="5"/>
  <c r="AV64" i="5" s="1"/>
  <c r="AG63" i="5"/>
  <c r="AG64" i="5" s="1"/>
  <c r="W63" i="5"/>
  <c r="W64" i="5" s="1"/>
  <c r="O63" i="5"/>
  <c r="O64" i="5" s="1"/>
  <c r="G63" i="5"/>
  <c r="G64" i="5" s="1"/>
  <c r="BN31" i="5"/>
  <c r="BN32" i="5" s="1"/>
  <c r="BM31" i="5"/>
  <c r="BM32" i="5" s="1"/>
  <c r="BL31" i="5"/>
  <c r="BL32" i="5" s="1"/>
  <c r="BK31" i="5"/>
  <c r="BK32" i="5" s="1"/>
  <c r="BJ31" i="5"/>
  <c r="BJ32" i="5" s="1"/>
  <c r="BI31" i="5"/>
  <c r="BI32" i="5" s="1"/>
  <c r="BH31" i="5"/>
  <c r="BH32" i="5" s="1"/>
  <c r="BG31" i="5"/>
  <c r="BG32" i="5" s="1"/>
  <c r="BF31" i="5"/>
  <c r="BF32" i="5" s="1"/>
  <c r="BE31" i="5"/>
  <c r="BE32" i="5" s="1"/>
  <c r="BD31" i="5"/>
  <c r="BD32" i="5" s="1"/>
  <c r="BC31" i="5"/>
  <c r="BC32" i="5" s="1"/>
  <c r="BB31" i="5"/>
  <c r="BB32" i="5" s="1"/>
  <c r="BA31" i="5"/>
  <c r="BA32" i="5" s="1"/>
  <c r="AZ31" i="5"/>
  <c r="AZ32" i="5" s="1"/>
  <c r="AY31" i="5"/>
  <c r="AY32" i="5" s="1"/>
  <c r="AX31" i="5"/>
  <c r="AX32" i="5" s="1"/>
  <c r="AW31" i="5"/>
  <c r="AW32" i="5" s="1"/>
  <c r="AV31" i="5"/>
  <c r="AV32" i="5" s="1"/>
  <c r="AU31" i="5"/>
  <c r="AU32" i="5" s="1"/>
  <c r="AT31" i="5"/>
  <c r="AT32" i="5" s="1"/>
  <c r="AS31" i="5"/>
  <c r="AS32" i="5" s="1"/>
  <c r="AR31" i="5"/>
  <c r="AR32" i="5" s="1"/>
  <c r="AQ31" i="5"/>
  <c r="AQ32" i="5" s="1"/>
  <c r="AP31" i="5"/>
  <c r="AP32" i="5" s="1"/>
  <c r="AO31" i="5"/>
  <c r="AO32" i="5" s="1"/>
  <c r="AN31" i="5"/>
  <c r="AN32" i="5" s="1"/>
  <c r="AM31" i="5"/>
  <c r="AM32" i="5" s="1"/>
  <c r="AL31" i="5"/>
  <c r="AL32" i="5" s="1"/>
  <c r="AK31" i="5"/>
  <c r="AK32" i="5" s="1"/>
  <c r="AJ31" i="5"/>
  <c r="AJ32" i="5" s="1"/>
  <c r="AI31" i="5"/>
  <c r="AI32" i="5" s="1"/>
  <c r="AH31" i="5"/>
  <c r="AH32" i="5" s="1"/>
  <c r="AG31" i="5"/>
  <c r="AG32" i="5" s="1"/>
  <c r="AF31" i="5"/>
  <c r="AF32" i="5" s="1"/>
  <c r="AE31" i="5"/>
  <c r="AE32" i="5" s="1"/>
  <c r="AD31" i="5"/>
  <c r="AD32" i="5" s="1"/>
  <c r="AC31" i="5"/>
  <c r="AC32" i="5" s="1"/>
  <c r="AB31" i="5"/>
  <c r="AB32" i="5" s="1"/>
  <c r="AA31" i="5"/>
  <c r="AA32" i="5" s="1"/>
  <c r="Z31" i="5"/>
  <c r="Z32" i="5" s="1"/>
  <c r="Y31" i="5"/>
  <c r="Y32" i="5" s="1"/>
  <c r="V31" i="5"/>
  <c r="V32" i="5" s="1"/>
  <c r="U31" i="5"/>
  <c r="U32" i="5" s="1"/>
  <c r="T31" i="5"/>
  <c r="T32" i="5" s="1"/>
  <c r="S31" i="5"/>
  <c r="S32" i="5" s="1"/>
  <c r="R31" i="5"/>
  <c r="R32" i="5" s="1"/>
  <c r="Q31" i="5"/>
  <c r="Q32" i="5" s="1"/>
  <c r="P31" i="5"/>
  <c r="P32" i="5" s="1"/>
  <c r="O31" i="5"/>
  <c r="O32" i="5" s="1"/>
  <c r="N31" i="5"/>
  <c r="N32" i="5" s="1"/>
  <c r="M31" i="5"/>
  <c r="M32" i="5" s="1"/>
  <c r="L31" i="5"/>
  <c r="L32" i="5" s="1"/>
  <c r="K31" i="5"/>
  <c r="K32" i="5" s="1"/>
  <c r="J31" i="5"/>
  <c r="J32" i="5" s="1"/>
  <c r="I31" i="5"/>
  <c r="I32" i="5" s="1"/>
  <c r="H31" i="5"/>
  <c r="H32" i="5" s="1"/>
  <c r="G31" i="5"/>
  <c r="G32" i="5" s="1"/>
  <c r="F31" i="5"/>
  <c r="F32" i="5" s="1"/>
  <c r="E31" i="5"/>
  <c r="E32" i="5" s="1"/>
  <c r="D31" i="5"/>
  <c r="D32" i="5" s="1"/>
  <c r="C26" i="5"/>
  <c r="C21" i="5"/>
  <c r="C9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U53" i="5" s="1"/>
  <c r="AT7" i="5"/>
  <c r="AT53" i="5" s="1"/>
  <c r="AS7" i="5"/>
  <c r="AR7" i="5"/>
  <c r="AQ7" i="5"/>
  <c r="AP7" i="5"/>
  <c r="AO7" i="5"/>
  <c r="AN7" i="5"/>
  <c r="AM7" i="5"/>
  <c r="AL7" i="5"/>
  <c r="AL53" i="5" s="1"/>
  <c r="AK7" i="5"/>
  <c r="AK53" i="5" s="1"/>
  <c r="AJ7" i="5"/>
  <c r="AJ53" i="5" s="1"/>
  <c r="AI7" i="5"/>
  <c r="AI53" i="5" s="1"/>
  <c r="AH7" i="5"/>
  <c r="AH53" i="5" s="1"/>
  <c r="AG7" i="5"/>
  <c r="AG53" i="5" s="1"/>
  <c r="AF7" i="5"/>
  <c r="AF53" i="5" s="1"/>
  <c r="AE7" i="5"/>
  <c r="AE53" i="5" s="1"/>
  <c r="AD7" i="5"/>
  <c r="AD53" i="5" s="1"/>
  <c r="AC7" i="5"/>
  <c r="AC53" i="5" s="1"/>
  <c r="AB7" i="5"/>
  <c r="AB53" i="5" s="1"/>
  <c r="AA7" i="5"/>
  <c r="AA53" i="5" s="1"/>
  <c r="Z7" i="5"/>
  <c r="Z53" i="5" s="1"/>
  <c r="Y7" i="5"/>
  <c r="Y53" i="5" s="1"/>
  <c r="X7" i="5"/>
  <c r="X53" i="5" s="1"/>
  <c r="W7" i="5"/>
  <c r="W53" i="5" s="1"/>
  <c r="V7" i="5"/>
  <c r="V53" i="5" s="1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BN108" i="4"/>
  <c r="BM108" i="4"/>
  <c r="BL108" i="4"/>
  <c r="BK108" i="4"/>
  <c r="BJ108" i="4"/>
  <c r="BI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C104" i="4"/>
  <c r="BN96" i="4"/>
  <c r="BN97" i="4" s="1"/>
  <c r="BJ96" i="4"/>
  <c r="BJ97" i="4" s="1"/>
  <c r="BF96" i="4"/>
  <c r="BF97" i="4" s="1"/>
  <c r="BB96" i="4"/>
  <c r="BB97" i="4" s="1"/>
  <c r="AX96" i="4"/>
  <c r="AX97" i="4" s="1"/>
  <c r="AT96" i="4"/>
  <c r="AT97" i="4" s="1"/>
  <c r="AP96" i="4"/>
  <c r="AP97" i="4" s="1"/>
  <c r="AL96" i="4"/>
  <c r="AL97" i="4" s="1"/>
  <c r="AH96" i="4"/>
  <c r="AH97" i="4" s="1"/>
  <c r="AD96" i="4"/>
  <c r="AD97" i="4" s="1"/>
  <c r="Z96" i="4"/>
  <c r="Z97" i="4" s="1"/>
  <c r="V96" i="4"/>
  <c r="V97" i="4" s="1"/>
  <c r="R96" i="4"/>
  <c r="R97" i="4" s="1"/>
  <c r="N96" i="4"/>
  <c r="N97" i="4" s="1"/>
  <c r="J96" i="4"/>
  <c r="J97" i="4" s="1"/>
  <c r="F96" i="4"/>
  <c r="F97" i="4" s="1"/>
  <c r="BN92" i="4"/>
  <c r="BM92" i="4"/>
  <c r="BL92" i="4"/>
  <c r="BK92" i="4"/>
  <c r="BJ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BN46" i="4"/>
  <c r="BL46" i="4"/>
  <c r="BJ46" i="4"/>
  <c r="BH46" i="4"/>
  <c r="BF46" i="4"/>
  <c r="BD46" i="4"/>
  <c r="BB46" i="4"/>
  <c r="AZ46" i="4"/>
  <c r="AX46" i="4"/>
  <c r="AV46" i="4"/>
  <c r="AT46" i="4"/>
  <c r="AR46" i="4"/>
  <c r="AP46" i="4"/>
  <c r="AN46" i="4"/>
  <c r="AL46" i="4"/>
  <c r="AJ46" i="4"/>
  <c r="AH46" i="4"/>
  <c r="AF46" i="4"/>
  <c r="AD46" i="4"/>
  <c r="AB46" i="4"/>
  <c r="Z46" i="4"/>
  <c r="X46" i="4"/>
  <c r="V46" i="4"/>
  <c r="T46" i="4"/>
  <c r="R46" i="4"/>
  <c r="P46" i="4"/>
  <c r="N46" i="4"/>
  <c r="L46" i="4"/>
  <c r="J46" i="4"/>
  <c r="H46" i="4"/>
  <c r="F46" i="4"/>
  <c r="D46" i="4"/>
  <c r="BK63" i="4"/>
  <c r="BK64" i="4" s="1"/>
  <c r="AY63" i="4"/>
  <c r="AY64" i="4" s="1"/>
  <c r="AS80" i="4"/>
  <c r="AS81" i="4" s="1"/>
  <c r="AM63" i="4"/>
  <c r="AM64" i="4" s="1"/>
  <c r="AI63" i="4"/>
  <c r="AI64" i="4" s="1"/>
  <c r="AC80" i="4"/>
  <c r="AC81" i="4" s="1"/>
  <c r="Y80" i="4"/>
  <c r="Y81" i="4" s="1"/>
  <c r="U80" i="4"/>
  <c r="U81" i="4" s="1"/>
  <c r="O63" i="4"/>
  <c r="O64" i="4" s="1"/>
  <c r="K63" i="4"/>
  <c r="K64" i="4" s="1"/>
  <c r="G63" i="4"/>
  <c r="G64" i="4" s="1"/>
  <c r="BN31" i="4"/>
  <c r="BN32" i="4" s="1"/>
  <c r="BM31" i="4"/>
  <c r="BM32" i="4" s="1"/>
  <c r="BL31" i="4"/>
  <c r="BL32" i="4" s="1"/>
  <c r="BK31" i="4"/>
  <c r="BK32" i="4" s="1"/>
  <c r="BJ31" i="4"/>
  <c r="BJ32" i="4" s="1"/>
  <c r="BI31" i="4"/>
  <c r="BI32" i="4" s="1"/>
  <c r="BH31" i="4"/>
  <c r="BH32" i="4" s="1"/>
  <c r="BG31" i="4"/>
  <c r="BG32" i="4" s="1"/>
  <c r="BF31" i="4"/>
  <c r="BF32" i="4" s="1"/>
  <c r="BE31" i="4"/>
  <c r="BE32" i="4" s="1"/>
  <c r="BD31" i="4"/>
  <c r="BD32" i="4" s="1"/>
  <c r="BC31" i="4"/>
  <c r="BC32" i="4" s="1"/>
  <c r="BB31" i="4"/>
  <c r="BB32" i="4" s="1"/>
  <c r="BA31" i="4"/>
  <c r="BA32" i="4" s="1"/>
  <c r="AZ31" i="4"/>
  <c r="AZ32" i="4" s="1"/>
  <c r="AY31" i="4"/>
  <c r="AY32" i="4" s="1"/>
  <c r="AX31" i="4"/>
  <c r="AX32" i="4" s="1"/>
  <c r="AW31" i="4"/>
  <c r="AW32" i="4" s="1"/>
  <c r="AV31" i="4"/>
  <c r="AV32" i="4" s="1"/>
  <c r="AU31" i="4"/>
  <c r="AU32" i="4" s="1"/>
  <c r="AT31" i="4"/>
  <c r="AT32" i="4" s="1"/>
  <c r="AS31" i="4"/>
  <c r="AS32" i="4" s="1"/>
  <c r="AR31" i="4"/>
  <c r="AR32" i="4" s="1"/>
  <c r="AQ31" i="4"/>
  <c r="AQ32" i="4" s="1"/>
  <c r="AP31" i="4"/>
  <c r="AP32" i="4" s="1"/>
  <c r="AO31" i="4"/>
  <c r="AO32" i="4" s="1"/>
  <c r="AN31" i="4"/>
  <c r="AN32" i="4" s="1"/>
  <c r="AM31" i="4"/>
  <c r="AM32" i="4" s="1"/>
  <c r="AL31" i="4"/>
  <c r="AL32" i="4" s="1"/>
  <c r="AK31" i="4"/>
  <c r="AK32" i="4" s="1"/>
  <c r="AJ31" i="4"/>
  <c r="AJ32" i="4" s="1"/>
  <c r="AI31" i="4"/>
  <c r="AI32" i="4" s="1"/>
  <c r="AH31" i="4"/>
  <c r="AH32" i="4" s="1"/>
  <c r="AG31" i="4"/>
  <c r="AG32" i="4" s="1"/>
  <c r="AF31" i="4"/>
  <c r="AF32" i="4" s="1"/>
  <c r="AE31" i="4"/>
  <c r="AE32" i="4" s="1"/>
  <c r="AD31" i="4"/>
  <c r="AD32" i="4" s="1"/>
  <c r="AC31" i="4"/>
  <c r="AC32" i="4" s="1"/>
  <c r="AB31" i="4"/>
  <c r="AB32" i="4" s="1"/>
  <c r="AA31" i="4"/>
  <c r="AA32" i="4" s="1"/>
  <c r="Z31" i="4"/>
  <c r="Z32" i="4" s="1"/>
  <c r="Y31" i="4"/>
  <c r="Y32" i="4" s="1"/>
  <c r="V31" i="4"/>
  <c r="V32" i="4" s="1"/>
  <c r="U31" i="4"/>
  <c r="T31" i="4"/>
  <c r="T32" i="4" s="1"/>
  <c r="S31" i="4"/>
  <c r="R31" i="4"/>
  <c r="R32" i="4" s="1"/>
  <c r="Q31" i="4"/>
  <c r="P31" i="4"/>
  <c r="P32" i="4" s="1"/>
  <c r="O31" i="4"/>
  <c r="N31" i="4"/>
  <c r="N32" i="4" s="1"/>
  <c r="M31" i="4"/>
  <c r="L31" i="4"/>
  <c r="L32" i="4" s="1"/>
  <c r="K31" i="4"/>
  <c r="J31" i="4"/>
  <c r="J32" i="4" s="1"/>
  <c r="I31" i="4"/>
  <c r="H31" i="4"/>
  <c r="H32" i="4" s="1"/>
  <c r="G31" i="4"/>
  <c r="F31" i="4"/>
  <c r="F32" i="4" s="1"/>
  <c r="E31" i="4"/>
  <c r="D31" i="4"/>
  <c r="D32" i="4" s="1"/>
  <c r="C26" i="4"/>
  <c r="C21" i="4"/>
  <c r="C9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BJ77" i="5" l="1"/>
  <c r="BJ78" i="5" s="1"/>
  <c r="E109" i="5"/>
  <c r="E110" i="5" s="1"/>
  <c r="S60" i="5"/>
  <c r="S61" i="5" s="1"/>
  <c r="S65" i="5" s="1"/>
  <c r="AI60" i="5"/>
  <c r="AI61" i="5" s="1"/>
  <c r="AV60" i="5"/>
  <c r="AV61" i="5" s="1"/>
  <c r="AV65" i="5" s="1"/>
  <c r="BL60" i="5"/>
  <c r="BL61" i="5" s="1"/>
  <c r="BL65" i="5" s="1"/>
  <c r="F60" i="5"/>
  <c r="F61" i="5" s="1"/>
  <c r="F65" i="5" s="1"/>
  <c r="BD77" i="5"/>
  <c r="BD78" i="5" s="1"/>
  <c r="T60" i="5"/>
  <c r="T61" i="5" s="1"/>
  <c r="T65" i="5" s="1"/>
  <c r="BI93" i="5"/>
  <c r="BI94" i="5" s="1"/>
  <c r="G77" i="5"/>
  <c r="G78" i="5" s="1"/>
  <c r="O77" i="5"/>
  <c r="O78" i="5" s="1"/>
  <c r="AE77" i="5"/>
  <c r="AE78" i="5" s="1"/>
  <c r="AY60" i="5"/>
  <c r="AY61" i="5" s="1"/>
  <c r="AY65" i="5" s="1"/>
  <c r="BB77" i="5"/>
  <c r="BB78" i="5" s="1"/>
  <c r="AK109" i="5"/>
  <c r="AK110" i="5" s="1"/>
  <c r="AC109" i="5"/>
  <c r="AC110" i="5" s="1"/>
  <c r="AZ109" i="5"/>
  <c r="AZ110" i="5" s="1"/>
  <c r="AT77" i="5"/>
  <c r="AT78" i="5" s="1"/>
  <c r="AX60" i="5"/>
  <c r="AX61" i="5" s="1"/>
  <c r="AX65" i="5" s="1"/>
  <c r="AY109" i="5"/>
  <c r="AY110" i="5" s="1"/>
  <c r="BH60" i="5"/>
  <c r="BH61" i="5" s="1"/>
  <c r="BH109" i="5"/>
  <c r="BH110" i="5" s="1"/>
  <c r="BE77" i="4"/>
  <c r="BE78" i="4" s="1"/>
  <c r="U109" i="5"/>
  <c r="U110" i="5" s="1"/>
  <c r="AH77" i="5"/>
  <c r="AH78" i="5" s="1"/>
  <c r="E32" i="4"/>
  <c r="E48" i="4" s="1"/>
  <c r="X33" i="5"/>
  <c r="M32" i="4"/>
  <c r="M48" i="4" s="1"/>
  <c r="U32" i="4"/>
  <c r="U48" i="4" s="1"/>
  <c r="S32" i="4"/>
  <c r="S47" i="4" s="1"/>
  <c r="F77" i="4"/>
  <c r="F78" i="4" s="1"/>
  <c r="N77" i="4"/>
  <c r="N78" i="4" s="1"/>
  <c r="V77" i="4"/>
  <c r="V78" i="4" s="1"/>
  <c r="BJ77" i="4"/>
  <c r="BJ78" i="4" s="1"/>
  <c r="I32" i="4"/>
  <c r="I33" i="5" s="1"/>
  <c r="Q32" i="4"/>
  <c r="Q48" i="4" s="1"/>
  <c r="L77" i="4"/>
  <c r="L78" i="4" s="1"/>
  <c r="AJ77" i="4"/>
  <c r="AJ78" i="4" s="1"/>
  <c r="AR77" i="4"/>
  <c r="AR78" i="4" s="1"/>
  <c r="AZ77" i="4"/>
  <c r="AZ78" i="4" s="1"/>
  <c r="K32" i="4"/>
  <c r="K47" i="4" s="1"/>
  <c r="G32" i="4"/>
  <c r="G47" i="4" s="1"/>
  <c r="O32" i="4"/>
  <c r="O47" i="4" s="1"/>
  <c r="W32" i="4"/>
  <c r="W47" i="4" s="1"/>
  <c r="R60" i="5"/>
  <c r="R61" i="5" s="1"/>
  <c r="R65" i="5" s="1"/>
  <c r="J77" i="5"/>
  <c r="J78" i="5" s="1"/>
  <c r="H77" i="4"/>
  <c r="H78" i="4" s="1"/>
  <c r="P77" i="4"/>
  <c r="P78" i="4" s="1"/>
  <c r="X77" i="4"/>
  <c r="X78" i="4" s="1"/>
  <c r="AF77" i="4"/>
  <c r="AF78" i="4" s="1"/>
  <c r="AN77" i="4"/>
  <c r="AN78" i="4" s="1"/>
  <c r="AV77" i="4"/>
  <c r="AV78" i="4" s="1"/>
  <c r="BD77" i="4"/>
  <c r="BD78" i="4" s="1"/>
  <c r="BL77" i="4"/>
  <c r="BL78" i="4" s="1"/>
  <c r="Q77" i="4"/>
  <c r="Q78" i="4" s="1"/>
  <c r="Y77" i="4"/>
  <c r="Y78" i="4" s="1"/>
  <c r="Y82" i="4" s="1"/>
  <c r="AO77" i="4"/>
  <c r="AO78" i="4" s="1"/>
  <c r="AW77" i="4"/>
  <c r="AW78" i="4" s="1"/>
  <c r="T77" i="4"/>
  <c r="T78" i="4" s="1"/>
  <c r="AB77" i="4"/>
  <c r="AB78" i="4" s="1"/>
  <c r="BH77" i="4"/>
  <c r="BH78" i="4" s="1"/>
  <c r="I77" i="4"/>
  <c r="I78" i="4" s="1"/>
  <c r="BM77" i="4"/>
  <c r="BM78" i="4" s="1"/>
  <c r="D77" i="4"/>
  <c r="D78" i="4" s="1"/>
  <c r="R77" i="5"/>
  <c r="R78" i="5" s="1"/>
  <c r="AD77" i="4"/>
  <c r="AD78" i="4" s="1"/>
  <c r="AL77" i="4"/>
  <c r="AL78" i="4" s="1"/>
  <c r="AT77" i="4"/>
  <c r="AT78" i="4" s="1"/>
  <c r="I77" i="5"/>
  <c r="I78" i="5" s="1"/>
  <c r="Q77" i="5"/>
  <c r="Q78" i="5" s="1"/>
  <c r="BB77" i="4"/>
  <c r="BB78" i="4" s="1"/>
  <c r="AG77" i="4"/>
  <c r="AG78" i="4" s="1"/>
  <c r="AG60" i="4"/>
  <c r="AG61" i="4" s="1"/>
  <c r="AO60" i="4"/>
  <c r="AO61" i="4" s="1"/>
  <c r="AW60" i="4"/>
  <c r="AW61" i="4" s="1"/>
  <c r="BE60" i="4"/>
  <c r="BE61" i="4" s="1"/>
  <c r="BM60" i="4"/>
  <c r="BM61" i="4" s="1"/>
  <c r="E77" i="4"/>
  <c r="E78" i="4" s="1"/>
  <c r="M77" i="4"/>
  <c r="M78" i="4" s="1"/>
  <c r="U77" i="4"/>
  <c r="U78" i="4" s="1"/>
  <c r="U82" i="4" s="1"/>
  <c r="AC77" i="4"/>
  <c r="AC78" i="4" s="1"/>
  <c r="AC82" i="4" s="1"/>
  <c r="AK77" i="4"/>
  <c r="AK78" i="4" s="1"/>
  <c r="AS77" i="4"/>
  <c r="AS78" i="4" s="1"/>
  <c r="AS82" i="4" s="1"/>
  <c r="BA77" i="4"/>
  <c r="BA78" i="4" s="1"/>
  <c r="BI77" i="4"/>
  <c r="BI78" i="4" s="1"/>
  <c r="AK60" i="4"/>
  <c r="AK61" i="4" s="1"/>
  <c r="AS60" i="4"/>
  <c r="AS61" i="4" s="1"/>
  <c r="BA60" i="4"/>
  <c r="BA61" i="4" s="1"/>
  <c r="BI60" i="4"/>
  <c r="BI61" i="4" s="1"/>
  <c r="J77" i="4"/>
  <c r="J78" i="4" s="1"/>
  <c r="R77" i="4"/>
  <c r="R78" i="4" s="1"/>
  <c r="Z77" i="4"/>
  <c r="Z78" i="4" s="1"/>
  <c r="AH77" i="4"/>
  <c r="AH78" i="4" s="1"/>
  <c r="AP77" i="4"/>
  <c r="AP78" i="4" s="1"/>
  <c r="AX77" i="4"/>
  <c r="AX78" i="4" s="1"/>
  <c r="BF77" i="4"/>
  <c r="BF78" i="4" s="1"/>
  <c r="BN77" i="4"/>
  <c r="BN78" i="4" s="1"/>
  <c r="E109" i="4"/>
  <c r="E110" i="4" s="1"/>
  <c r="G109" i="4"/>
  <c r="G110" i="4" s="1"/>
  <c r="I109" i="4"/>
  <c r="I110" i="4" s="1"/>
  <c r="K109" i="4"/>
  <c r="K110" i="4" s="1"/>
  <c r="M109" i="4"/>
  <c r="M110" i="4" s="1"/>
  <c r="O109" i="4"/>
  <c r="O110" i="4" s="1"/>
  <c r="Q109" i="4"/>
  <c r="Q110" i="4" s="1"/>
  <c r="S109" i="4"/>
  <c r="S110" i="4" s="1"/>
  <c r="U109" i="4"/>
  <c r="U110" i="4" s="1"/>
  <c r="W109" i="4"/>
  <c r="W110" i="4" s="1"/>
  <c r="Y109" i="4"/>
  <c r="Y110" i="4" s="1"/>
  <c r="AA109" i="4"/>
  <c r="AA110" i="4" s="1"/>
  <c r="AC109" i="4"/>
  <c r="AC110" i="4" s="1"/>
  <c r="AE109" i="4"/>
  <c r="AE110" i="4" s="1"/>
  <c r="AG109" i="4"/>
  <c r="AG110" i="4" s="1"/>
  <c r="AI109" i="4"/>
  <c r="AI110" i="4" s="1"/>
  <c r="AK109" i="4"/>
  <c r="AK110" i="4" s="1"/>
  <c r="AM109" i="4"/>
  <c r="AM110" i="4" s="1"/>
  <c r="AO109" i="4"/>
  <c r="AO110" i="4" s="1"/>
  <c r="AQ109" i="4"/>
  <c r="AQ110" i="4" s="1"/>
  <c r="AS109" i="4"/>
  <c r="AS110" i="4" s="1"/>
  <c r="AU109" i="4"/>
  <c r="AU110" i="4" s="1"/>
  <c r="AW109" i="4"/>
  <c r="AW110" i="4" s="1"/>
  <c r="AY109" i="4"/>
  <c r="AY110" i="4" s="1"/>
  <c r="BA109" i="4"/>
  <c r="BA110" i="4" s="1"/>
  <c r="BC109" i="4"/>
  <c r="BC110" i="4" s="1"/>
  <c r="BE109" i="4"/>
  <c r="BE110" i="4" s="1"/>
  <c r="BG109" i="4"/>
  <c r="BG110" i="4" s="1"/>
  <c r="BI109" i="4"/>
  <c r="BI110" i="4" s="1"/>
  <c r="BK109" i="4"/>
  <c r="BK110" i="4" s="1"/>
  <c r="BM109" i="4"/>
  <c r="BM110" i="4" s="1"/>
  <c r="D60" i="4"/>
  <c r="D61" i="4" s="1"/>
  <c r="F60" i="4"/>
  <c r="F61" i="4" s="1"/>
  <c r="H60" i="4"/>
  <c r="H61" i="4" s="1"/>
  <c r="J60" i="4"/>
  <c r="J61" i="4" s="1"/>
  <c r="L60" i="4"/>
  <c r="L61" i="4" s="1"/>
  <c r="N60" i="4"/>
  <c r="N61" i="4" s="1"/>
  <c r="P60" i="4"/>
  <c r="P61" i="4" s="1"/>
  <c r="R60" i="4"/>
  <c r="R61" i="4" s="1"/>
  <c r="T60" i="4"/>
  <c r="T61" i="4" s="1"/>
  <c r="V60" i="4"/>
  <c r="V61" i="4" s="1"/>
  <c r="X60" i="4"/>
  <c r="X61" i="4" s="1"/>
  <c r="Z60" i="4"/>
  <c r="Z61" i="4" s="1"/>
  <c r="AB60" i="4"/>
  <c r="AB61" i="4" s="1"/>
  <c r="AD60" i="4"/>
  <c r="AD61" i="4" s="1"/>
  <c r="AF60" i="4"/>
  <c r="AF61" i="4" s="1"/>
  <c r="AH60" i="4"/>
  <c r="AH61" i="4" s="1"/>
  <c r="AJ60" i="4"/>
  <c r="AJ61" i="4" s="1"/>
  <c r="AL60" i="4"/>
  <c r="AL61" i="4" s="1"/>
  <c r="AN60" i="4"/>
  <c r="AN61" i="4" s="1"/>
  <c r="AP60" i="4"/>
  <c r="AP61" i="4" s="1"/>
  <c r="AR60" i="4"/>
  <c r="AR61" i="4" s="1"/>
  <c r="AT60" i="4"/>
  <c r="AT61" i="4" s="1"/>
  <c r="AV60" i="4"/>
  <c r="AV61" i="4" s="1"/>
  <c r="AX60" i="4"/>
  <c r="AX61" i="4" s="1"/>
  <c r="AZ60" i="4"/>
  <c r="AZ61" i="4" s="1"/>
  <c r="BB60" i="4"/>
  <c r="BB61" i="4" s="1"/>
  <c r="BD60" i="4"/>
  <c r="BD61" i="4" s="1"/>
  <c r="BF60" i="4"/>
  <c r="BF61" i="4" s="1"/>
  <c r="BH60" i="4"/>
  <c r="BH61" i="4" s="1"/>
  <c r="BJ60" i="4"/>
  <c r="BJ61" i="4" s="1"/>
  <c r="BL60" i="4"/>
  <c r="BL61" i="4" s="1"/>
  <c r="BN60" i="4"/>
  <c r="BN61" i="4" s="1"/>
  <c r="E60" i="4"/>
  <c r="E61" i="4" s="1"/>
  <c r="G60" i="4"/>
  <c r="G61" i="4" s="1"/>
  <c r="G65" i="4" s="1"/>
  <c r="I60" i="4"/>
  <c r="I61" i="4" s="1"/>
  <c r="K60" i="4"/>
  <c r="K61" i="4" s="1"/>
  <c r="K65" i="4" s="1"/>
  <c r="M60" i="4"/>
  <c r="M61" i="4" s="1"/>
  <c r="O60" i="4"/>
  <c r="O61" i="4" s="1"/>
  <c r="O65" i="4" s="1"/>
  <c r="Q60" i="4"/>
  <c r="Q61" i="4" s="1"/>
  <c r="S60" i="4"/>
  <c r="S61" i="4" s="1"/>
  <c r="U60" i="4"/>
  <c r="U61" i="4" s="1"/>
  <c r="W60" i="4"/>
  <c r="W61" i="4" s="1"/>
  <c r="Y60" i="4"/>
  <c r="Y61" i="4" s="1"/>
  <c r="AA60" i="4"/>
  <c r="AA61" i="4" s="1"/>
  <c r="AC60" i="4"/>
  <c r="AC61" i="4" s="1"/>
  <c r="AE60" i="4"/>
  <c r="AE61" i="4" s="1"/>
  <c r="AI60" i="4"/>
  <c r="AI61" i="4" s="1"/>
  <c r="AI65" i="4" s="1"/>
  <c r="AM60" i="4"/>
  <c r="AM61" i="4" s="1"/>
  <c r="AM66" i="4" s="1"/>
  <c r="AQ60" i="4"/>
  <c r="AQ61" i="4" s="1"/>
  <c r="AU60" i="4"/>
  <c r="AU61" i="4" s="1"/>
  <c r="AY60" i="4"/>
  <c r="AY61" i="4" s="1"/>
  <c r="AY66" i="4" s="1"/>
  <c r="BC60" i="4"/>
  <c r="BC61" i="4" s="1"/>
  <c r="BG60" i="4"/>
  <c r="BG61" i="4" s="1"/>
  <c r="BK60" i="4"/>
  <c r="BK61" i="4" s="1"/>
  <c r="BK65" i="4" s="1"/>
  <c r="G77" i="4"/>
  <c r="G78" i="4" s="1"/>
  <c r="K77" i="4"/>
  <c r="K78" i="4" s="1"/>
  <c r="O77" i="4"/>
  <c r="O78" i="4" s="1"/>
  <c r="S77" i="4"/>
  <c r="S78" i="4" s="1"/>
  <c r="W77" i="4"/>
  <c r="W78" i="4" s="1"/>
  <c r="AA77" i="4"/>
  <c r="AA78" i="4" s="1"/>
  <c r="AE77" i="4"/>
  <c r="AE78" i="4" s="1"/>
  <c r="AI77" i="4"/>
  <c r="AI78" i="4" s="1"/>
  <c r="AM77" i="4"/>
  <c r="AM78" i="4" s="1"/>
  <c r="AQ77" i="4"/>
  <c r="AQ78" i="4" s="1"/>
  <c r="AU77" i="4"/>
  <c r="AU78" i="4" s="1"/>
  <c r="AY77" i="4"/>
  <c r="AY78" i="4" s="1"/>
  <c r="BC77" i="4"/>
  <c r="BC78" i="4" s="1"/>
  <c r="BG77" i="4"/>
  <c r="BG78" i="4" s="1"/>
  <c r="BK77" i="4"/>
  <c r="BK78" i="4" s="1"/>
  <c r="D93" i="4"/>
  <c r="D94" i="4" s="1"/>
  <c r="F93" i="4"/>
  <c r="F94" i="4" s="1"/>
  <c r="F98" i="4" s="1"/>
  <c r="H93" i="4"/>
  <c r="H94" i="4" s="1"/>
  <c r="J93" i="4"/>
  <c r="J94" i="4" s="1"/>
  <c r="J98" i="4" s="1"/>
  <c r="L93" i="4"/>
  <c r="L94" i="4" s="1"/>
  <c r="N93" i="4"/>
  <c r="N94" i="4" s="1"/>
  <c r="N99" i="4" s="1"/>
  <c r="P93" i="4"/>
  <c r="P94" i="4" s="1"/>
  <c r="R93" i="4"/>
  <c r="R94" i="4" s="1"/>
  <c r="R98" i="4" s="1"/>
  <c r="T93" i="4"/>
  <c r="T94" i="4" s="1"/>
  <c r="V93" i="4"/>
  <c r="V94" i="4" s="1"/>
  <c r="V99" i="4" s="1"/>
  <c r="X93" i="4"/>
  <c r="Z93" i="4"/>
  <c r="Z94" i="4" s="1"/>
  <c r="Z99" i="4" s="1"/>
  <c r="AB93" i="4"/>
  <c r="AB94" i="4" s="1"/>
  <c r="AD93" i="4"/>
  <c r="AD94" i="4" s="1"/>
  <c r="AD99" i="4" s="1"/>
  <c r="AF93" i="4"/>
  <c r="AF94" i="4" s="1"/>
  <c r="AH93" i="4"/>
  <c r="AH94" i="4" s="1"/>
  <c r="AH99" i="4" s="1"/>
  <c r="AJ93" i="4"/>
  <c r="AJ94" i="4" s="1"/>
  <c r="AL93" i="4"/>
  <c r="AL94" i="4" s="1"/>
  <c r="AL98" i="4" s="1"/>
  <c r="AN93" i="4"/>
  <c r="AN94" i="4" s="1"/>
  <c r="AP93" i="4"/>
  <c r="AP94" i="4" s="1"/>
  <c r="AP98" i="4" s="1"/>
  <c r="AR93" i="4"/>
  <c r="AR94" i="4" s="1"/>
  <c r="AT93" i="4"/>
  <c r="AT94" i="4" s="1"/>
  <c r="AT99" i="4" s="1"/>
  <c r="AV93" i="4"/>
  <c r="AV94" i="4" s="1"/>
  <c r="AX93" i="4"/>
  <c r="AX94" i="4" s="1"/>
  <c r="AX98" i="4" s="1"/>
  <c r="AZ93" i="4"/>
  <c r="AZ94" i="4" s="1"/>
  <c r="BB93" i="4"/>
  <c r="BB94" i="4" s="1"/>
  <c r="BB98" i="4" s="1"/>
  <c r="BD93" i="4"/>
  <c r="BD94" i="4" s="1"/>
  <c r="BF93" i="4"/>
  <c r="BF94" i="4" s="1"/>
  <c r="BF98" i="4" s="1"/>
  <c r="BH93" i="4"/>
  <c r="BH94" i="4" s="1"/>
  <c r="BJ93" i="4"/>
  <c r="BJ94" i="4" s="1"/>
  <c r="BJ98" i="4" s="1"/>
  <c r="BL93" i="4"/>
  <c r="BL94" i="4" s="1"/>
  <c r="BN93" i="4"/>
  <c r="BN94" i="4" s="1"/>
  <c r="BN99" i="4" s="1"/>
  <c r="E93" i="4"/>
  <c r="E94" i="4" s="1"/>
  <c r="G93" i="4"/>
  <c r="G94" i="4" s="1"/>
  <c r="I93" i="4"/>
  <c r="I94" i="4" s="1"/>
  <c r="K93" i="4"/>
  <c r="K94" i="4" s="1"/>
  <c r="M93" i="4"/>
  <c r="M94" i="4" s="1"/>
  <c r="O93" i="4"/>
  <c r="O94" i="4" s="1"/>
  <c r="Q93" i="4"/>
  <c r="Q94" i="4" s="1"/>
  <c r="S93" i="4"/>
  <c r="S94" i="4" s="1"/>
  <c r="U93" i="4"/>
  <c r="U94" i="4" s="1"/>
  <c r="W93" i="4"/>
  <c r="W94" i="4" s="1"/>
  <c r="Y93" i="4"/>
  <c r="Y94" i="4" s="1"/>
  <c r="AA93" i="4"/>
  <c r="AA94" i="4" s="1"/>
  <c r="AC93" i="4"/>
  <c r="AC94" i="4" s="1"/>
  <c r="AE93" i="4"/>
  <c r="AE94" i="4" s="1"/>
  <c r="AG93" i="4"/>
  <c r="AG94" i="4" s="1"/>
  <c r="AI93" i="4"/>
  <c r="AI94" i="4" s="1"/>
  <c r="AK93" i="4"/>
  <c r="AK94" i="4" s="1"/>
  <c r="AM93" i="4"/>
  <c r="AM94" i="4" s="1"/>
  <c r="AO93" i="4"/>
  <c r="AO94" i="4" s="1"/>
  <c r="AQ93" i="4"/>
  <c r="AQ94" i="4" s="1"/>
  <c r="AS93" i="4"/>
  <c r="AS94" i="4" s="1"/>
  <c r="AU93" i="4"/>
  <c r="AU94" i="4" s="1"/>
  <c r="AW93" i="4"/>
  <c r="AW94" i="4" s="1"/>
  <c r="AY93" i="4"/>
  <c r="AY94" i="4" s="1"/>
  <c r="BA93" i="4"/>
  <c r="BA94" i="4" s="1"/>
  <c r="BC93" i="4"/>
  <c r="BC94" i="4" s="1"/>
  <c r="BE93" i="4"/>
  <c r="BE94" i="4" s="1"/>
  <c r="BG93" i="4"/>
  <c r="BG94" i="4" s="1"/>
  <c r="BI93" i="4"/>
  <c r="BI94" i="4" s="1"/>
  <c r="BK93" i="4"/>
  <c r="BK94" i="4" s="1"/>
  <c r="BM93" i="4"/>
  <c r="BM94" i="4" s="1"/>
  <c r="D109" i="4"/>
  <c r="D110" i="4" s="1"/>
  <c r="F109" i="4"/>
  <c r="F110" i="4" s="1"/>
  <c r="H109" i="4"/>
  <c r="H110" i="4" s="1"/>
  <c r="J109" i="4"/>
  <c r="J110" i="4" s="1"/>
  <c r="L109" i="4"/>
  <c r="L110" i="4" s="1"/>
  <c r="N109" i="4"/>
  <c r="N110" i="4" s="1"/>
  <c r="P109" i="4"/>
  <c r="P110" i="4" s="1"/>
  <c r="R109" i="4"/>
  <c r="R110" i="4" s="1"/>
  <c r="T109" i="4"/>
  <c r="T110" i="4" s="1"/>
  <c r="V109" i="4"/>
  <c r="V110" i="4" s="1"/>
  <c r="X109" i="4"/>
  <c r="X110" i="4" s="1"/>
  <c r="Z109" i="4"/>
  <c r="Z110" i="4" s="1"/>
  <c r="AB109" i="4"/>
  <c r="AB110" i="4" s="1"/>
  <c r="AD109" i="4"/>
  <c r="AD110" i="4" s="1"/>
  <c r="AF109" i="4"/>
  <c r="AF110" i="4" s="1"/>
  <c r="AH109" i="4"/>
  <c r="AH110" i="4" s="1"/>
  <c r="AJ109" i="4"/>
  <c r="AJ110" i="4" s="1"/>
  <c r="AL109" i="4"/>
  <c r="AL110" i="4" s="1"/>
  <c r="AN109" i="4"/>
  <c r="AN110" i="4" s="1"/>
  <c r="AP109" i="4"/>
  <c r="AP110" i="4" s="1"/>
  <c r="AR109" i="4"/>
  <c r="AR110" i="4" s="1"/>
  <c r="AT109" i="4"/>
  <c r="AT110" i="4" s="1"/>
  <c r="AV109" i="4"/>
  <c r="AV110" i="4" s="1"/>
  <c r="AX109" i="4"/>
  <c r="AX110" i="4" s="1"/>
  <c r="AZ109" i="4"/>
  <c r="AZ110" i="4" s="1"/>
  <c r="BB109" i="4"/>
  <c r="BB110" i="4" s="1"/>
  <c r="BD109" i="4"/>
  <c r="BD110" i="4" s="1"/>
  <c r="BF109" i="4"/>
  <c r="BF110" i="4" s="1"/>
  <c r="BH109" i="4"/>
  <c r="BH110" i="4" s="1"/>
  <c r="BJ109" i="4"/>
  <c r="BJ110" i="4" s="1"/>
  <c r="BL109" i="4"/>
  <c r="BL110" i="4" s="1"/>
  <c r="BN109" i="4"/>
  <c r="BN110" i="4" s="1"/>
  <c r="Y33" i="5"/>
  <c r="AA33" i="5"/>
  <c r="AC33" i="5"/>
  <c r="AE33" i="5"/>
  <c r="AG33" i="5"/>
  <c r="AI33" i="5"/>
  <c r="AK33" i="5"/>
  <c r="AM33" i="5"/>
  <c r="AO33" i="5"/>
  <c r="AQ33" i="5"/>
  <c r="AS33" i="5"/>
  <c r="AU33" i="5"/>
  <c r="AW33" i="5"/>
  <c r="AY33" i="5"/>
  <c r="BA33" i="5"/>
  <c r="BC33" i="5"/>
  <c r="BE33" i="5"/>
  <c r="BG33" i="5"/>
  <c r="BI33" i="5"/>
  <c r="BK33" i="5"/>
  <c r="BM33" i="5"/>
  <c r="D33" i="5"/>
  <c r="F33" i="5"/>
  <c r="H33" i="5"/>
  <c r="J33" i="5"/>
  <c r="L33" i="5"/>
  <c r="N33" i="5"/>
  <c r="P33" i="5"/>
  <c r="R33" i="5"/>
  <c r="T33" i="5"/>
  <c r="V33" i="5"/>
  <c r="Z33" i="5"/>
  <c r="AB33" i="5"/>
  <c r="AD33" i="5"/>
  <c r="AF33" i="5"/>
  <c r="AH33" i="5"/>
  <c r="AJ33" i="5"/>
  <c r="AL33" i="5"/>
  <c r="AN33" i="5"/>
  <c r="AP33" i="5"/>
  <c r="AR33" i="5"/>
  <c r="AT33" i="5"/>
  <c r="AV33" i="5"/>
  <c r="AX33" i="5"/>
  <c r="AZ33" i="5"/>
  <c r="BB33" i="5"/>
  <c r="BD33" i="5"/>
  <c r="BF33" i="5"/>
  <c r="BH33" i="5"/>
  <c r="BJ33" i="5"/>
  <c r="BL33" i="5"/>
  <c r="BN33" i="5"/>
  <c r="I48" i="5"/>
  <c r="M48" i="5"/>
  <c r="Q48" i="5"/>
  <c r="U48" i="5"/>
  <c r="U33" i="5"/>
  <c r="G48" i="5"/>
  <c r="K48" i="5"/>
  <c r="O48" i="5"/>
  <c r="S48" i="5"/>
  <c r="E48" i="5"/>
  <c r="D48" i="5"/>
  <c r="D47" i="5"/>
  <c r="F48" i="5"/>
  <c r="F47" i="5"/>
  <c r="H48" i="5"/>
  <c r="H47" i="5"/>
  <c r="J48" i="5"/>
  <c r="J47" i="5"/>
  <c r="L48" i="5"/>
  <c r="L47" i="5"/>
  <c r="N48" i="5"/>
  <c r="N47" i="5"/>
  <c r="P48" i="5"/>
  <c r="P47" i="5"/>
  <c r="R48" i="5"/>
  <c r="R47" i="5"/>
  <c r="T48" i="5"/>
  <c r="T47" i="5"/>
  <c r="V48" i="5"/>
  <c r="V47" i="5"/>
  <c r="Z48" i="5"/>
  <c r="Z47" i="5"/>
  <c r="AB48" i="5"/>
  <c r="AB47" i="5"/>
  <c r="AD48" i="5"/>
  <c r="AD47" i="5"/>
  <c r="AF48" i="5"/>
  <c r="AF47" i="5"/>
  <c r="AH48" i="5"/>
  <c r="AH47" i="5"/>
  <c r="AJ48" i="5"/>
  <c r="AJ47" i="5"/>
  <c r="AL48" i="5"/>
  <c r="AL47" i="5"/>
  <c r="AT48" i="5"/>
  <c r="AT47" i="5"/>
  <c r="AV48" i="5"/>
  <c r="AV47" i="5"/>
  <c r="AX48" i="5"/>
  <c r="AX47" i="5"/>
  <c r="AZ48" i="5"/>
  <c r="AZ47" i="5"/>
  <c r="BB48" i="5"/>
  <c r="BB47" i="5"/>
  <c r="BD48" i="5"/>
  <c r="BD47" i="5"/>
  <c r="BF48" i="5"/>
  <c r="BF47" i="5"/>
  <c r="BH48" i="5"/>
  <c r="BH47" i="5"/>
  <c r="BJ48" i="5"/>
  <c r="BJ47" i="5"/>
  <c r="BL48" i="5"/>
  <c r="BL47" i="5"/>
  <c r="BN47" i="5"/>
  <c r="BN48" i="5"/>
  <c r="D66" i="5"/>
  <c r="D65" i="5"/>
  <c r="H66" i="5"/>
  <c r="H65" i="5"/>
  <c r="J65" i="5"/>
  <c r="J66" i="5"/>
  <c r="L66" i="5"/>
  <c r="L65" i="5"/>
  <c r="N65" i="5"/>
  <c r="N66" i="5"/>
  <c r="P66" i="5"/>
  <c r="P65" i="5"/>
  <c r="V65" i="5"/>
  <c r="V66" i="5"/>
  <c r="X66" i="5"/>
  <c r="X65" i="5"/>
  <c r="Z65" i="5"/>
  <c r="Z66" i="5"/>
  <c r="AB66" i="5"/>
  <c r="AB65" i="5"/>
  <c r="AD65" i="5"/>
  <c r="AD66" i="5"/>
  <c r="AF66" i="5"/>
  <c r="AF65" i="5"/>
  <c r="AH65" i="5"/>
  <c r="AH66" i="5"/>
  <c r="AJ66" i="5"/>
  <c r="AJ65" i="5"/>
  <c r="AL65" i="5"/>
  <c r="AL66" i="5"/>
  <c r="AU66" i="5"/>
  <c r="AU65" i="5"/>
  <c r="AW65" i="5"/>
  <c r="AW66" i="5"/>
  <c r="BA65" i="5"/>
  <c r="BA66" i="5"/>
  <c r="BC66" i="5"/>
  <c r="BC65" i="5"/>
  <c r="BE65" i="5"/>
  <c r="BE66" i="5"/>
  <c r="BG66" i="5"/>
  <c r="BG65" i="5"/>
  <c r="BI65" i="5"/>
  <c r="BI66" i="5"/>
  <c r="BK66" i="5"/>
  <c r="BK65" i="5"/>
  <c r="BM65" i="5"/>
  <c r="BM66" i="5"/>
  <c r="Y48" i="5"/>
  <c r="Y47" i="5"/>
  <c r="AA48" i="5"/>
  <c r="AA47" i="5"/>
  <c r="AC48" i="5"/>
  <c r="AC47" i="5"/>
  <c r="AE48" i="5"/>
  <c r="AE47" i="5"/>
  <c r="AG48" i="5"/>
  <c r="AG47" i="5"/>
  <c r="AI48" i="5"/>
  <c r="AI47" i="5"/>
  <c r="AK48" i="5"/>
  <c r="AK47" i="5"/>
  <c r="AU48" i="5"/>
  <c r="AU47" i="5"/>
  <c r="AW48" i="5"/>
  <c r="AW47" i="5"/>
  <c r="AY48" i="5"/>
  <c r="AY47" i="5"/>
  <c r="BA48" i="5"/>
  <c r="BA47" i="5"/>
  <c r="BC48" i="5"/>
  <c r="BC47" i="5"/>
  <c r="BE48" i="5"/>
  <c r="BE47" i="5"/>
  <c r="BG48" i="5"/>
  <c r="BG47" i="5"/>
  <c r="BI48" i="5"/>
  <c r="BI47" i="5"/>
  <c r="BK48" i="5"/>
  <c r="BK47" i="5"/>
  <c r="BM48" i="5"/>
  <c r="BM47" i="5"/>
  <c r="G66" i="5"/>
  <c r="G65" i="5"/>
  <c r="K66" i="5"/>
  <c r="K65" i="5"/>
  <c r="O66" i="5"/>
  <c r="O65" i="5"/>
  <c r="W66" i="5"/>
  <c r="W65" i="5"/>
  <c r="AA66" i="5"/>
  <c r="AA65" i="5"/>
  <c r="AG66" i="5"/>
  <c r="AG65" i="5"/>
  <c r="AK66" i="5"/>
  <c r="AK65" i="5"/>
  <c r="BB66" i="5"/>
  <c r="BB65" i="5"/>
  <c r="BF66" i="5"/>
  <c r="BF65" i="5"/>
  <c r="BJ66" i="5"/>
  <c r="BJ65" i="5"/>
  <c r="E112" i="5"/>
  <c r="E113" i="5" s="1"/>
  <c r="E96" i="5"/>
  <c r="E97" i="5" s="1"/>
  <c r="E80" i="5"/>
  <c r="E81" i="5" s="1"/>
  <c r="I112" i="5"/>
  <c r="I113" i="5" s="1"/>
  <c r="I96" i="5"/>
  <c r="I97" i="5" s="1"/>
  <c r="I80" i="5"/>
  <c r="I81" i="5" s="1"/>
  <c r="M112" i="5"/>
  <c r="M113" i="5" s="1"/>
  <c r="M96" i="5"/>
  <c r="M97" i="5" s="1"/>
  <c r="M80" i="5"/>
  <c r="M81" i="5" s="1"/>
  <c r="Q112" i="5"/>
  <c r="Q113" i="5" s="1"/>
  <c r="Q96" i="5"/>
  <c r="Q97" i="5" s="1"/>
  <c r="Q80" i="5"/>
  <c r="Q81" i="5" s="1"/>
  <c r="U112" i="5"/>
  <c r="U113" i="5" s="1"/>
  <c r="U96" i="5"/>
  <c r="U97" i="5" s="1"/>
  <c r="U80" i="5"/>
  <c r="U81" i="5" s="1"/>
  <c r="Y112" i="5"/>
  <c r="Y113" i="5" s="1"/>
  <c r="Y96" i="5"/>
  <c r="Y97" i="5" s="1"/>
  <c r="Y80" i="5"/>
  <c r="Y81" i="5" s="1"/>
  <c r="AC112" i="5"/>
  <c r="AC113" i="5" s="1"/>
  <c r="AC96" i="5"/>
  <c r="AC97" i="5" s="1"/>
  <c r="AC80" i="5"/>
  <c r="AC81" i="5" s="1"/>
  <c r="AE112" i="5"/>
  <c r="AE113" i="5" s="1"/>
  <c r="AE96" i="5"/>
  <c r="AE97" i="5" s="1"/>
  <c r="AE80" i="5"/>
  <c r="AE81" i="5" s="1"/>
  <c r="AI112" i="5"/>
  <c r="AI113" i="5" s="1"/>
  <c r="AI96" i="5"/>
  <c r="AI97" i="5" s="1"/>
  <c r="AI80" i="5"/>
  <c r="AI81" i="5" s="1"/>
  <c r="AT112" i="5"/>
  <c r="AT113" i="5" s="1"/>
  <c r="AT96" i="5"/>
  <c r="AT97" i="5" s="1"/>
  <c r="AT80" i="5"/>
  <c r="AT81" i="5" s="1"/>
  <c r="AZ112" i="5"/>
  <c r="AZ113" i="5" s="1"/>
  <c r="AZ96" i="5"/>
  <c r="AZ97" i="5" s="1"/>
  <c r="AZ80" i="5"/>
  <c r="AZ81" i="5" s="1"/>
  <c r="BD112" i="5"/>
  <c r="BD113" i="5" s="1"/>
  <c r="BD96" i="5"/>
  <c r="BD97" i="5" s="1"/>
  <c r="BD80" i="5"/>
  <c r="BD81" i="5" s="1"/>
  <c r="BH112" i="5"/>
  <c r="BH113" i="5" s="1"/>
  <c r="BH96" i="5"/>
  <c r="BH97" i="5" s="1"/>
  <c r="BH80" i="5"/>
  <c r="BH81" i="5" s="1"/>
  <c r="BN112" i="5"/>
  <c r="BN113" i="5" s="1"/>
  <c r="BN96" i="5"/>
  <c r="BN97" i="5" s="1"/>
  <c r="BN80" i="5"/>
  <c r="BN81" i="5" s="1"/>
  <c r="D112" i="5"/>
  <c r="D113" i="5" s="1"/>
  <c r="D96" i="5"/>
  <c r="D97" i="5" s="1"/>
  <c r="D80" i="5"/>
  <c r="D81" i="5" s="1"/>
  <c r="F112" i="5"/>
  <c r="F113" i="5" s="1"/>
  <c r="F96" i="5"/>
  <c r="F97" i="5" s="1"/>
  <c r="F80" i="5"/>
  <c r="F81" i="5" s="1"/>
  <c r="H112" i="5"/>
  <c r="H113" i="5" s="1"/>
  <c r="H96" i="5"/>
  <c r="H97" i="5" s="1"/>
  <c r="H80" i="5"/>
  <c r="H81" i="5" s="1"/>
  <c r="J112" i="5"/>
  <c r="J113" i="5" s="1"/>
  <c r="J96" i="5"/>
  <c r="J97" i="5" s="1"/>
  <c r="J80" i="5"/>
  <c r="J81" i="5" s="1"/>
  <c r="L112" i="5"/>
  <c r="L113" i="5" s="1"/>
  <c r="L96" i="5"/>
  <c r="L97" i="5" s="1"/>
  <c r="L80" i="5"/>
  <c r="L81" i="5" s="1"/>
  <c r="N112" i="5"/>
  <c r="N113" i="5" s="1"/>
  <c r="N96" i="5"/>
  <c r="N97" i="5" s="1"/>
  <c r="N80" i="5"/>
  <c r="N81" i="5" s="1"/>
  <c r="P112" i="5"/>
  <c r="P113" i="5" s="1"/>
  <c r="P96" i="5"/>
  <c r="P97" i="5" s="1"/>
  <c r="P80" i="5"/>
  <c r="P81" i="5" s="1"/>
  <c r="R112" i="5"/>
  <c r="R113" i="5" s="1"/>
  <c r="R96" i="5"/>
  <c r="R97" i="5" s="1"/>
  <c r="R80" i="5"/>
  <c r="R81" i="5" s="1"/>
  <c r="T112" i="5"/>
  <c r="T113" i="5" s="1"/>
  <c r="T96" i="5"/>
  <c r="T97" i="5" s="1"/>
  <c r="T80" i="5"/>
  <c r="T81" i="5" s="1"/>
  <c r="V112" i="5"/>
  <c r="V113" i="5" s="1"/>
  <c r="V96" i="5"/>
  <c r="V97" i="5" s="1"/>
  <c r="V80" i="5"/>
  <c r="V81" i="5" s="1"/>
  <c r="X112" i="5"/>
  <c r="X113" i="5" s="1"/>
  <c r="X96" i="5"/>
  <c r="X80" i="5"/>
  <c r="Z112" i="5"/>
  <c r="Z113" i="5" s="1"/>
  <c r="Z96" i="5"/>
  <c r="Z97" i="5" s="1"/>
  <c r="Z80" i="5"/>
  <c r="Z81" i="5" s="1"/>
  <c r="AB112" i="5"/>
  <c r="AB113" i="5" s="1"/>
  <c r="AB96" i="5"/>
  <c r="AB97" i="5" s="1"/>
  <c r="AB80" i="5"/>
  <c r="AB81" i="5" s="1"/>
  <c r="AD112" i="5"/>
  <c r="AD113" i="5" s="1"/>
  <c r="AD96" i="5"/>
  <c r="AD97" i="5" s="1"/>
  <c r="AD80" i="5"/>
  <c r="AD81" i="5" s="1"/>
  <c r="AF112" i="5"/>
  <c r="AF113" i="5" s="1"/>
  <c r="AF96" i="5"/>
  <c r="AF97" i="5" s="1"/>
  <c r="AF80" i="5"/>
  <c r="AF81" i="5" s="1"/>
  <c r="AH112" i="5"/>
  <c r="AH113" i="5" s="1"/>
  <c r="AH96" i="5"/>
  <c r="AH97" i="5" s="1"/>
  <c r="AH80" i="5"/>
  <c r="AH81" i="5" s="1"/>
  <c r="AJ112" i="5"/>
  <c r="AJ113" i="5" s="1"/>
  <c r="AJ96" i="5"/>
  <c r="AJ97" i="5" s="1"/>
  <c r="AJ80" i="5"/>
  <c r="AJ81" i="5" s="1"/>
  <c r="AL112" i="5"/>
  <c r="AL113" i="5" s="1"/>
  <c r="AL96" i="5"/>
  <c r="AL97" i="5" s="1"/>
  <c r="AL80" i="5"/>
  <c r="AL81" i="5" s="1"/>
  <c r="AU112" i="5"/>
  <c r="AU113" i="5" s="1"/>
  <c r="AU96" i="5"/>
  <c r="AU97" i="5" s="1"/>
  <c r="AU80" i="5"/>
  <c r="AU81" i="5" s="1"/>
  <c r="AW112" i="5"/>
  <c r="AW113" i="5" s="1"/>
  <c r="AW96" i="5"/>
  <c r="AW97" i="5" s="1"/>
  <c r="AW80" i="5"/>
  <c r="AW81" i="5" s="1"/>
  <c r="AY112" i="5"/>
  <c r="AY113" i="5" s="1"/>
  <c r="AY96" i="5"/>
  <c r="AY97" i="5" s="1"/>
  <c r="AY80" i="5"/>
  <c r="AY81" i="5" s="1"/>
  <c r="BA112" i="5"/>
  <c r="BA113" i="5" s="1"/>
  <c r="BA96" i="5"/>
  <c r="BA97" i="5" s="1"/>
  <c r="BA80" i="5"/>
  <c r="BA81" i="5" s="1"/>
  <c r="BC112" i="5"/>
  <c r="BC113" i="5" s="1"/>
  <c r="BC96" i="5"/>
  <c r="BC97" i="5" s="1"/>
  <c r="BC80" i="5"/>
  <c r="BC81" i="5" s="1"/>
  <c r="BE112" i="5"/>
  <c r="BE113" i="5" s="1"/>
  <c r="BE96" i="5"/>
  <c r="BE97" i="5" s="1"/>
  <c r="BE80" i="5"/>
  <c r="BE81" i="5" s="1"/>
  <c r="BG112" i="5"/>
  <c r="BG113" i="5" s="1"/>
  <c r="BG96" i="5"/>
  <c r="BG97" i="5" s="1"/>
  <c r="BG80" i="5"/>
  <c r="BG81" i="5" s="1"/>
  <c r="BI112" i="5"/>
  <c r="BI113" i="5" s="1"/>
  <c r="BI96" i="5"/>
  <c r="BI97" i="5" s="1"/>
  <c r="BI80" i="5"/>
  <c r="BI81" i="5" s="1"/>
  <c r="BK112" i="5"/>
  <c r="BK113" i="5" s="1"/>
  <c r="BK96" i="5"/>
  <c r="BK97" i="5" s="1"/>
  <c r="BK80" i="5"/>
  <c r="BK81" i="5" s="1"/>
  <c r="BM112" i="5"/>
  <c r="BM113" i="5" s="1"/>
  <c r="BM96" i="5"/>
  <c r="BM97" i="5" s="1"/>
  <c r="BM80" i="5"/>
  <c r="BM81" i="5" s="1"/>
  <c r="V99" i="5"/>
  <c r="G46" i="5"/>
  <c r="I46" i="5"/>
  <c r="M46" i="5"/>
  <c r="Q46" i="5"/>
  <c r="S46" i="5"/>
  <c r="W46" i="5"/>
  <c r="AA46" i="5"/>
  <c r="AE46" i="5"/>
  <c r="AI46" i="5"/>
  <c r="AT46" i="5"/>
  <c r="BB46" i="5"/>
  <c r="D46" i="5"/>
  <c r="F46" i="5"/>
  <c r="H46" i="5"/>
  <c r="J46" i="5"/>
  <c r="L46" i="5"/>
  <c r="N46" i="5"/>
  <c r="P46" i="5"/>
  <c r="R46" i="5"/>
  <c r="T46" i="5"/>
  <c r="V46" i="5"/>
  <c r="X46" i="5"/>
  <c r="Z46" i="5"/>
  <c r="AB46" i="5"/>
  <c r="AD46" i="5"/>
  <c r="AF46" i="5"/>
  <c r="AH46" i="5"/>
  <c r="AJ46" i="5"/>
  <c r="AL46" i="5"/>
  <c r="AU46" i="5"/>
  <c r="AW46" i="5"/>
  <c r="AY46" i="5"/>
  <c r="BA46" i="5"/>
  <c r="BC46" i="5"/>
  <c r="BE46" i="5"/>
  <c r="BG46" i="5"/>
  <c r="BI46" i="5"/>
  <c r="BK46" i="5"/>
  <c r="BM46" i="5"/>
  <c r="X47" i="5"/>
  <c r="X48" i="5"/>
  <c r="E63" i="5"/>
  <c r="E64" i="5" s="1"/>
  <c r="I63" i="5"/>
  <c r="I64" i="5" s="1"/>
  <c r="M63" i="5"/>
  <c r="M64" i="5" s="1"/>
  <c r="Q63" i="5"/>
  <c r="Q64" i="5" s="1"/>
  <c r="U63" i="5"/>
  <c r="U64" i="5" s="1"/>
  <c r="Y63" i="5"/>
  <c r="Y64" i="5" s="1"/>
  <c r="AC63" i="5"/>
  <c r="AC64" i="5" s="1"/>
  <c r="AE63" i="5"/>
  <c r="AE64" i="5" s="1"/>
  <c r="AI63" i="5"/>
  <c r="AI64" i="5" s="1"/>
  <c r="AT63" i="5"/>
  <c r="AT64" i="5" s="1"/>
  <c r="AZ63" i="5"/>
  <c r="AZ64" i="5" s="1"/>
  <c r="BD63" i="5"/>
  <c r="BD64" i="5" s="1"/>
  <c r="BH63" i="5"/>
  <c r="BH64" i="5" s="1"/>
  <c r="BN63" i="5"/>
  <c r="BN64" i="5" s="1"/>
  <c r="G112" i="5"/>
  <c r="G113" i="5" s="1"/>
  <c r="G96" i="5"/>
  <c r="G97" i="5" s="1"/>
  <c r="G80" i="5"/>
  <c r="G81" i="5" s="1"/>
  <c r="K112" i="5"/>
  <c r="K113" i="5" s="1"/>
  <c r="K96" i="5"/>
  <c r="K97" i="5" s="1"/>
  <c r="K80" i="5"/>
  <c r="K81" i="5" s="1"/>
  <c r="O112" i="5"/>
  <c r="O113" i="5" s="1"/>
  <c r="O96" i="5"/>
  <c r="O97" i="5" s="1"/>
  <c r="O80" i="5"/>
  <c r="O81" i="5" s="1"/>
  <c r="S112" i="5"/>
  <c r="S113" i="5" s="1"/>
  <c r="S96" i="5"/>
  <c r="S97" i="5" s="1"/>
  <c r="S80" i="5"/>
  <c r="S81" i="5" s="1"/>
  <c r="W112" i="5"/>
  <c r="W113" i="5" s="1"/>
  <c r="W96" i="5"/>
  <c r="W97" i="5" s="1"/>
  <c r="W80" i="5"/>
  <c r="W81" i="5" s="1"/>
  <c r="AA112" i="5"/>
  <c r="AA113" i="5" s="1"/>
  <c r="AA96" i="5"/>
  <c r="AA97" i="5" s="1"/>
  <c r="AA80" i="5"/>
  <c r="AA81" i="5" s="1"/>
  <c r="AG112" i="5"/>
  <c r="AG113" i="5" s="1"/>
  <c r="AG96" i="5"/>
  <c r="AG97" i="5" s="1"/>
  <c r="AG80" i="5"/>
  <c r="AG81" i="5" s="1"/>
  <c r="AK112" i="5"/>
  <c r="AK113" i="5" s="1"/>
  <c r="AK96" i="5"/>
  <c r="AK97" i="5" s="1"/>
  <c r="AK80" i="5"/>
  <c r="AK81" i="5" s="1"/>
  <c r="AV112" i="5"/>
  <c r="AV113" i="5" s="1"/>
  <c r="AV96" i="5"/>
  <c r="AV97" i="5" s="1"/>
  <c r="AV80" i="5"/>
  <c r="AV81" i="5" s="1"/>
  <c r="AX112" i="5"/>
  <c r="AX113" i="5" s="1"/>
  <c r="AX96" i="5"/>
  <c r="AX97" i="5" s="1"/>
  <c r="AX80" i="5"/>
  <c r="AX81" i="5" s="1"/>
  <c r="BB112" i="5"/>
  <c r="BB113" i="5" s="1"/>
  <c r="BB96" i="5"/>
  <c r="BB97" i="5" s="1"/>
  <c r="BB80" i="5"/>
  <c r="BB81" i="5" s="1"/>
  <c r="BF112" i="5"/>
  <c r="BF113" i="5" s="1"/>
  <c r="BF96" i="5"/>
  <c r="BF97" i="5" s="1"/>
  <c r="BF80" i="5"/>
  <c r="BF81" i="5" s="1"/>
  <c r="BJ112" i="5"/>
  <c r="BJ113" i="5" s="1"/>
  <c r="BJ96" i="5"/>
  <c r="BJ97" i="5" s="1"/>
  <c r="BJ80" i="5"/>
  <c r="BJ81" i="5" s="1"/>
  <c r="BL112" i="5"/>
  <c r="BL113" i="5" s="1"/>
  <c r="BL96" i="5"/>
  <c r="BL97" i="5" s="1"/>
  <c r="BL80" i="5"/>
  <c r="BL81" i="5" s="1"/>
  <c r="E46" i="5"/>
  <c r="K46" i="5"/>
  <c r="O46" i="5"/>
  <c r="U46" i="5"/>
  <c r="Y46" i="5"/>
  <c r="AC46" i="5"/>
  <c r="AG46" i="5"/>
  <c r="AK46" i="5"/>
  <c r="AV46" i="5"/>
  <c r="AX46" i="5"/>
  <c r="AZ46" i="5"/>
  <c r="BD46" i="5"/>
  <c r="BF46" i="5"/>
  <c r="BH46" i="5"/>
  <c r="BJ46" i="5"/>
  <c r="BL46" i="5"/>
  <c r="BN46" i="5"/>
  <c r="E47" i="5"/>
  <c r="G47" i="5"/>
  <c r="I47" i="5"/>
  <c r="K47" i="5"/>
  <c r="M47" i="5"/>
  <c r="O47" i="5"/>
  <c r="Q47" i="5"/>
  <c r="S47" i="5"/>
  <c r="U47" i="5"/>
  <c r="W47" i="5"/>
  <c r="AT115" i="5"/>
  <c r="D47" i="4"/>
  <c r="D48" i="4"/>
  <c r="H48" i="4"/>
  <c r="H47" i="4"/>
  <c r="L47" i="4"/>
  <c r="L48" i="4"/>
  <c r="P47" i="4"/>
  <c r="P48" i="4"/>
  <c r="T47" i="4"/>
  <c r="T48" i="4"/>
  <c r="Z47" i="4"/>
  <c r="Z48" i="4"/>
  <c r="AD47" i="4"/>
  <c r="AD48" i="4"/>
  <c r="AH47" i="4"/>
  <c r="AH48" i="4"/>
  <c r="AL47" i="4"/>
  <c r="AL48" i="4"/>
  <c r="AP48" i="4"/>
  <c r="AP47" i="4"/>
  <c r="AV47" i="4"/>
  <c r="AV48" i="4"/>
  <c r="AZ47" i="4"/>
  <c r="AZ48" i="4"/>
  <c r="BD47" i="4"/>
  <c r="BD48" i="4"/>
  <c r="BH47" i="4"/>
  <c r="BH48" i="4"/>
  <c r="BL47" i="4"/>
  <c r="BL48" i="4"/>
  <c r="F47" i="4"/>
  <c r="F48" i="4"/>
  <c r="J47" i="4"/>
  <c r="J48" i="4"/>
  <c r="N48" i="4"/>
  <c r="N47" i="4"/>
  <c r="R47" i="4"/>
  <c r="R48" i="4"/>
  <c r="V47" i="4"/>
  <c r="V48" i="4"/>
  <c r="AB48" i="4"/>
  <c r="AB47" i="4"/>
  <c r="AF48" i="4"/>
  <c r="AF47" i="4"/>
  <c r="AJ48" i="4"/>
  <c r="AJ47" i="4"/>
  <c r="AN47" i="4"/>
  <c r="AN48" i="4"/>
  <c r="AR47" i="4"/>
  <c r="AR48" i="4"/>
  <c r="AT48" i="4"/>
  <c r="AT47" i="4"/>
  <c r="AX48" i="4"/>
  <c r="AX47" i="4"/>
  <c r="BB48" i="4"/>
  <c r="BB47" i="4"/>
  <c r="BF48" i="4"/>
  <c r="BF47" i="4"/>
  <c r="BJ48" i="4"/>
  <c r="BJ47" i="4"/>
  <c r="BN48" i="4"/>
  <c r="BN47" i="4"/>
  <c r="Y48" i="4"/>
  <c r="Y47" i="4"/>
  <c r="AA48" i="4"/>
  <c r="AA47" i="4"/>
  <c r="AC47" i="4"/>
  <c r="AC48" i="4"/>
  <c r="AE48" i="4"/>
  <c r="AE47" i="4"/>
  <c r="AG47" i="4"/>
  <c r="AG48" i="4"/>
  <c r="AI48" i="4"/>
  <c r="AI47" i="4"/>
  <c r="AK47" i="4"/>
  <c r="AK48" i="4"/>
  <c r="AM48" i="4"/>
  <c r="AM47" i="4"/>
  <c r="AO47" i="4"/>
  <c r="AO48" i="4"/>
  <c r="AQ48" i="4"/>
  <c r="AQ47" i="4"/>
  <c r="AS47" i="4"/>
  <c r="AS48" i="4"/>
  <c r="AU48" i="4"/>
  <c r="AU47" i="4"/>
  <c r="AW47" i="4"/>
  <c r="AW48" i="4"/>
  <c r="AY48" i="4"/>
  <c r="AY47" i="4"/>
  <c r="BA47" i="4"/>
  <c r="BA48" i="4"/>
  <c r="BC48" i="4"/>
  <c r="BC47" i="4"/>
  <c r="BE47" i="4"/>
  <c r="BE48" i="4"/>
  <c r="BG48" i="4"/>
  <c r="BG47" i="4"/>
  <c r="BI47" i="4"/>
  <c r="BI48" i="4"/>
  <c r="BK48" i="4"/>
  <c r="BK47" i="4"/>
  <c r="BM48" i="4"/>
  <c r="BM47" i="4"/>
  <c r="E112" i="4"/>
  <c r="E113" i="4" s="1"/>
  <c r="E96" i="4"/>
  <c r="E97" i="4" s="1"/>
  <c r="I112" i="4"/>
  <c r="I113" i="4" s="1"/>
  <c r="I96" i="4"/>
  <c r="I97" i="4" s="1"/>
  <c r="M112" i="4"/>
  <c r="M113" i="4" s="1"/>
  <c r="M96" i="4"/>
  <c r="M97" i="4" s="1"/>
  <c r="Q112" i="4"/>
  <c r="Q113" i="4" s="1"/>
  <c r="Q96" i="4"/>
  <c r="Q97" i="4" s="1"/>
  <c r="S112" i="4"/>
  <c r="S113" i="4" s="1"/>
  <c r="S96" i="4"/>
  <c r="S97" i="4" s="1"/>
  <c r="W112" i="4"/>
  <c r="W113" i="4" s="1"/>
  <c r="W96" i="4"/>
  <c r="W97" i="4" s="1"/>
  <c r="AA112" i="4"/>
  <c r="AA113" i="4" s="1"/>
  <c r="AA96" i="4"/>
  <c r="AA97" i="4" s="1"/>
  <c r="AE112" i="4"/>
  <c r="AE113" i="4" s="1"/>
  <c r="AE96" i="4"/>
  <c r="AE97" i="4" s="1"/>
  <c r="AG112" i="4"/>
  <c r="AG113" i="4" s="1"/>
  <c r="AG96" i="4"/>
  <c r="AG97" i="4" s="1"/>
  <c r="AK112" i="4"/>
  <c r="AK113" i="4" s="1"/>
  <c r="AK96" i="4"/>
  <c r="AK97" i="4" s="1"/>
  <c r="AO112" i="4"/>
  <c r="AO113" i="4" s="1"/>
  <c r="AO96" i="4"/>
  <c r="AO97" i="4" s="1"/>
  <c r="AQ112" i="4"/>
  <c r="AQ113" i="4" s="1"/>
  <c r="AQ96" i="4"/>
  <c r="AQ97" i="4" s="1"/>
  <c r="AU112" i="4"/>
  <c r="AU113" i="4" s="1"/>
  <c r="AU96" i="4"/>
  <c r="AU97" i="4" s="1"/>
  <c r="AW112" i="4"/>
  <c r="AW113" i="4" s="1"/>
  <c r="AW96" i="4"/>
  <c r="AW97" i="4" s="1"/>
  <c r="BA112" i="4"/>
  <c r="BA113" i="4" s="1"/>
  <c r="BA96" i="4"/>
  <c r="BA97" i="4" s="1"/>
  <c r="BC112" i="4"/>
  <c r="BC113" i="4" s="1"/>
  <c r="BC96" i="4"/>
  <c r="BC97" i="4" s="1"/>
  <c r="BE112" i="4"/>
  <c r="BE113" i="4" s="1"/>
  <c r="BE96" i="4"/>
  <c r="BE97" i="4" s="1"/>
  <c r="BG112" i="4"/>
  <c r="BG113" i="4" s="1"/>
  <c r="BG96" i="4"/>
  <c r="BG97" i="4" s="1"/>
  <c r="BI112" i="4"/>
  <c r="BI113" i="4" s="1"/>
  <c r="BI96" i="4"/>
  <c r="BI97" i="4" s="1"/>
  <c r="BM112" i="4"/>
  <c r="BM113" i="4" s="1"/>
  <c r="BM96" i="4"/>
  <c r="BM97" i="4" s="1"/>
  <c r="D112" i="4"/>
  <c r="D113" i="4" s="1"/>
  <c r="D80" i="4"/>
  <c r="D81" i="4" s="1"/>
  <c r="D63" i="4"/>
  <c r="D64" i="4" s="1"/>
  <c r="F112" i="4"/>
  <c r="F113" i="4" s="1"/>
  <c r="F80" i="4"/>
  <c r="F81" i="4" s="1"/>
  <c r="F63" i="4"/>
  <c r="F64" i="4" s="1"/>
  <c r="H112" i="4"/>
  <c r="H113" i="4" s="1"/>
  <c r="H80" i="4"/>
  <c r="H81" i="4" s="1"/>
  <c r="H63" i="4"/>
  <c r="H64" i="4" s="1"/>
  <c r="J112" i="4"/>
  <c r="J113" i="4" s="1"/>
  <c r="J80" i="4"/>
  <c r="J81" i="4" s="1"/>
  <c r="J63" i="4"/>
  <c r="J64" i="4" s="1"/>
  <c r="L112" i="4"/>
  <c r="L113" i="4" s="1"/>
  <c r="L80" i="4"/>
  <c r="L81" i="4" s="1"/>
  <c r="L63" i="4"/>
  <c r="L64" i="4" s="1"/>
  <c r="N112" i="4"/>
  <c r="N113" i="4" s="1"/>
  <c r="N80" i="4"/>
  <c r="N81" i="4" s="1"/>
  <c r="N63" i="4"/>
  <c r="N64" i="4" s="1"/>
  <c r="P112" i="4"/>
  <c r="P113" i="4" s="1"/>
  <c r="P80" i="4"/>
  <c r="P81" i="4" s="1"/>
  <c r="P63" i="4"/>
  <c r="P64" i="4" s="1"/>
  <c r="R112" i="4"/>
  <c r="R113" i="4" s="1"/>
  <c r="R80" i="4"/>
  <c r="R81" i="4" s="1"/>
  <c r="R63" i="4"/>
  <c r="R64" i="4" s="1"/>
  <c r="T112" i="4"/>
  <c r="T113" i="4" s="1"/>
  <c r="T80" i="4"/>
  <c r="T81" i="4" s="1"/>
  <c r="T63" i="4"/>
  <c r="T64" i="4" s="1"/>
  <c r="V112" i="4"/>
  <c r="V113" i="4" s="1"/>
  <c r="V80" i="4"/>
  <c r="V81" i="4" s="1"/>
  <c r="V63" i="4"/>
  <c r="V64" i="4" s="1"/>
  <c r="X112" i="4"/>
  <c r="X113" i="4" s="1"/>
  <c r="X80" i="4"/>
  <c r="X81" i="4" s="1"/>
  <c r="X63" i="4"/>
  <c r="X64" i="4" s="1"/>
  <c r="Z112" i="4"/>
  <c r="Z113" i="4" s="1"/>
  <c r="Z80" i="4"/>
  <c r="Z81" i="4" s="1"/>
  <c r="Z63" i="4"/>
  <c r="Z64" i="4" s="1"/>
  <c r="AB112" i="4"/>
  <c r="AB113" i="4" s="1"/>
  <c r="AB80" i="4"/>
  <c r="AB81" i="4" s="1"/>
  <c r="AB63" i="4"/>
  <c r="AB64" i="4" s="1"/>
  <c r="AD112" i="4"/>
  <c r="AD113" i="4" s="1"/>
  <c r="AD80" i="4"/>
  <c r="AD81" i="4" s="1"/>
  <c r="AD63" i="4"/>
  <c r="AD64" i="4" s="1"/>
  <c r="AF112" i="4"/>
  <c r="AF113" i="4" s="1"/>
  <c r="AF80" i="4"/>
  <c r="AF81" i="4" s="1"/>
  <c r="AF63" i="4"/>
  <c r="AF64" i="4" s="1"/>
  <c r="AH112" i="4"/>
  <c r="AH113" i="4" s="1"/>
  <c r="AH80" i="4"/>
  <c r="AH81" i="4" s="1"/>
  <c r="AH63" i="4"/>
  <c r="AH64" i="4" s="1"/>
  <c r="AJ112" i="4"/>
  <c r="AJ113" i="4" s="1"/>
  <c r="AJ80" i="4"/>
  <c r="AJ81" i="4" s="1"/>
  <c r="AJ63" i="4"/>
  <c r="AJ64" i="4" s="1"/>
  <c r="AL112" i="4"/>
  <c r="AL113" i="4" s="1"/>
  <c r="AL80" i="4"/>
  <c r="AL81" i="4" s="1"/>
  <c r="AL63" i="4"/>
  <c r="AL64" i="4" s="1"/>
  <c r="AN112" i="4"/>
  <c r="AN113" i="4" s="1"/>
  <c r="AN80" i="4"/>
  <c r="AN81" i="4" s="1"/>
  <c r="AN63" i="4"/>
  <c r="AN64" i="4" s="1"/>
  <c r="AP112" i="4"/>
  <c r="AP113" i="4" s="1"/>
  <c r="AP80" i="4"/>
  <c r="AP81" i="4" s="1"/>
  <c r="AP63" i="4"/>
  <c r="AP64" i="4" s="1"/>
  <c r="AR112" i="4"/>
  <c r="AR113" i="4" s="1"/>
  <c r="AR80" i="4"/>
  <c r="AR81" i="4" s="1"/>
  <c r="AR63" i="4"/>
  <c r="AR64" i="4" s="1"/>
  <c r="AT112" i="4"/>
  <c r="AT113" i="4" s="1"/>
  <c r="AT80" i="4"/>
  <c r="AT81" i="4" s="1"/>
  <c r="AT63" i="4"/>
  <c r="AT64" i="4" s="1"/>
  <c r="AV112" i="4"/>
  <c r="AV113" i="4" s="1"/>
  <c r="AV80" i="4"/>
  <c r="AV81" i="4" s="1"/>
  <c r="AV63" i="4"/>
  <c r="AV64" i="4" s="1"/>
  <c r="AX112" i="4"/>
  <c r="AX113" i="4" s="1"/>
  <c r="AX80" i="4"/>
  <c r="AX81" i="4" s="1"/>
  <c r="AX63" i="4"/>
  <c r="AX64" i="4" s="1"/>
  <c r="AZ112" i="4"/>
  <c r="AZ113" i="4" s="1"/>
  <c r="AZ80" i="4"/>
  <c r="AZ81" i="4" s="1"/>
  <c r="AZ63" i="4"/>
  <c r="AZ64" i="4" s="1"/>
  <c r="BB112" i="4"/>
  <c r="BB113" i="4" s="1"/>
  <c r="BB80" i="4"/>
  <c r="BB81" i="4" s="1"/>
  <c r="BB63" i="4"/>
  <c r="BB64" i="4" s="1"/>
  <c r="BD112" i="4"/>
  <c r="BD113" i="4" s="1"/>
  <c r="BD80" i="4"/>
  <c r="BD81" i="4" s="1"/>
  <c r="BD63" i="4"/>
  <c r="BD64" i="4" s="1"/>
  <c r="BF112" i="4"/>
  <c r="BF113" i="4" s="1"/>
  <c r="BF80" i="4"/>
  <c r="BF81" i="4" s="1"/>
  <c r="BF63" i="4"/>
  <c r="BF64" i="4" s="1"/>
  <c r="BH112" i="4"/>
  <c r="BH113" i="4" s="1"/>
  <c r="BH80" i="4"/>
  <c r="BH81" i="4" s="1"/>
  <c r="BH63" i="4"/>
  <c r="BH64" i="4" s="1"/>
  <c r="BJ112" i="4"/>
  <c r="BJ113" i="4" s="1"/>
  <c r="BJ80" i="4"/>
  <c r="BJ81" i="4" s="1"/>
  <c r="BJ63" i="4"/>
  <c r="BJ64" i="4" s="1"/>
  <c r="BL112" i="4"/>
  <c r="BL113" i="4" s="1"/>
  <c r="BL80" i="4"/>
  <c r="BL81" i="4" s="1"/>
  <c r="BL63" i="4"/>
  <c r="BL64" i="4" s="1"/>
  <c r="BN112" i="4"/>
  <c r="BN113" i="4" s="1"/>
  <c r="BN80" i="4"/>
  <c r="BN81" i="4" s="1"/>
  <c r="BN63" i="4"/>
  <c r="BN64" i="4" s="1"/>
  <c r="I63" i="4"/>
  <c r="I64" i="4" s="1"/>
  <c r="Q63" i="4"/>
  <c r="Q64" i="4" s="1"/>
  <c r="Y63" i="4"/>
  <c r="Y64" i="4" s="1"/>
  <c r="AG63" i="4"/>
  <c r="AG64" i="4" s="1"/>
  <c r="AO63" i="4"/>
  <c r="AO64" i="4" s="1"/>
  <c r="AW63" i="4"/>
  <c r="AW64" i="4" s="1"/>
  <c r="BE63" i="4"/>
  <c r="BE64" i="4" s="1"/>
  <c r="BM63" i="4"/>
  <c r="BM64" i="4" s="1"/>
  <c r="G80" i="4"/>
  <c r="G81" i="4" s="1"/>
  <c r="O80" i="4"/>
  <c r="O81" i="4" s="1"/>
  <c r="W80" i="4"/>
  <c r="W81" i="4" s="1"/>
  <c r="AE80" i="4"/>
  <c r="AE81" i="4" s="1"/>
  <c r="AM80" i="4"/>
  <c r="AM81" i="4" s="1"/>
  <c r="AU80" i="4"/>
  <c r="AU81" i="4" s="1"/>
  <c r="BC80" i="4"/>
  <c r="BC81" i="4" s="1"/>
  <c r="BK80" i="4"/>
  <c r="BK81" i="4" s="1"/>
  <c r="E46" i="4"/>
  <c r="G46" i="4"/>
  <c r="I46" i="4"/>
  <c r="K46" i="4"/>
  <c r="M46" i="4"/>
  <c r="O46" i="4"/>
  <c r="Q46" i="4"/>
  <c r="S46" i="4"/>
  <c r="U46" i="4"/>
  <c r="W46" i="4"/>
  <c r="Y46" i="4"/>
  <c r="AA46" i="4"/>
  <c r="AC46" i="4"/>
  <c r="AE46" i="4"/>
  <c r="AG46" i="4"/>
  <c r="AI46" i="4"/>
  <c r="AK46" i="4"/>
  <c r="AM46" i="4"/>
  <c r="AO46" i="4"/>
  <c r="AQ46" i="4"/>
  <c r="AS46" i="4"/>
  <c r="AU46" i="4"/>
  <c r="AW46" i="4"/>
  <c r="AY46" i="4"/>
  <c r="BA46" i="4"/>
  <c r="BC46" i="4"/>
  <c r="BE46" i="4"/>
  <c r="BG46" i="4"/>
  <c r="BI46" i="4"/>
  <c r="BK46" i="4"/>
  <c r="BM46" i="4"/>
  <c r="X47" i="4"/>
  <c r="S63" i="4"/>
  <c r="S64" i="4" s="1"/>
  <c r="W63" i="4"/>
  <c r="W64" i="4" s="1"/>
  <c r="AA63" i="4"/>
  <c r="AA64" i="4" s="1"/>
  <c r="AE63" i="4"/>
  <c r="AE64" i="4" s="1"/>
  <c r="AQ63" i="4"/>
  <c r="AQ64" i="4" s="1"/>
  <c r="AU63" i="4"/>
  <c r="AU64" i="4" s="1"/>
  <c r="BC63" i="4"/>
  <c r="BC64" i="4" s="1"/>
  <c r="BG63" i="4"/>
  <c r="BG64" i="4" s="1"/>
  <c r="E80" i="4"/>
  <c r="E81" i="4" s="1"/>
  <c r="I80" i="4"/>
  <c r="I81" i="4" s="1"/>
  <c r="M80" i="4"/>
  <c r="M81" i="4" s="1"/>
  <c r="Q80" i="4"/>
  <c r="Q81" i="4" s="1"/>
  <c r="AG80" i="4"/>
  <c r="AG81" i="4" s="1"/>
  <c r="AK80" i="4"/>
  <c r="AK81" i="4" s="1"/>
  <c r="AO80" i="4"/>
  <c r="AO81" i="4" s="1"/>
  <c r="AW80" i="4"/>
  <c r="AW81" i="4" s="1"/>
  <c r="BA80" i="4"/>
  <c r="BA81" i="4" s="1"/>
  <c r="BE80" i="4"/>
  <c r="BE81" i="4" s="1"/>
  <c r="BI80" i="4"/>
  <c r="BI81" i="4" s="1"/>
  <c r="BM80" i="4"/>
  <c r="BM81" i="4" s="1"/>
  <c r="D96" i="4"/>
  <c r="D97" i="4" s="1"/>
  <c r="H96" i="4"/>
  <c r="H97" i="4" s="1"/>
  <c r="L96" i="4"/>
  <c r="L97" i="4" s="1"/>
  <c r="P96" i="4"/>
  <c r="P97" i="4" s="1"/>
  <c r="T96" i="4"/>
  <c r="T97" i="4" s="1"/>
  <c r="X96" i="4"/>
  <c r="AB96" i="4"/>
  <c r="AB97" i="4" s="1"/>
  <c r="AF96" i="4"/>
  <c r="AF97" i="4" s="1"/>
  <c r="AJ96" i="4"/>
  <c r="AJ97" i="4" s="1"/>
  <c r="AN96" i="4"/>
  <c r="AN97" i="4" s="1"/>
  <c r="AR96" i="4"/>
  <c r="AR97" i="4" s="1"/>
  <c r="AV96" i="4"/>
  <c r="AV97" i="4" s="1"/>
  <c r="AZ96" i="4"/>
  <c r="AZ97" i="4" s="1"/>
  <c r="BD96" i="4"/>
  <c r="BD97" i="4" s="1"/>
  <c r="BH96" i="4"/>
  <c r="BH97" i="4" s="1"/>
  <c r="BL96" i="4"/>
  <c r="BL97" i="4" s="1"/>
  <c r="G112" i="4"/>
  <c r="G113" i="4" s="1"/>
  <c r="G96" i="4"/>
  <c r="G97" i="4" s="1"/>
  <c r="K112" i="4"/>
  <c r="K113" i="4" s="1"/>
  <c r="K96" i="4"/>
  <c r="K97" i="4" s="1"/>
  <c r="O112" i="4"/>
  <c r="O113" i="4" s="1"/>
  <c r="O96" i="4"/>
  <c r="O97" i="4" s="1"/>
  <c r="U112" i="4"/>
  <c r="U113" i="4" s="1"/>
  <c r="U96" i="4"/>
  <c r="U97" i="4" s="1"/>
  <c r="Y112" i="4"/>
  <c r="Y113" i="4" s="1"/>
  <c r="Y96" i="4"/>
  <c r="Y97" i="4" s="1"/>
  <c r="AC112" i="4"/>
  <c r="AC113" i="4" s="1"/>
  <c r="AC96" i="4"/>
  <c r="AC97" i="4" s="1"/>
  <c r="AI112" i="4"/>
  <c r="AI113" i="4" s="1"/>
  <c r="AI96" i="4"/>
  <c r="AI97" i="4" s="1"/>
  <c r="AM112" i="4"/>
  <c r="AM113" i="4" s="1"/>
  <c r="AM96" i="4"/>
  <c r="AM97" i="4" s="1"/>
  <c r="AS112" i="4"/>
  <c r="AS113" i="4" s="1"/>
  <c r="AS96" i="4"/>
  <c r="AS97" i="4" s="1"/>
  <c r="AY112" i="4"/>
  <c r="AY113" i="4" s="1"/>
  <c r="AY96" i="4"/>
  <c r="AY97" i="4" s="1"/>
  <c r="BK112" i="4"/>
  <c r="BK113" i="4" s="1"/>
  <c r="BK96" i="4"/>
  <c r="BK97" i="4" s="1"/>
  <c r="E63" i="4"/>
  <c r="E64" i="4" s="1"/>
  <c r="M63" i="4"/>
  <c r="M64" i="4" s="1"/>
  <c r="U63" i="4"/>
  <c r="U64" i="4" s="1"/>
  <c r="AC63" i="4"/>
  <c r="AC64" i="4" s="1"/>
  <c r="AK63" i="4"/>
  <c r="AK64" i="4" s="1"/>
  <c r="AS63" i="4"/>
  <c r="AS64" i="4" s="1"/>
  <c r="BA63" i="4"/>
  <c r="BA64" i="4" s="1"/>
  <c r="BI63" i="4"/>
  <c r="BI64" i="4" s="1"/>
  <c r="K80" i="4"/>
  <c r="K81" i="4" s="1"/>
  <c r="S80" i="4"/>
  <c r="S81" i="4" s="1"/>
  <c r="AA80" i="4"/>
  <c r="AA81" i="4" s="1"/>
  <c r="AI80" i="4"/>
  <c r="AI81" i="4" s="1"/>
  <c r="AQ80" i="4"/>
  <c r="AQ81" i="4" s="1"/>
  <c r="AY80" i="4"/>
  <c r="AY81" i="4" s="1"/>
  <c r="BG80" i="4"/>
  <c r="BG81" i="4" s="1"/>
  <c r="F66" i="5" l="1"/>
  <c r="S66" i="5"/>
  <c r="E47" i="4"/>
  <c r="U47" i="4"/>
  <c r="W48" i="4"/>
  <c r="BL66" i="5"/>
  <c r="AV66" i="5"/>
  <c r="AX99" i="4"/>
  <c r="AL99" i="4"/>
  <c r="K48" i="4"/>
  <c r="BN98" i="4"/>
  <c r="AH98" i="4"/>
  <c r="Y83" i="4"/>
  <c r="T66" i="5"/>
  <c r="M47" i="4"/>
  <c r="R99" i="4"/>
  <c r="AY66" i="5"/>
  <c r="AR114" i="4"/>
  <c r="BK66" i="4"/>
  <c r="O66" i="4"/>
  <c r="S48" i="4"/>
  <c r="K66" i="4"/>
  <c r="AX66" i="5"/>
  <c r="O48" i="4"/>
  <c r="I47" i="4"/>
  <c r="F99" i="4"/>
  <c r="V98" i="4"/>
  <c r="M33" i="5"/>
  <c r="V83" i="4"/>
  <c r="AY65" i="4"/>
  <c r="AM65" i="4"/>
  <c r="AW82" i="4"/>
  <c r="J114" i="5"/>
  <c r="K33" i="5"/>
  <c r="BJ99" i="4"/>
  <c r="V82" i="5"/>
  <c r="Q47" i="4"/>
  <c r="G33" i="5"/>
  <c r="AS83" i="4"/>
  <c r="G48" i="4"/>
  <c r="S33" i="5"/>
  <c r="I48" i="4"/>
  <c r="V115" i="4"/>
  <c r="Y115" i="5"/>
  <c r="Q33" i="5"/>
  <c r="AR115" i="4"/>
  <c r="BB99" i="4"/>
  <c r="AI66" i="4"/>
  <c r="W33" i="5"/>
  <c r="E33" i="5"/>
  <c r="BJ114" i="4"/>
  <c r="J99" i="4"/>
  <c r="BG98" i="5"/>
  <c r="BJ115" i="4"/>
  <c r="AT114" i="4"/>
  <c r="R114" i="5"/>
  <c r="M98" i="5"/>
  <c r="BE114" i="5"/>
  <c r="AZ98" i="5"/>
  <c r="O33" i="5"/>
  <c r="AZ98" i="4"/>
  <c r="X115" i="5"/>
  <c r="BK115" i="5"/>
  <c r="AJ99" i="5"/>
  <c r="AI115" i="5"/>
  <c r="AB114" i="4"/>
  <c r="F83" i="4"/>
  <c r="AL83" i="4"/>
  <c r="AB82" i="5"/>
  <c r="Q83" i="5"/>
  <c r="T98" i="5"/>
  <c r="Z114" i="5"/>
  <c r="I115" i="5"/>
  <c r="AL82" i="5"/>
  <c r="BD82" i="5"/>
  <c r="AH114" i="5"/>
  <c r="S115" i="5"/>
  <c r="BA82" i="5"/>
  <c r="AB99" i="5"/>
  <c r="AC98" i="5"/>
  <c r="AY98" i="5"/>
  <c r="AJ115" i="4"/>
  <c r="AS115" i="4"/>
  <c r="AQ115" i="4"/>
  <c r="BJ98" i="5"/>
  <c r="BI82" i="4"/>
  <c r="BC115" i="4"/>
  <c r="AH115" i="4"/>
  <c r="R66" i="5"/>
  <c r="BN115" i="4"/>
  <c r="AN114" i="4"/>
  <c r="AJ98" i="4"/>
  <c r="AQ114" i="4"/>
  <c r="AE114" i="4"/>
  <c r="AX115" i="4"/>
  <c r="AT115" i="4"/>
  <c r="AD115" i="4"/>
  <c r="N115" i="4"/>
  <c r="AX114" i="4"/>
  <c r="BM114" i="4"/>
  <c r="Y115" i="4"/>
  <c r="AD98" i="4"/>
  <c r="BB83" i="4"/>
  <c r="AZ83" i="5"/>
  <c r="BH115" i="4"/>
  <c r="AB115" i="4"/>
  <c r="L115" i="4"/>
  <c r="AY115" i="4"/>
  <c r="M82" i="4"/>
  <c r="AE115" i="4"/>
  <c r="R115" i="4"/>
  <c r="BC114" i="4"/>
  <c r="G115" i="4"/>
  <c r="N98" i="4"/>
  <c r="BM115" i="4"/>
  <c r="AW115" i="4"/>
  <c r="Q114" i="4"/>
  <c r="R114" i="4"/>
  <c r="AT98" i="4"/>
  <c r="U83" i="4"/>
  <c r="L114" i="4"/>
  <c r="AD114" i="4"/>
  <c r="Q115" i="4"/>
  <c r="Z98" i="4"/>
  <c r="N114" i="4"/>
  <c r="BF99" i="4"/>
  <c r="AP99" i="4"/>
  <c r="G66" i="4"/>
  <c r="AC83" i="4"/>
  <c r="BH114" i="4"/>
  <c r="D115" i="4"/>
  <c r="D114" i="4"/>
  <c r="D99" i="5"/>
  <c r="BF115" i="4"/>
  <c r="AP114" i="4"/>
  <c r="AK114" i="4"/>
  <c r="AM115" i="4"/>
  <c r="BN114" i="4"/>
  <c r="AH114" i="4"/>
  <c r="BL99" i="4"/>
  <c r="I115" i="4"/>
  <c r="AZ114" i="4"/>
  <c r="AK83" i="4"/>
  <c r="AZ115" i="4"/>
  <c r="W115" i="4"/>
  <c r="BB115" i="4"/>
  <c r="T114" i="4"/>
  <c r="BG115" i="4"/>
  <c r="W114" i="4"/>
  <c r="T115" i="4"/>
  <c r="BG114" i="4"/>
  <c r="AT82" i="4"/>
  <c r="AF114" i="4"/>
  <c r="V114" i="4"/>
  <c r="AU115" i="4"/>
  <c r="AJ114" i="4"/>
  <c r="X114" i="4"/>
  <c r="AV99" i="4"/>
  <c r="AW114" i="4"/>
  <c r="AK115" i="4"/>
  <c r="I114" i="4"/>
  <c r="AP115" i="4"/>
  <c r="J82" i="4"/>
  <c r="BI114" i="4"/>
  <c r="Z114" i="4"/>
  <c r="P114" i="4"/>
  <c r="F114" i="4"/>
  <c r="AB99" i="4"/>
  <c r="R82" i="4"/>
  <c r="BK115" i="4"/>
  <c r="AO115" i="4"/>
  <c r="AA114" i="4"/>
  <c r="M114" i="4"/>
  <c r="BB114" i="4"/>
  <c r="Z115" i="4"/>
  <c r="H114" i="4"/>
  <c r="AH82" i="4"/>
  <c r="BA114" i="4"/>
  <c r="AO114" i="4"/>
  <c r="BL114" i="4"/>
  <c r="AZ99" i="4"/>
  <c r="J114" i="4"/>
  <c r="AL114" i="4"/>
  <c r="J115" i="4"/>
  <c r="AX82" i="4"/>
  <c r="AG114" i="4"/>
  <c r="S115" i="4"/>
  <c r="E115" i="4"/>
  <c r="AP82" i="4"/>
  <c r="BD114" i="4"/>
  <c r="BF114" i="4"/>
  <c r="AV114" i="4"/>
  <c r="AL115" i="4"/>
  <c r="BE114" i="4"/>
  <c r="AI115" i="4"/>
  <c r="S114" i="4"/>
  <c r="M115" i="4"/>
  <c r="M83" i="5"/>
  <c r="AY82" i="5"/>
  <c r="AL99" i="5"/>
  <c r="AE98" i="5"/>
  <c r="P82" i="5"/>
  <c r="H115" i="5"/>
  <c r="P98" i="5"/>
  <c r="F83" i="5"/>
  <c r="AU115" i="5"/>
  <c r="BD115" i="5"/>
  <c r="H82" i="5"/>
  <c r="BF115" i="5"/>
  <c r="AI99" i="5"/>
  <c r="AE114" i="5"/>
  <c r="BA99" i="5"/>
  <c r="F99" i="5"/>
  <c r="BB115" i="5"/>
  <c r="G98" i="5"/>
  <c r="BM114" i="5"/>
  <c r="AW115" i="5"/>
  <c r="V114" i="5"/>
  <c r="BN115" i="5"/>
  <c r="AG115" i="5"/>
  <c r="I114" i="5"/>
  <c r="BF98" i="5"/>
  <c r="U99" i="5"/>
  <c r="BI83" i="5"/>
  <c r="AD83" i="5"/>
  <c r="J83" i="5"/>
  <c r="AB98" i="5"/>
  <c r="L99" i="5"/>
  <c r="Q82" i="5"/>
  <c r="AG114" i="5"/>
  <c r="K115" i="5"/>
  <c r="BH98" i="5"/>
  <c r="U98" i="5"/>
  <c r="BI82" i="5"/>
  <c r="AD82" i="5"/>
  <c r="N83" i="5"/>
  <c r="BC99" i="5"/>
  <c r="AF99" i="5"/>
  <c r="L98" i="5"/>
  <c r="AE83" i="5"/>
  <c r="S98" i="5"/>
  <c r="AW114" i="5"/>
  <c r="BN114" i="5"/>
  <c r="BE115" i="5"/>
  <c r="Z115" i="5"/>
  <c r="F115" i="5"/>
  <c r="Q114" i="5"/>
  <c r="AC99" i="5"/>
  <c r="BM83" i="5"/>
  <c r="AL83" i="5"/>
  <c r="N82" i="5"/>
  <c r="BG99" i="5"/>
  <c r="AF98" i="5"/>
  <c r="P99" i="5"/>
  <c r="AE82" i="5"/>
  <c r="BI114" i="5"/>
  <c r="AH115" i="5"/>
  <c r="J115" i="5"/>
  <c r="AT114" i="5"/>
  <c r="W114" i="5"/>
  <c r="M99" i="5"/>
  <c r="AW83" i="5"/>
  <c r="V83" i="5"/>
  <c r="AJ98" i="5"/>
  <c r="T99" i="5"/>
  <c r="BD83" i="5"/>
  <c r="BM115" i="5"/>
  <c r="AL114" i="5"/>
  <c r="R115" i="5"/>
  <c r="Y114" i="5"/>
  <c r="G114" i="5"/>
  <c r="AZ99" i="5"/>
  <c r="S99" i="5"/>
  <c r="BA83" i="5"/>
  <c r="Z83" i="5"/>
  <c r="F82" i="5"/>
  <c r="AY99" i="5"/>
  <c r="D98" i="5"/>
  <c r="N115" i="5"/>
  <c r="BL115" i="5"/>
  <c r="AV115" i="5"/>
  <c r="AA115" i="5"/>
  <c r="BL98" i="5"/>
  <c r="AA99" i="5"/>
  <c r="BE82" i="5"/>
  <c r="AH83" i="5"/>
  <c r="R82" i="5"/>
  <c r="AT82" i="5"/>
  <c r="I82" i="5"/>
  <c r="BA115" i="5"/>
  <c r="AF115" i="5"/>
  <c r="N114" i="5"/>
  <c r="AV114" i="5"/>
  <c r="AE115" i="5"/>
  <c r="Q115" i="5"/>
  <c r="AA98" i="5"/>
  <c r="AD99" i="5"/>
  <c r="N99" i="5"/>
  <c r="BB98" i="5"/>
  <c r="O98" i="5"/>
  <c r="BI115" i="5"/>
  <c r="AL115" i="5"/>
  <c r="V115" i="5"/>
  <c r="F114" i="5"/>
  <c r="BD114" i="5"/>
  <c r="W115" i="5"/>
  <c r="G115" i="5"/>
  <c r="BH99" i="5"/>
  <c r="BM82" i="5"/>
  <c r="AW82" i="5"/>
  <c r="Z82" i="5"/>
  <c r="J82" i="5"/>
  <c r="BC98" i="5"/>
  <c r="Y82" i="5"/>
  <c r="BJ115" i="5"/>
  <c r="AX99" i="5"/>
  <c r="K99" i="5"/>
  <c r="BJ114" i="5"/>
  <c r="BL99" i="5"/>
  <c r="AX98" i="5"/>
  <c r="W98" i="5"/>
  <c r="K98" i="5"/>
  <c r="AU99" i="5"/>
  <c r="AT83" i="5"/>
  <c r="I83" i="5"/>
  <c r="AJ99" i="4"/>
  <c r="BF82" i="4"/>
  <c r="BI115" i="4"/>
  <c r="BA115" i="4"/>
  <c r="AG115" i="4"/>
  <c r="U115" i="4"/>
  <c r="K115" i="4"/>
  <c r="AN99" i="4"/>
  <c r="BN82" i="4"/>
  <c r="BE83" i="4"/>
  <c r="O115" i="4"/>
  <c r="BL115" i="4"/>
  <c r="BD115" i="4"/>
  <c r="AV115" i="4"/>
  <c r="AN115" i="4"/>
  <c r="AF115" i="4"/>
  <c r="X115" i="4"/>
  <c r="P115" i="4"/>
  <c r="H115" i="4"/>
  <c r="BD99" i="4"/>
  <c r="AO82" i="4"/>
  <c r="Z82" i="4"/>
  <c r="BE115" i="4"/>
  <c r="AU114" i="4"/>
  <c r="AA115" i="4"/>
  <c r="E114" i="4"/>
  <c r="F115" i="4"/>
  <c r="E83" i="4"/>
  <c r="AC115" i="4"/>
  <c r="N82" i="4"/>
  <c r="AK98" i="5"/>
  <c r="AR99" i="4"/>
  <c r="AD82" i="4"/>
  <c r="AX115" i="5"/>
  <c r="AT98" i="5"/>
  <c r="R83" i="5"/>
  <c r="BJ82" i="4"/>
  <c r="AD115" i="5"/>
  <c r="P115" i="5"/>
  <c r="BB114" i="5"/>
  <c r="E99" i="5"/>
  <c r="AH82" i="5"/>
  <c r="H99" i="5"/>
  <c r="AD114" i="5"/>
  <c r="E98" i="5"/>
  <c r="BE83" i="5"/>
  <c r="AJ82" i="5"/>
  <c r="H98" i="5"/>
  <c r="Y83" i="5"/>
  <c r="E82" i="4"/>
  <c r="BM83" i="4"/>
  <c r="BA114" i="5"/>
  <c r="O115" i="5"/>
  <c r="AI98" i="5"/>
  <c r="BG82" i="5"/>
  <c r="BK99" i="5"/>
  <c r="AU98" i="5"/>
  <c r="BN83" i="5"/>
  <c r="AC83" i="5"/>
  <c r="AF99" i="4"/>
  <c r="N83" i="4"/>
  <c r="BC115" i="5"/>
  <c r="O114" i="5"/>
  <c r="BF99" i="5"/>
  <c r="AK99" i="5"/>
  <c r="BK98" i="5"/>
  <c r="BN82" i="5"/>
  <c r="AW83" i="4"/>
  <c r="Q83" i="4"/>
  <c r="BI98" i="4"/>
  <c r="BC98" i="4"/>
  <c r="AW98" i="4"/>
  <c r="AK98" i="4"/>
  <c r="Q98" i="4"/>
  <c r="I99" i="4"/>
  <c r="Q82" i="4"/>
  <c r="BM98" i="4"/>
  <c r="BG98" i="4"/>
  <c r="BA98" i="4"/>
  <c r="AO98" i="4"/>
  <c r="AG98" i="4"/>
  <c r="M98" i="4"/>
  <c r="E99" i="4"/>
  <c r="BI99" i="5"/>
  <c r="BG115" i="5"/>
  <c r="AY115" i="5"/>
  <c r="AJ115" i="5"/>
  <c r="AB115" i="5"/>
  <c r="T115" i="5"/>
  <c r="L115" i="5"/>
  <c r="D115" i="5"/>
  <c r="BH115" i="5"/>
  <c r="AZ115" i="5"/>
  <c r="AK115" i="5"/>
  <c r="AC115" i="5"/>
  <c r="U115" i="5"/>
  <c r="M115" i="5"/>
  <c r="E115" i="5"/>
  <c r="BN98" i="5"/>
  <c r="BD98" i="5"/>
  <c r="AV98" i="5"/>
  <c r="AG98" i="5"/>
  <c r="Y98" i="5"/>
  <c r="Q98" i="5"/>
  <c r="I98" i="5"/>
  <c r="BK82" i="5"/>
  <c r="BC82" i="5"/>
  <c r="AU82" i="5"/>
  <c r="AF82" i="5"/>
  <c r="T82" i="5"/>
  <c r="L82" i="5"/>
  <c r="D82" i="5"/>
  <c r="BM99" i="5"/>
  <c r="BE99" i="5"/>
  <c r="AW99" i="5"/>
  <c r="AH99" i="5"/>
  <c r="Z99" i="5"/>
  <c r="R99" i="5"/>
  <c r="J99" i="5"/>
  <c r="BH83" i="5"/>
  <c r="AI83" i="5"/>
  <c r="U83" i="5"/>
  <c r="BK114" i="5"/>
  <c r="BG114" i="5"/>
  <c r="BC114" i="5"/>
  <c r="AY114" i="5"/>
  <c r="AU114" i="5"/>
  <c r="AJ114" i="5"/>
  <c r="AF114" i="5"/>
  <c r="AB114" i="5"/>
  <c r="X114" i="5"/>
  <c r="T114" i="5"/>
  <c r="P114" i="5"/>
  <c r="L114" i="5"/>
  <c r="H114" i="5"/>
  <c r="D114" i="5"/>
  <c r="BL114" i="5"/>
  <c r="BH114" i="5"/>
  <c r="BF114" i="5"/>
  <c r="AZ114" i="5"/>
  <c r="AX114" i="5"/>
  <c r="AK114" i="5"/>
  <c r="AI114" i="5"/>
  <c r="AC114" i="5"/>
  <c r="AA114" i="5"/>
  <c r="U114" i="5"/>
  <c r="S114" i="5"/>
  <c r="M114" i="5"/>
  <c r="K114" i="5"/>
  <c r="E114" i="5"/>
  <c r="BN99" i="5"/>
  <c r="BJ99" i="5"/>
  <c r="BD99" i="5"/>
  <c r="BB99" i="5"/>
  <c r="AV99" i="5"/>
  <c r="AT99" i="5"/>
  <c r="AG99" i="5"/>
  <c r="AE99" i="5"/>
  <c r="Y99" i="5"/>
  <c r="W99" i="5"/>
  <c r="Q99" i="5"/>
  <c r="O99" i="5"/>
  <c r="I99" i="5"/>
  <c r="G99" i="5"/>
  <c r="BK83" i="5"/>
  <c r="BG83" i="5"/>
  <c r="BC83" i="5"/>
  <c r="AY83" i="5"/>
  <c r="AU83" i="5"/>
  <c r="AJ83" i="5"/>
  <c r="AF83" i="5"/>
  <c r="AB83" i="5"/>
  <c r="T83" i="5"/>
  <c r="P83" i="5"/>
  <c r="L83" i="5"/>
  <c r="H83" i="5"/>
  <c r="D83" i="5"/>
  <c r="BM98" i="5"/>
  <c r="BI98" i="5"/>
  <c r="BE98" i="5"/>
  <c r="BA98" i="5"/>
  <c r="AW98" i="5"/>
  <c r="AL98" i="5"/>
  <c r="AH98" i="5"/>
  <c r="AD98" i="5"/>
  <c r="Z98" i="5"/>
  <c r="V98" i="5"/>
  <c r="R98" i="5"/>
  <c r="N98" i="5"/>
  <c r="J98" i="5"/>
  <c r="F98" i="5"/>
  <c r="BH82" i="5"/>
  <c r="AZ82" i="5"/>
  <c r="AI82" i="5"/>
  <c r="AC82" i="5"/>
  <c r="U82" i="5"/>
  <c r="M82" i="5"/>
  <c r="X99" i="5"/>
  <c r="X98" i="5"/>
  <c r="X97" i="5"/>
  <c r="BL82" i="5"/>
  <c r="BJ82" i="5"/>
  <c r="BF82" i="5"/>
  <c r="BB82" i="5"/>
  <c r="AX82" i="5"/>
  <c r="AV82" i="5"/>
  <c r="AK82" i="5"/>
  <c r="AG82" i="5"/>
  <c r="AA82" i="5"/>
  <c r="W82" i="5"/>
  <c r="S82" i="5"/>
  <c r="O82" i="5"/>
  <c r="K82" i="5"/>
  <c r="BN65" i="5"/>
  <c r="BH65" i="5"/>
  <c r="BD65" i="5"/>
  <c r="AZ65" i="5"/>
  <c r="AT65" i="5"/>
  <c r="AI65" i="5"/>
  <c r="AE65" i="5"/>
  <c r="AC65" i="5"/>
  <c r="Y65" i="5"/>
  <c r="U65" i="5"/>
  <c r="Q65" i="5"/>
  <c r="M65" i="5"/>
  <c r="I65" i="5"/>
  <c r="E65" i="5"/>
  <c r="G83" i="5"/>
  <c r="E83" i="5"/>
  <c r="BP48" i="5"/>
  <c r="BQ48" i="5" s="1"/>
  <c r="X83" i="5"/>
  <c r="X82" i="5"/>
  <c r="X81" i="5"/>
  <c r="BL83" i="5"/>
  <c r="BJ83" i="5"/>
  <c r="BF83" i="5"/>
  <c r="BB83" i="5"/>
  <c r="AX83" i="5"/>
  <c r="AV83" i="5"/>
  <c r="AK83" i="5"/>
  <c r="AG83" i="5"/>
  <c r="AA83" i="5"/>
  <c r="W83" i="5"/>
  <c r="S83" i="5"/>
  <c r="O83" i="5"/>
  <c r="K83" i="5"/>
  <c r="BN66" i="5"/>
  <c r="BH66" i="5"/>
  <c r="BD66" i="5"/>
  <c r="AZ66" i="5"/>
  <c r="AT66" i="5"/>
  <c r="AI66" i="5"/>
  <c r="AE66" i="5"/>
  <c r="AC66" i="5"/>
  <c r="Y66" i="5"/>
  <c r="U66" i="5"/>
  <c r="Q66" i="5"/>
  <c r="M66" i="5"/>
  <c r="I66" i="5"/>
  <c r="E66" i="5"/>
  <c r="G82" i="5"/>
  <c r="E82" i="5"/>
  <c r="BP47" i="5"/>
  <c r="BQ47" i="5" s="1"/>
  <c r="X99" i="4"/>
  <c r="X97" i="4"/>
  <c r="X98" i="4"/>
  <c r="BH98" i="4"/>
  <c r="AR98" i="4"/>
  <c r="AB98" i="4"/>
  <c r="M83" i="4"/>
  <c r="BK114" i="4"/>
  <c r="AY114" i="4"/>
  <c r="AS114" i="4"/>
  <c r="AM114" i="4"/>
  <c r="AI114" i="4"/>
  <c r="AC114" i="4"/>
  <c r="Y114" i="4"/>
  <c r="U114" i="4"/>
  <c r="O114" i="4"/>
  <c r="K114" i="4"/>
  <c r="G114" i="4"/>
  <c r="BJ83" i="4"/>
  <c r="AT83" i="4"/>
  <c r="AD83" i="4"/>
  <c r="BA82" i="4"/>
  <c r="I82" i="4"/>
  <c r="BB82" i="4"/>
  <c r="AL82" i="4"/>
  <c r="V82" i="4"/>
  <c r="F82" i="4"/>
  <c r="BA83" i="4"/>
  <c r="AO83" i="4"/>
  <c r="I83" i="4"/>
  <c r="BD98" i="4"/>
  <c r="AF98" i="4"/>
  <c r="AX83" i="4"/>
  <c r="R83" i="4"/>
  <c r="BE82" i="4"/>
  <c r="BM66" i="4"/>
  <c r="BI66" i="4"/>
  <c r="BE66" i="4"/>
  <c r="BA66" i="4"/>
  <c r="AW66" i="4"/>
  <c r="AS66" i="4"/>
  <c r="AO66" i="4"/>
  <c r="AK66" i="4"/>
  <c r="AG66" i="4"/>
  <c r="BM99" i="4"/>
  <c r="BI99" i="4"/>
  <c r="BG99" i="4"/>
  <c r="BC99" i="4"/>
  <c r="BA99" i="4"/>
  <c r="AW99" i="4"/>
  <c r="AS99" i="4"/>
  <c r="AO99" i="4"/>
  <c r="AK99" i="4"/>
  <c r="AG99" i="4"/>
  <c r="AC99" i="4"/>
  <c r="Y99" i="4"/>
  <c r="U99" i="4"/>
  <c r="Q99" i="4"/>
  <c r="M99" i="4"/>
  <c r="I98" i="4"/>
  <c r="E98" i="4"/>
  <c r="P99" i="4"/>
  <c r="BK83" i="4"/>
  <c r="BC83" i="4"/>
  <c r="AU83" i="4"/>
  <c r="AM83" i="4"/>
  <c r="AE83" i="4"/>
  <c r="W83" i="4"/>
  <c r="O83" i="4"/>
  <c r="G83" i="4"/>
  <c r="BD82" i="4"/>
  <c r="AV82" i="4"/>
  <c r="AN82" i="4"/>
  <c r="AF82" i="4"/>
  <c r="X82" i="4"/>
  <c r="P82" i="4"/>
  <c r="H82" i="4"/>
  <c r="BG66" i="4"/>
  <c r="AQ66" i="4"/>
  <c r="AE66" i="4"/>
  <c r="AA66" i="4"/>
  <c r="W66" i="4"/>
  <c r="S66" i="4"/>
  <c r="BN65" i="4"/>
  <c r="BJ65" i="4"/>
  <c r="BF65" i="4"/>
  <c r="BB65" i="4"/>
  <c r="AX65" i="4"/>
  <c r="AT65" i="4"/>
  <c r="AP65" i="4"/>
  <c r="AL65" i="4"/>
  <c r="AH65" i="4"/>
  <c r="AD65" i="4"/>
  <c r="Z65" i="4"/>
  <c r="V65" i="4"/>
  <c r="R65" i="4"/>
  <c r="N65" i="4"/>
  <c r="J65" i="4"/>
  <c r="F65" i="4"/>
  <c r="AN98" i="4"/>
  <c r="AP83" i="4"/>
  <c r="BM82" i="4"/>
  <c r="BK99" i="4"/>
  <c r="BE99" i="4"/>
  <c r="AY99" i="4"/>
  <c r="AU99" i="4"/>
  <c r="AQ99" i="4"/>
  <c r="AM99" i="4"/>
  <c r="AI99" i="4"/>
  <c r="AE99" i="4"/>
  <c r="AA99" i="4"/>
  <c r="W99" i="4"/>
  <c r="S99" i="4"/>
  <c r="O99" i="4"/>
  <c r="K99" i="4"/>
  <c r="G98" i="4"/>
  <c r="T99" i="4"/>
  <c r="L99" i="4"/>
  <c r="H99" i="4"/>
  <c r="D99" i="4"/>
  <c r="BG83" i="4"/>
  <c r="AY83" i="4"/>
  <c r="AQ83" i="4"/>
  <c r="AI83" i="4"/>
  <c r="AA83" i="4"/>
  <c r="S83" i="4"/>
  <c r="K83" i="4"/>
  <c r="BL82" i="4"/>
  <c r="BH82" i="4"/>
  <c r="AZ82" i="4"/>
  <c r="AR82" i="4"/>
  <c r="AJ82" i="4"/>
  <c r="AB82" i="4"/>
  <c r="T82" i="4"/>
  <c r="L82" i="4"/>
  <c r="D82" i="4"/>
  <c r="BC66" i="4"/>
  <c r="AU66" i="4"/>
  <c r="AC66" i="4"/>
  <c r="Y66" i="4"/>
  <c r="U66" i="4"/>
  <c r="Q66" i="4"/>
  <c r="M66" i="4"/>
  <c r="I66" i="4"/>
  <c r="E66" i="4"/>
  <c r="BL65" i="4"/>
  <c r="BH65" i="4"/>
  <c r="BD65" i="4"/>
  <c r="AZ65" i="4"/>
  <c r="AV65" i="4"/>
  <c r="AR65" i="4"/>
  <c r="AN65" i="4"/>
  <c r="AJ65" i="4"/>
  <c r="AF65" i="4"/>
  <c r="AB65" i="4"/>
  <c r="X65" i="4"/>
  <c r="T65" i="4"/>
  <c r="P65" i="4"/>
  <c r="L65" i="4"/>
  <c r="H65" i="4"/>
  <c r="D65" i="4"/>
  <c r="BH99" i="4"/>
  <c r="AG82" i="4"/>
  <c r="BI83" i="4"/>
  <c r="AG83" i="4"/>
  <c r="AK82" i="4"/>
  <c r="AV98" i="4"/>
  <c r="BN83" i="4"/>
  <c r="AH83" i="4"/>
  <c r="J83" i="4"/>
  <c r="BM65" i="4"/>
  <c r="BI65" i="4"/>
  <c r="BE65" i="4"/>
  <c r="BA65" i="4"/>
  <c r="AW65" i="4"/>
  <c r="AS65" i="4"/>
  <c r="AO65" i="4"/>
  <c r="AK65" i="4"/>
  <c r="AG65" i="4"/>
  <c r="AS98" i="4"/>
  <c r="AC98" i="4"/>
  <c r="Y98" i="4"/>
  <c r="U98" i="4"/>
  <c r="P98" i="4"/>
  <c r="BK82" i="4"/>
  <c r="BC82" i="4"/>
  <c r="AU82" i="4"/>
  <c r="AM82" i="4"/>
  <c r="AE82" i="4"/>
  <c r="W82" i="4"/>
  <c r="O82" i="4"/>
  <c r="G82" i="4"/>
  <c r="BD83" i="4"/>
  <c r="AV83" i="4"/>
  <c r="AN83" i="4"/>
  <c r="AF83" i="4"/>
  <c r="X83" i="4"/>
  <c r="P83" i="4"/>
  <c r="H83" i="4"/>
  <c r="BG65" i="4"/>
  <c r="AQ65" i="4"/>
  <c r="AE65" i="4"/>
  <c r="AA65" i="4"/>
  <c r="W65" i="4"/>
  <c r="S65" i="4"/>
  <c r="BN66" i="4"/>
  <c r="BJ66" i="4"/>
  <c r="BF66" i="4"/>
  <c r="BB66" i="4"/>
  <c r="AX66" i="4"/>
  <c r="AT66" i="4"/>
  <c r="AP66" i="4"/>
  <c r="AL66" i="4"/>
  <c r="AH66" i="4"/>
  <c r="AD66" i="4"/>
  <c r="Z66" i="4"/>
  <c r="V66" i="4"/>
  <c r="R66" i="4"/>
  <c r="N66" i="4"/>
  <c r="J66" i="4"/>
  <c r="F66" i="4"/>
  <c r="BL98" i="4"/>
  <c r="BF83" i="4"/>
  <c r="Z83" i="4"/>
  <c r="BK98" i="4"/>
  <c r="BE98" i="4"/>
  <c r="AY98" i="4"/>
  <c r="AU98" i="4"/>
  <c r="AQ98" i="4"/>
  <c r="AM98" i="4"/>
  <c r="AI98" i="4"/>
  <c r="AE98" i="4"/>
  <c r="AA98" i="4"/>
  <c r="W98" i="4"/>
  <c r="S98" i="4"/>
  <c r="O98" i="4"/>
  <c r="K98" i="4"/>
  <c r="G99" i="4"/>
  <c r="T98" i="4"/>
  <c r="L98" i="4"/>
  <c r="H98" i="4"/>
  <c r="D98" i="4"/>
  <c r="BG82" i="4"/>
  <c r="AY82" i="4"/>
  <c r="AQ82" i="4"/>
  <c r="AI82" i="4"/>
  <c r="AA82" i="4"/>
  <c r="S82" i="4"/>
  <c r="K82" i="4"/>
  <c r="BL83" i="4"/>
  <c r="BH83" i="4"/>
  <c r="AZ83" i="4"/>
  <c r="AR83" i="4"/>
  <c r="AJ83" i="4"/>
  <c r="AB83" i="4"/>
  <c r="T83" i="4"/>
  <c r="L83" i="4"/>
  <c r="D83" i="4"/>
  <c r="BC65" i="4"/>
  <c r="AU65" i="4"/>
  <c r="AC65" i="4"/>
  <c r="Y65" i="4"/>
  <c r="U65" i="4"/>
  <c r="Q65" i="4"/>
  <c r="M65" i="4"/>
  <c r="I65" i="4"/>
  <c r="E65" i="4"/>
  <c r="BL66" i="4"/>
  <c r="BH66" i="4"/>
  <c r="BD66" i="4"/>
  <c r="AZ66" i="4"/>
  <c r="AV66" i="4"/>
  <c r="AR66" i="4"/>
  <c r="AN66" i="4"/>
  <c r="AJ66" i="4"/>
  <c r="AF66" i="4"/>
  <c r="AB66" i="4"/>
  <c r="X66" i="4"/>
  <c r="T66" i="4"/>
  <c r="P66" i="4"/>
  <c r="L66" i="4"/>
  <c r="H66" i="4"/>
  <c r="D66" i="4"/>
  <c r="BP47" i="4" l="1"/>
  <c r="BQ47" i="4" s="1"/>
  <c r="V49" i="4"/>
  <c r="BP48" i="4"/>
  <c r="BQ48" i="4" s="1"/>
  <c r="BP33" i="5"/>
  <c r="N49" i="4"/>
  <c r="AT49" i="4"/>
  <c r="L49" i="4"/>
  <c r="AR49" i="4"/>
  <c r="BB49" i="4"/>
  <c r="U49" i="4"/>
  <c r="AF49" i="4"/>
  <c r="BL49" i="4"/>
  <c r="J49" i="4"/>
  <c r="BP115" i="4"/>
  <c r="BQ115" i="4" s="1"/>
  <c r="F21" i="6" s="1"/>
  <c r="C21" i="6" s="1"/>
  <c r="F49" i="4"/>
  <c r="AL49" i="4"/>
  <c r="P49" i="4"/>
  <c r="AV49" i="4"/>
  <c r="G49" i="4"/>
  <c r="K49" i="4"/>
  <c r="BK49" i="4"/>
  <c r="AD49" i="4"/>
  <c r="BJ49" i="4"/>
  <c r="BP114" i="4"/>
  <c r="BQ114" i="4" s="1"/>
  <c r="E49" i="4"/>
  <c r="R49" i="4"/>
  <c r="AM49" i="4"/>
  <c r="BP115" i="5"/>
  <c r="BQ115" i="5" s="1"/>
  <c r="G21" i="6" s="1"/>
  <c r="C49" i="6" s="1"/>
  <c r="AB49" i="4"/>
  <c r="M49" i="4"/>
  <c r="BN49" i="4"/>
  <c r="BC49" i="4"/>
  <c r="AC49" i="4"/>
  <c r="Y49" i="4"/>
  <c r="BP114" i="5"/>
  <c r="BQ114" i="5" s="1"/>
  <c r="BP99" i="5"/>
  <c r="BQ99" i="5" s="1"/>
  <c r="G16" i="6" s="1"/>
  <c r="H49" i="4"/>
  <c r="X49" i="4"/>
  <c r="AN49" i="4"/>
  <c r="BD49" i="4"/>
  <c r="BP83" i="4"/>
  <c r="BQ83" i="4" s="1"/>
  <c r="F9" i="6" s="1"/>
  <c r="AH49" i="4"/>
  <c r="AP49" i="4"/>
  <c r="AX49" i="4"/>
  <c r="I49" i="4"/>
  <c r="Q49" i="4"/>
  <c r="BP98" i="4"/>
  <c r="BQ98" i="4" s="1"/>
  <c r="AI49" i="4"/>
  <c r="AY49" i="4"/>
  <c r="BP65" i="5"/>
  <c r="BQ65" i="5" s="1"/>
  <c r="BP98" i="5"/>
  <c r="BQ98" i="5" s="1"/>
  <c r="BF49" i="4"/>
  <c r="AA49" i="4"/>
  <c r="O49" i="4"/>
  <c r="BP82" i="5"/>
  <c r="BQ82" i="5" s="1"/>
  <c r="BP83" i="5"/>
  <c r="BQ83" i="5" s="1"/>
  <c r="G9" i="6" s="1"/>
  <c r="BP66" i="5"/>
  <c r="BQ66" i="5" s="1"/>
  <c r="G4" i="6" s="1"/>
  <c r="BP66" i="4"/>
  <c r="BQ66" i="4" s="1"/>
  <c r="F4" i="6" s="1"/>
  <c r="D49" i="4"/>
  <c r="T49" i="4"/>
  <c r="AJ49" i="4"/>
  <c r="AZ49" i="4"/>
  <c r="BH49" i="4"/>
  <c r="BP65" i="4"/>
  <c r="BQ65" i="4" s="1"/>
  <c r="AU49" i="4"/>
  <c r="W49" i="4"/>
  <c r="AE49" i="4"/>
  <c r="AQ49" i="4"/>
  <c r="BG49" i="4"/>
  <c r="AG49" i="4"/>
  <c r="AO49" i="4"/>
  <c r="AW49" i="4"/>
  <c r="BE49" i="4"/>
  <c r="BM49" i="4"/>
  <c r="Z49" i="4"/>
  <c r="BP82" i="4"/>
  <c r="BQ82" i="4" s="1"/>
  <c r="BP99" i="4"/>
  <c r="BQ99" i="4" s="1"/>
  <c r="F16" i="6" s="1"/>
  <c r="S49" i="4"/>
  <c r="AK49" i="4"/>
  <c r="AS49" i="4"/>
  <c r="BA49" i="4"/>
  <c r="BI49" i="4"/>
  <c r="F49" i="6" l="1"/>
  <c r="J49" i="6" s="1"/>
  <c r="R3" i="6"/>
  <c r="G49" i="6"/>
  <c r="S3" i="6"/>
  <c r="J21" i="6"/>
  <c r="M3" i="6"/>
  <c r="C32" i="6"/>
  <c r="J4" i="6"/>
  <c r="G32" i="6"/>
  <c r="BQ50" i="5"/>
  <c r="F44" i="6"/>
  <c r="J44" i="6" s="1"/>
  <c r="P3" i="6"/>
  <c r="C16" i="6"/>
  <c r="F37" i="6"/>
  <c r="J37" i="6" s="1"/>
  <c r="N3" i="6"/>
  <c r="C9" i="6"/>
  <c r="F32" i="6"/>
  <c r="L3" i="6"/>
  <c r="C4" i="6"/>
  <c r="F26" i="6"/>
  <c r="Q3" i="6"/>
  <c r="G44" i="6"/>
  <c r="J16" i="6"/>
  <c r="C44" i="6"/>
  <c r="G37" i="6"/>
  <c r="O3" i="6"/>
  <c r="J9" i="6"/>
  <c r="G26" i="6"/>
  <c r="C37" i="6"/>
  <c r="BQ50" i="4"/>
  <c r="J26" i="6" l="1"/>
  <c r="C54" i="6"/>
  <c r="G54" i="6"/>
  <c r="U3" i="6"/>
  <c r="T3" i="6"/>
  <c r="F54" i="6"/>
  <c r="J32" i="6"/>
  <c r="J54" i="6" s="1"/>
  <c r="C26" i="6"/>
</calcChain>
</file>

<file path=xl/sharedStrings.xml><?xml version="1.0" encoding="utf-8"?>
<sst xmlns="http://schemas.openxmlformats.org/spreadsheetml/2006/main" count="622" uniqueCount="140">
  <si>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</si>
  <si>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</si>
  <si>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</si>
  <si>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</si>
  <si>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</si>
  <si>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</si>
  <si>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</si>
  <si>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</si>
  <si>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</si>
  <si>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пшенная молочная</t>
  </si>
  <si>
    <t>Бутерброд с маслом и сыром</t>
  </si>
  <si>
    <t>Какао с молоком</t>
  </si>
  <si>
    <t>Обед</t>
  </si>
  <si>
    <t>Рассольник ленинградский</t>
  </si>
  <si>
    <t>Рулет мясной</t>
  </si>
  <si>
    <t>Картофельное пюре</t>
  </si>
  <si>
    <t>Хлеб пшеничный</t>
  </si>
  <si>
    <t>Хлеб ржано- пшеничный</t>
  </si>
  <si>
    <t>Сок</t>
  </si>
  <si>
    <t>Полдник</t>
  </si>
  <si>
    <t>Молоко</t>
  </si>
  <si>
    <t>Печенье</t>
  </si>
  <si>
    <t>Ужин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</si>
  <si>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</si>
  <si>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</si>
  <si>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</si>
  <si>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</si>
  <si>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</si>
  <si>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</si>
  <si>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</si>
  <si>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</si>
  <si>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</si>
  <si>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</si>
  <si>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</si>
  <si>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на 12.03.2019</t>
  </si>
  <si>
    <t>человек (1,5 - 3 года)</t>
  </si>
  <si>
    <t>Хлеб пшен</t>
  </si>
  <si>
    <t>Хлеб ржано-пшенич</t>
  </si>
  <si>
    <t>Сахар</t>
  </si>
  <si>
    <t>Чай</t>
  </si>
  <si>
    <t>Какао</t>
  </si>
  <si>
    <t>Молоко свежее</t>
  </si>
  <si>
    <t>Слив. масло</t>
  </si>
  <si>
    <t>Сметана</t>
  </si>
  <si>
    <t>Творог</t>
  </si>
  <si>
    <t>Молоко сгущенное</t>
  </si>
  <si>
    <t>Сыр</t>
  </si>
  <si>
    <t>Огурцы консервированные</t>
  </si>
  <si>
    <t>Яйцо</t>
  </si>
  <si>
    <t>Мука</t>
  </si>
  <si>
    <t>Пряник</t>
  </si>
  <si>
    <t>Крупа перловая</t>
  </si>
  <si>
    <t>Крупа пшено</t>
  </si>
  <si>
    <t>Крупа рисовая</t>
  </si>
  <si>
    <t>Филе куриное</t>
  </si>
  <si>
    <t>Фарш говяжий</t>
  </si>
  <si>
    <t>Картофель</t>
  </si>
  <si>
    <t>Морковь</t>
  </si>
  <si>
    <t>Лук</t>
  </si>
  <si>
    <t>Свекла</t>
  </si>
  <si>
    <t>Раст. масло</t>
  </si>
  <si>
    <t>Соль</t>
  </si>
  <si>
    <t>Сырники с молоком сгущенным</t>
  </si>
  <si>
    <t>Хлеб ржано-пшеничный</t>
  </si>
  <si>
    <t>К выдаче, ГРАММ (на всех)</t>
  </si>
  <si>
    <t xml:space="preserve">человек (3-7 лет) на 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</si>
  <si>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</si>
  <si>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</si>
  <si>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</si>
  <si>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</si>
  <si>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</si>
  <si>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</si>
  <si>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</si>
  <si>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</si>
  <si>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</si>
  <si>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</si>
  <si>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</si>
  <si>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</si>
  <si>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</si>
  <si>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</si>
  <si>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</si>
  <si>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</si>
  <si>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</si>
  <si>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</si>
  <si>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</si>
  <si>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</si>
  <si>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</si>
  <si>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</si>
  <si>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Чай с лимоном</t>
  </si>
  <si>
    <t xml:space="preserve">Бутерброд с маслом </t>
  </si>
  <si>
    <t>сливки</t>
  </si>
  <si>
    <t>с джемо</t>
  </si>
  <si>
    <t>немолоко</t>
  </si>
  <si>
    <t>без сл. Масла и сметаны</t>
  </si>
  <si>
    <t>котлета</t>
  </si>
  <si>
    <t xml:space="preserve">без сл. Масла 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</si>
  <si>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</si>
  <si>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Каша молочная  кукурузная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</si>
  <si>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</si>
  <si>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</si>
  <si>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</si>
  <si>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Аскорбиновая кислота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</si>
  <si>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</si>
  <si>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</si>
  <si>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</si>
  <si>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</si>
  <si>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</si>
  <si>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</si>
  <si>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</si>
  <si>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</si>
  <si>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</si>
  <si>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</si>
  <si>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</si>
  <si>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</si>
  <si>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</si>
  <si>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3    </t>
  </si>
  <si>
    <t>Дети с 1,5 - 3 лет</t>
  </si>
  <si>
    <t>100/20</t>
  </si>
  <si>
    <t>150/9</t>
  </si>
  <si>
    <t>263, 264</t>
  </si>
  <si>
    <t>ВСЕГО за день</t>
  </si>
  <si>
    <t>Дети с 3 - 7 лет</t>
  </si>
  <si>
    <t>130/30</t>
  </si>
  <si>
    <t>180/12</t>
  </si>
  <si>
    <t>15.97</t>
  </si>
  <si>
    <t>Меню      на</t>
  </si>
  <si>
    <t>112/6/3,5</t>
  </si>
  <si>
    <t>150/7,5/4,5</t>
  </si>
  <si>
    <t>22,5/4</t>
  </si>
  <si>
    <t>15/3</t>
  </si>
  <si>
    <t>Калькулятор                                  Г.М. Романашенко</t>
  </si>
  <si>
    <t>Завхоз                                                Г.М. Романашенко</t>
  </si>
  <si>
    <t xml:space="preserve">человек (1,5 - 2 года) на </t>
  </si>
  <si>
    <t>Ответственный за питание  _________________________ Г.М. Романашенко</t>
  </si>
  <si>
    <t xml:space="preserve">  _______________________   Т.В. Чугуева </t>
  </si>
  <si>
    <t xml:space="preserve">   _______________________  Т.В. Чугуева 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</si>
  <si>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</si>
  <si>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</si>
  <si>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</si>
  <si>
    <t xml:space="preserve">                                                                                                                           Т.В. Чугуева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</si>
</sst>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1"/>
      <color theme="1"/>
      <name val="Times New Roman"/>
      <family val="1"/>
      <charset val="204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Fill="1" applyBorder="1"/>
    <xf numFmtId="0" fontId="0" fillId="0" borderId="2" xfId="0" applyFill="1" applyBorder="1"/>
    <xf numFmtId="0" fontId="5" fillId="0" borderId="2" xfId="0" applyFont="1" applyBorder="1"/>
    <xf numFmtId="13" fontId="0" fillId="0" borderId="2" xfId="0" applyNumberFormat="1" applyFill="1" applyBorder="1"/>
    <xf numFmtId="0" fontId="5" fillId="0" borderId="2" xfId="0" applyFont="1" applyFill="1" applyBorder="1" applyAlignment="1">
      <alignment wrapText="1"/>
    </xf>
    <xf numFmtId="0" fontId="0" fillId="4" borderId="2" xfId="0" applyFill="1" applyBorder="1"/>
    <xf numFmtId="0" fontId="0" fillId="0" borderId="2" xfId="0" applyNumberFormat="1" applyFill="1" applyBorder="1"/>
    <xf numFmtId="0" fontId="0" fillId="0" borderId="0" xfId="0" applyFill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6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6" fillId="5" borderId="2" xfId="0" applyFont="1" applyFill="1" applyBorder="1"/>
    <xf numFmtId="0" fontId="0" fillId="6" borderId="0" xfId="0" applyFill="1"/>
    <xf numFmtId="0" fontId="6" fillId="6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7" borderId="2" xfId="0" applyNumberFormat="1" applyFill="1" applyBorder="1"/>
    <xf numFmtId="0" fontId="0" fillId="8" borderId="0" xfId="0" applyFont="1" applyFill="1"/>
    <xf numFmtId="4" fontId="0" fillId="0" borderId="0" xfId="0" applyNumberFormat="1"/>
    <xf numFmtId="165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NumberFormat="1" applyBorder="1" applyAlignment="1">
      <alignment wrapText="1"/>
    </xf>
    <xf numFmtId="0" fontId="0" fillId="4" borderId="0" xfId="0" applyFill="1"/>
    <xf numFmtId="0" fontId="2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6" fillId="4" borderId="2" xfId="0" applyFont="1" applyFill="1" applyBorder="1"/>
    <xf numFmtId="164" fontId="6" fillId="4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14" fontId="0" fillId="0" borderId="0" xfId="0" applyNumberFormat="1"/>
    <xf numFmtId="0" fontId="9" fillId="0" borderId="0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1" fillId="0" borderId="2" xfId="0" applyNumberFormat="1" applyFont="1" applyBorder="1"/>
    <xf numFmtId="165" fontId="13" fillId="4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165" fontId="1" fillId="4" borderId="2" xfId="0" applyNumberFormat="1" applyFont="1" applyFill="1" applyBorder="1" applyAlignment="1">
      <alignment horizontal="right"/>
    </xf>
    <xf numFmtId="0" fontId="10" fillId="4" borderId="2" xfId="0" applyFont="1" applyFill="1" applyBorder="1" applyAlignment="1">
      <alignment horizontal="right"/>
    </xf>
    <xf numFmtId="165" fontId="13" fillId="4" borderId="8" xfId="0" applyNumberFormat="1" applyFont="1" applyFill="1" applyBorder="1" applyAlignment="1"/>
    <xf numFmtId="14" fontId="2" fillId="2" borderId="8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right"/>
    </xf>
    <xf numFmtId="165" fontId="13" fillId="4" borderId="0" xfId="0" applyNumberFormat="1" applyFont="1" applyFill="1" applyBorder="1" applyAlignment="1">
      <alignment horizontal="right"/>
    </xf>
    <xf numFmtId="14" fontId="2" fillId="2" borderId="3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4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8" xfId="0" applyBorder="1"/>
    <xf numFmtId="0" fontId="0" fillId="0" borderId="8" xfId="0" applyFill="1" applyBorder="1" applyAlignment="1"/>
    <xf numFmtId="0" fontId="0" fillId="0" borderId="8" xfId="0" applyBorder="1" applyAlignment="1"/>
    <xf numFmtId="0" fontId="0" fillId="0" borderId="15" xfId="0" applyFill="1" applyBorder="1"/>
    <xf numFmtId="0" fontId="0" fillId="0" borderId="8" xfId="0" applyFill="1" applyBorder="1"/>
    <xf numFmtId="0" fontId="5" fillId="0" borderId="8" xfId="0" applyFont="1" applyFill="1" applyBorder="1" applyAlignment="1">
      <alignment wrapText="1"/>
    </xf>
    <xf numFmtId="0" fontId="5" fillId="0" borderId="8" xfId="0" applyFont="1" applyFill="1" applyBorder="1" applyAlignment="1"/>
    <xf numFmtId="0" fontId="0" fillId="0" borderId="0" xfId="0" applyAlignment="1">
      <alignment vertical="top"/>
    </xf>
    <xf numFmtId="0" fontId="0" fillId="0" borderId="0" xfId="0"/>
    <xf numFmtId="0" fontId="0" fillId="0" borderId="0" xfId="0"/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9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5" fillId="0" borderId="0" xfId="0" applyFont="1" applyAlignment="1">
      <alignment horizontal="right"/>
    </xf>
    <xf numFmtId="14" fontId="11" fillId="0" borderId="9" xfId="0" applyNumberFormat="1" applyFont="1" applyBorder="1" applyAlignment="1">
      <alignment vertical="top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5" borderId="2" xfId="0" applyFont="1" applyFill="1" applyBorder="1"/>
    <xf numFmtId="0" fontId="0" fillId="0" borderId="0" xfId="0" applyAlignment="1"/>
    <xf numFmtId="0" fontId="0" fillId="6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0" fillId="6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0" fillId="4" borderId="8" xfId="0" applyFont="1" applyFill="1" applyBorder="1" applyAlignment="1">
      <alignment horizontal="right"/>
    </xf>
    <xf numFmtId="0" fontId="10" fillId="4" borderId="5" xfId="0" applyFont="1" applyFill="1" applyBorder="1" applyAlignment="1">
      <alignment horizontal="right"/>
    </xf>
    <xf numFmtId="165" fontId="12" fillId="0" borderId="1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3" xfId="0" applyNumberFormat="1" applyFont="1" applyBorder="1" applyAlignment="1">
      <alignment horizontal="center" vertical="center" textRotation="90" wrapText="1"/>
    </xf>
    <xf numFmtId="165" fontId="12" fillId="0" borderId="10" xfId="0" applyNumberFormat="1" applyFont="1" applyBorder="1" applyAlignment="1">
      <alignment horizontal="center" vertical="center" textRotation="90" wrapText="1"/>
    </xf>
    <xf numFmtId="165" fontId="12" fillId="0" borderId="6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165" fontId="12" fillId="0" borderId="1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165" fontId="12" fillId="0" borderId="10" xfId="0" applyNumberFormat="1" applyFont="1" applyBorder="1" applyAlignment="1">
      <alignment horizontal="center" vertical="center" textRotation="90"/>
    </xf>
    <xf numFmtId="165" fontId="12" fillId="0" borderId="6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0" fillId="0" borderId="9" xfId="0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18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11" fillId="0" borderId="9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83;&#1077;&#1089;&#1086;&#1074;&#1080;&#1095;&#1086;&#1082;\AppData\Roaming\Microsoft\Excel\&#1050;&#1072;&#1083;&#1100;&#1082;&#1091;&#1083;&#1103;&#1094;&#1080;&#1103;%20&#1073;&#1083;&#1102;&#1076;%20&#1089;&#1077;&#1085;&#1090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3-2024\&#1057;&#1072;&#1081;&#1090;\&#1045;&#1078;&#1077;&#1076;&#1085;&#1077;&#1074;&#1085;&#1086;&#1077;%20&#1084;&#1077;&#1085;&#1102;\3.%20&#1053;&#1086;&#1103;&#1073;&#1088;&#1100;\&#1054;&#1073;&#1097;&#1077;&#1077;%20&#8212;%20&#1082;&#1086;&#1087;&#1080;&#1103;\&#1050;&#1072;&#1083;&#1100;&#1082;&#1091;&#1083;&#1103;&#1094;&#1080;&#1103;%20&#1073;&#1083;&#1102;&#1076;%20&#1092;&#1077;&#1074;&#1088;&#1072;&#1083;&#1100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9.2020 1,5-2 года (день 5)"/>
      <sheetName val="01.09.2020 3-7 лет (день 5) "/>
      <sheetName val="02.09.2020 1,5-3 года (день 6)"/>
      <sheetName val="02.09.2020 3-7 лет (день 6) "/>
      <sheetName val="03.09.2020 1,5-2 года (день 7)"/>
      <sheetName val="03.09.2020 3-7 лет (день 7) "/>
      <sheetName val="04.09.2020 1,5-2 года (день 8)"/>
      <sheetName val="04.09.2020 3-7 лет (день 8) "/>
      <sheetName val="07.09.2020 1,5-2 года (день 9)"/>
      <sheetName val="07.09.2020 3-7 лет (день 9) "/>
      <sheetName val="08.09.2020 1,5-2 года (день 10)"/>
      <sheetName val="08.09.2020 3-7 лет (день 10)"/>
      <sheetName val="09.09.2020 1-3 года (день 1)"/>
      <sheetName val="09.09.2020 3-7 лет (день 1)"/>
      <sheetName val="10.09.2020 1,5-2 года (день 2)"/>
      <sheetName val="10.09.2020 3-7 лет (день 2) "/>
      <sheetName val="11.09.2020 1,5-2 года (день 3)"/>
      <sheetName val="11.09.2020 3-7лет (день 3) "/>
      <sheetName val="14.09.2020 1,5-3 года (день (4)"/>
      <sheetName val="14.09.2020 3-7 лет (день 4) "/>
      <sheetName val="15.09.2020 1,5-2 года (день 5)"/>
      <sheetName val="15.09.2020 3-7 лет (день 5)"/>
      <sheetName val="16.09.2020 1,5-3 года (день 6)"/>
      <sheetName val="16.09.2020 3-7 лет (день 6)"/>
      <sheetName val="17.09.2020 1,5-2 года (день 7)"/>
      <sheetName val="17.09.2020 3-7 лет (день 7)"/>
      <sheetName val="21.09.2020 1,5-2 года (день 8)"/>
      <sheetName val="21.09.2020 3-7 лет (день 8) "/>
      <sheetName val="22.09.2020 1,5-2 года (день 9)"/>
      <sheetName val="22.09.2020 3-7 лет (день 9) "/>
      <sheetName val="23.09.2020 1,5-2 года (день 10)"/>
      <sheetName val="23.09.2020 3-7 лет (день 10)"/>
      <sheetName val="24.09.2020 1-3 года (день 1)"/>
      <sheetName val="24.09.2020 3-7 лет (день 1)"/>
      <sheetName val="25.09.2020 1,5-2 года (день (2)"/>
      <sheetName val="25.09.2020 3-7 лет (день 2)"/>
      <sheetName val="28.09.2020 1,5-2 года (день 3)"/>
      <sheetName val="28.09.2020 3-7лет (день 3)"/>
      <sheetName val="29.09.2020 1,5-3 года (день 4)"/>
      <sheetName val="29.09.2020 3-7 лет (день 4) "/>
      <sheetName val="30.09.2020 1,5-2 года (день 5)"/>
      <sheetName val="30.09.2020 3-7 лет (день 5)"/>
      <sheetName val="Цены"/>
      <sheetName val="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1-3 года (день 1 )"/>
      <sheetName val="2021 3-7 лет (день 1)"/>
      <sheetName val="02.02.2021 1,5-2 года (день (2)"/>
      <sheetName val="02.02.2021 3-7 лет (день 2)"/>
      <sheetName val="03.02.2021 1,5-2 года (день 3)"/>
      <sheetName val="03.02.2021 3-7лет (день 3)"/>
      <sheetName val="04.02.2021 1,5-3 года (день (4)"/>
      <sheetName val="04.02.2021 3-7 лет (день 4) "/>
      <sheetName val="08.02.2021 1,5-2 года (день 5)"/>
      <sheetName val="08.02.2021 3-7 лет (день 5)"/>
      <sheetName val="09.02.2021 1,5-3 года (день 6)"/>
      <sheetName val="09.02.2021 3-7 лет (день 6) "/>
      <sheetName val="10.02.2021 1,5-2 года (день 7)"/>
      <sheetName val="10.02.2021 3-7 лет (день 7)"/>
      <sheetName val="11.02.2021 1,5-2 года (день 8)"/>
      <sheetName val="11.02.2021 3-7 лет (день 8) "/>
      <sheetName val="15.02.2021 1,5-2 года (день 9)"/>
      <sheetName val="15.02.2021 3-7 лет (день 9) "/>
      <sheetName val="16.02.2021 1,5-2 года (день 10)"/>
      <sheetName val="16.02.2021 3-7 лет (день 10)"/>
      <sheetName val="17.02.2021 1-3 года (день 1)"/>
      <sheetName val="17.02.2021 3-7 лет (день 1)"/>
      <sheetName val="19.02.2021 1,5-2 года (день 2)"/>
      <sheetName val="19.02.2021 3-7 лет (день 2)"/>
      <sheetName val="20.02.2021 3-7лет (день 3)"/>
      <sheetName val="24.02.2021 1,5-3 года (день 5)"/>
      <sheetName val="24.02.2021 3-7 лет (день 5) "/>
      <sheetName val="25.02.2021 1,5-2 года (день 5)"/>
      <sheetName val="25.02.2021 3-7 лет (день 5)"/>
      <sheetName val="26.02.02.2021 1,5-2 года (день "/>
      <sheetName val="26.02.2021 3-7 лет (день 6)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5"/>
  <sheetViews>
    <sheetView topLeftCell="A10" zoomScale="75" zoomScaleNormal="75" workbookViewId="0">
      <selection activeCell="D45" sqref="D45:BO45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2.5703125" customWidth="1"/>
    <col min="8" max="9" width="10.140625" customWidth="1"/>
    <col min="11" max="11" width="11.5703125" bestFit="1" customWidth="1"/>
    <col min="12" max="13" width="10.7109375" customWidth="1"/>
    <col min="14" max="21" width="10.7109375" hidden="1" customWidth="1"/>
    <col min="22" max="22" width="10.7109375" customWidth="1"/>
    <col min="23" max="23" width="10.7109375" hidden="1" customWidth="1"/>
    <col min="24" max="24" width="10.7109375" customWidth="1"/>
    <col min="25" max="31" width="10.7109375" hidden="1" customWidth="1"/>
    <col min="32" max="32" width="10.7109375" customWidth="1"/>
    <col min="33" max="33" width="10.7109375" hidden="1" customWidth="1"/>
    <col min="34" max="34" width="10.7109375" customWidth="1"/>
    <col min="35" max="37" width="10.7109375" hidden="1" customWidth="1"/>
    <col min="38" max="38" width="10.7109375" customWidth="1"/>
    <col min="39" max="45" width="9.140625" hidden="1" customWidth="1"/>
    <col min="46" max="46" width="9.5703125" customWidth="1"/>
    <col min="47" max="47" width="9.140625" hidden="1" customWidth="1"/>
    <col min="48" max="48" width="10.85546875" customWidth="1"/>
    <col min="49" max="49" width="10.85546875" hidden="1" customWidth="1"/>
    <col min="50" max="50" width="10.85546875" customWidth="1"/>
    <col min="51" max="51" width="10.85546875" hidden="1" customWidth="1"/>
    <col min="52" max="52" width="10.7109375" customWidth="1"/>
    <col min="53" max="53" width="10.7109375" hidden="1" customWidth="1"/>
    <col min="54" max="55" width="10.7109375" customWidth="1"/>
    <col min="56" max="58" width="10.7109375" hidden="1" customWidth="1"/>
    <col min="62" max="62" width="9.140625" hidden="1" customWidth="1"/>
    <col min="63" max="63" width="0" hidden="1" customWidth="1"/>
    <col min="64" max="64" width="9.140625" hidden="1" customWidth="1"/>
    <col min="67" max="67" width="8.85546875" style="82"/>
    <col min="69" max="69" width="9.85546875" customWidth="1"/>
  </cols>
  <sheetData>
    <row r="1" spans="1:69" s="83" customFormat="1" x14ac:dyDescent="0.25">
      <c r="A1" s="102" t="s">
        <v>0</v>
      </c>
      <c r="B1" s="102"/>
      <c r="C1" s="102"/>
      <c r="D1" s="102"/>
      <c r="E1" s="102"/>
      <c r="F1" s="102"/>
    </row>
    <row r="2" spans="1:69" s="83" customFormat="1" x14ac:dyDescent="0.25">
      <c r="A2" s="102" t="s">
        <v>136</v>
      </c>
      <c r="B2" s="102"/>
      <c r="C2" s="102"/>
      <c r="D2" s="102"/>
      <c r="E2" s="102"/>
    </row>
    <row r="3" spans="1:69" s="83" customFormat="1" hidden="1" x14ac:dyDescent="0.25">
      <c r="A3" s="102" t="s">
        <v>137</v>
      </c>
      <c r="B3" s="102"/>
      <c r="C3" s="102"/>
      <c r="D3" s="102"/>
      <c r="E3" s="102"/>
      <c r="K3" s="83" t="s">
        <v>1</v>
      </c>
    </row>
    <row r="4" spans="1:69" s="83" customFormat="1" x14ac:dyDescent="0.25">
      <c r="K4" s="83" t="s">
        <v>138</v>
      </c>
    </row>
    <row r="6" spans="1:69" x14ac:dyDescent="0.25">
      <c r="C6" t="s">
        <v>2</v>
      </c>
      <c r="E6" s="1">
        <v>1</v>
      </c>
      <c r="F6" s="83" t="s">
        <v>132</v>
      </c>
      <c r="K6" s="52">
        <f>'01.01.2021 3-7лет (день 3)'!K6</f>
        <v>45252</v>
      </c>
    </row>
    <row r="7" spans="1:69" ht="15" customHeight="1" x14ac:dyDescent="0.25">
      <c r="A7" s="112"/>
      <c r="B7" s="2" t="s">
        <v>3</v>
      </c>
      <c r="C7" s="110" t="s">
        <v>4</v>
      </c>
      <c r="D7" s="110" t="str">
        <f>[1]Цены!A1</f>
        <v>Хлеб пшеничный</v>
      </c>
      <c r="E7" s="110" t="str">
        <f>[1]Цены!B1</f>
        <v>Хлеб ржано-пшеничный</v>
      </c>
      <c r="F7" s="110" t="str">
        <f>[1]Цены!C1</f>
        <v>Сахар</v>
      </c>
      <c r="G7" s="110" t="str">
        <f>[1]Цены!D1</f>
        <v>Чай</v>
      </c>
      <c r="H7" s="110" t="str">
        <f>[1]Цены!E1</f>
        <v>Какао</v>
      </c>
      <c r="I7" s="110" t="str">
        <f>[1]Цены!F1</f>
        <v>Кофейный напиток</v>
      </c>
      <c r="J7" s="110" t="str">
        <f>[1]Цены!G1</f>
        <v>Молоко 2,5%</v>
      </c>
      <c r="K7" s="110" t="str">
        <f>[1]Цены!H1</f>
        <v>Масло сливочное</v>
      </c>
      <c r="L7" s="110" t="str">
        <f>[1]Цены!I1</f>
        <v>Сметана 15%</v>
      </c>
      <c r="M7" s="110" t="str">
        <f>[1]Цены!J1</f>
        <v>Молоко сухое</v>
      </c>
      <c r="N7" s="110" t="str">
        <f>[1]Цены!K1</f>
        <v>Снежок 2,5 %</v>
      </c>
      <c r="O7" s="110" t="str">
        <f>[1]Цены!L1</f>
        <v>Творог 5%</v>
      </c>
      <c r="P7" s="110" t="str">
        <f>[1]Цены!M1</f>
        <v>Молоко сгущенное</v>
      </c>
      <c r="Q7" s="110" t="str">
        <f>[1]Цены!N1</f>
        <v xml:space="preserve">Джем Сава </v>
      </c>
      <c r="R7" s="110" t="str">
        <f>[1]Цены!O1</f>
        <v>Сыр</v>
      </c>
      <c r="S7" s="110" t="str">
        <f>[1]Цены!P1</f>
        <v>Зеленый горошек</v>
      </c>
      <c r="T7" s="110" t="str">
        <f>[1]Цены!Q1</f>
        <v>Кукуруза консервирован.</v>
      </c>
      <c r="U7" s="110" t="str">
        <f>[1]Цены!R1</f>
        <v>Консервы рыбные</v>
      </c>
      <c r="V7" s="110" t="str">
        <f>[1]Цены!S1</f>
        <v>Огурцы консервирован.</v>
      </c>
      <c r="W7" s="110" t="str">
        <f>[1]Цены!T1</f>
        <v>Огурцы свежие</v>
      </c>
      <c r="X7" s="110" t="str">
        <f>[1]Цены!U1</f>
        <v>Яйцо</v>
      </c>
      <c r="Y7" s="110" t="str">
        <f>[1]Цены!V1</f>
        <v>Икра кабачковая</v>
      </c>
      <c r="Z7" s="110" t="str">
        <f>[1]Цены!W1</f>
        <v>Изюм</v>
      </c>
      <c r="AA7" s="110" t="str">
        <f>[1]Цены!X1</f>
        <v>Курага</v>
      </c>
      <c r="AB7" s="110" t="str">
        <f>[1]Цены!Y1</f>
        <v>Чернослив</v>
      </c>
      <c r="AC7" s="110" t="str">
        <f>[1]Цены!Z1</f>
        <v>Шиповник</v>
      </c>
      <c r="AD7" s="110" t="str">
        <f>[1]Цены!AA1</f>
        <v>Сухофрукты</v>
      </c>
      <c r="AE7" s="110" t="str">
        <f>[1]Цены!AB1</f>
        <v>Ягода свежемороженная</v>
      </c>
      <c r="AF7" s="110" t="str">
        <f>[1]Цены!AC1</f>
        <v>Лимон</v>
      </c>
      <c r="AG7" s="110" t="str">
        <f>[1]Цены!AD1</f>
        <v>Кисель</v>
      </c>
      <c r="AH7" s="110" t="str">
        <f>[1]Цены!AE1</f>
        <v xml:space="preserve">Сок </v>
      </c>
      <c r="AI7" s="110" t="str">
        <f>[1]Цены!AF1</f>
        <v>Макаронные изделия</v>
      </c>
      <c r="AJ7" s="110" t="str">
        <f>[1]Цены!AG1</f>
        <v>Мука</v>
      </c>
      <c r="AK7" s="110" t="str">
        <f>[1]Цены!AH1</f>
        <v>Дрожжи</v>
      </c>
      <c r="AL7" s="110" t="str">
        <f>[1]Цены!AI1</f>
        <v>Печенье</v>
      </c>
      <c r="AM7" s="110" t="str">
        <f>[1]Цены!AJ1</f>
        <v>Пряники</v>
      </c>
      <c r="AN7" s="110" t="str">
        <f>[1]Цены!AK1</f>
        <v>Вафли</v>
      </c>
      <c r="AO7" s="110" t="str">
        <f>[1]Цены!AL1</f>
        <v>Конфеты</v>
      </c>
      <c r="AP7" s="110" t="str">
        <f>[1]Цены!AM1</f>
        <v>Повидло Сава</v>
      </c>
      <c r="AQ7" s="110" t="str">
        <f>[1]Цены!AN1</f>
        <v>Крупа геркулес</v>
      </c>
      <c r="AR7" s="110" t="str">
        <f>[1]Цены!AO1</f>
        <v>Крупа горох</v>
      </c>
      <c r="AS7" s="110" t="str">
        <f>[1]Цены!AP1</f>
        <v>Крупа гречневая</v>
      </c>
      <c r="AT7" s="110" t="str">
        <f>[1]Цены!AQ1</f>
        <v>Крупа кукурузная</v>
      </c>
      <c r="AU7" s="110" t="str">
        <f>[1]Цены!AR1</f>
        <v>Крупа манная</v>
      </c>
      <c r="AV7" s="110" t="str">
        <f>[1]Цены!AS1</f>
        <v>Крупа перловая</v>
      </c>
      <c r="AW7" s="110" t="str">
        <f>[1]Цены!AT1</f>
        <v>Крупа пшеничная</v>
      </c>
      <c r="AX7" s="110" t="str">
        <f>[1]Цены!AU1</f>
        <v>Крупа пшено</v>
      </c>
      <c r="AY7" s="110" t="str">
        <f>[1]Цены!AV1</f>
        <v>Крупа ячневая</v>
      </c>
      <c r="AZ7" s="110" t="str">
        <f>[1]Цены!AW1</f>
        <v>Рис</v>
      </c>
      <c r="BA7" s="110" t="str">
        <f>[1]Цены!AX1</f>
        <v>Цыпленок бройлер</v>
      </c>
      <c r="BB7" s="110" t="str">
        <f>[1]Цены!AY1</f>
        <v>Филе куриное</v>
      </c>
      <c r="BC7" s="110" t="str">
        <f>[1]Цены!AZ1</f>
        <v>Фарш говяжий</v>
      </c>
      <c r="BD7" s="110" t="str">
        <f>[1]Цены!BA1</f>
        <v>Печень куриная</v>
      </c>
      <c r="BE7" s="110" t="str">
        <f>[1]Цены!BB1</f>
        <v>Филе минтая</v>
      </c>
      <c r="BF7" s="110" t="str">
        <f>[1]Цены!BC1</f>
        <v>Филе сельди слабосол.</v>
      </c>
      <c r="BG7" s="110" t="str">
        <f>[1]Цены!BD1</f>
        <v>Картофель</v>
      </c>
      <c r="BH7" s="110" t="str">
        <f>[1]Цены!BE1</f>
        <v>Морковь</v>
      </c>
      <c r="BI7" s="110" t="str">
        <f>[1]Цены!BF1</f>
        <v>Лук</v>
      </c>
      <c r="BJ7" s="110" t="str">
        <f>[1]Цены!BG1</f>
        <v>Капуста</v>
      </c>
      <c r="BK7" s="110" t="str">
        <f>[1]Цены!BH1</f>
        <v>Свекла</v>
      </c>
      <c r="BL7" s="110" t="str">
        <f>[1]Цены!BI1</f>
        <v>Томатная паста</v>
      </c>
      <c r="BM7" s="110" t="str">
        <f>[1]Цены!BJ1</f>
        <v>Масло растительное</v>
      </c>
      <c r="BN7" s="110" t="str">
        <f>[1]Цены!BK1</f>
        <v>Соль</v>
      </c>
      <c r="BO7" s="110" t="s">
        <v>101</v>
      </c>
      <c r="BP7" s="105" t="s">
        <v>5</v>
      </c>
      <c r="BQ7" s="105" t="s">
        <v>6</v>
      </c>
    </row>
    <row r="8" spans="1:69" ht="36.75" customHeight="1" x14ac:dyDescent="0.25">
      <c r="A8" s="113"/>
      <c r="B8" s="3" t="s">
        <v>7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05"/>
      <c r="BQ8" s="105"/>
    </row>
    <row r="9" spans="1:69" x14ac:dyDescent="0.25">
      <c r="A9" s="106" t="s">
        <v>8</v>
      </c>
      <c r="B9" s="4" t="str">
        <f>'01.01.2021 3-7лет (день 3)'!B9</f>
        <v>Каша пшенная молочная</v>
      </c>
      <c r="C9" s="107">
        <f>$E$6</f>
        <v>1</v>
      </c>
      <c r="D9" s="4"/>
      <c r="E9" s="4"/>
      <c r="F9" s="4">
        <v>3.0000000000000001E-3</v>
      </c>
      <c r="G9" s="4"/>
      <c r="H9" s="4"/>
      <c r="I9" s="4"/>
      <c r="J9" s="4"/>
      <c r="K9" s="4">
        <v>1E-3</v>
      </c>
      <c r="L9" s="4"/>
      <c r="M9" s="4">
        <v>8.9999999999999993E-3</v>
      </c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5"/>
      <c r="Z9" s="5"/>
      <c r="AA9" s="5"/>
      <c r="AB9" s="5"/>
      <c r="AC9" s="5"/>
      <c r="AD9" s="5"/>
      <c r="AE9" s="5"/>
      <c r="AF9" s="5"/>
      <c r="AG9" s="5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6"/>
      <c r="AW9" s="6"/>
      <c r="AX9" s="6">
        <v>1.4E-2</v>
      </c>
      <c r="AY9" s="6"/>
      <c r="AZ9" s="6"/>
      <c r="BA9" s="6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>
        <v>5.0000000000000001E-4</v>
      </c>
      <c r="BO9" s="4"/>
    </row>
    <row r="10" spans="1:69" x14ac:dyDescent="0.25">
      <c r="A10" s="106"/>
      <c r="B10" s="4" t="str">
        <f>'01.01.2021 3-7лет (день 3)'!B10</f>
        <v xml:space="preserve">Бутерброд с маслом </v>
      </c>
      <c r="C10" s="108"/>
      <c r="D10" s="4">
        <v>1.4999999999999999E-2</v>
      </c>
      <c r="E10" s="4"/>
      <c r="F10" s="4"/>
      <c r="G10" s="4"/>
      <c r="H10" s="4"/>
      <c r="I10" s="4"/>
      <c r="J10" s="4"/>
      <c r="K10" s="4">
        <v>3.0000000000000001E-3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6"/>
      <c r="AW10" s="6"/>
      <c r="AX10" s="6"/>
      <c r="AY10" s="6"/>
      <c r="AZ10" s="6"/>
      <c r="BA10" s="6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x14ac:dyDescent="0.25">
      <c r="A11" s="106"/>
      <c r="B11" s="4" t="str">
        <f>'01.01.2021 3-7лет (день 3)'!B11</f>
        <v>Какао с молоком</v>
      </c>
      <c r="C11" s="108"/>
      <c r="D11" s="4"/>
      <c r="E11" s="4"/>
      <c r="F11" s="4">
        <v>7.4999999999999997E-3</v>
      </c>
      <c r="G11" s="4"/>
      <c r="H11" s="4">
        <v>7.5000000000000002E-4</v>
      </c>
      <c r="I11" s="4"/>
      <c r="J11" s="4">
        <v>0.06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6"/>
      <c r="AW11" s="6"/>
      <c r="AX11" s="6"/>
      <c r="AY11" s="6"/>
      <c r="AZ11" s="6"/>
      <c r="BA11" s="6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x14ac:dyDescent="0.25">
      <c r="A12" s="106"/>
      <c r="B12" s="4"/>
      <c r="C12" s="10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6"/>
      <c r="AW12" s="6"/>
      <c r="AX12" s="6"/>
      <c r="AY12" s="6"/>
      <c r="AZ12" s="6"/>
      <c r="BA12" s="6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69" x14ac:dyDescent="0.25">
      <c r="A13" s="106"/>
      <c r="B13" s="4"/>
      <c r="C13" s="109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6"/>
      <c r="AW13" s="6"/>
      <c r="AX13" s="6"/>
      <c r="AY13" s="6"/>
      <c r="AZ13" s="6"/>
      <c r="BA13" s="6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69" x14ac:dyDescent="0.25">
      <c r="A14" s="106" t="s">
        <v>12</v>
      </c>
      <c r="B14" s="4" t="str">
        <f>'01.01.2021 3-7лет (день 3)'!B14</f>
        <v>Рассольник ленинградский</v>
      </c>
      <c r="C14" s="108">
        <f>E6</f>
        <v>1</v>
      </c>
      <c r="D14" s="4"/>
      <c r="E14" s="4"/>
      <c r="F14" s="4"/>
      <c r="G14" s="4"/>
      <c r="H14" s="4"/>
      <c r="I14" s="4"/>
      <c r="J14" s="4"/>
      <c r="K14" s="4">
        <v>1.5E-3</v>
      </c>
      <c r="L14" s="4">
        <v>6.0000000000000001E-3</v>
      </c>
      <c r="M14" s="4"/>
      <c r="N14" s="4"/>
      <c r="O14" s="4"/>
      <c r="P14" s="4"/>
      <c r="Q14" s="4"/>
      <c r="R14" s="4"/>
      <c r="S14" s="4"/>
      <c r="T14" s="4"/>
      <c r="U14" s="4"/>
      <c r="V14" s="4">
        <v>1.0500000000000001E-2</v>
      </c>
      <c r="W14" s="4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6">
        <v>3.0000000000000001E-3</v>
      </c>
      <c r="AW14" s="6"/>
      <c r="AX14" s="6"/>
      <c r="AY14" s="6"/>
      <c r="AZ14" s="6"/>
      <c r="BA14" s="6"/>
      <c r="BB14" s="4"/>
      <c r="BC14" s="4">
        <v>9.75E-3</v>
      </c>
      <c r="BD14" s="4"/>
      <c r="BE14" s="4"/>
      <c r="BF14" s="4"/>
      <c r="BG14" s="4">
        <v>7.4999999999999997E-2</v>
      </c>
      <c r="BH14" s="4">
        <v>0.01</v>
      </c>
      <c r="BI14" s="4">
        <v>5.0000000000000001E-3</v>
      </c>
      <c r="BJ14" s="4"/>
      <c r="BK14" s="4"/>
      <c r="BL14" s="4"/>
      <c r="BM14" s="4"/>
      <c r="BN14" s="4">
        <v>1E-3</v>
      </c>
      <c r="BO14" s="4"/>
    </row>
    <row r="15" spans="1:69" x14ac:dyDescent="0.25">
      <c r="A15" s="106"/>
      <c r="B15" s="4" t="str">
        <f>'01.01.2021 3-7лет (день 3)'!B15</f>
        <v>Рулет мясной</v>
      </c>
      <c r="C15" s="108"/>
      <c r="D15" s="4">
        <v>0.01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5">
        <v>0.2</v>
      </c>
      <c r="Y15" s="5"/>
      <c r="Z15" s="5"/>
      <c r="AA15" s="5"/>
      <c r="AB15" s="5"/>
      <c r="AC15" s="5"/>
      <c r="AD15" s="5"/>
      <c r="AE15" s="5"/>
      <c r="AF15" s="5"/>
      <c r="AG15" s="5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6"/>
      <c r="AW15" s="6"/>
      <c r="AX15" s="6"/>
      <c r="AY15" s="6"/>
      <c r="AZ15" s="6">
        <v>4.0000000000000001E-3</v>
      </c>
      <c r="BA15" s="6"/>
      <c r="BB15" s="4">
        <v>2.5000000000000001E-2</v>
      </c>
      <c r="BC15" s="4">
        <v>2.5000000000000001E-2</v>
      </c>
      <c r="BD15" s="4"/>
      <c r="BE15" s="4"/>
      <c r="BF15" s="4"/>
      <c r="BG15" s="4"/>
      <c r="BH15" s="4"/>
      <c r="BI15" s="4">
        <v>5.0000000000000001E-3</v>
      </c>
      <c r="BJ15" s="4"/>
      <c r="BK15" s="4"/>
      <c r="BL15" s="4"/>
      <c r="BM15" s="4">
        <v>2E-3</v>
      </c>
      <c r="BN15" s="4">
        <v>1E-3</v>
      </c>
      <c r="BO15" s="4"/>
    </row>
    <row r="16" spans="1:69" x14ac:dyDescent="0.25">
      <c r="A16" s="106"/>
      <c r="B16" s="4" t="str">
        <f>'01.01.2021 3-7лет (день 3)'!B16</f>
        <v>Картофельное пюре</v>
      </c>
      <c r="C16" s="108"/>
      <c r="D16" s="4"/>
      <c r="E16" s="4"/>
      <c r="F16" s="4"/>
      <c r="G16" s="4"/>
      <c r="H16" s="4"/>
      <c r="I16" s="4"/>
      <c r="J16" s="4">
        <v>1.575E-2</v>
      </c>
      <c r="K16" s="4">
        <v>3.0000000000000001E-3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6"/>
      <c r="AW16" s="6"/>
      <c r="AX16" s="6"/>
      <c r="AY16" s="6"/>
      <c r="AZ16" s="6"/>
      <c r="BA16" s="6"/>
      <c r="BB16" s="4"/>
      <c r="BC16" s="4"/>
      <c r="BD16" s="4"/>
      <c r="BE16" s="4"/>
      <c r="BF16" s="4"/>
      <c r="BG16" s="4">
        <v>0.14000000000000001</v>
      </c>
      <c r="BH16" s="4"/>
      <c r="BI16" s="4"/>
      <c r="BJ16" s="4"/>
      <c r="BK16" s="4"/>
      <c r="BL16" s="4"/>
      <c r="BM16" s="4"/>
      <c r="BN16" s="4">
        <v>1E-3</v>
      </c>
      <c r="BO16" s="4"/>
    </row>
    <row r="17" spans="1:67" x14ac:dyDescent="0.25">
      <c r="A17" s="106"/>
      <c r="B17" s="4" t="str">
        <f>'01.01.2021 3-7лет (день 3)'!B17</f>
        <v>Хлеб пшеничный</v>
      </c>
      <c r="C17" s="108"/>
      <c r="D17" s="4">
        <v>0.02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6"/>
      <c r="AW17" s="6"/>
      <c r="AX17" s="6"/>
      <c r="AY17" s="6"/>
      <c r="AZ17" s="6"/>
      <c r="BA17" s="6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7" x14ac:dyDescent="0.25">
      <c r="A18" s="106"/>
      <c r="B18" s="4" t="str">
        <f>'01.01.2021 3-7лет (день 3)'!B18</f>
        <v>Хлеб ржано-пшеничный</v>
      </c>
      <c r="C18" s="108"/>
      <c r="D18" s="4"/>
      <c r="E18" s="4">
        <v>0.04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6"/>
      <c r="AW18" s="6"/>
      <c r="AX18" s="6"/>
      <c r="AY18" s="6"/>
      <c r="AZ18" s="6"/>
      <c r="BA18" s="6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7" x14ac:dyDescent="0.25">
      <c r="A19" s="106"/>
      <c r="B19" s="4" t="str">
        <f>'01.01.2021 3-7лет (день 3)'!B19</f>
        <v>Сок</v>
      </c>
      <c r="C19" s="10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4">
        <v>0.18</v>
      </c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6"/>
      <c r="AW19" s="6"/>
      <c r="AX19" s="6"/>
      <c r="AY19" s="6"/>
      <c r="AZ19" s="6"/>
      <c r="BA19" s="6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67" ht="21" customHeight="1" x14ac:dyDescent="0.25">
      <c r="A20" s="106"/>
      <c r="B20" s="4"/>
      <c r="C20" s="109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6"/>
      <c r="AW20" s="6"/>
      <c r="AX20" s="6"/>
      <c r="AY20" s="6"/>
      <c r="AZ20" s="6"/>
      <c r="BA20" s="6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67" x14ac:dyDescent="0.25">
      <c r="A21" s="106" t="s">
        <v>19</v>
      </c>
      <c r="B21" s="4" t="str">
        <f>'01.01.2021 3-7лет (день 3)'!B21</f>
        <v>Чай с лимоном</v>
      </c>
      <c r="C21" s="107">
        <f>$E$6</f>
        <v>1</v>
      </c>
      <c r="D21" s="4"/>
      <c r="E21" s="4"/>
      <c r="F21" s="4">
        <v>8.9999999999999993E-3</v>
      </c>
      <c r="G21" s="4">
        <v>2.9999999999999997E-4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2"/>
      <c r="X21" s="12"/>
      <c r="Y21" s="10"/>
      <c r="Z21" s="10"/>
      <c r="AA21" s="10"/>
      <c r="AB21" s="10"/>
      <c r="AC21" s="10"/>
      <c r="AD21" s="4"/>
      <c r="AE21" s="4"/>
      <c r="AF21" s="4">
        <v>5.0000000000000001E-3</v>
      </c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5"/>
      <c r="BA21" s="4"/>
      <c r="BB21" s="4"/>
      <c r="BC21" s="4"/>
      <c r="BD21" s="4"/>
      <c r="BE21" s="4"/>
      <c r="BF21" s="4"/>
      <c r="BG21" s="6"/>
      <c r="BH21" s="6"/>
      <c r="BI21" s="6"/>
      <c r="BJ21" s="6"/>
      <c r="BK21" s="6"/>
      <c r="BL21" s="6"/>
      <c r="BM21" s="4"/>
      <c r="BN21" s="4"/>
      <c r="BO21" s="4"/>
    </row>
    <row r="22" spans="1:67" x14ac:dyDescent="0.25">
      <c r="A22" s="106"/>
      <c r="B22" s="4" t="str">
        <f>'01.01.2021 3-7лет (день 3)'!B22</f>
        <v>Печенье</v>
      </c>
      <c r="C22" s="108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4"/>
      <c r="P22" s="10"/>
      <c r="Q22" s="10"/>
      <c r="R22" s="10"/>
      <c r="S22" s="10"/>
      <c r="T22" s="10"/>
      <c r="U22" s="10"/>
      <c r="V22" s="10"/>
      <c r="W22" s="10"/>
      <c r="X22" s="12"/>
      <c r="Y22" s="15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>
        <v>0.02</v>
      </c>
      <c r="AM22" s="10"/>
      <c r="AN22" s="10"/>
      <c r="AO22" s="10"/>
      <c r="AP22" s="10"/>
      <c r="AQ22" s="10"/>
      <c r="AR22" s="10"/>
      <c r="AS22" s="10"/>
      <c r="AT22" s="15"/>
      <c r="AU22" s="15"/>
      <c r="AV22" s="15"/>
      <c r="AW22" s="15"/>
      <c r="AX22" s="15"/>
      <c r="AY22" s="15"/>
      <c r="AZ22" s="15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</row>
    <row r="23" spans="1:67" x14ac:dyDescent="0.25">
      <c r="A23" s="106"/>
      <c r="B23" s="4"/>
      <c r="C23" s="10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6"/>
      <c r="AW23" s="6"/>
      <c r="AX23" s="6"/>
      <c r="AY23" s="6"/>
      <c r="AZ23" s="6"/>
      <c r="BA23" s="6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7" x14ac:dyDescent="0.25">
      <c r="A24" s="106"/>
      <c r="B24" s="4"/>
      <c r="C24" s="10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6"/>
      <c r="AW24" s="6"/>
      <c r="AX24" s="6"/>
      <c r="AY24" s="6"/>
      <c r="AZ24" s="6"/>
      <c r="BA24" s="6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67" x14ac:dyDescent="0.25">
      <c r="A25" s="106"/>
      <c r="B25" s="4"/>
      <c r="C25" s="10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6"/>
      <c r="AW25" s="6"/>
      <c r="AX25" s="6"/>
      <c r="AY25" s="6"/>
      <c r="AZ25" s="6"/>
      <c r="BA25" s="6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7" s="16" customFormat="1" x14ac:dyDescent="0.25">
      <c r="A26" s="106" t="s">
        <v>22</v>
      </c>
      <c r="B26" s="4" t="str">
        <f>'01.01.2021 3-7лет (день 3)'!B26</f>
        <v>Каша молочная  кукурузная</v>
      </c>
      <c r="C26" s="107">
        <f>$E$6</f>
        <v>1</v>
      </c>
      <c r="D26" s="10"/>
      <c r="E26" s="10"/>
      <c r="F26" s="10">
        <v>4.0000000000000001E-3</v>
      </c>
      <c r="G26" s="10"/>
      <c r="H26" s="10"/>
      <c r="I26" s="10"/>
      <c r="J26" s="10"/>
      <c r="K26" s="10">
        <v>2E-3</v>
      </c>
      <c r="L26" s="10"/>
      <c r="M26" s="10">
        <v>1.24E-2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1.4999999999999999E-2</v>
      </c>
      <c r="AU26" s="10"/>
      <c r="AV26" s="15"/>
      <c r="AW26" s="15"/>
      <c r="AX26" s="15"/>
      <c r="AY26" s="15"/>
      <c r="AZ26" s="15"/>
      <c r="BA26" s="15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</row>
    <row r="27" spans="1:67" x14ac:dyDescent="0.25">
      <c r="A27" s="106"/>
      <c r="B27" s="4" t="str">
        <f>'01.01.2021 3-7лет (день 3)'!B27</f>
        <v>Хлеб пшеничный</v>
      </c>
      <c r="C27" s="108"/>
      <c r="D27" s="4">
        <v>0.02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6"/>
      <c r="AW27" s="6"/>
      <c r="AX27" s="6"/>
      <c r="AY27" s="6"/>
      <c r="AZ27" s="6"/>
      <c r="BA27" s="6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7" x14ac:dyDescent="0.25">
      <c r="A28" s="106"/>
      <c r="B28" s="4" t="str">
        <f>'01.01.2021 3-7лет (день 3)'!B28</f>
        <v>Чай с сахаром</v>
      </c>
      <c r="C28" s="108"/>
      <c r="D28" s="4"/>
      <c r="E28" s="4"/>
      <c r="F28" s="4">
        <v>8.9999999999999993E-3</v>
      </c>
      <c r="G28" s="4">
        <v>2.9999999999999997E-4</v>
      </c>
      <c r="H28" s="10"/>
      <c r="I28" s="1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6"/>
      <c r="AW28" s="6"/>
      <c r="AX28" s="6"/>
      <c r="AY28" s="6"/>
      <c r="AZ28" s="6"/>
      <c r="BA28" s="6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 x14ac:dyDescent="0.25">
      <c r="A29" s="106"/>
      <c r="B29" s="9"/>
      <c r="C29" s="10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6"/>
      <c r="AW29" s="6"/>
      <c r="AX29" s="6"/>
      <c r="AY29" s="6"/>
      <c r="AZ29" s="6"/>
      <c r="BA29" s="6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67" x14ac:dyDescent="0.25">
      <c r="A30" s="106"/>
      <c r="B30" s="4"/>
      <c r="C30" s="109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6"/>
      <c r="AW30" s="6"/>
      <c r="AX30" s="6"/>
      <c r="AY30" s="6"/>
      <c r="AZ30" s="6"/>
      <c r="BA30" s="6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</row>
    <row r="31" spans="1:67" ht="17.25" x14ac:dyDescent="0.3">
      <c r="B31" s="17" t="s">
        <v>24</v>
      </c>
      <c r="C31" s="18"/>
      <c r="D31" s="19">
        <f>SUM(D9:D30)</f>
        <v>6.5000000000000002E-2</v>
      </c>
      <c r="E31" s="19">
        <f t="shared" ref="E31:BN31" si="0">SUM(E9:E30)</f>
        <v>0.04</v>
      </c>
      <c r="F31" s="19">
        <f t="shared" si="0"/>
        <v>3.2499999999999994E-2</v>
      </c>
      <c r="G31" s="19">
        <f t="shared" si="0"/>
        <v>5.9999999999999995E-4</v>
      </c>
      <c r="H31" s="19">
        <f t="shared" si="0"/>
        <v>7.5000000000000002E-4</v>
      </c>
      <c r="I31" s="19">
        <f t="shared" si="0"/>
        <v>0</v>
      </c>
      <c r="J31" s="19">
        <f t="shared" si="0"/>
        <v>7.5749999999999998E-2</v>
      </c>
      <c r="K31" s="19">
        <f t="shared" si="0"/>
        <v>1.0500000000000001E-2</v>
      </c>
      <c r="L31" s="19">
        <f t="shared" si="0"/>
        <v>6.0000000000000001E-3</v>
      </c>
      <c r="M31" s="19">
        <f>SUM(M9:M30)</f>
        <v>2.1399999999999999E-2</v>
      </c>
      <c r="N31" s="19">
        <f t="shared" si="0"/>
        <v>0</v>
      </c>
      <c r="O31" s="19">
        <f t="shared" si="0"/>
        <v>0</v>
      </c>
      <c r="P31" s="19">
        <f t="shared" si="0"/>
        <v>0</v>
      </c>
      <c r="Q31" s="19">
        <f t="shared" si="0"/>
        <v>0</v>
      </c>
      <c r="R31" s="19">
        <f t="shared" si="0"/>
        <v>0</v>
      </c>
      <c r="S31" s="19">
        <f t="shared" si="0"/>
        <v>0</v>
      </c>
      <c r="T31" s="19">
        <f t="shared" si="0"/>
        <v>0</v>
      </c>
      <c r="U31" s="19">
        <f t="shared" si="0"/>
        <v>0</v>
      </c>
      <c r="V31" s="19">
        <f t="shared" si="0"/>
        <v>1.0500000000000001E-2</v>
      </c>
      <c r="W31" s="19">
        <f t="shared" ref="W31:X31" si="1">SUM(W9:W30)</f>
        <v>0</v>
      </c>
      <c r="X31" s="19">
        <f t="shared" si="1"/>
        <v>0.2</v>
      </c>
      <c r="Y31" s="19">
        <f t="shared" si="0"/>
        <v>0</v>
      </c>
      <c r="Z31" s="19">
        <f t="shared" si="0"/>
        <v>0</v>
      </c>
      <c r="AA31" s="19">
        <f t="shared" si="0"/>
        <v>0</v>
      </c>
      <c r="AB31" s="19">
        <f t="shared" si="0"/>
        <v>0</v>
      </c>
      <c r="AC31" s="19">
        <f t="shared" si="0"/>
        <v>0</v>
      </c>
      <c r="AD31" s="19">
        <f t="shared" si="0"/>
        <v>0</v>
      </c>
      <c r="AE31" s="19">
        <f t="shared" si="0"/>
        <v>0</v>
      </c>
      <c r="AF31" s="19">
        <f t="shared" si="0"/>
        <v>5.0000000000000001E-3</v>
      </c>
      <c r="AG31" s="19">
        <f t="shared" si="0"/>
        <v>0</v>
      </c>
      <c r="AH31" s="19">
        <f t="shared" si="0"/>
        <v>0.18</v>
      </c>
      <c r="AI31" s="19">
        <f t="shared" si="0"/>
        <v>0</v>
      </c>
      <c r="AJ31" s="19">
        <f t="shared" si="0"/>
        <v>0</v>
      </c>
      <c r="AK31" s="19">
        <f t="shared" si="0"/>
        <v>0</v>
      </c>
      <c r="AL31" s="19">
        <f t="shared" si="0"/>
        <v>0.02</v>
      </c>
      <c r="AM31" s="19">
        <f t="shared" si="0"/>
        <v>0</v>
      </c>
      <c r="AN31" s="19">
        <f t="shared" si="0"/>
        <v>0</v>
      </c>
      <c r="AO31" s="19">
        <f t="shared" si="0"/>
        <v>0</v>
      </c>
      <c r="AP31" s="19">
        <f t="shared" si="0"/>
        <v>0</v>
      </c>
      <c r="AQ31" s="19">
        <f t="shared" si="0"/>
        <v>0</v>
      </c>
      <c r="AR31" s="19">
        <f t="shared" si="0"/>
        <v>0</v>
      </c>
      <c r="AS31" s="19">
        <f t="shared" si="0"/>
        <v>0</v>
      </c>
      <c r="AT31" s="19">
        <f t="shared" si="0"/>
        <v>1.4999999999999999E-2</v>
      </c>
      <c r="AU31" s="19">
        <f t="shared" si="0"/>
        <v>0</v>
      </c>
      <c r="AV31" s="19">
        <f t="shared" si="0"/>
        <v>3.0000000000000001E-3</v>
      </c>
      <c r="AW31" s="19">
        <f t="shared" si="0"/>
        <v>0</v>
      </c>
      <c r="AX31" s="19">
        <f t="shared" si="0"/>
        <v>1.4E-2</v>
      </c>
      <c r="AY31" s="19">
        <f t="shared" si="0"/>
        <v>0</v>
      </c>
      <c r="AZ31" s="19">
        <f t="shared" si="0"/>
        <v>4.0000000000000001E-3</v>
      </c>
      <c r="BA31" s="19">
        <f t="shared" si="0"/>
        <v>0</v>
      </c>
      <c r="BB31" s="19">
        <f t="shared" si="0"/>
        <v>2.5000000000000001E-2</v>
      </c>
      <c r="BC31" s="19">
        <f t="shared" si="0"/>
        <v>3.4750000000000003E-2</v>
      </c>
      <c r="BD31" s="19">
        <f t="shared" si="0"/>
        <v>0</v>
      </c>
      <c r="BE31" s="19">
        <f t="shared" si="0"/>
        <v>0</v>
      </c>
      <c r="BF31" s="19">
        <f t="shared" si="0"/>
        <v>0</v>
      </c>
      <c r="BG31" s="19">
        <f t="shared" si="0"/>
        <v>0.21500000000000002</v>
      </c>
      <c r="BH31" s="19">
        <f t="shared" si="0"/>
        <v>0.01</v>
      </c>
      <c r="BI31" s="19">
        <f t="shared" si="0"/>
        <v>0.01</v>
      </c>
      <c r="BJ31" s="19">
        <f t="shared" si="0"/>
        <v>0</v>
      </c>
      <c r="BK31" s="19">
        <f t="shared" si="0"/>
        <v>0</v>
      </c>
      <c r="BL31" s="19">
        <f t="shared" si="0"/>
        <v>0</v>
      </c>
      <c r="BM31" s="19">
        <f t="shared" si="0"/>
        <v>2E-3</v>
      </c>
      <c r="BN31" s="19">
        <f t="shared" si="0"/>
        <v>3.5000000000000001E-3</v>
      </c>
      <c r="BO31" s="19">
        <f t="shared" ref="BO31" si="2">SUM(BO9:BO30)</f>
        <v>0</v>
      </c>
    </row>
    <row r="32" spans="1:67" ht="17.25" x14ac:dyDescent="0.3">
      <c r="B32" s="17" t="s">
        <v>25</v>
      </c>
      <c r="C32" s="18"/>
      <c r="D32" s="20">
        <f>ROUND(PRODUCT(D31,$E$6),3)</f>
        <v>6.5000000000000002E-2</v>
      </c>
      <c r="E32" s="20">
        <f t="shared" ref="E32:BO32" si="3">ROUND(PRODUCT(E31,$E$6),3)</f>
        <v>0.04</v>
      </c>
      <c r="F32" s="20">
        <f t="shared" si="3"/>
        <v>3.3000000000000002E-2</v>
      </c>
      <c r="G32" s="20">
        <f t="shared" si="3"/>
        <v>1E-3</v>
      </c>
      <c r="H32" s="20">
        <f t="shared" si="3"/>
        <v>1E-3</v>
      </c>
      <c r="I32" s="20">
        <f t="shared" si="3"/>
        <v>0</v>
      </c>
      <c r="J32" s="20">
        <f t="shared" si="3"/>
        <v>7.5999999999999998E-2</v>
      </c>
      <c r="K32" s="20">
        <f t="shared" si="3"/>
        <v>1.0999999999999999E-2</v>
      </c>
      <c r="L32" s="20">
        <f t="shared" si="3"/>
        <v>6.0000000000000001E-3</v>
      </c>
      <c r="M32" s="20">
        <f t="shared" si="3"/>
        <v>2.1000000000000001E-2</v>
      </c>
      <c r="N32" s="20">
        <f t="shared" si="3"/>
        <v>0</v>
      </c>
      <c r="O32" s="20">
        <f t="shared" si="3"/>
        <v>0</v>
      </c>
      <c r="P32" s="20">
        <f t="shared" si="3"/>
        <v>0</v>
      </c>
      <c r="Q32" s="20">
        <f t="shared" si="3"/>
        <v>0</v>
      </c>
      <c r="R32" s="20">
        <f t="shared" si="3"/>
        <v>0</v>
      </c>
      <c r="S32" s="20">
        <f t="shared" si="3"/>
        <v>0</v>
      </c>
      <c r="T32" s="20">
        <f t="shared" si="3"/>
        <v>0</v>
      </c>
      <c r="U32" s="20">
        <f t="shared" si="3"/>
        <v>0</v>
      </c>
      <c r="V32" s="20">
        <f t="shared" si="3"/>
        <v>1.0999999999999999E-2</v>
      </c>
      <c r="W32" s="20">
        <f t="shared" si="3"/>
        <v>0</v>
      </c>
      <c r="X32" s="20">
        <f t="shared" si="3"/>
        <v>0.2</v>
      </c>
      <c r="Y32" s="20">
        <f t="shared" si="3"/>
        <v>0</v>
      </c>
      <c r="Z32" s="20">
        <f t="shared" si="3"/>
        <v>0</v>
      </c>
      <c r="AA32" s="20">
        <f t="shared" si="3"/>
        <v>0</v>
      </c>
      <c r="AB32" s="20">
        <f t="shared" si="3"/>
        <v>0</v>
      </c>
      <c r="AC32" s="20">
        <f t="shared" si="3"/>
        <v>0</v>
      </c>
      <c r="AD32" s="20">
        <f t="shared" si="3"/>
        <v>0</v>
      </c>
      <c r="AE32" s="20">
        <f t="shared" si="3"/>
        <v>0</v>
      </c>
      <c r="AF32" s="20">
        <f t="shared" si="3"/>
        <v>5.0000000000000001E-3</v>
      </c>
      <c r="AG32" s="20">
        <f t="shared" si="3"/>
        <v>0</v>
      </c>
      <c r="AH32" s="20">
        <f t="shared" si="3"/>
        <v>0.18</v>
      </c>
      <c r="AI32" s="20">
        <f t="shared" si="3"/>
        <v>0</v>
      </c>
      <c r="AJ32" s="20">
        <f t="shared" si="3"/>
        <v>0</v>
      </c>
      <c r="AK32" s="20">
        <f t="shared" si="3"/>
        <v>0</v>
      </c>
      <c r="AL32" s="20">
        <f t="shared" si="3"/>
        <v>0.02</v>
      </c>
      <c r="AM32" s="20">
        <f t="shared" si="3"/>
        <v>0</v>
      </c>
      <c r="AN32" s="20">
        <f t="shared" si="3"/>
        <v>0</v>
      </c>
      <c r="AO32" s="20">
        <f t="shared" si="3"/>
        <v>0</v>
      </c>
      <c r="AP32" s="20">
        <f t="shared" si="3"/>
        <v>0</v>
      </c>
      <c r="AQ32" s="20">
        <f t="shared" si="3"/>
        <v>0</v>
      </c>
      <c r="AR32" s="20">
        <f t="shared" si="3"/>
        <v>0</v>
      </c>
      <c r="AS32" s="20">
        <f t="shared" si="3"/>
        <v>0</v>
      </c>
      <c r="AT32" s="20">
        <f t="shared" si="3"/>
        <v>1.4999999999999999E-2</v>
      </c>
      <c r="AU32" s="20">
        <f t="shared" si="3"/>
        <v>0</v>
      </c>
      <c r="AV32" s="20">
        <f t="shared" si="3"/>
        <v>3.0000000000000001E-3</v>
      </c>
      <c r="AW32" s="20">
        <f t="shared" si="3"/>
        <v>0</v>
      </c>
      <c r="AX32" s="20">
        <f t="shared" si="3"/>
        <v>1.4E-2</v>
      </c>
      <c r="AY32" s="20">
        <f t="shared" si="3"/>
        <v>0</v>
      </c>
      <c r="AZ32" s="20">
        <f t="shared" si="3"/>
        <v>4.0000000000000001E-3</v>
      </c>
      <c r="BA32" s="20">
        <f t="shared" si="3"/>
        <v>0</v>
      </c>
      <c r="BB32" s="20">
        <f t="shared" si="3"/>
        <v>2.5000000000000001E-2</v>
      </c>
      <c r="BC32" s="20">
        <f t="shared" si="3"/>
        <v>3.5000000000000003E-2</v>
      </c>
      <c r="BD32" s="20">
        <f t="shared" si="3"/>
        <v>0</v>
      </c>
      <c r="BE32" s="20">
        <f t="shared" si="3"/>
        <v>0</v>
      </c>
      <c r="BF32" s="20">
        <f t="shared" si="3"/>
        <v>0</v>
      </c>
      <c r="BG32" s="20">
        <f t="shared" si="3"/>
        <v>0.215</v>
      </c>
      <c r="BH32" s="20">
        <f t="shared" si="3"/>
        <v>0.01</v>
      </c>
      <c r="BI32" s="20">
        <f t="shared" si="3"/>
        <v>0.01</v>
      </c>
      <c r="BJ32" s="20">
        <f t="shared" si="3"/>
        <v>0</v>
      </c>
      <c r="BK32" s="20">
        <f t="shared" si="3"/>
        <v>0</v>
      </c>
      <c r="BL32" s="20">
        <f t="shared" si="3"/>
        <v>0</v>
      </c>
      <c r="BM32" s="20">
        <f t="shared" si="3"/>
        <v>2E-3</v>
      </c>
      <c r="BN32" s="20">
        <f t="shared" si="3"/>
        <v>4.0000000000000001E-3</v>
      </c>
      <c r="BO32" s="20">
        <f t="shared" si="3"/>
        <v>0</v>
      </c>
    </row>
    <row r="34" spans="1:69" x14ac:dyDescent="0.25">
      <c r="F34" s="83" t="s">
        <v>130</v>
      </c>
    </row>
    <row r="36" spans="1:69" x14ac:dyDescent="0.25">
      <c r="F36" s="83" t="s">
        <v>131</v>
      </c>
    </row>
    <row r="37" spans="1:69" x14ac:dyDescent="0.25">
      <c r="BP37" s="21"/>
      <c r="BQ37" s="22"/>
    </row>
    <row r="38" spans="1:69" x14ac:dyDescent="0.25">
      <c r="F38" t="s">
        <v>26</v>
      </c>
    </row>
    <row r="45" spans="1:69" ht="17.25" x14ac:dyDescent="0.3">
      <c r="A45" s="23"/>
      <c r="B45" s="24" t="s">
        <v>27</v>
      </c>
      <c r="C45" s="25" t="s">
        <v>28</v>
      </c>
      <c r="D45" s="26">
        <v>67.27</v>
      </c>
      <c r="E45" s="26">
        <v>70</v>
      </c>
      <c r="F45" s="26">
        <v>91</v>
      </c>
      <c r="G45" s="26">
        <v>568</v>
      </c>
      <c r="H45" s="26">
        <v>1250</v>
      </c>
      <c r="I45" s="26">
        <v>720</v>
      </c>
      <c r="J45" s="26">
        <v>71.38</v>
      </c>
      <c r="K45" s="26">
        <v>662.44</v>
      </c>
      <c r="L45" s="26">
        <v>200.83</v>
      </c>
      <c r="M45" s="26">
        <v>529</v>
      </c>
      <c r="N45" s="26">
        <v>99.49</v>
      </c>
      <c r="O45" s="26">
        <v>320.32</v>
      </c>
      <c r="P45" s="26">
        <v>373.68</v>
      </c>
      <c r="Q45" s="26">
        <v>400</v>
      </c>
      <c r="R45" s="26"/>
      <c r="S45" s="26"/>
      <c r="T45" s="26"/>
      <c r="U45" s="26">
        <v>708</v>
      </c>
      <c r="V45" s="26">
        <v>364.1</v>
      </c>
      <c r="W45" s="26">
        <v>59</v>
      </c>
      <c r="X45" s="26">
        <v>9.1999999999999993</v>
      </c>
      <c r="Y45" s="26"/>
      <c r="Z45" s="26">
        <v>366</v>
      </c>
      <c r="AA45" s="26">
        <v>315</v>
      </c>
      <c r="AB45" s="26">
        <v>263</v>
      </c>
      <c r="AC45" s="26">
        <v>250</v>
      </c>
      <c r="AD45" s="26">
        <v>145</v>
      </c>
      <c r="AE45" s="26">
        <v>316</v>
      </c>
      <c r="AF45" s="101">
        <v>249</v>
      </c>
      <c r="AG45" s="26">
        <v>227.27</v>
      </c>
      <c r="AH45" s="26">
        <v>69.2</v>
      </c>
      <c r="AI45" s="26">
        <v>59.25</v>
      </c>
      <c r="AJ45" s="26">
        <v>39.4</v>
      </c>
      <c r="AK45" s="26">
        <v>190</v>
      </c>
      <c r="AL45" s="26">
        <v>194</v>
      </c>
      <c r="AM45" s="26">
        <v>378.4</v>
      </c>
      <c r="AN45" s="26">
        <v>300</v>
      </c>
      <c r="AO45" s="26"/>
      <c r="AP45" s="26">
        <v>201.15</v>
      </c>
      <c r="AQ45" s="26">
        <v>62.5</v>
      </c>
      <c r="AR45" s="26">
        <v>62</v>
      </c>
      <c r="AS45" s="26">
        <v>80.67</v>
      </c>
      <c r="AT45" s="26">
        <v>64.290000000000006</v>
      </c>
      <c r="AU45" s="26">
        <v>57.14</v>
      </c>
      <c r="AV45" s="26">
        <v>51.25</v>
      </c>
      <c r="AW45" s="26">
        <v>77.14</v>
      </c>
      <c r="AX45" s="26">
        <v>66</v>
      </c>
      <c r="AY45" s="26">
        <v>60</v>
      </c>
      <c r="AZ45" s="26">
        <v>129.33000000000001</v>
      </c>
      <c r="BA45" s="26">
        <v>342</v>
      </c>
      <c r="BB45" s="26">
        <v>591</v>
      </c>
      <c r="BC45" s="26">
        <v>558.89</v>
      </c>
      <c r="BD45" s="26">
        <v>217</v>
      </c>
      <c r="BE45" s="26">
        <v>349</v>
      </c>
      <c r="BF45" s="26"/>
      <c r="BG45" s="26">
        <v>27</v>
      </c>
      <c r="BH45" s="26">
        <v>35</v>
      </c>
      <c r="BI45" s="26">
        <v>26</v>
      </c>
      <c r="BJ45" s="26">
        <v>20</v>
      </c>
      <c r="BK45" s="26">
        <v>35</v>
      </c>
      <c r="BL45" s="26">
        <v>298</v>
      </c>
      <c r="BM45" s="26">
        <v>144.44</v>
      </c>
      <c r="BN45" s="26">
        <v>14.89</v>
      </c>
      <c r="BO45" s="26">
        <v>10000</v>
      </c>
    </row>
    <row r="46" spans="1:69" ht="17.25" x14ac:dyDescent="0.3">
      <c r="B46" s="17" t="s">
        <v>29</v>
      </c>
      <c r="C46" s="18" t="s">
        <v>28</v>
      </c>
      <c r="D46" s="19">
        <f>D45/1000</f>
        <v>6.7269999999999996E-2</v>
      </c>
      <c r="E46" s="19">
        <f t="shared" ref="E46:BN46" si="4">E45/1000</f>
        <v>7.0000000000000007E-2</v>
      </c>
      <c r="F46" s="19">
        <f t="shared" si="4"/>
        <v>9.0999999999999998E-2</v>
      </c>
      <c r="G46" s="19">
        <f t="shared" si="4"/>
        <v>0.56799999999999995</v>
      </c>
      <c r="H46" s="19">
        <f t="shared" si="4"/>
        <v>1.25</v>
      </c>
      <c r="I46" s="19">
        <f t="shared" si="4"/>
        <v>0.72</v>
      </c>
      <c r="J46" s="19">
        <f t="shared" si="4"/>
        <v>7.1379999999999999E-2</v>
      </c>
      <c r="K46" s="19">
        <f t="shared" si="4"/>
        <v>0.66244000000000003</v>
      </c>
      <c r="L46" s="19">
        <f t="shared" si="4"/>
        <v>0.20083000000000001</v>
      </c>
      <c r="M46" s="19">
        <f t="shared" si="4"/>
        <v>0.52900000000000003</v>
      </c>
      <c r="N46" s="19">
        <f t="shared" si="4"/>
        <v>9.9489999999999995E-2</v>
      </c>
      <c r="O46" s="19">
        <f t="shared" si="4"/>
        <v>0.32031999999999999</v>
      </c>
      <c r="P46" s="19">
        <f t="shared" si="4"/>
        <v>0.37368000000000001</v>
      </c>
      <c r="Q46" s="19">
        <f t="shared" si="4"/>
        <v>0.4</v>
      </c>
      <c r="R46" s="19">
        <f t="shared" si="4"/>
        <v>0</v>
      </c>
      <c r="S46" s="19">
        <f t="shared" si="4"/>
        <v>0</v>
      </c>
      <c r="T46" s="19">
        <f t="shared" si="4"/>
        <v>0</v>
      </c>
      <c r="U46" s="19">
        <f t="shared" si="4"/>
        <v>0.70799999999999996</v>
      </c>
      <c r="V46" s="19">
        <f t="shared" si="4"/>
        <v>0.36410000000000003</v>
      </c>
      <c r="W46" s="19">
        <f>W45/1000</f>
        <v>5.8999999999999997E-2</v>
      </c>
      <c r="X46" s="19">
        <f t="shared" si="4"/>
        <v>9.1999999999999998E-3</v>
      </c>
      <c r="Y46" s="19">
        <f t="shared" si="4"/>
        <v>0</v>
      </c>
      <c r="Z46" s="19">
        <f t="shared" si="4"/>
        <v>0.36599999999999999</v>
      </c>
      <c r="AA46" s="19">
        <f t="shared" si="4"/>
        <v>0.315</v>
      </c>
      <c r="AB46" s="19">
        <f t="shared" si="4"/>
        <v>0.26300000000000001</v>
      </c>
      <c r="AC46" s="19">
        <f t="shared" si="4"/>
        <v>0.25</v>
      </c>
      <c r="AD46" s="19">
        <f t="shared" si="4"/>
        <v>0.14499999999999999</v>
      </c>
      <c r="AE46" s="19">
        <f t="shared" si="4"/>
        <v>0.316</v>
      </c>
      <c r="AF46" s="19">
        <f t="shared" si="4"/>
        <v>0.249</v>
      </c>
      <c r="AG46" s="19">
        <f t="shared" si="4"/>
        <v>0.22727</v>
      </c>
      <c r="AH46" s="19">
        <f t="shared" si="4"/>
        <v>6.9199999999999998E-2</v>
      </c>
      <c r="AI46" s="19">
        <f t="shared" si="4"/>
        <v>5.9249999999999997E-2</v>
      </c>
      <c r="AJ46" s="19">
        <f t="shared" si="4"/>
        <v>3.9399999999999998E-2</v>
      </c>
      <c r="AK46" s="19">
        <f t="shared" si="4"/>
        <v>0.19</v>
      </c>
      <c r="AL46" s="19">
        <f t="shared" si="4"/>
        <v>0.19400000000000001</v>
      </c>
      <c r="AM46" s="19">
        <f t="shared" si="4"/>
        <v>0.37839999999999996</v>
      </c>
      <c r="AN46" s="19">
        <f t="shared" si="4"/>
        <v>0.3</v>
      </c>
      <c r="AO46" s="19">
        <f t="shared" si="4"/>
        <v>0</v>
      </c>
      <c r="AP46" s="19">
        <f t="shared" si="4"/>
        <v>0.20115</v>
      </c>
      <c r="AQ46" s="19">
        <f t="shared" si="4"/>
        <v>6.25E-2</v>
      </c>
      <c r="AR46" s="19">
        <f t="shared" si="4"/>
        <v>6.2E-2</v>
      </c>
      <c r="AS46" s="19">
        <f t="shared" si="4"/>
        <v>8.0670000000000006E-2</v>
      </c>
      <c r="AT46" s="19">
        <f t="shared" si="4"/>
        <v>6.429E-2</v>
      </c>
      <c r="AU46" s="19">
        <f t="shared" si="4"/>
        <v>5.7140000000000003E-2</v>
      </c>
      <c r="AV46" s="19">
        <f t="shared" si="4"/>
        <v>5.1249999999999997E-2</v>
      </c>
      <c r="AW46" s="19">
        <f t="shared" si="4"/>
        <v>7.714E-2</v>
      </c>
      <c r="AX46" s="19">
        <f t="shared" si="4"/>
        <v>6.6000000000000003E-2</v>
      </c>
      <c r="AY46" s="19">
        <f t="shared" si="4"/>
        <v>0.06</v>
      </c>
      <c r="AZ46" s="19">
        <f t="shared" si="4"/>
        <v>0.12933</v>
      </c>
      <c r="BA46" s="19">
        <f t="shared" si="4"/>
        <v>0.34200000000000003</v>
      </c>
      <c r="BB46" s="19">
        <f t="shared" si="4"/>
        <v>0.59099999999999997</v>
      </c>
      <c r="BC46" s="19">
        <f t="shared" si="4"/>
        <v>0.55889</v>
      </c>
      <c r="BD46" s="19">
        <f t="shared" si="4"/>
        <v>0.217</v>
      </c>
      <c r="BE46" s="19">
        <f t="shared" si="4"/>
        <v>0.34899999999999998</v>
      </c>
      <c r="BF46" s="19">
        <f t="shared" si="4"/>
        <v>0</v>
      </c>
      <c r="BG46" s="19">
        <f t="shared" si="4"/>
        <v>2.7E-2</v>
      </c>
      <c r="BH46" s="19">
        <f t="shared" si="4"/>
        <v>3.5000000000000003E-2</v>
      </c>
      <c r="BI46" s="19">
        <f t="shared" si="4"/>
        <v>2.5999999999999999E-2</v>
      </c>
      <c r="BJ46" s="19">
        <f t="shared" si="4"/>
        <v>0.02</v>
      </c>
      <c r="BK46" s="19">
        <f t="shared" si="4"/>
        <v>3.5000000000000003E-2</v>
      </c>
      <c r="BL46" s="19">
        <f t="shared" si="4"/>
        <v>0.29799999999999999</v>
      </c>
      <c r="BM46" s="19">
        <f t="shared" si="4"/>
        <v>0.14443999999999999</v>
      </c>
      <c r="BN46" s="19">
        <f t="shared" si="4"/>
        <v>1.489E-2</v>
      </c>
      <c r="BO46" s="19">
        <f t="shared" ref="BO46" si="5">BO45/1000</f>
        <v>10</v>
      </c>
    </row>
    <row r="47" spans="1:69" ht="17.25" x14ac:dyDescent="0.3">
      <c r="A47" s="27"/>
      <c r="B47" s="28" t="s">
        <v>30</v>
      </c>
      <c r="C47" s="103"/>
      <c r="D47" s="29">
        <f>D32*D45</f>
        <v>4.3725499999999995</v>
      </c>
      <c r="E47" s="29">
        <f t="shared" ref="E47:BN47" si="6">E32*E45</f>
        <v>2.8000000000000003</v>
      </c>
      <c r="F47" s="29">
        <f t="shared" si="6"/>
        <v>3.0030000000000001</v>
      </c>
      <c r="G47" s="29">
        <f t="shared" si="6"/>
        <v>0.56800000000000006</v>
      </c>
      <c r="H47" s="29">
        <f t="shared" si="6"/>
        <v>1.25</v>
      </c>
      <c r="I47" s="29">
        <f t="shared" si="6"/>
        <v>0</v>
      </c>
      <c r="J47" s="29">
        <f t="shared" si="6"/>
        <v>5.4248799999999999</v>
      </c>
      <c r="K47" s="29">
        <f t="shared" si="6"/>
        <v>7.2868399999999998</v>
      </c>
      <c r="L47" s="29">
        <f t="shared" si="6"/>
        <v>1.2049800000000002</v>
      </c>
      <c r="M47" s="29">
        <f t="shared" si="6"/>
        <v>11.109</v>
      </c>
      <c r="N47" s="29">
        <f t="shared" si="6"/>
        <v>0</v>
      </c>
      <c r="O47" s="29">
        <f t="shared" si="6"/>
        <v>0</v>
      </c>
      <c r="P47" s="29">
        <f t="shared" si="6"/>
        <v>0</v>
      </c>
      <c r="Q47" s="29">
        <f t="shared" si="6"/>
        <v>0</v>
      </c>
      <c r="R47" s="29">
        <f t="shared" si="6"/>
        <v>0</v>
      </c>
      <c r="S47" s="29">
        <f t="shared" si="6"/>
        <v>0</v>
      </c>
      <c r="T47" s="29">
        <f t="shared" si="6"/>
        <v>0</v>
      </c>
      <c r="U47" s="29">
        <f t="shared" si="6"/>
        <v>0</v>
      </c>
      <c r="V47" s="29">
        <f t="shared" si="6"/>
        <v>4.0050999999999997</v>
      </c>
      <c r="W47" s="29">
        <f>W32*W45</f>
        <v>0</v>
      </c>
      <c r="X47" s="29">
        <f t="shared" si="6"/>
        <v>1.8399999999999999</v>
      </c>
      <c r="Y47" s="29">
        <f t="shared" si="6"/>
        <v>0</v>
      </c>
      <c r="Z47" s="29">
        <f t="shared" si="6"/>
        <v>0</v>
      </c>
      <c r="AA47" s="29">
        <f t="shared" si="6"/>
        <v>0</v>
      </c>
      <c r="AB47" s="29">
        <f t="shared" si="6"/>
        <v>0</v>
      </c>
      <c r="AC47" s="29">
        <f t="shared" si="6"/>
        <v>0</v>
      </c>
      <c r="AD47" s="29">
        <f t="shared" si="6"/>
        <v>0</v>
      </c>
      <c r="AE47" s="29">
        <f t="shared" si="6"/>
        <v>0</v>
      </c>
      <c r="AF47" s="29">
        <f t="shared" si="6"/>
        <v>1.2450000000000001</v>
      </c>
      <c r="AG47" s="29">
        <f t="shared" si="6"/>
        <v>0</v>
      </c>
      <c r="AH47" s="29">
        <f t="shared" si="6"/>
        <v>12.456</v>
      </c>
      <c r="AI47" s="29">
        <f t="shared" si="6"/>
        <v>0</v>
      </c>
      <c r="AJ47" s="29">
        <f t="shared" si="6"/>
        <v>0</v>
      </c>
      <c r="AK47" s="29">
        <f t="shared" si="6"/>
        <v>0</v>
      </c>
      <c r="AL47" s="29">
        <f t="shared" si="6"/>
        <v>3.88</v>
      </c>
      <c r="AM47" s="29">
        <f t="shared" si="6"/>
        <v>0</v>
      </c>
      <c r="AN47" s="29">
        <f t="shared" si="6"/>
        <v>0</v>
      </c>
      <c r="AO47" s="29">
        <f t="shared" si="6"/>
        <v>0</v>
      </c>
      <c r="AP47" s="29">
        <f t="shared" si="6"/>
        <v>0</v>
      </c>
      <c r="AQ47" s="29">
        <f t="shared" si="6"/>
        <v>0</v>
      </c>
      <c r="AR47" s="29">
        <f t="shared" si="6"/>
        <v>0</v>
      </c>
      <c r="AS47" s="29">
        <f t="shared" si="6"/>
        <v>0</v>
      </c>
      <c r="AT47" s="29">
        <f t="shared" si="6"/>
        <v>0.96435000000000004</v>
      </c>
      <c r="AU47" s="29">
        <f t="shared" si="6"/>
        <v>0</v>
      </c>
      <c r="AV47" s="29">
        <f t="shared" si="6"/>
        <v>0.15375</v>
      </c>
      <c r="AW47" s="29">
        <f t="shared" si="6"/>
        <v>0</v>
      </c>
      <c r="AX47" s="29">
        <f t="shared" si="6"/>
        <v>0.92400000000000004</v>
      </c>
      <c r="AY47" s="29">
        <f t="shared" si="6"/>
        <v>0</v>
      </c>
      <c r="AZ47" s="29">
        <f t="shared" si="6"/>
        <v>0.51732000000000011</v>
      </c>
      <c r="BA47" s="29">
        <f t="shared" si="6"/>
        <v>0</v>
      </c>
      <c r="BB47" s="29">
        <f t="shared" si="6"/>
        <v>14.775</v>
      </c>
      <c r="BC47" s="29">
        <f t="shared" si="6"/>
        <v>19.561150000000001</v>
      </c>
      <c r="BD47" s="29">
        <f t="shared" si="6"/>
        <v>0</v>
      </c>
      <c r="BE47" s="29">
        <f t="shared" si="6"/>
        <v>0</v>
      </c>
      <c r="BF47" s="29">
        <f t="shared" si="6"/>
        <v>0</v>
      </c>
      <c r="BG47" s="29">
        <f t="shared" si="6"/>
        <v>5.8049999999999997</v>
      </c>
      <c r="BH47" s="29">
        <f t="shared" si="6"/>
        <v>0.35000000000000003</v>
      </c>
      <c r="BI47" s="29">
        <f t="shared" si="6"/>
        <v>0.26</v>
      </c>
      <c r="BJ47" s="29">
        <f t="shared" si="6"/>
        <v>0</v>
      </c>
      <c r="BK47" s="29">
        <f t="shared" si="6"/>
        <v>0</v>
      </c>
      <c r="BL47" s="29">
        <f t="shared" si="6"/>
        <v>0</v>
      </c>
      <c r="BM47" s="29">
        <f t="shared" si="6"/>
        <v>0.28888000000000003</v>
      </c>
      <c r="BN47" s="29">
        <f t="shared" si="6"/>
        <v>5.9560000000000002E-2</v>
      </c>
      <c r="BO47" s="29">
        <f t="shared" ref="BO47" si="7">BO32*BO45</f>
        <v>0</v>
      </c>
      <c r="BP47" s="30">
        <f>SUM(D47:BN47)</f>
        <v>104.10436</v>
      </c>
      <c r="BQ47" s="31">
        <f>BP47/$C$9</f>
        <v>104.10436</v>
      </c>
    </row>
    <row r="48" spans="1:69" ht="17.25" x14ac:dyDescent="0.3">
      <c r="A48" s="27"/>
      <c r="B48" s="28" t="s">
        <v>31</v>
      </c>
      <c r="C48" s="103"/>
      <c r="D48" s="29">
        <f>D32*D45</f>
        <v>4.3725499999999995</v>
      </c>
      <c r="E48" s="29">
        <f t="shared" ref="E48:BN48" si="8">E32*E45</f>
        <v>2.8000000000000003</v>
      </c>
      <c r="F48" s="29">
        <f t="shared" si="8"/>
        <v>3.0030000000000001</v>
      </c>
      <c r="G48" s="29">
        <f t="shared" si="8"/>
        <v>0.56800000000000006</v>
      </c>
      <c r="H48" s="29">
        <f t="shared" si="8"/>
        <v>1.25</v>
      </c>
      <c r="I48" s="29">
        <f t="shared" si="8"/>
        <v>0</v>
      </c>
      <c r="J48" s="29">
        <f t="shared" si="8"/>
        <v>5.4248799999999999</v>
      </c>
      <c r="K48" s="29">
        <f t="shared" si="8"/>
        <v>7.2868399999999998</v>
      </c>
      <c r="L48" s="29">
        <f t="shared" si="8"/>
        <v>1.2049800000000002</v>
      </c>
      <c r="M48" s="29">
        <f t="shared" si="8"/>
        <v>11.109</v>
      </c>
      <c r="N48" s="29">
        <f t="shared" si="8"/>
        <v>0</v>
      </c>
      <c r="O48" s="29">
        <f t="shared" si="8"/>
        <v>0</v>
      </c>
      <c r="P48" s="29">
        <f t="shared" si="8"/>
        <v>0</v>
      </c>
      <c r="Q48" s="29">
        <f t="shared" si="8"/>
        <v>0</v>
      </c>
      <c r="R48" s="29">
        <f t="shared" si="8"/>
        <v>0</v>
      </c>
      <c r="S48" s="29">
        <f t="shared" si="8"/>
        <v>0</v>
      </c>
      <c r="T48" s="29">
        <f t="shared" si="8"/>
        <v>0</v>
      </c>
      <c r="U48" s="29">
        <f t="shared" si="8"/>
        <v>0</v>
      </c>
      <c r="V48" s="29">
        <f t="shared" si="8"/>
        <v>4.0050999999999997</v>
      </c>
      <c r="W48" s="29">
        <f>W32*W45</f>
        <v>0</v>
      </c>
      <c r="X48" s="29">
        <f t="shared" si="8"/>
        <v>1.8399999999999999</v>
      </c>
      <c r="Y48" s="29">
        <f t="shared" si="8"/>
        <v>0</v>
      </c>
      <c r="Z48" s="29">
        <f t="shared" si="8"/>
        <v>0</v>
      </c>
      <c r="AA48" s="29">
        <f t="shared" si="8"/>
        <v>0</v>
      </c>
      <c r="AB48" s="29">
        <f t="shared" si="8"/>
        <v>0</v>
      </c>
      <c r="AC48" s="29">
        <f t="shared" si="8"/>
        <v>0</v>
      </c>
      <c r="AD48" s="29">
        <f t="shared" si="8"/>
        <v>0</v>
      </c>
      <c r="AE48" s="29">
        <f t="shared" si="8"/>
        <v>0</v>
      </c>
      <c r="AF48" s="29">
        <f t="shared" si="8"/>
        <v>1.2450000000000001</v>
      </c>
      <c r="AG48" s="29">
        <f t="shared" si="8"/>
        <v>0</v>
      </c>
      <c r="AH48" s="29">
        <f t="shared" si="8"/>
        <v>12.456</v>
      </c>
      <c r="AI48" s="29">
        <f t="shared" si="8"/>
        <v>0</v>
      </c>
      <c r="AJ48" s="29">
        <f t="shared" si="8"/>
        <v>0</v>
      </c>
      <c r="AK48" s="29">
        <f t="shared" si="8"/>
        <v>0</v>
      </c>
      <c r="AL48" s="29">
        <f t="shared" si="8"/>
        <v>3.88</v>
      </c>
      <c r="AM48" s="29">
        <f t="shared" si="8"/>
        <v>0</v>
      </c>
      <c r="AN48" s="29">
        <f t="shared" si="8"/>
        <v>0</v>
      </c>
      <c r="AO48" s="29">
        <f t="shared" si="8"/>
        <v>0</v>
      </c>
      <c r="AP48" s="29">
        <f t="shared" si="8"/>
        <v>0</v>
      </c>
      <c r="AQ48" s="29">
        <f t="shared" si="8"/>
        <v>0</v>
      </c>
      <c r="AR48" s="29">
        <f t="shared" si="8"/>
        <v>0</v>
      </c>
      <c r="AS48" s="29">
        <f t="shared" si="8"/>
        <v>0</v>
      </c>
      <c r="AT48" s="29">
        <f t="shared" si="8"/>
        <v>0.96435000000000004</v>
      </c>
      <c r="AU48" s="29">
        <f t="shared" si="8"/>
        <v>0</v>
      </c>
      <c r="AV48" s="29">
        <f t="shared" si="8"/>
        <v>0.15375</v>
      </c>
      <c r="AW48" s="29">
        <f t="shared" si="8"/>
        <v>0</v>
      </c>
      <c r="AX48" s="29">
        <f t="shared" si="8"/>
        <v>0.92400000000000004</v>
      </c>
      <c r="AY48" s="29">
        <f t="shared" si="8"/>
        <v>0</v>
      </c>
      <c r="AZ48" s="29">
        <f t="shared" si="8"/>
        <v>0.51732000000000011</v>
      </c>
      <c r="BA48" s="29">
        <f t="shared" si="8"/>
        <v>0</v>
      </c>
      <c r="BB48" s="29">
        <f t="shared" si="8"/>
        <v>14.775</v>
      </c>
      <c r="BC48" s="29">
        <f t="shared" si="8"/>
        <v>19.561150000000001</v>
      </c>
      <c r="BD48" s="29">
        <f t="shared" si="8"/>
        <v>0</v>
      </c>
      <c r="BE48" s="29">
        <f t="shared" si="8"/>
        <v>0</v>
      </c>
      <c r="BF48" s="29">
        <f t="shared" si="8"/>
        <v>0</v>
      </c>
      <c r="BG48" s="29">
        <f t="shared" si="8"/>
        <v>5.8049999999999997</v>
      </c>
      <c r="BH48" s="29">
        <f t="shared" si="8"/>
        <v>0.35000000000000003</v>
      </c>
      <c r="BI48" s="29">
        <f t="shared" si="8"/>
        <v>0.26</v>
      </c>
      <c r="BJ48" s="29">
        <f t="shared" si="8"/>
        <v>0</v>
      </c>
      <c r="BK48" s="29">
        <f t="shared" si="8"/>
        <v>0</v>
      </c>
      <c r="BL48" s="29">
        <f t="shared" si="8"/>
        <v>0</v>
      </c>
      <c r="BM48" s="29">
        <f t="shared" si="8"/>
        <v>0.28888000000000003</v>
      </c>
      <c r="BN48" s="29">
        <f t="shared" si="8"/>
        <v>5.9560000000000002E-2</v>
      </c>
      <c r="BO48" s="29">
        <f t="shared" ref="BO48" si="9">BO32*BO45</f>
        <v>0</v>
      </c>
      <c r="BP48" s="30">
        <f>SUM(D48:BN48)</f>
        <v>104.10436</v>
      </c>
      <c r="BQ48" s="31">
        <f>BP48/$C$9</f>
        <v>104.10436</v>
      </c>
    </row>
    <row r="49" spans="1:69" x14ac:dyDescent="0.25">
      <c r="A49" s="32"/>
      <c r="B49" s="32" t="s">
        <v>32</v>
      </c>
      <c r="D49" s="33">
        <f t="shared" ref="D49:AI49" si="10">D66+D83+D99+D115</f>
        <v>4.3725499999999995</v>
      </c>
      <c r="E49" s="33">
        <f t="shared" si="10"/>
        <v>2.8000000000000003</v>
      </c>
      <c r="F49" s="33">
        <f t="shared" si="10"/>
        <v>2.9574999999999996</v>
      </c>
      <c r="G49" s="33">
        <f t="shared" si="10"/>
        <v>0.34079999999999999</v>
      </c>
      <c r="H49" s="33">
        <f t="shared" si="10"/>
        <v>0.9375</v>
      </c>
      <c r="I49" s="33">
        <f t="shared" si="10"/>
        <v>0</v>
      </c>
      <c r="J49" s="33">
        <f t="shared" si="10"/>
        <v>5.4070349999999996</v>
      </c>
      <c r="K49" s="33">
        <f t="shared" si="10"/>
        <v>6.9556200000000015</v>
      </c>
      <c r="L49" s="33">
        <f t="shared" si="10"/>
        <v>1.2049800000000002</v>
      </c>
      <c r="M49" s="33">
        <f t="shared" si="10"/>
        <v>11.320599999999999</v>
      </c>
      <c r="N49" s="33">
        <f t="shared" si="10"/>
        <v>0</v>
      </c>
      <c r="O49" s="33">
        <f t="shared" si="10"/>
        <v>0</v>
      </c>
      <c r="P49" s="33">
        <f t="shared" si="10"/>
        <v>0</v>
      </c>
      <c r="Q49" s="33">
        <f t="shared" si="10"/>
        <v>0</v>
      </c>
      <c r="R49" s="33">
        <f t="shared" si="10"/>
        <v>0</v>
      </c>
      <c r="S49" s="33">
        <f t="shared" si="10"/>
        <v>0</v>
      </c>
      <c r="T49" s="33">
        <f t="shared" si="10"/>
        <v>0</v>
      </c>
      <c r="U49" s="33">
        <f t="shared" si="10"/>
        <v>0</v>
      </c>
      <c r="V49" s="33">
        <f t="shared" si="10"/>
        <v>3.8230500000000003</v>
      </c>
      <c r="W49" s="33">
        <f t="shared" si="10"/>
        <v>0</v>
      </c>
      <c r="X49" s="33">
        <f t="shared" si="10"/>
        <v>11.04</v>
      </c>
      <c r="Y49" s="33">
        <f t="shared" si="10"/>
        <v>0</v>
      </c>
      <c r="Z49" s="33">
        <f t="shared" si="10"/>
        <v>0</v>
      </c>
      <c r="AA49" s="33">
        <f t="shared" si="10"/>
        <v>0</v>
      </c>
      <c r="AB49" s="33">
        <f t="shared" si="10"/>
        <v>0</v>
      </c>
      <c r="AC49" s="33">
        <f t="shared" si="10"/>
        <v>0</v>
      </c>
      <c r="AD49" s="33">
        <f t="shared" si="10"/>
        <v>0</v>
      </c>
      <c r="AE49" s="33">
        <f t="shared" si="10"/>
        <v>0</v>
      </c>
      <c r="AF49" s="33">
        <f t="shared" si="10"/>
        <v>1.2450000000000001</v>
      </c>
      <c r="AG49" s="33">
        <f t="shared" si="10"/>
        <v>0</v>
      </c>
      <c r="AH49" s="33">
        <f t="shared" si="10"/>
        <v>12.456</v>
      </c>
      <c r="AI49" s="33">
        <f t="shared" si="10"/>
        <v>0</v>
      </c>
      <c r="AJ49" s="33">
        <f t="shared" ref="AJ49:BN49" si="11">AJ66+AJ83+AJ99+AJ115</f>
        <v>0</v>
      </c>
      <c r="AK49" s="33">
        <f t="shared" si="11"/>
        <v>0</v>
      </c>
      <c r="AL49" s="33">
        <f t="shared" si="11"/>
        <v>3.88</v>
      </c>
      <c r="AM49" s="33">
        <f t="shared" si="11"/>
        <v>0</v>
      </c>
      <c r="AN49" s="33">
        <f t="shared" si="11"/>
        <v>0</v>
      </c>
      <c r="AO49" s="33">
        <f t="shared" si="11"/>
        <v>0</v>
      </c>
      <c r="AP49" s="33">
        <f t="shared" si="11"/>
        <v>0</v>
      </c>
      <c r="AQ49" s="33">
        <f t="shared" si="11"/>
        <v>0</v>
      </c>
      <c r="AR49" s="33">
        <f t="shared" si="11"/>
        <v>0</v>
      </c>
      <c r="AS49" s="33">
        <f t="shared" si="11"/>
        <v>0</v>
      </c>
      <c r="AT49" s="33">
        <f t="shared" si="11"/>
        <v>0.96435000000000004</v>
      </c>
      <c r="AU49" s="33">
        <f t="shared" si="11"/>
        <v>0</v>
      </c>
      <c r="AV49" s="33">
        <f t="shared" si="11"/>
        <v>0.15375</v>
      </c>
      <c r="AW49" s="33">
        <f t="shared" si="11"/>
        <v>0</v>
      </c>
      <c r="AX49" s="33">
        <f t="shared" si="11"/>
        <v>0.92400000000000004</v>
      </c>
      <c r="AY49" s="33">
        <f t="shared" si="11"/>
        <v>0</v>
      </c>
      <c r="AZ49" s="33">
        <f t="shared" si="11"/>
        <v>0.51732000000000011</v>
      </c>
      <c r="BA49" s="33">
        <f t="shared" si="11"/>
        <v>0</v>
      </c>
      <c r="BB49" s="33">
        <f t="shared" si="11"/>
        <v>14.775</v>
      </c>
      <c r="BC49" s="33">
        <f t="shared" si="11"/>
        <v>19.4214275</v>
      </c>
      <c r="BD49" s="33">
        <f t="shared" si="11"/>
        <v>0</v>
      </c>
      <c r="BE49" s="33">
        <f t="shared" si="11"/>
        <v>0</v>
      </c>
      <c r="BF49" s="33">
        <f t="shared" si="11"/>
        <v>0</v>
      </c>
      <c r="BG49" s="33">
        <f t="shared" si="11"/>
        <v>5.8050000000000006</v>
      </c>
      <c r="BH49" s="33">
        <f t="shared" si="11"/>
        <v>0.35000000000000003</v>
      </c>
      <c r="BI49" s="33">
        <f t="shared" si="11"/>
        <v>0.26</v>
      </c>
      <c r="BJ49" s="33">
        <f t="shared" si="11"/>
        <v>0</v>
      </c>
      <c r="BK49" s="33">
        <f t="shared" si="11"/>
        <v>0</v>
      </c>
      <c r="BL49" s="33">
        <f t="shared" si="11"/>
        <v>0</v>
      </c>
      <c r="BM49" s="33">
        <f t="shared" si="11"/>
        <v>0.28888000000000003</v>
      </c>
      <c r="BN49" s="33">
        <f t="shared" si="11"/>
        <v>5.2115000000000002E-2</v>
      </c>
      <c r="BO49" s="33">
        <f t="shared" ref="BO49" si="12">BO66+BO83+BO99+BO115</f>
        <v>0</v>
      </c>
    </row>
    <row r="50" spans="1:69" x14ac:dyDescent="0.25">
      <c r="A50" s="32"/>
      <c r="B50" s="32" t="s">
        <v>33</v>
      </c>
      <c r="BQ50" s="34">
        <f>BQ65+BQ82+BQ98+BQ114</f>
        <v>112.2524775</v>
      </c>
    </row>
    <row r="52" spans="1:69" ht="15.75" customHeight="1" x14ac:dyDescent="0.25">
      <c r="J52" s="1">
        <v>9</v>
      </c>
      <c r="K52" t="s">
        <v>2</v>
      </c>
      <c r="V52" t="s">
        <v>34</v>
      </c>
      <c r="AM52" t="s">
        <v>35</v>
      </c>
    </row>
    <row r="53" spans="1:69" ht="15" customHeight="1" x14ac:dyDescent="0.25">
      <c r="A53" s="112"/>
      <c r="B53" s="2" t="s">
        <v>3</v>
      </c>
      <c r="C53" s="110" t="s">
        <v>4</v>
      </c>
      <c r="D53" s="104" t="s">
        <v>36</v>
      </c>
      <c r="E53" s="110" t="s">
        <v>37</v>
      </c>
      <c r="F53" s="110" t="s">
        <v>38</v>
      </c>
      <c r="G53" s="110" t="s">
        <v>39</v>
      </c>
      <c r="H53" s="104" t="s">
        <v>40</v>
      </c>
      <c r="I53" s="35"/>
      <c r="J53" s="110" t="s">
        <v>41</v>
      </c>
      <c r="K53" s="110" t="s">
        <v>42</v>
      </c>
      <c r="L53" s="110" t="s">
        <v>43</v>
      </c>
      <c r="M53" s="35"/>
      <c r="N53" s="35"/>
      <c r="O53" s="110" t="s">
        <v>44</v>
      </c>
      <c r="P53" s="110" t="s">
        <v>45</v>
      </c>
      <c r="Q53" s="35"/>
      <c r="R53" s="110" t="s">
        <v>46</v>
      </c>
      <c r="S53" s="35"/>
      <c r="T53" s="35"/>
      <c r="U53" s="35"/>
      <c r="V53" s="110" t="s">
        <v>47</v>
      </c>
      <c r="W53" s="35"/>
      <c r="X53" s="110" t="s">
        <v>48</v>
      </c>
      <c r="Y53" s="35"/>
      <c r="Z53" s="35"/>
      <c r="AA53" s="35"/>
      <c r="AB53" s="35"/>
      <c r="AC53" s="35"/>
      <c r="AD53" s="35"/>
      <c r="AE53" s="35"/>
      <c r="AF53" s="35"/>
      <c r="AG53" s="35"/>
      <c r="AH53" s="110" t="s">
        <v>18</v>
      </c>
      <c r="AI53" s="35"/>
      <c r="AJ53" s="110" t="s">
        <v>49</v>
      </c>
      <c r="AK53" s="35"/>
      <c r="AL53" s="35"/>
      <c r="AM53" s="110" t="s">
        <v>50</v>
      </c>
      <c r="AN53" s="35"/>
      <c r="AO53" s="35"/>
      <c r="AP53" s="35"/>
      <c r="AQ53" s="35"/>
      <c r="AR53" s="35"/>
      <c r="AS53" s="35"/>
      <c r="AT53" s="35"/>
      <c r="AU53" s="35"/>
      <c r="AV53" s="110" t="s">
        <v>51</v>
      </c>
      <c r="AW53" s="35"/>
      <c r="AX53" s="110" t="s">
        <v>52</v>
      </c>
      <c r="AY53" s="35"/>
      <c r="AZ53" s="110" t="s">
        <v>53</v>
      </c>
      <c r="BA53" s="35"/>
      <c r="BB53" s="110" t="s">
        <v>54</v>
      </c>
      <c r="BC53" s="110" t="s">
        <v>55</v>
      </c>
      <c r="BD53" s="35"/>
      <c r="BE53" s="35"/>
      <c r="BF53" s="35"/>
      <c r="BG53" s="104" t="s">
        <v>56</v>
      </c>
      <c r="BH53" s="104" t="s">
        <v>57</v>
      </c>
      <c r="BI53" s="104" t="s">
        <v>58</v>
      </c>
      <c r="BJ53" s="35"/>
      <c r="BK53" s="110" t="s">
        <v>59</v>
      </c>
      <c r="BL53" s="35"/>
      <c r="BM53" s="104" t="s">
        <v>60</v>
      </c>
      <c r="BN53" s="104" t="s">
        <v>61</v>
      </c>
      <c r="BO53" s="110" t="s">
        <v>101</v>
      </c>
      <c r="BP53" s="105" t="s">
        <v>5</v>
      </c>
      <c r="BQ53" s="105" t="s">
        <v>6</v>
      </c>
    </row>
    <row r="54" spans="1:69" ht="36.75" customHeight="1" x14ac:dyDescent="0.25">
      <c r="A54" s="113"/>
      <c r="B54" s="3" t="s">
        <v>7</v>
      </c>
      <c r="C54" s="111"/>
      <c r="D54" s="104"/>
      <c r="E54" s="111"/>
      <c r="F54" s="111"/>
      <c r="G54" s="111"/>
      <c r="H54" s="104"/>
      <c r="I54" s="36"/>
      <c r="J54" s="111"/>
      <c r="K54" s="111"/>
      <c r="L54" s="111"/>
      <c r="M54" s="36"/>
      <c r="N54" s="36"/>
      <c r="O54" s="111"/>
      <c r="P54" s="111"/>
      <c r="Q54" s="36"/>
      <c r="R54" s="111"/>
      <c r="S54" s="36"/>
      <c r="T54" s="36"/>
      <c r="U54" s="36"/>
      <c r="V54" s="111"/>
      <c r="W54" s="36"/>
      <c r="X54" s="111"/>
      <c r="Y54" s="36"/>
      <c r="Z54" s="36"/>
      <c r="AA54" s="36"/>
      <c r="AB54" s="36"/>
      <c r="AC54" s="36"/>
      <c r="AD54" s="36"/>
      <c r="AE54" s="36"/>
      <c r="AF54" s="36"/>
      <c r="AG54" s="36"/>
      <c r="AH54" s="111"/>
      <c r="AI54" s="36"/>
      <c r="AJ54" s="111"/>
      <c r="AK54" s="36"/>
      <c r="AL54" s="36"/>
      <c r="AM54" s="111"/>
      <c r="AN54" s="36"/>
      <c r="AO54" s="36"/>
      <c r="AP54" s="36"/>
      <c r="AQ54" s="36"/>
      <c r="AR54" s="36"/>
      <c r="AS54" s="36"/>
      <c r="AT54" s="36"/>
      <c r="AU54" s="36"/>
      <c r="AV54" s="111"/>
      <c r="AW54" s="36"/>
      <c r="AX54" s="111"/>
      <c r="AY54" s="36"/>
      <c r="AZ54" s="111"/>
      <c r="BA54" s="36"/>
      <c r="BB54" s="111"/>
      <c r="BC54" s="111"/>
      <c r="BD54" s="36"/>
      <c r="BE54" s="36"/>
      <c r="BF54" s="36"/>
      <c r="BG54" s="104"/>
      <c r="BH54" s="104"/>
      <c r="BI54" s="104"/>
      <c r="BJ54" s="36"/>
      <c r="BK54" s="111"/>
      <c r="BL54" s="36"/>
      <c r="BM54" s="104"/>
      <c r="BN54" s="104"/>
      <c r="BO54" s="111"/>
      <c r="BP54" s="105"/>
      <c r="BQ54" s="105"/>
    </row>
    <row r="55" spans="1:69" x14ac:dyDescent="0.25">
      <c r="A55" s="106" t="s">
        <v>8</v>
      </c>
      <c r="B55" s="4" t="s">
        <v>9</v>
      </c>
      <c r="C55" s="107">
        <f>$E$6</f>
        <v>1</v>
      </c>
      <c r="D55" s="4">
        <f>D9</f>
        <v>0</v>
      </c>
      <c r="E55" s="4">
        <f t="shared" ref="E55:BN59" si="13">E9</f>
        <v>0</v>
      </c>
      <c r="F55" s="4">
        <f t="shared" si="13"/>
        <v>3.0000000000000001E-3</v>
      </c>
      <c r="G55" s="4">
        <f t="shared" si="13"/>
        <v>0</v>
      </c>
      <c r="H55" s="4">
        <f t="shared" si="13"/>
        <v>0</v>
      </c>
      <c r="I55" s="4">
        <f t="shared" si="13"/>
        <v>0</v>
      </c>
      <c r="J55" s="4">
        <f t="shared" si="13"/>
        <v>0</v>
      </c>
      <c r="K55" s="4">
        <f t="shared" si="13"/>
        <v>1E-3</v>
      </c>
      <c r="L55" s="4">
        <f t="shared" si="13"/>
        <v>0</v>
      </c>
      <c r="M55" s="4">
        <f t="shared" si="13"/>
        <v>8.9999999999999993E-3</v>
      </c>
      <c r="N55" s="4">
        <f t="shared" si="13"/>
        <v>0</v>
      </c>
      <c r="O55" s="4">
        <f t="shared" si="13"/>
        <v>0</v>
      </c>
      <c r="P55" s="4">
        <f t="shared" si="13"/>
        <v>0</v>
      </c>
      <c r="Q55" s="4">
        <f t="shared" si="13"/>
        <v>0</v>
      </c>
      <c r="R55" s="4">
        <f t="shared" si="13"/>
        <v>0</v>
      </c>
      <c r="S55" s="4">
        <f t="shared" si="13"/>
        <v>0</v>
      </c>
      <c r="T55" s="4">
        <f t="shared" si="13"/>
        <v>0</v>
      </c>
      <c r="U55" s="4">
        <f t="shared" si="13"/>
        <v>0</v>
      </c>
      <c r="V55" s="4">
        <f t="shared" si="13"/>
        <v>0</v>
      </c>
      <c r="W55" s="4">
        <f>W9</f>
        <v>0</v>
      </c>
      <c r="X55" s="4">
        <f t="shared" si="13"/>
        <v>0</v>
      </c>
      <c r="Y55" s="4">
        <f t="shared" si="13"/>
        <v>0</v>
      </c>
      <c r="Z55" s="4">
        <f t="shared" si="13"/>
        <v>0</v>
      </c>
      <c r="AA55" s="4">
        <f t="shared" si="13"/>
        <v>0</v>
      </c>
      <c r="AB55" s="4">
        <f t="shared" si="13"/>
        <v>0</v>
      </c>
      <c r="AC55" s="4">
        <f t="shared" si="13"/>
        <v>0</v>
      </c>
      <c r="AD55" s="4">
        <f t="shared" si="13"/>
        <v>0</v>
      </c>
      <c r="AE55" s="4">
        <f t="shared" si="13"/>
        <v>0</v>
      </c>
      <c r="AF55" s="4">
        <f t="shared" si="13"/>
        <v>0</v>
      </c>
      <c r="AG55" s="4">
        <f t="shared" si="13"/>
        <v>0</v>
      </c>
      <c r="AH55" s="4">
        <f t="shared" si="13"/>
        <v>0</v>
      </c>
      <c r="AI55" s="4">
        <f t="shared" si="13"/>
        <v>0</v>
      </c>
      <c r="AJ55" s="4">
        <f t="shared" si="13"/>
        <v>0</v>
      </c>
      <c r="AK55" s="4">
        <f t="shared" si="13"/>
        <v>0</v>
      </c>
      <c r="AL55" s="4">
        <f t="shared" si="13"/>
        <v>0</v>
      </c>
      <c r="AM55" s="4">
        <f t="shared" si="13"/>
        <v>0</v>
      </c>
      <c r="AN55" s="4">
        <f t="shared" si="13"/>
        <v>0</v>
      </c>
      <c r="AO55" s="4">
        <f t="shared" si="13"/>
        <v>0</v>
      </c>
      <c r="AP55" s="4">
        <f t="shared" si="13"/>
        <v>0</v>
      </c>
      <c r="AQ55" s="4">
        <f t="shared" si="13"/>
        <v>0</v>
      </c>
      <c r="AR55" s="4">
        <f t="shared" si="13"/>
        <v>0</v>
      </c>
      <c r="AS55" s="4">
        <f t="shared" si="13"/>
        <v>0</v>
      </c>
      <c r="AT55" s="4">
        <f t="shared" si="13"/>
        <v>0</v>
      </c>
      <c r="AU55" s="4">
        <f t="shared" si="13"/>
        <v>0</v>
      </c>
      <c r="AV55" s="4">
        <f t="shared" si="13"/>
        <v>0</v>
      </c>
      <c r="AW55" s="4">
        <f t="shared" si="13"/>
        <v>0</v>
      </c>
      <c r="AX55" s="4">
        <f t="shared" si="13"/>
        <v>1.4E-2</v>
      </c>
      <c r="AY55" s="4">
        <f t="shared" si="13"/>
        <v>0</v>
      </c>
      <c r="AZ55" s="4">
        <f t="shared" si="13"/>
        <v>0</v>
      </c>
      <c r="BA55" s="4">
        <f t="shared" si="13"/>
        <v>0</v>
      </c>
      <c r="BB55" s="4">
        <f t="shared" si="13"/>
        <v>0</v>
      </c>
      <c r="BC55" s="4">
        <f t="shared" si="13"/>
        <v>0</v>
      </c>
      <c r="BD55" s="4">
        <f t="shared" si="13"/>
        <v>0</v>
      </c>
      <c r="BE55" s="4">
        <f t="shared" si="13"/>
        <v>0</v>
      </c>
      <c r="BF55" s="4">
        <f t="shared" si="13"/>
        <v>0</v>
      </c>
      <c r="BG55" s="4">
        <f t="shared" si="13"/>
        <v>0</v>
      </c>
      <c r="BH55" s="4">
        <f t="shared" si="13"/>
        <v>0</v>
      </c>
      <c r="BI55" s="4">
        <f t="shared" si="13"/>
        <v>0</v>
      </c>
      <c r="BJ55" s="4">
        <f t="shared" si="13"/>
        <v>0</v>
      </c>
      <c r="BK55" s="4">
        <f t="shared" si="13"/>
        <v>0</v>
      </c>
      <c r="BL55" s="4">
        <f t="shared" si="13"/>
        <v>0</v>
      </c>
      <c r="BM55" s="4">
        <f t="shared" si="13"/>
        <v>0</v>
      </c>
      <c r="BN55" s="4">
        <f t="shared" si="13"/>
        <v>5.0000000000000001E-4</v>
      </c>
      <c r="BO55" s="4">
        <f t="shared" ref="BO55:BO58" si="14">BO9</f>
        <v>0</v>
      </c>
    </row>
    <row r="56" spans="1:69" x14ac:dyDescent="0.25">
      <c r="A56" s="106"/>
      <c r="B56" s="7" t="s">
        <v>10</v>
      </c>
      <c r="C56" s="108"/>
      <c r="D56" s="4">
        <f>D10</f>
        <v>1.4999999999999999E-2</v>
      </c>
      <c r="E56" s="4">
        <f t="shared" si="13"/>
        <v>0</v>
      </c>
      <c r="F56" s="4">
        <f t="shared" si="13"/>
        <v>0</v>
      </c>
      <c r="G56" s="4">
        <f t="shared" si="13"/>
        <v>0</v>
      </c>
      <c r="H56" s="4">
        <f t="shared" si="13"/>
        <v>0</v>
      </c>
      <c r="I56" s="4">
        <f t="shared" si="13"/>
        <v>0</v>
      </c>
      <c r="J56" s="4">
        <f t="shared" si="13"/>
        <v>0</v>
      </c>
      <c r="K56" s="4">
        <f t="shared" si="13"/>
        <v>3.0000000000000001E-3</v>
      </c>
      <c r="L56" s="4">
        <f t="shared" si="13"/>
        <v>0</v>
      </c>
      <c r="M56" s="4">
        <f t="shared" si="13"/>
        <v>0</v>
      </c>
      <c r="N56" s="4">
        <f t="shared" si="13"/>
        <v>0</v>
      </c>
      <c r="O56" s="4">
        <f t="shared" si="13"/>
        <v>0</v>
      </c>
      <c r="P56" s="4">
        <f t="shared" si="13"/>
        <v>0</v>
      </c>
      <c r="Q56" s="4">
        <f t="shared" si="13"/>
        <v>0</v>
      </c>
      <c r="R56" s="4">
        <f t="shared" si="13"/>
        <v>0</v>
      </c>
      <c r="S56" s="4">
        <f t="shared" si="13"/>
        <v>0</v>
      </c>
      <c r="T56" s="4">
        <f t="shared" si="13"/>
        <v>0</v>
      </c>
      <c r="U56" s="4">
        <f t="shared" si="13"/>
        <v>0</v>
      </c>
      <c r="V56" s="4">
        <f t="shared" si="13"/>
        <v>0</v>
      </c>
      <c r="W56" s="4">
        <f>W10</f>
        <v>0</v>
      </c>
      <c r="X56" s="4">
        <f t="shared" si="13"/>
        <v>0</v>
      </c>
      <c r="Y56" s="4">
        <f t="shared" si="13"/>
        <v>0</v>
      </c>
      <c r="Z56" s="4">
        <f t="shared" si="13"/>
        <v>0</v>
      </c>
      <c r="AA56" s="4">
        <f t="shared" si="13"/>
        <v>0</v>
      </c>
      <c r="AB56" s="4">
        <f t="shared" si="13"/>
        <v>0</v>
      </c>
      <c r="AC56" s="4">
        <f t="shared" si="13"/>
        <v>0</v>
      </c>
      <c r="AD56" s="4">
        <f t="shared" si="13"/>
        <v>0</v>
      </c>
      <c r="AE56" s="4">
        <f t="shared" si="13"/>
        <v>0</v>
      </c>
      <c r="AF56" s="4">
        <f t="shared" si="13"/>
        <v>0</v>
      </c>
      <c r="AG56" s="4">
        <f t="shared" si="13"/>
        <v>0</v>
      </c>
      <c r="AH56" s="4">
        <f t="shared" si="13"/>
        <v>0</v>
      </c>
      <c r="AI56" s="4">
        <f t="shared" si="13"/>
        <v>0</v>
      </c>
      <c r="AJ56" s="4">
        <f t="shared" si="13"/>
        <v>0</v>
      </c>
      <c r="AK56" s="4">
        <f t="shared" si="13"/>
        <v>0</v>
      </c>
      <c r="AL56" s="4">
        <f t="shared" si="13"/>
        <v>0</v>
      </c>
      <c r="AM56" s="4">
        <f t="shared" si="13"/>
        <v>0</v>
      </c>
      <c r="AN56" s="4">
        <f t="shared" si="13"/>
        <v>0</v>
      </c>
      <c r="AO56" s="4">
        <f t="shared" si="13"/>
        <v>0</v>
      </c>
      <c r="AP56" s="4">
        <f t="shared" si="13"/>
        <v>0</v>
      </c>
      <c r="AQ56" s="4">
        <f t="shared" si="13"/>
        <v>0</v>
      </c>
      <c r="AR56" s="4">
        <f t="shared" si="13"/>
        <v>0</v>
      </c>
      <c r="AS56" s="4">
        <f t="shared" si="13"/>
        <v>0</v>
      </c>
      <c r="AT56" s="4">
        <f t="shared" si="13"/>
        <v>0</v>
      </c>
      <c r="AU56" s="4">
        <f t="shared" si="13"/>
        <v>0</v>
      </c>
      <c r="AV56" s="4">
        <f t="shared" si="13"/>
        <v>0</v>
      </c>
      <c r="AW56" s="4">
        <f t="shared" si="13"/>
        <v>0</v>
      </c>
      <c r="AX56" s="4">
        <f t="shared" si="13"/>
        <v>0</v>
      </c>
      <c r="AY56" s="4">
        <f t="shared" si="13"/>
        <v>0</v>
      </c>
      <c r="AZ56" s="4">
        <f t="shared" si="13"/>
        <v>0</v>
      </c>
      <c r="BA56" s="4">
        <f t="shared" si="13"/>
        <v>0</v>
      </c>
      <c r="BB56" s="4">
        <f t="shared" si="13"/>
        <v>0</v>
      </c>
      <c r="BC56" s="4">
        <f t="shared" si="13"/>
        <v>0</v>
      </c>
      <c r="BD56" s="4">
        <f t="shared" si="13"/>
        <v>0</v>
      </c>
      <c r="BE56" s="4">
        <f t="shared" si="13"/>
        <v>0</v>
      </c>
      <c r="BF56" s="4">
        <f t="shared" si="13"/>
        <v>0</v>
      </c>
      <c r="BG56" s="4">
        <f t="shared" si="13"/>
        <v>0</v>
      </c>
      <c r="BH56" s="4">
        <f t="shared" si="13"/>
        <v>0</v>
      </c>
      <c r="BI56" s="4">
        <f t="shared" si="13"/>
        <v>0</v>
      </c>
      <c r="BJ56" s="4">
        <f t="shared" si="13"/>
        <v>0</v>
      </c>
      <c r="BK56" s="4">
        <f t="shared" si="13"/>
        <v>0</v>
      </c>
      <c r="BL56" s="4">
        <f t="shared" si="13"/>
        <v>0</v>
      </c>
      <c r="BM56" s="4">
        <f t="shared" si="13"/>
        <v>0</v>
      </c>
      <c r="BN56" s="4">
        <f t="shared" si="13"/>
        <v>0</v>
      </c>
      <c r="BO56" s="4">
        <f t="shared" si="14"/>
        <v>0</v>
      </c>
    </row>
    <row r="57" spans="1:69" x14ac:dyDescent="0.25">
      <c r="A57" s="106"/>
      <c r="B57" s="4" t="s">
        <v>11</v>
      </c>
      <c r="C57" s="108"/>
      <c r="D57" s="4">
        <f>D11</f>
        <v>0</v>
      </c>
      <c r="E57" s="4">
        <f t="shared" si="13"/>
        <v>0</v>
      </c>
      <c r="F57" s="4">
        <f t="shared" si="13"/>
        <v>7.4999999999999997E-3</v>
      </c>
      <c r="G57" s="4">
        <f t="shared" si="13"/>
        <v>0</v>
      </c>
      <c r="H57" s="4">
        <f t="shared" si="13"/>
        <v>7.5000000000000002E-4</v>
      </c>
      <c r="I57" s="4">
        <f t="shared" si="13"/>
        <v>0</v>
      </c>
      <c r="J57" s="4">
        <f t="shared" si="13"/>
        <v>0.06</v>
      </c>
      <c r="K57" s="4">
        <f t="shared" si="13"/>
        <v>0</v>
      </c>
      <c r="L57" s="4">
        <f t="shared" si="13"/>
        <v>0</v>
      </c>
      <c r="M57" s="4">
        <f t="shared" si="13"/>
        <v>0</v>
      </c>
      <c r="N57" s="4">
        <f t="shared" si="13"/>
        <v>0</v>
      </c>
      <c r="O57" s="4">
        <f t="shared" si="13"/>
        <v>0</v>
      </c>
      <c r="P57" s="4">
        <f t="shared" si="13"/>
        <v>0</v>
      </c>
      <c r="Q57" s="4">
        <f t="shared" si="13"/>
        <v>0</v>
      </c>
      <c r="R57" s="4">
        <f t="shared" si="13"/>
        <v>0</v>
      </c>
      <c r="S57" s="4">
        <f t="shared" si="13"/>
        <v>0</v>
      </c>
      <c r="T57" s="4">
        <f t="shared" si="13"/>
        <v>0</v>
      </c>
      <c r="U57" s="4">
        <f t="shared" si="13"/>
        <v>0</v>
      </c>
      <c r="V57" s="4">
        <f t="shared" si="13"/>
        <v>0</v>
      </c>
      <c r="W57" s="4">
        <f>W11</f>
        <v>0</v>
      </c>
      <c r="X57" s="4">
        <f t="shared" si="13"/>
        <v>0</v>
      </c>
      <c r="Y57" s="4">
        <f t="shared" si="13"/>
        <v>0</v>
      </c>
      <c r="Z57" s="4">
        <f t="shared" si="13"/>
        <v>0</v>
      </c>
      <c r="AA57" s="4">
        <f t="shared" si="13"/>
        <v>0</v>
      </c>
      <c r="AB57" s="4">
        <f t="shared" si="13"/>
        <v>0</v>
      </c>
      <c r="AC57" s="4">
        <f t="shared" si="13"/>
        <v>0</v>
      </c>
      <c r="AD57" s="4">
        <f t="shared" si="13"/>
        <v>0</v>
      </c>
      <c r="AE57" s="4">
        <f t="shared" si="13"/>
        <v>0</v>
      </c>
      <c r="AF57" s="4">
        <f t="shared" si="13"/>
        <v>0</v>
      </c>
      <c r="AG57" s="4">
        <f t="shared" si="13"/>
        <v>0</v>
      </c>
      <c r="AH57" s="4">
        <f t="shared" si="13"/>
        <v>0</v>
      </c>
      <c r="AI57" s="4">
        <f t="shared" si="13"/>
        <v>0</v>
      </c>
      <c r="AJ57" s="4">
        <f t="shared" si="13"/>
        <v>0</v>
      </c>
      <c r="AK57" s="4">
        <f t="shared" si="13"/>
        <v>0</v>
      </c>
      <c r="AL57" s="4">
        <f t="shared" si="13"/>
        <v>0</v>
      </c>
      <c r="AM57" s="4">
        <f t="shared" si="13"/>
        <v>0</v>
      </c>
      <c r="AN57" s="4">
        <f t="shared" si="13"/>
        <v>0</v>
      </c>
      <c r="AO57" s="4">
        <f t="shared" si="13"/>
        <v>0</v>
      </c>
      <c r="AP57" s="4">
        <f t="shared" si="13"/>
        <v>0</v>
      </c>
      <c r="AQ57" s="4">
        <f t="shared" si="13"/>
        <v>0</v>
      </c>
      <c r="AR57" s="4">
        <f t="shared" si="13"/>
        <v>0</v>
      </c>
      <c r="AS57" s="4">
        <f t="shared" si="13"/>
        <v>0</v>
      </c>
      <c r="AT57" s="4">
        <f t="shared" si="13"/>
        <v>0</v>
      </c>
      <c r="AU57" s="4">
        <f t="shared" si="13"/>
        <v>0</v>
      </c>
      <c r="AV57" s="4">
        <f t="shared" si="13"/>
        <v>0</v>
      </c>
      <c r="AW57" s="4">
        <f t="shared" si="13"/>
        <v>0</v>
      </c>
      <c r="AX57" s="4">
        <f t="shared" si="13"/>
        <v>0</v>
      </c>
      <c r="AY57" s="4">
        <f t="shared" si="13"/>
        <v>0</v>
      </c>
      <c r="AZ57" s="4">
        <f t="shared" si="13"/>
        <v>0</v>
      </c>
      <c r="BA57" s="4">
        <f t="shared" si="13"/>
        <v>0</v>
      </c>
      <c r="BB57" s="4">
        <f t="shared" si="13"/>
        <v>0</v>
      </c>
      <c r="BC57" s="4">
        <f t="shared" si="13"/>
        <v>0</v>
      </c>
      <c r="BD57" s="4">
        <f t="shared" si="13"/>
        <v>0</v>
      </c>
      <c r="BE57" s="4">
        <f t="shared" si="13"/>
        <v>0</v>
      </c>
      <c r="BF57" s="4">
        <f t="shared" si="13"/>
        <v>0</v>
      </c>
      <c r="BG57" s="4">
        <f t="shared" si="13"/>
        <v>0</v>
      </c>
      <c r="BH57" s="4">
        <f t="shared" si="13"/>
        <v>0</v>
      </c>
      <c r="BI57" s="4">
        <f t="shared" si="13"/>
        <v>0</v>
      </c>
      <c r="BJ57" s="4">
        <f t="shared" si="13"/>
        <v>0</v>
      </c>
      <c r="BK57" s="4">
        <f t="shared" si="13"/>
        <v>0</v>
      </c>
      <c r="BL57" s="4">
        <f t="shared" si="13"/>
        <v>0</v>
      </c>
      <c r="BM57" s="4">
        <f t="shared" si="13"/>
        <v>0</v>
      </c>
      <c r="BN57" s="4">
        <f t="shared" si="13"/>
        <v>0</v>
      </c>
      <c r="BO57" s="4">
        <f t="shared" si="14"/>
        <v>0</v>
      </c>
    </row>
    <row r="58" spans="1:69" x14ac:dyDescent="0.25">
      <c r="A58" s="106"/>
      <c r="B58" s="4"/>
      <c r="C58" s="108"/>
      <c r="D58" s="4">
        <f>D12</f>
        <v>0</v>
      </c>
      <c r="E58" s="4">
        <f t="shared" si="13"/>
        <v>0</v>
      </c>
      <c r="F58" s="4">
        <f t="shared" si="13"/>
        <v>0</v>
      </c>
      <c r="G58" s="4">
        <f t="shared" si="13"/>
        <v>0</v>
      </c>
      <c r="H58" s="4">
        <f t="shared" si="13"/>
        <v>0</v>
      </c>
      <c r="I58" s="4">
        <f t="shared" si="13"/>
        <v>0</v>
      </c>
      <c r="J58" s="4">
        <f t="shared" si="13"/>
        <v>0</v>
      </c>
      <c r="K58" s="4">
        <f t="shared" si="13"/>
        <v>0</v>
      </c>
      <c r="L58" s="4">
        <f t="shared" si="13"/>
        <v>0</v>
      </c>
      <c r="M58" s="4">
        <f t="shared" si="13"/>
        <v>0</v>
      </c>
      <c r="N58" s="4">
        <f t="shared" si="13"/>
        <v>0</v>
      </c>
      <c r="O58" s="4">
        <f t="shared" si="13"/>
        <v>0</v>
      </c>
      <c r="P58" s="4">
        <f t="shared" si="13"/>
        <v>0</v>
      </c>
      <c r="Q58" s="4">
        <f t="shared" si="13"/>
        <v>0</v>
      </c>
      <c r="R58" s="4">
        <f t="shared" si="13"/>
        <v>0</v>
      </c>
      <c r="S58" s="4">
        <f t="shared" si="13"/>
        <v>0</v>
      </c>
      <c r="T58" s="4">
        <f t="shared" si="13"/>
        <v>0</v>
      </c>
      <c r="U58" s="4">
        <f t="shared" si="13"/>
        <v>0</v>
      </c>
      <c r="V58" s="4">
        <f t="shared" si="13"/>
        <v>0</v>
      </c>
      <c r="W58" s="4">
        <f>W12</f>
        <v>0</v>
      </c>
      <c r="X58" s="4">
        <f t="shared" si="13"/>
        <v>0</v>
      </c>
      <c r="Y58" s="4">
        <f t="shared" si="13"/>
        <v>0</v>
      </c>
      <c r="Z58" s="4">
        <f t="shared" si="13"/>
        <v>0</v>
      </c>
      <c r="AA58" s="4">
        <f t="shared" si="13"/>
        <v>0</v>
      </c>
      <c r="AB58" s="4">
        <f t="shared" si="13"/>
        <v>0</v>
      </c>
      <c r="AC58" s="4">
        <f t="shared" si="13"/>
        <v>0</v>
      </c>
      <c r="AD58" s="4">
        <f t="shared" si="13"/>
        <v>0</v>
      </c>
      <c r="AE58" s="4">
        <f t="shared" si="13"/>
        <v>0</v>
      </c>
      <c r="AF58" s="4">
        <f t="shared" si="13"/>
        <v>0</v>
      </c>
      <c r="AG58" s="4">
        <f t="shared" si="13"/>
        <v>0</v>
      </c>
      <c r="AH58" s="4">
        <f t="shared" si="13"/>
        <v>0</v>
      </c>
      <c r="AI58" s="4">
        <f t="shared" si="13"/>
        <v>0</v>
      </c>
      <c r="AJ58" s="4">
        <f t="shared" si="13"/>
        <v>0</v>
      </c>
      <c r="AK58" s="4">
        <f t="shared" si="13"/>
        <v>0</v>
      </c>
      <c r="AL58" s="4">
        <f t="shared" si="13"/>
        <v>0</v>
      </c>
      <c r="AM58" s="4">
        <f t="shared" si="13"/>
        <v>0</v>
      </c>
      <c r="AN58" s="4">
        <f t="shared" si="13"/>
        <v>0</v>
      </c>
      <c r="AO58" s="4">
        <f t="shared" si="13"/>
        <v>0</v>
      </c>
      <c r="AP58" s="4">
        <f t="shared" si="13"/>
        <v>0</v>
      </c>
      <c r="AQ58" s="4">
        <f t="shared" si="13"/>
        <v>0</v>
      </c>
      <c r="AR58" s="4">
        <f t="shared" si="13"/>
        <v>0</v>
      </c>
      <c r="AS58" s="4">
        <f t="shared" si="13"/>
        <v>0</v>
      </c>
      <c r="AT58" s="4">
        <f t="shared" si="13"/>
        <v>0</v>
      </c>
      <c r="AU58" s="4">
        <f t="shared" si="13"/>
        <v>0</v>
      </c>
      <c r="AV58" s="4">
        <f t="shared" si="13"/>
        <v>0</v>
      </c>
      <c r="AW58" s="4">
        <f t="shared" si="13"/>
        <v>0</v>
      </c>
      <c r="AX58" s="4">
        <f t="shared" si="13"/>
        <v>0</v>
      </c>
      <c r="AY58" s="4">
        <f t="shared" si="13"/>
        <v>0</v>
      </c>
      <c r="AZ58" s="4">
        <f t="shared" si="13"/>
        <v>0</v>
      </c>
      <c r="BA58" s="4">
        <f t="shared" si="13"/>
        <v>0</v>
      </c>
      <c r="BB58" s="4">
        <f t="shared" si="13"/>
        <v>0</v>
      </c>
      <c r="BC58" s="4">
        <f t="shared" si="13"/>
        <v>0</v>
      </c>
      <c r="BD58" s="4">
        <f t="shared" si="13"/>
        <v>0</v>
      </c>
      <c r="BE58" s="4">
        <f t="shared" si="13"/>
        <v>0</v>
      </c>
      <c r="BF58" s="4">
        <f t="shared" si="13"/>
        <v>0</v>
      </c>
      <c r="BG58" s="4">
        <f t="shared" si="13"/>
        <v>0</v>
      </c>
      <c r="BH58" s="4">
        <f t="shared" si="13"/>
        <v>0</v>
      </c>
      <c r="BI58" s="4">
        <f t="shared" si="13"/>
        <v>0</v>
      </c>
      <c r="BJ58" s="4">
        <f t="shared" si="13"/>
        <v>0</v>
      </c>
      <c r="BK58" s="4">
        <f t="shared" si="13"/>
        <v>0</v>
      </c>
      <c r="BL58" s="4">
        <f t="shared" si="13"/>
        <v>0</v>
      </c>
      <c r="BM58" s="4">
        <f t="shared" si="13"/>
        <v>0</v>
      </c>
      <c r="BN58" s="4">
        <f t="shared" si="13"/>
        <v>0</v>
      </c>
      <c r="BO58" s="4">
        <f t="shared" si="14"/>
        <v>0</v>
      </c>
    </row>
    <row r="59" spans="1:69" x14ac:dyDescent="0.25">
      <c r="A59" s="106"/>
      <c r="B59" s="4"/>
      <c r="C59" s="109"/>
      <c r="D59" s="4">
        <f>D13</f>
        <v>0</v>
      </c>
      <c r="E59" s="4">
        <f t="shared" si="13"/>
        <v>0</v>
      </c>
      <c r="F59" s="4">
        <f t="shared" si="13"/>
        <v>0</v>
      </c>
      <c r="G59" s="4">
        <f t="shared" si="13"/>
        <v>0</v>
      </c>
      <c r="H59" s="4">
        <f t="shared" si="13"/>
        <v>0</v>
      </c>
      <c r="I59" s="4">
        <f t="shared" si="13"/>
        <v>0</v>
      </c>
      <c r="J59" s="4">
        <f t="shared" si="13"/>
        <v>0</v>
      </c>
      <c r="K59" s="4">
        <f t="shared" si="13"/>
        <v>0</v>
      </c>
      <c r="L59" s="4">
        <f t="shared" si="13"/>
        <v>0</v>
      </c>
      <c r="M59" s="4">
        <f t="shared" si="13"/>
        <v>0</v>
      </c>
      <c r="N59" s="4">
        <f t="shared" si="13"/>
        <v>0</v>
      </c>
      <c r="O59" s="4">
        <f t="shared" si="13"/>
        <v>0</v>
      </c>
      <c r="P59" s="4">
        <f t="shared" ref="P59:BN59" si="15">P13</f>
        <v>0</v>
      </c>
      <c r="Q59" s="4">
        <f t="shared" si="15"/>
        <v>0</v>
      </c>
      <c r="R59" s="4">
        <f t="shared" si="15"/>
        <v>0</v>
      </c>
      <c r="S59" s="4">
        <f t="shared" si="15"/>
        <v>0</v>
      </c>
      <c r="T59" s="4">
        <f t="shared" si="15"/>
        <v>0</v>
      </c>
      <c r="U59" s="4">
        <f t="shared" si="15"/>
        <v>0</v>
      </c>
      <c r="V59" s="4">
        <f t="shared" si="15"/>
        <v>0</v>
      </c>
      <c r="W59" s="4">
        <f>W13</f>
        <v>0</v>
      </c>
      <c r="X59" s="4">
        <f t="shared" si="15"/>
        <v>0</v>
      </c>
      <c r="Y59" s="4">
        <f t="shared" si="15"/>
        <v>0</v>
      </c>
      <c r="Z59" s="4">
        <f t="shared" si="15"/>
        <v>0</v>
      </c>
      <c r="AA59" s="4">
        <f t="shared" si="15"/>
        <v>0</v>
      </c>
      <c r="AB59" s="4">
        <f t="shared" si="15"/>
        <v>0</v>
      </c>
      <c r="AC59" s="4">
        <f t="shared" si="15"/>
        <v>0</v>
      </c>
      <c r="AD59" s="4">
        <f t="shared" si="15"/>
        <v>0</v>
      </c>
      <c r="AE59" s="4">
        <f t="shared" si="15"/>
        <v>0</v>
      </c>
      <c r="AF59" s="4">
        <f t="shared" si="15"/>
        <v>0</v>
      </c>
      <c r="AG59" s="4">
        <f t="shared" si="15"/>
        <v>0</v>
      </c>
      <c r="AH59" s="4">
        <f t="shared" si="15"/>
        <v>0</v>
      </c>
      <c r="AI59" s="4">
        <f t="shared" si="15"/>
        <v>0</v>
      </c>
      <c r="AJ59" s="4">
        <f t="shared" si="15"/>
        <v>0</v>
      </c>
      <c r="AK59" s="4">
        <f t="shared" si="15"/>
        <v>0</v>
      </c>
      <c r="AL59" s="4">
        <f t="shared" si="15"/>
        <v>0</v>
      </c>
      <c r="AM59" s="4">
        <f t="shared" si="15"/>
        <v>0</v>
      </c>
      <c r="AN59" s="4">
        <f t="shared" si="15"/>
        <v>0</v>
      </c>
      <c r="AO59" s="4">
        <f t="shared" si="15"/>
        <v>0</v>
      </c>
      <c r="AP59" s="4">
        <f t="shared" si="15"/>
        <v>0</v>
      </c>
      <c r="AQ59" s="4">
        <f t="shared" si="15"/>
        <v>0</v>
      </c>
      <c r="AR59" s="4">
        <f t="shared" si="15"/>
        <v>0</v>
      </c>
      <c r="AS59" s="4">
        <f t="shared" si="15"/>
        <v>0</v>
      </c>
      <c r="AT59" s="4">
        <f t="shared" si="15"/>
        <v>0</v>
      </c>
      <c r="AU59" s="4">
        <f t="shared" si="15"/>
        <v>0</v>
      </c>
      <c r="AV59" s="4">
        <f t="shared" si="15"/>
        <v>0</v>
      </c>
      <c r="AW59" s="4">
        <f t="shared" si="15"/>
        <v>0</v>
      </c>
      <c r="AX59" s="4">
        <f t="shared" si="15"/>
        <v>0</v>
      </c>
      <c r="AY59" s="4">
        <f t="shared" si="15"/>
        <v>0</v>
      </c>
      <c r="AZ59" s="4">
        <f t="shared" si="15"/>
        <v>0</v>
      </c>
      <c r="BA59" s="4">
        <f t="shared" si="15"/>
        <v>0</v>
      </c>
      <c r="BB59" s="4">
        <f t="shared" si="15"/>
        <v>0</v>
      </c>
      <c r="BC59" s="4">
        <f t="shared" si="15"/>
        <v>0</v>
      </c>
      <c r="BD59" s="4">
        <f t="shared" si="15"/>
        <v>0</v>
      </c>
      <c r="BE59" s="4">
        <f t="shared" si="15"/>
        <v>0</v>
      </c>
      <c r="BF59" s="4">
        <f t="shared" si="15"/>
        <v>0</v>
      </c>
      <c r="BG59" s="4">
        <f t="shared" si="15"/>
        <v>0</v>
      </c>
      <c r="BH59" s="4">
        <f t="shared" si="15"/>
        <v>0</v>
      </c>
      <c r="BI59" s="4">
        <f t="shared" si="15"/>
        <v>0</v>
      </c>
      <c r="BJ59" s="4">
        <f t="shared" si="15"/>
        <v>0</v>
      </c>
      <c r="BK59" s="4">
        <f t="shared" si="15"/>
        <v>0</v>
      </c>
      <c r="BL59" s="4">
        <f t="shared" si="15"/>
        <v>0</v>
      </c>
      <c r="BM59" s="4">
        <f t="shared" si="15"/>
        <v>0</v>
      </c>
      <c r="BN59" s="4">
        <f t="shared" si="15"/>
        <v>0</v>
      </c>
      <c r="BO59" s="4">
        <f t="shared" ref="BO59" si="16">BO13</f>
        <v>0</v>
      </c>
    </row>
    <row r="60" spans="1:69" ht="17.25" x14ac:dyDescent="0.3">
      <c r="B60" s="17" t="s">
        <v>24</v>
      </c>
      <c r="C60" s="18"/>
      <c r="D60" s="19">
        <f>SUM(D55:D59)</f>
        <v>1.4999999999999999E-2</v>
      </c>
      <c r="E60" s="19">
        <f t="shared" ref="E60:BN60" si="17">SUM(E55:E59)</f>
        <v>0</v>
      </c>
      <c r="F60" s="19">
        <f t="shared" si="17"/>
        <v>1.0499999999999999E-2</v>
      </c>
      <c r="G60" s="19">
        <f t="shared" si="17"/>
        <v>0</v>
      </c>
      <c r="H60" s="19">
        <f t="shared" si="17"/>
        <v>7.5000000000000002E-4</v>
      </c>
      <c r="I60" s="19">
        <f t="shared" si="17"/>
        <v>0</v>
      </c>
      <c r="J60" s="19">
        <f t="shared" si="17"/>
        <v>0.06</v>
      </c>
      <c r="K60" s="19">
        <f t="shared" si="17"/>
        <v>4.0000000000000001E-3</v>
      </c>
      <c r="L60" s="19">
        <f t="shared" si="17"/>
        <v>0</v>
      </c>
      <c r="M60" s="19">
        <f t="shared" si="17"/>
        <v>8.9999999999999993E-3</v>
      </c>
      <c r="N60" s="19">
        <f t="shared" si="17"/>
        <v>0</v>
      </c>
      <c r="O60" s="19">
        <f t="shared" si="17"/>
        <v>0</v>
      </c>
      <c r="P60" s="19">
        <f t="shared" si="17"/>
        <v>0</v>
      </c>
      <c r="Q60" s="19">
        <f t="shared" si="17"/>
        <v>0</v>
      </c>
      <c r="R60" s="19">
        <f t="shared" si="17"/>
        <v>0</v>
      </c>
      <c r="S60" s="19">
        <f t="shared" si="17"/>
        <v>0</v>
      </c>
      <c r="T60" s="19">
        <f t="shared" si="17"/>
        <v>0</v>
      </c>
      <c r="U60" s="19">
        <f t="shared" si="17"/>
        <v>0</v>
      </c>
      <c r="V60" s="19">
        <f t="shared" si="17"/>
        <v>0</v>
      </c>
      <c r="W60" s="19">
        <f>SUM(W55:W59)</f>
        <v>0</v>
      </c>
      <c r="X60" s="19">
        <f t="shared" si="17"/>
        <v>0</v>
      </c>
      <c r="Y60" s="19">
        <f t="shared" si="17"/>
        <v>0</v>
      </c>
      <c r="Z60" s="19">
        <f t="shared" si="17"/>
        <v>0</v>
      </c>
      <c r="AA60" s="19">
        <f t="shared" si="17"/>
        <v>0</v>
      </c>
      <c r="AB60" s="19">
        <f t="shared" si="17"/>
        <v>0</v>
      </c>
      <c r="AC60" s="19">
        <f t="shared" si="17"/>
        <v>0</v>
      </c>
      <c r="AD60" s="19">
        <f t="shared" si="17"/>
        <v>0</v>
      </c>
      <c r="AE60" s="19">
        <f t="shared" si="17"/>
        <v>0</v>
      </c>
      <c r="AF60" s="19">
        <f t="shared" si="17"/>
        <v>0</v>
      </c>
      <c r="AG60" s="19">
        <f t="shared" si="17"/>
        <v>0</v>
      </c>
      <c r="AH60" s="19">
        <f t="shared" si="17"/>
        <v>0</v>
      </c>
      <c r="AI60" s="19">
        <f t="shared" si="17"/>
        <v>0</v>
      </c>
      <c r="AJ60" s="19">
        <f t="shared" si="17"/>
        <v>0</v>
      </c>
      <c r="AK60" s="19">
        <f t="shared" si="17"/>
        <v>0</v>
      </c>
      <c r="AL60" s="19">
        <f t="shared" si="17"/>
        <v>0</v>
      </c>
      <c r="AM60" s="19">
        <f t="shared" si="17"/>
        <v>0</v>
      </c>
      <c r="AN60" s="19">
        <f t="shared" si="17"/>
        <v>0</v>
      </c>
      <c r="AO60" s="19">
        <f t="shared" si="17"/>
        <v>0</v>
      </c>
      <c r="AP60" s="19">
        <f t="shared" si="17"/>
        <v>0</v>
      </c>
      <c r="AQ60" s="19">
        <f t="shared" si="17"/>
        <v>0</v>
      </c>
      <c r="AR60" s="19">
        <f t="shared" si="17"/>
        <v>0</v>
      </c>
      <c r="AS60" s="19">
        <f t="shared" si="17"/>
        <v>0</v>
      </c>
      <c r="AT60" s="19">
        <f t="shared" si="17"/>
        <v>0</v>
      </c>
      <c r="AU60" s="19">
        <f t="shared" si="17"/>
        <v>0</v>
      </c>
      <c r="AV60" s="19">
        <f t="shared" si="17"/>
        <v>0</v>
      </c>
      <c r="AW60" s="19">
        <f t="shared" si="17"/>
        <v>0</v>
      </c>
      <c r="AX60" s="19">
        <f t="shared" si="17"/>
        <v>1.4E-2</v>
      </c>
      <c r="AY60" s="19">
        <f t="shared" si="17"/>
        <v>0</v>
      </c>
      <c r="AZ60" s="19">
        <f t="shared" si="17"/>
        <v>0</v>
      </c>
      <c r="BA60" s="19">
        <f t="shared" si="17"/>
        <v>0</v>
      </c>
      <c r="BB60" s="19">
        <f t="shared" si="17"/>
        <v>0</v>
      </c>
      <c r="BC60" s="19">
        <f t="shared" si="17"/>
        <v>0</v>
      </c>
      <c r="BD60" s="19">
        <f t="shared" si="17"/>
        <v>0</v>
      </c>
      <c r="BE60" s="19">
        <f t="shared" si="17"/>
        <v>0</v>
      </c>
      <c r="BF60" s="19">
        <f t="shared" si="17"/>
        <v>0</v>
      </c>
      <c r="BG60" s="19">
        <f t="shared" si="17"/>
        <v>0</v>
      </c>
      <c r="BH60" s="19">
        <f t="shared" si="17"/>
        <v>0</v>
      </c>
      <c r="BI60" s="19">
        <f t="shared" si="17"/>
        <v>0</v>
      </c>
      <c r="BJ60" s="19">
        <f t="shared" si="17"/>
        <v>0</v>
      </c>
      <c r="BK60" s="19">
        <f t="shared" si="17"/>
        <v>0</v>
      </c>
      <c r="BL60" s="19">
        <f t="shared" si="17"/>
        <v>0</v>
      </c>
      <c r="BM60" s="19">
        <f t="shared" si="17"/>
        <v>0</v>
      </c>
      <c r="BN60" s="19">
        <f t="shared" si="17"/>
        <v>5.0000000000000001E-4</v>
      </c>
      <c r="BO60" s="19">
        <f t="shared" ref="BO60" si="18">SUM(BO55:BO59)</f>
        <v>0</v>
      </c>
    </row>
    <row r="61" spans="1:69" ht="17.25" x14ac:dyDescent="0.3">
      <c r="B61" s="17" t="s">
        <v>25</v>
      </c>
      <c r="C61" s="18"/>
      <c r="D61" s="20">
        <f t="shared" ref="D61:BN61" si="19">PRODUCT(D60,$E$6)</f>
        <v>1.4999999999999999E-2</v>
      </c>
      <c r="E61" s="20">
        <f t="shared" si="19"/>
        <v>0</v>
      </c>
      <c r="F61" s="20">
        <f t="shared" si="19"/>
        <v>1.0499999999999999E-2</v>
      </c>
      <c r="G61" s="20">
        <f t="shared" si="19"/>
        <v>0</v>
      </c>
      <c r="H61" s="20">
        <f t="shared" si="19"/>
        <v>7.5000000000000002E-4</v>
      </c>
      <c r="I61" s="20">
        <f t="shared" si="19"/>
        <v>0</v>
      </c>
      <c r="J61" s="20">
        <f t="shared" si="19"/>
        <v>0.06</v>
      </c>
      <c r="K61" s="20">
        <f t="shared" si="19"/>
        <v>4.0000000000000001E-3</v>
      </c>
      <c r="L61" s="20">
        <f t="shared" si="19"/>
        <v>0</v>
      </c>
      <c r="M61" s="20">
        <f t="shared" si="19"/>
        <v>8.9999999999999993E-3</v>
      </c>
      <c r="N61" s="20">
        <f t="shared" si="19"/>
        <v>0</v>
      </c>
      <c r="O61" s="20">
        <f t="shared" si="19"/>
        <v>0</v>
      </c>
      <c r="P61" s="20">
        <f t="shared" si="19"/>
        <v>0</v>
      </c>
      <c r="Q61" s="20">
        <f t="shared" si="19"/>
        <v>0</v>
      </c>
      <c r="R61" s="20">
        <f t="shared" si="19"/>
        <v>0</v>
      </c>
      <c r="S61" s="20">
        <f t="shared" si="19"/>
        <v>0</v>
      </c>
      <c r="T61" s="20">
        <f t="shared" si="19"/>
        <v>0</v>
      </c>
      <c r="U61" s="20">
        <f t="shared" si="19"/>
        <v>0</v>
      </c>
      <c r="V61" s="20">
        <f t="shared" si="19"/>
        <v>0</v>
      </c>
      <c r="W61" s="20">
        <f>PRODUCT(W60,$E$6)</f>
        <v>0</v>
      </c>
      <c r="X61" s="20">
        <f t="shared" si="19"/>
        <v>0</v>
      </c>
      <c r="Y61" s="20">
        <f t="shared" si="19"/>
        <v>0</v>
      </c>
      <c r="Z61" s="20">
        <f t="shared" si="19"/>
        <v>0</v>
      </c>
      <c r="AA61" s="20">
        <f t="shared" si="19"/>
        <v>0</v>
      </c>
      <c r="AB61" s="20">
        <f t="shared" si="19"/>
        <v>0</v>
      </c>
      <c r="AC61" s="20">
        <f t="shared" si="19"/>
        <v>0</v>
      </c>
      <c r="AD61" s="20">
        <f t="shared" si="19"/>
        <v>0</v>
      </c>
      <c r="AE61" s="20">
        <f t="shared" si="19"/>
        <v>0</v>
      </c>
      <c r="AF61" s="20">
        <f t="shared" si="19"/>
        <v>0</v>
      </c>
      <c r="AG61" s="20">
        <f t="shared" si="19"/>
        <v>0</v>
      </c>
      <c r="AH61" s="20">
        <f t="shared" si="19"/>
        <v>0</v>
      </c>
      <c r="AI61" s="20">
        <f t="shared" si="19"/>
        <v>0</v>
      </c>
      <c r="AJ61" s="20">
        <f t="shared" si="19"/>
        <v>0</v>
      </c>
      <c r="AK61" s="20">
        <f t="shared" si="19"/>
        <v>0</v>
      </c>
      <c r="AL61" s="20">
        <f t="shared" si="19"/>
        <v>0</v>
      </c>
      <c r="AM61" s="20">
        <f t="shared" si="19"/>
        <v>0</v>
      </c>
      <c r="AN61" s="20">
        <f t="shared" si="19"/>
        <v>0</v>
      </c>
      <c r="AO61" s="20">
        <f t="shared" si="19"/>
        <v>0</v>
      </c>
      <c r="AP61" s="20">
        <f t="shared" si="19"/>
        <v>0</v>
      </c>
      <c r="AQ61" s="20">
        <f t="shared" si="19"/>
        <v>0</v>
      </c>
      <c r="AR61" s="20">
        <f t="shared" si="19"/>
        <v>0</v>
      </c>
      <c r="AS61" s="20">
        <f t="shared" si="19"/>
        <v>0</v>
      </c>
      <c r="AT61" s="20">
        <f t="shared" si="19"/>
        <v>0</v>
      </c>
      <c r="AU61" s="20">
        <f t="shared" si="19"/>
        <v>0</v>
      </c>
      <c r="AV61" s="20">
        <f t="shared" si="19"/>
        <v>0</v>
      </c>
      <c r="AW61" s="20">
        <f t="shared" si="19"/>
        <v>0</v>
      </c>
      <c r="AX61" s="20">
        <f t="shared" si="19"/>
        <v>1.4E-2</v>
      </c>
      <c r="AY61" s="20">
        <f t="shared" si="19"/>
        <v>0</v>
      </c>
      <c r="AZ61" s="20">
        <f t="shared" si="19"/>
        <v>0</v>
      </c>
      <c r="BA61" s="20">
        <f t="shared" si="19"/>
        <v>0</v>
      </c>
      <c r="BB61" s="20">
        <f t="shared" si="19"/>
        <v>0</v>
      </c>
      <c r="BC61" s="20">
        <f t="shared" si="19"/>
        <v>0</v>
      </c>
      <c r="BD61" s="20">
        <f t="shared" si="19"/>
        <v>0</v>
      </c>
      <c r="BE61" s="20">
        <f t="shared" si="19"/>
        <v>0</v>
      </c>
      <c r="BF61" s="20">
        <f t="shared" si="19"/>
        <v>0</v>
      </c>
      <c r="BG61" s="20">
        <f t="shared" si="19"/>
        <v>0</v>
      </c>
      <c r="BH61" s="20">
        <f t="shared" si="19"/>
        <v>0</v>
      </c>
      <c r="BI61" s="20">
        <f t="shared" si="19"/>
        <v>0</v>
      </c>
      <c r="BJ61" s="20">
        <f t="shared" si="19"/>
        <v>0</v>
      </c>
      <c r="BK61" s="20">
        <f t="shared" si="19"/>
        <v>0</v>
      </c>
      <c r="BL61" s="20">
        <f t="shared" si="19"/>
        <v>0</v>
      </c>
      <c r="BM61" s="20">
        <f t="shared" si="19"/>
        <v>0</v>
      </c>
      <c r="BN61" s="20">
        <f t="shared" si="19"/>
        <v>5.0000000000000001E-4</v>
      </c>
      <c r="BO61" s="20">
        <f t="shared" ref="BO61" si="20">PRODUCT(BO60,$E$6)</f>
        <v>0</v>
      </c>
    </row>
    <row r="63" spans="1:69" ht="17.25" x14ac:dyDescent="0.3">
      <c r="A63" s="23"/>
      <c r="B63" s="24" t="s">
        <v>27</v>
      </c>
      <c r="C63" s="25" t="s">
        <v>28</v>
      </c>
      <c r="D63" s="26">
        <f>D45</f>
        <v>67.27</v>
      </c>
      <c r="E63" s="26">
        <f t="shared" ref="E63:BN63" si="21">E45</f>
        <v>70</v>
      </c>
      <c r="F63" s="26">
        <f t="shared" si="21"/>
        <v>91</v>
      </c>
      <c r="G63" s="26">
        <f t="shared" si="21"/>
        <v>568</v>
      </c>
      <c r="H63" s="26">
        <f t="shared" si="21"/>
        <v>1250</v>
      </c>
      <c r="I63" s="26">
        <f t="shared" si="21"/>
        <v>720</v>
      </c>
      <c r="J63" s="26">
        <f t="shared" si="21"/>
        <v>71.38</v>
      </c>
      <c r="K63" s="26">
        <f t="shared" si="21"/>
        <v>662.44</v>
      </c>
      <c r="L63" s="26">
        <f t="shared" si="21"/>
        <v>200.83</v>
      </c>
      <c r="M63" s="26">
        <f t="shared" si="21"/>
        <v>529</v>
      </c>
      <c r="N63" s="26">
        <f t="shared" si="21"/>
        <v>99.49</v>
      </c>
      <c r="O63" s="26">
        <f t="shared" si="21"/>
        <v>320.32</v>
      </c>
      <c r="P63" s="26">
        <f t="shared" si="21"/>
        <v>373.68</v>
      </c>
      <c r="Q63" s="26">
        <f t="shared" si="21"/>
        <v>400</v>
      </c>
      <c r="R63" s="26">
        <f t="shared" si="21"/>
        <v>0</v>
      </c>
      <c r="S63" s="26">
        <f t="shared" si="21"/>
        <v>0</v>
      </c>
      <c r="T63" s="26">
        <f t="shared" si="21"/>
        <v>0</v>
      </c>
      <c r="U63" s="26">
        <f t="shared" si="21"/>
        <v>708</v>
      </c>
      <c r="V63" s="26">
        <f t="shared" si="21"/>
        <v>364.1</v>
      </c>
      <c r="W63" s="26">
        <f>W45</f>
        <v>59</v>
      </c>
      <c r="X63" s="26">
        <f t="shared" si="21"/>
        <v>9.1999999999999993</v>
      </c>
      <c r="Y63" s="26">
        <f t="shared" si="21"/>
        <v>0</v>
      </c>
      <c r="Z63" s="26">
        <f t="shared" si="21"/>
        <v>366</v>
      </c>
      <c r="AA63" s="26">
        <f t="shared" si="21"/>
        <v>315</v>
      </c>
      <c r="AB63" s="26">
        <f t="shared" si="21"/>
        <v>263</v>
      </c>
      <c r="AC63" s="26">
        <f t="shared" si="21"/>
        <v>250</v>
      </c>
      <c r="AD63" s="26">
        <f t="shared" si="21"/>
        <v>145</v>
      </c>
      <c r="AE63" s="26">
        <f t="shared" si="21"/>
        <v>316</v>
      </c>
      <c r="AF63" s="26">
        <f t="shared" si="21"/>
        <v>249</v>
      </c>
      <c r="AG63" s="26">
        <f t="shared" si="21"/>
        <v>227.27</v>
      </c>
      <c r="AH63" s="26">
        <f t="shared" si="21"/>
        <v>69.2</v>
      </c>
      <c r="AI63" s="26">
        <f t="shared" si="21"/>
        <v>59.25</v>
      </c>
      <c r="AJ63" s="26">
        <f t="shared" si="21"/>
        <v>39.4</v>
      </c>
      <c r="AK63" s="26">
        <f t="shared" si="21"/>
        <v>190</v>
      </c>
      <c r="AL63" s="26">
        <f t="shared" si="21"/>
        <v>194</v>
      </c>
      <c r="AM63" s="26">
        <f t="shared" si="21"/>
        <v>378.4</v>
      </c>
      <c r="AN63" s="26">
        <f t="shared" si="21"/>
        <v>300</v>
      </c>
      <c r="AO63" s="26">
        <f t="shared" si="21"/>
        <v>0</v>
      </c>
      <c r="AP63" s="26">
        <f t="shared" si="21"/>
        <v>201.15</v>
      </c>
      <c r="AQ63" s="26">
        <f t="shared" si="21"/>
        <v>62.5</v>
      </c>
      <c r="AR63" s="26">
        <f t="shared" si="21"/>
        <v>62</v>
      </c>
      <c r="AS63" s="26">
        <f t="shared" si="21"/>
        <v>80.67</v>
      </c>
      <c r="AT63" s="26">
        <f t="shared" si="21"/>
        <v>64.290000000000006</v>
      </c>
      <c r="AU63" s="26">
        <f t="shared" si="21"/>
        <v>57.14</v>
      </c>
      <c r="AV63" s="26">
        <f t="shared" si="21"/>
        <v>51.25</v>
      </c>
      <c r="AW63" s="26">
        <f t="shared" si="21"/>
        <v>77.14</v>
      </c>
      <c r="AX63" s="26">
        <f t="shared" si="21"/>
        <v>66</v>
      </c>
      <c r="AY63" s="26">
        <f t="shared" si="21"/>
        <v>60</v>
      </c>
      <c r="AZ63" s="26">
        <f t="shared" si="21"/>
        <v>129.33000000000001</v>
      </c>
      <c r="BA63" s="26">
        <f t="shared" si="21"/>
        <v>342</v>
      </c>
      <c r="BB63" s="26">
        <f t="shared" si="21"/>
        <v>591</v>
      </c>
      <c r="BC63" s="26">
        <f t="shared" si="21"/>
        <v>558.89</v>
      </c>
      <c r="BD63" s="26">
        <f t="shared" si="21"/>
        <v>217</v>
      </c>
      <c r="BE63" s="26">
        <f t="shared" si="21"/>
        <v>349</v>
      </c>
      <c r="BF63" s="26">
        <f t="shared" si="21"/>
        <v>0</v>
      </c>
      <c r="BG63" s="26">
        <f t="shared" si="21"/>
        <v>27</v>
      </c>
      <c r="BH63" s="26">
        <f t="shared" si="21"/>
        <v>35</v>
      </c>
      <c r="BI63" s="26">
        <f t="shared" si="21"/>
        <v>26</v>
      </c>
      <c r="BJ63" s="26">
        <f t="shared" si="21"/>
        <v>20</v>
      </c>
      <c r="BK63" s="26">
        <f t="shared" si="21"/>
        <v>35</v>
      </c>
      <c r="BL63" s="26">
        <f t="shared" si="21"/>
        <v>298</v>
      </c>
      <c r="BM63" s="26">
        <f t="shared" si="21"/>
        <v>144.44</v>
      </c>
      <c r="BN63" s="26">
        <f t="shared" si="21"/>
        <v>14.89</v>
      </c>
      <c r="BO63" s="26">
        <f t="shared" ref="BO63" si="22">BO45</f>
        <v>10000</v>
      </c>
    </row>
    <row r="64" spans="1:69" ht="17.25" x14ac:dyDescent="0.3">
      <c r="B64" s="17" t="s">
        <v>29</v>
      </c>
      <c r="C64" s="18" t="s">
        <v>28</v>
      </c>
      <c r="D64" s="19">
        <f>D63/1000</f>
        <v>6.7269999999999996E-2</v>
      </c>
      <c r="E64" s="19">
        <f t="shared" ref="E64:BN64" si="23">E63/1000</f>
        <v>7.0000000000000007E-2</v>
      </c>
      <c r="F64" s="19">
        <f t="shared" si="23"/>
        <v>9.0999999999999998E-2</v>
      </c>
      <c r="G64" s="19">
        <f t="shared" si="23"/>
        <v>0.56799999999999995</v>
      </c>
      <c r="H64" s="19">
        <f t="shared" si="23"/>
        <v>1.25</v>
      </c>
      <c r="I64" s="19">
        <f t="shared" si="23"/>
        <v>0.72</v>
      </c>
      <c r="J64" s="19">
        <f t="shared" si="23"/>
        <v>7.1379999999999999E-2</v>
      </c>
      <c r="K64" s="19">
        <f t="shared" si="23"/>
        <v>0.66244000000000003</v>
      </c>
      <c r="L64" s="19">
        <f t="shared" si="23"/>
        <v>0.20083000000000001</v>
      </c>
      <c r="M64" s="19">
        <f t="shared" si="23"/>
        <v>0.52900000000000003</v>
      </c>
      <c r="N64" s="19">
        <f t="shared" si="23"/>
        <v>9.9489999999999995E-2</v>
      </c>
      <c r="O64" s="19">
        <f t="shared" si="23"/>
        <v>0.32031999999999999</v>
      </c>
      <c r="P64" s="19">
        <f t="shared" si="23"/>
        <v>0.37368000000000001</v>
      </c>
      <c r="Q64" s="19">
        <f t="shared" si="23"/>
        <v>0.4</v>
      </c>
      <c r="R64" s="19">
        <f t="shared" si="23"/>
        <v>0</v>
      </c>
      <c r="S64" s="19">
        <f t="shared" si="23"/>
        <v>0</v>
      </c>
      <c r="T64" s="19">
        <f t="shared" si="23"/>
        <v>0</v>
      </c>
      <c r="U64" s="19">
        <f t="shared" si="23"/>
        <v>0.70799999999999996</v>
      </c>
      <c r="V64" s="19">
        <f t="shared" si="23"/>
        <v>0.36410000000000003</v>
      </c>
      <c r="W64" s="19">
        <f>W63/1000</f>
        <v>5.8999999999999997E-2</v>
      </c>
      <c r="X64" s="19">
        <f t="shared" si="23"/>
        <v>9.1999999999999998E-3</v>
      </c>
      <c r="Y64" s="19">
        <f t="shared" si="23"/>
        <v>0</v>
      </c>
      <c r="Z64" s="19">
        <f t="shared" si="23"/>
        <v>0.36599999999999999</v>
      </c>
      <c r="AA64" s="19">
        <f t="shared" si="23"/>
        <v>0.315</v>
      </c>
      <c r="AB64" s="19">
        <f t="shared" si="23"/>
        <v>0.26300000000000001</v>
      </c>
      <c r="AC64" s="19">
        <f t="shared" si="23"/>
        <v>0.25</v>
      </c>
      <c r="AD64" s="19">
        <f t="shared" si="23"/>
        <v>0.14499999999999999</v>
      </c>
      <c r="AE64" s="19">
        <f t="shared" si="23"/>
        <v>0.316</v>
      </c>
      <c r="AF64" s="19">
        <f t="shared" si="23"/>
        <v>0.249</v>
      </c>
      <c r="AG64" s="19">
        <f t="shared" si="23"/>
        <v>0.22727</v>
      </c>
      <c r="AH64" s="19">
        <f t="shared" si="23"/>
        <v>6.9199999999999998E-2</v>
      </c>
      <c r="AI64" s="19">
        <f t="shared" si="23"/>
        <v>5.9249999999999997E-2</v>
      </c>
      <c r="AJ64" s="19">
        <f t="shared" si="23"/>
        <v>3.9399999999999998E-2</v>
      </c>
      <c r="AK64" s="19">
        <f t="shared" si="23"/>
        <v>0.19</v>
      </c>
      <c r="AL64" s="19">
        <f t="shared" si="23"/>
        <v>0.19400000000000001</v>
      </c>
      <c r="AM64" s="19">
        <f t="shared" si="23"/>
        <v>0.37839999999999996</v>
      </c>
      <c r="AN64" s="19">
        <f t="shared" si="23"/>
        <v>0.3</v>
      </c>
      <c r="AO64" s="19">
        <f t="shared" si="23"/>
        <v>0</v>
      </c>
      <c r="AP64" s="19">
        <f t="shared" si="23"/>
        <v>0.20115</v>
      </c>
      <c r="AQ64" s="19">
        <f t="shared" si="23"/>
        <v>6.25E-2</v>
      </c>
      <c r="AR64" s="19">
        <f t="shared" si="23"/>
        <v>6.2E-2</v>
      </c>
      <c r="AS64" s="19">
        <f t="shared" si="23"/>
        <v>8.0670000000000006E-2</v>
      </c>
      <c r="AT64" s="19">
        <f t="shared" si="23"/>
        <v>6.429E-2</v>
      </c>
      <c r="AU64" s="19">
        <f t="shared" si="23"/>
        <v>5.7140000000000003E-2</v>
      </c>
      <c r="AV64" s="19">
        <f t="shared" si="23"/>
        <v>5.1249999999999997E-2</v>
      </c>
      <c r="AW64" s="19">
        <f t="shared" si="23"/>
        <v>7.714E-2</v>
      </c>
      <c r="AX64" s="19">
        <f t="shared" si="23"/>
        <v>6.6000000000000003E-2</v>
      </c>
      <c r="AY64" s="19">
        <f t="shared" si="23"/>
        <v>0.06</v>
      </c>
      <c r="AZ64" s="19">
        <f t="shared" si="23"/>
        <v>0.12933</v>
      </c>
      <c r="BA64" s="19">
        <f t="shared" si="23"/>
        <v>0.34200000000000003</v>
      </c>
      <c r="BB64" s="19">
        <f t="shared" si="23"/>
        <v>0.59099999999999997</v>
      </c>
      <c r="BC64" s="19">
        <f t="shared" si="23"/>
        <v>0.55889</v>
      </c>
      <c r="BD64" s="19">
        <f t="shared" si="23"/>
        <v>0.217</v>
      </c>
      <c r="BE64" s="19">
        <f t="shared" si="23"/>
        <v>0.34899999999999998</v>
      </c>
      <c r="BF64" s="19">
        <f t="shared" si="23"/>
        <v>0</v>
      </c>
      <c r="BG64" s="19">
        <f t="shared" si="23"/>
        <v>2.7E-2</v>
      </c>
      <c r="BH64" s="19">
        <f t="shared" si="23"/>
        <v>3.5000000000000003E-2</v>
      </c>
      <c r="BI64" s="19">
        <f t="shared" si="23"/>
        <v>2.5999999999999999E-2</v>
      </c>
      <c r="BJ64" s="19">
        <f t="shared" si="23"/>
        <v>0.02</v>
      </c>
      <c r="BK64" s="19">
        <f t="shared" si="23"/>
        <v>3.5000000000000003E-2</v>
      </c>
      <c r="BL64" s="19">
        <f t="shared" si="23"/>
        <v>0.29799999999999999</v>
      </c>
      <c r="BM64" s="19">
        <f t="shared" si="23"/>
        <v>0.14443999999999999</v>
      </c>
      <c r="BN64" s="19">
        <f t="shared" si="23"/>
        <v>1.489E-2</v>
      </c>
      <c r="BO64" s="19">
        <f t="shared" ref="BO64" si="24">BO63/1000</f>
        <v>10</v>
      </c>
    </row>
    <row r="65" spans="1:69" ht="17.25" x14ac:dyDescent="0.3">
      <c r="A65" s="27"/>
      <c r="B65" s="28" t="s">
        <v>30</v>
      </c>
      <c r="C65" s="103"/>
      <c r="D65" s="29">
        <f>D61*D63</f>
        <v>1.00905</v>
      </c>
      <c r="E65" s="29">
        <f t="shared" ref="E65:BN65" si="25">E61*E63</f>
        <v>0</v>
      </c>
      <c r="F65" s="29">
        <f t="shared" si="25"/>
        <v>0.9554999999999999</v>
      </c>
      <c r="G65" s="29">
        <f t="shared" si="25"/>
        <v>0</v>
      </c>
      <c r="H65" s="29">
        <f t="shared" si="25"/>
        <v>0.9375</v>
      </c>
      <c r="I65" s="29">
        <f t="shared" si="25"/>
        <v>0</v>
      </c>
      <c r="J65" s="29">
        <f t="shared" si="25"/>
        <v>4.2827999999999999</v>
      </c>
      <c r="K65" s="29">
        <f t="shared" si="25"/>
        <v>2.6497600000000001</v>
      </c>
      <c r="L65" s="29">
        <f t="shared" si="25"/>
        <v>0</v>
      </c>
      <c r="M65" s="29">
        <f t="shared" si="25"/>
        <v>4.7609999999999992</v>
      </c>
      <c r="N65" s="29">
        <f t="shared" si="25"/>
        <v>0</v>
      </c>
      <c r="O65" s="29">
        <f t="shared" si="25"/>
        <v>0</v>
      </c>
      <c r="P65" s="29">
        <f t="shared" si="25"/>
        <v>0</v>
      </c>
      <c r="Q65" s="29">
        <f t="shared" si="25"/>
        <v>0</v>
      </c>
      <c r="R65" s="29">
        <f t="shared" si="25"/>
        <v>0</v>
      </c>
      <c r="S65" s="29">
        <f t="shared" si="25"/>
        <v>0</v>
      </c>
      <c r="T65" s="29">
        <f t="shared" si="25"/>
        <v>0</v>
      </c>
      <c r="U65" s="29">
        <f t="shared" si="25"/>
        <v>0</v>
      </c>
      <c r="V65" s="29">
        <f t="shared" si="25"/>
        <v>0</v>
      </c>
      <c r="W65" s="29">
        <f>W61*W63</f>
        <v>0</v>
      </c>
      <c r="X65" s="29">
        <f t="shared" si="25"/>
        <v>0</v>
      </c>
      <c r="Y65" s="29">
        <f t="shared" si="25"/>
        <v>0</v>
      </c>
      <c r="Z65" s="29">
        <f t="shared" si="25"/>
        <v>0</v>
      </c>
      <c r="AA65" s="29">
        <f t="shared" si="25"/>
        <v>0</v>
      </c>
      <c r="AB65" s="29">
        <f t="shared" si="25"/>
        <v>0</v>
      </c>
      <c r="AC65" s="29">
        <f t="shared" si="25"/>
        <v>0</v>
      </c>
      <c r="AD65" s="29">
        <f t="shared" si="25"/>
        <v>0</v>
      </c>
      <c r="AE65" s="29">
        <f t="shared" si="25"/>
        <v>0</v>
      </c>
      <c r="AF65" s="29">
        <f t="shared" si="25"/>
        <v>0</v>
      </c>
      <c r="AG65" s="29">
        <f t="shared" si="25"/>
        <v>0</v>
      </c>
      <c r="AH65" s="29">
        <f t="shared" si="25"/>
        <v>0</v>
      </c>
      <c r="AI65" s="29">
        <f t="shared" si="25"/>
        <v>0</v>
      </c>
      <c r="AJ65" s="29">
        <f t="shared" si="25"/>
        <v>0</v>
      </c>
      <c r="AK65" s="29">
        <f t="shared" si="25"/>
        <v>0</v>
      </c>
      <c r="AL65" s="29">
        <f t="shared" si="25"/>
        <v>0</v>
      </c>
      <c r="AM65" s="29">
        <f t="shared" si="25"/>
        <v>0</v>
      </c>
      <c r="AN65" s="29">
        <f t="shared" si="25"/>
        <v>0</v>
      </c>
      <c r="AO65" s="29">
        <f t="shared" si="25"/>
        <v>0</v>
      </c>
      <c r="AP65" s="29">
        <f t="shared" si="25"/>
        <v>0</v>
      </c>
      <c r="AQ65" s="29">
        <f t="shared" si="25"/>
        <v>0</v>
      </c>
      <c r="AR65" s="29">
        <f t="shared" si="25"/>
        <v>0</v>
      </c>
      <c r="AS65" s="29">
        <f t="shared" si="25"/>
        <v>0</v>
      </c>
      <c r="AT65" s="29">
        <f t="shared" si="25"/>
        <v>0</v>
      </c>
      <c r="AU65" s="29">
        <f t="shared" si="25"/>
        <v>0</v>
      </c>
      <c r="AV65" s="29">
        <f t="shared" si="25"/>
        <v>0</v>
      </c>
      <c r="AW65" s="29">
        <f t="shared" si="25"/>
        <v>0</v>
      </c>
      <c r="AX65" s="29">
        <f t="shared" si="25"/>
        <v>0.92400000000000004</v>
      </c>
      <c r="AY65" s="29">
        <f t="shared" si="25"/>
        <v>0</v>
      </c>
      <c r="AZ65" s="29">
        <f t="shared" si="25"/>
        <v>0</v>
      </c>
      <c r="BA65" s="29">
        <f t="shared" si="25"/>
        <v>0</v>
      </c>
      <c r="BB65" s="29">
        <f t="shared" si="25"/>
        <v>0</v>
      </c>
      <c r="BC65" s="29">
        <f t="shared" si="25"/>
        <v>0</v>
      </c>
      <c r="BD65" s="29">
        <f t="shared" si="25"/>
        <v>0</v>
      </c>
      <c r="BE65" s="29">
        <f t="shared" si="25"/>
        <v>0</v>
      </c>
      <c r="BF65" s="29">
        <f t="shared" si="25"/>
        <v>0</v>
      </c>
      <c r="BG65" s="29">
        <f t="shared" si="25"/>
        <v>0</v>
      </c>
      <c r="BH65" s="29">
        <f t="shared" si="25"/>
        <v>0</v>
      </c>
      <c r="BI65" s="29">
        <f t="shared" si="25"/>
        <v>0</v>
      </c>
      <c r="BJ65" s="29">
        <f t="shared" si="25"/>
        <v>0</v>
      </c>
      <c r="BK65" s="29">
        <f t="shared" si="25"/>
        <v>0</v>
      </c>
      <c r="BL65" s="29">
        <f t="shared" si="25"/>
        <v>0</v>
      </c>
      <c r="BM65" s="29">
        <f t="shared" si="25"/>
        <v>0</v>
      </c>
      <c r="BN65" s="29">
        <f t="shared" si="25"/>
        <v>7.4450000000000002E-3</v>
      </c>
      <c r="BO65" s="29">
        <f t="shared" ref="BO65" si="26">BO61*BO63</f>
        <v>0</v>
      </c>
      <c r="BP65" s="30">
        <f>SUM(D65:BN65)</f>
        <v>15.527054999999999</v>
      </c>
      <c r="BQ65" s="31">
        <f>BP65/$C$9</f>
        <v>15.527054999999999</v>
      </c>
    </row>
    <row r="66" spans="1:69" ht="17.25" x14ac:dyDescent="0.3">
      <c r="A66" s="27"/>
      <c r="B66" s="28" t="s">
        <v>31</v>
      </c>
      <c r="C66" s="103"/>
      <c r="D66" s="29">
        <f>D61*D63</f>
        <v>1.00905</v>
      </c>
      <c r="E66" s="29">
        <f t="shared" ref="E66:BN66" si="27">E61*E63</f>
        <v>0</v>
      </c>
      <c r="F66" s="29">
        <f t="shared" si="27"/>
        <v>0.9554999999999999</v>
      </c>
      <c r="G66" s="29">
        <f t="shared" si="27"/>
        <v>0</v>
      </c>
      <c r="H66" s="29">
        <f t="shared" si="27"/>
        <v>0.9375</v>
      </c>
      <c r="I66" s="29">
        <f t="shared" si="27"/>
        <v>0</v>
      </c>
      <c r="J66" s="29">
        <f t="shared" si="27"/>
        <v>4.2827999999999999</v>
      </c>
      <c r="K66" s="29">
        <f t="shared" si="27"/>
        <v>2.6497600000000001</v>
      </c>
      <c r="L66" s="29">
        <f t="shared" si="27"/>
        <v>0</v>
      </c>
      <c r="M66" s="29">
        <f t="shared" si="27"/>
        <v>4.7609999999999992</v>
      </c>
      <c r="N66" s="29">
        <f t="shared" si="27"/>
        <v>0</v>
      </c>
      <c r="O66" s="29">
        <f t="shared" si="27"/>
        <v>0</v>
      </c>
      <c r="P66" s="29">
        <f t="shared" si="27"/>
        <v>0</v>
      </c>
      <c r="Q66" s="29">
        <f t="shared" si="27"/>
        <v>0</v>
      </c>
      <c r="R66" s="29">
        <f t="shared" si="27"/>
        <v>0</v>
      </c>
      <c r="S66" s="29">
        <f t="shared" si="27"/>
        <v>0</v>
      </c>
      <c r="T66" s="29">
        <f t="shared" si="27"/>
        <v>0</v>
      </c>
      <c r="U66" s="29">
        <f t="shared" si="27"/>
        <v>0</v>
      </c>
      <c r="V66" s="29">
        <f t="shared" si="27"/>
        <v>0</v>
      </c>
      <c r="W66" s="29">
        <f>W61*W63</f>
        <v>0</v>
      </c>
      <c r="X66" s="29">
        <f t="shared" si="27"/>
        <v>0</v>
      </c>
      <c r="Y66" s="29">
        <f t="shared" si="27"/>
        <v>0</v>
      </c>
      <c r="Z66" s="29">
        <f t="shared" si="27"/>
        <v>0</v>
      </c>
      <c r="AA66" s="29">
        <f t="shared" si="27"/>
        <v>0</v>
      </c>
      <c r="AB66" s="29">
        <f t="shared" si="27"/>
        <v>0</v>
      </c>
      <c r="AC66" s="29">
        <f t="shared" si="27"/>
        <v>0</v>
      </c>
      <c r="AD66" s="29">
        <f t="shared" si="27"/>
        <v>0</v>
      </c>
      <c r="AE66" s="29">
        <f t="shared" si="27"/>
        <v>0</v>
      </c>
      <c r="AF66" s="29">
        <f t="shared" si="27"/>
        <v>0</v>
      </c>
      <c r="AG66" s="29">
        <f t="shared" si="27"/>
        <v>0</v>
      </c>
      <c r="AH66" s="29">
        <f t="shared" si="27"/>
        <v>0</v>
      </c>
      <c r="AI66" s="29">
        <f t="shared" si="27"/>
        <v>0</v>
      </c>
      <c r="AJ66" s="29">
        <f t="shared" si="27"/>
        <v>0</v>
      </c>
      <c r="AK66" s="29">
        <f t="shared" si="27"/>
        <v>0</v>
      </c>
      <c r="AL66" s="29">
        <f t="shared" si="27"/>
        <v>0</v>
      </c>
      <c r="AM66" s="29">
        <f t="shared" si="27"/>
        <v>0</v>
      </c>
      <c r="AN66" s="29">
        <f t="shared" si="27"/>
        <v>0</v>
      </c>
      <c r="AO66" s="29">
        <f t="shared" si="27"/>
        <v>0</v>
      </c>
      <c r="AP66" s="29">
        <f t="shared" si="27"/>
        <v>0</v>
      </c>
      <c r="AQ66" s="29">
        <f t="shared" si="27"/>
        <v>0</v>
      </c>
      <c r="AR66" s="29">
        <f t="shared" si="27"/>
        <v>0</v>
      </c>
      <c r="AS66" s="29">
        <f t="shared" si="27"/>
        <v>0</v>
      </c>
      <c r="AT66" s="29">
        <f t="shared" si="27"/>
        <v>0</v>
      </c>
      <c r="AU66" s="29">
        <f t="shared" si="27"/>
        <v>0</v>
      </c>
      <c r="AV66" s="29">
        <f t="shared" si="27"/>
        <v>0</v>
      </c>
      <c r="AW66" s="29">
        <f t="shared" si="27"/>
        <v>0</v>
      </c>
      <c r="AX66" s="29">
        <f t="shared" si="27"/>
        <v>0.92400000000000004</v>
      </c>
      <c r="AY66" s="29">
        <f t="shared" si="27"/>
        <v>0</v>
      </c>
      <c r="AZ66" s="29">
        <f t="shared" si="27"/>
        <v>0</v>
      </c>
      <c r="BA66" s="29">
        <f t="shared" si="27"/>
        <v>0</v>
      </c>
      <c r="BB66" s="29">
        <f t="shared" si="27"/>
        <v>0</v>
      </c>
      <c r="BC66" s="29">
        <f t="shared" si="27"/>
        <v>0</v>
      </c>
      <c r="BD66" s="29">
        <f t="shared" si="27"/>
        <v>0</v>
      </c>
      <c r="BE66" s="29">
        <f t="shared" si="27"/>
        <v>0</v>
      </c>
      <c r="BF66" s="29">
        <f t="shared" si="27"/>
        <v>0</v>
      </c>
      <c r="BG66" s="29">
        <f t="shared" si="27"/>
        <v>0</v>
      </c>
      <c r="BH66" s="29">
        <f t="shared" si="27"/>
        <v>0</v>
      </c>
      <c r="BI66" s="29">
        <f t="shared" si="27"/>
        <v>0</v>
      </c>
      <c r="BJ66" s="29">
        <f t="shared" si="27"/>
        <v>0</v>
      </c>
      <c r="BK66" s="29">
        <f t="shared" si="27"/>
        <v>0</v>
      </c>
      <c r="BL66" s="29">
        <f t="shared" si="27"/>
        <v>0</v>
      </c>
      <c r="BM66" s="29">
        <f t="shared" si="27"/>
        <v>0</v>
      </c>
      <c r="BN66" s="29">
        <f t="shared" si="27"/>
        <v>7.4450000000000002E-3</v>
      </c>
      <c r="BO66" s="29">
        <f t="shared" ref="BO66" si="28">BO61*BO63</f>
        <v>0</v>
      </c>
      <c r="BP66" s="30">
        <f>SUM(D66:BN66)</f>
        <v>15.527054999999999</v>
      </c>
      <c r="BQ66" s="31">
        <f>BP66/$C$9</f>
        <v>15.527054999999999</v>
      </c>
    </row>
    <row r="68" spans="1:69" x14ac:dyDescent="0.25">
      <c r="J68" s="1">
        <v>9</v>
      </c>
      <c r="K68" t="s">
        <v>2</v>
      </c>
      <c r="V68" t="s">
        <v>34</v>
      </c>
      <c r="AM68" t="s">
        <v>35</v>
      </c>
    </row>
    <row r="69" spans="1:69" ht="15" customHeight="1" x14ac:dyDescent="0.25">
      <c r="A69" s="112"/>
      <c r="B69" s="2" t="s">
        <v>3</v>
      </c>
      <c r="C69" s="110" t="s">
        <v>4</v>
      </c>
      <c r="D69" s="104" t="s">
        <v>36</v>
      </c>
      <c r="E69" s="110" t="s">
        <v>37</v>
      </c>
      <c r="F69" s="110" t="s">
        <v>38</v>
      </c>
      <c r="G69" s="110" t="s">
        <v>39</v>
      </c>
      <c r="H69" s="104" t="s">
        <v>40</v>
      </c>
      <c r="I69" s="35"/>
      <c r="J69" s="110" t="s">
        <v>41</v>
      </c>
      <c r="K69" s="110" t="s">
        <v>42</v>
      </c>
      <c r="L69" s="110" t="s">
        <v>43</v>
      </c>
      <c r="M69" s="35"/>
      <c r="N69" s="35"/>
      <c r="O69" s="110" t="s">
        <v>44</v>
      </c>
      <c r="P69" s="110" t="s">
        <v>45</v>
      </c>
      <c r="Q69" s="35"/>
      <c r="R69" s="110" t="s">
        <v>46</v>
      </c>
      <c r="S69" s="35"/>
      <c r="T69" s="35"/>
      <c r="U69" s="35"/>
      <c r="V69" s="110" t="s">
        <v>47</v>
      </c>
      <c r="W69" s="35"/>
      <c r="X69" s="110" t="s">
        <v>48</v>
      </c>
      <c r="Y69" s="35"/>
      <c r="Z69" s="35"/>
      <c r="AA69" s="35"/>
      <c r="AB69" s="35"/>
      <c r="AC69" s="35"/>
      <c r="AD69" s="35"/>
      <c r="AE69" s="35"/>
      <c r="AF69" s="35"/>
      <c r="AG69" s="35"/>
      <c r="AH69" s="110" t="s">
        <v>18</v>
      </c>
      <c r="AI69" s="35"/>
      <c r="AJ69" s="110" t="s">
        <v>49</v>
      </c>
      <c r="AK69" s="35"/>
      <c r="AL69" s="35"/>
      <c r="AM69" s="110" t="s">
        <v>50</v>
      </c>
      <c r="AN69" s="35"/>
      <c r="AO69" s="35"/>
      <c r="AP69" s="35"/>
      <c r="AQ69" s="35"/>
      <c r="AR69" s="35"/>
      <c r="AS69" s="35"/>
      <c r="AT69" s="35"/>
      <c r="AU69" s="35"/>
      <c r="AV69" s="110" t="s">
        <v>51</v>
      </c>
      <c r="AW69" s="35"/>
      <c r="AX69" s="110" t="s">
        <v>52</v>
      </c>
      <c r="AY69" s="35"/>
      <c r="AZ69" s="110" t="s">
        <v>53</v>
      </c>
      <c r="BA69" s="35"/>
      <c r="BB69" s="110" t="s">
        <v>54</v>
      </c>
      <c r="BC69" s="110" t="s">
        <v>55</v>
      </c>
      <c r="BD69" s="35"/>
      <c r="BE69" s="35"/>
      <c r="BF69" s="35"/>
      <c r="BG69" s="104" t="s">
        <v>56</v>
      </c>
      <c r="BH69" s="104" t="s">
        <v>57</v>
      </c>
      <c r="BI69" s="104" t="s">
        <v>58</v>
      </c>
      <c r="BJ69" s="35"/>
      <c r="BK69" s="110" t="s">
        <v>59</v>
      </c>
      <c r="BL69" s="35"/>
      <c r="BM69" s="104" t="s">
        <v>60</v>
      </c>
      <c r="BN69" s="104" t="s">
        <v>61</v>
      </c>
      <c r="BO69" s="110" t="s">
        <v>101</v>
      </c>
      <c r="BP69" s="105" t="s">
        <v>5</v>
      </c>
      <c r="BQ69" s="105" t="s">
        <v>6</v>
      </c>
    </row>
    <row r="70" spans="1:69" ht="36.75" customHeight="1" x14ac:dyDescent="0.25">
      <c r="A70" s="113"/>
      <c r="B70" s="3" t="s">
        <v>7</v>
      </c>
      <c r="C70" s="111"/>
      <c r="D70" s="104"/>
      <c r="E70" s="111"/>
      <c r="F70" s="111"/>
      <c r="G70" s="111"/>
      <c r="H70" s="104"/>
      <c r="I70" s="36"/>
      <c r="J70" s="111"/>
      <c r="K70" s="111"/>
      <c r="L70" s="111"/>
      <c r="M70" s="36"/>
      <c r="N70" s="36"/>
      <c r="O70" s="111"/>
      <c r="P70" s="111"/>
      <c r="Q70" s="36"/>
      <c r="R70" s="111"/>
      <c r="S70" s="36"/>
      <c r="T70" s="36"/>
      <c r="U70" s="36"/>
      <c r="V70" s="111"/>
      <c r="W70" s="36"/>
      <c r="X70" s="111"/>
      <c r="Y70" s="36"/>
      <c r="Z70" s="36"/>
      <c r="AA70" s="36"/>
      <c r="AB70" s="36"/>
      <c r="AC70" s="36"/>
      <c r="AD70" s="36"/>
      <c r="AE70" s="36"/>
      <c r="AF70" s="36"/>
      <c r="AG70" s="36"/>
      <c r="AH70" s="111"/>
      <c r="AI70" s="36"/>
      <c r="AJ70" s="111"/>
      <c r="AK70" s="36"/>
      <c r="AL70" s="36"/>
      <c r="AM70" s="111"/>
      <c r="AN70" s="36"/>
      <c r="AO70" s="36"/>
      <c r="AP70" s="36"/>
      <c r="AQ70" s="36"/>
      <c r="AR70" s="36"/>
      <c r="AS70" s="36"/>
      <c r="AT70" s="36"/>
      <c r="AU70" s="36"/>
      <c r="AV70" s="111"/>
      <c r="AW70" s="36"/>
      <c r="AX70" s="111"/>
      <c r="AY70" s="36"/>
      <c r="AZ70" s="111"/>
      <c r="BA70" s="36"/>
      <c r="BB70" s="111"/>
      <c r="BC70" s="111"/>
      <c r="BD70" s="36"/>
      <c r="BE70" s="36"/>
      <c r="BF70" s="36"/>
      <c r="BG70" s="104"/>
      <c r="BH70" s="104"/>
      <c r="BI70" s="104"/>
      <c r="BJ70" s="36"/>
      <c r="BK70" s="111"/>
      <c r="BL70" s="36"/>
      <c r="BM70" s="104"/>
      <c r="BN70" s="104"/>
      <c r="BO70" s="111"/>
      <c r="BP70" s="105"/>
      <c r="BQ70" s="105"/>
    </row>
    <row r="71" spans="1:69" ht="26.25" x14ac:dyDescent="0.25">
      <c r="A71" s="37"/>
      <c r="B71" s="8" t="s">
        <v>13</v>
      </c>
      <c r="C71" s="38"/>
      <c r="D71" s="4">
        <f t="shared" ref="D71:BN74" si="29">D14</f>
        <v>0</v>
      </c>
      <c r="E71" s="4">
        <f t="shared" si="29"/>
        <v>0</v>
      </c>
      <c r="F71" s="4">
        <f t="shared" si="29"/>
        <v>0</v>
      </c>
      <c r="G71" s="4">
        <f t="shared" si="29"/>
        <v>0</v>
      </c>
      <c r="H71" s="4">
        <f t="shared" si="29"/>
        <v>0</v>
      </c>
      <c r="I71" s="4">
        <f t="shared" si="29"/>
        <v>0</v>
      </c>
      <c r="J71" s="4">
        <f t="shared" si="29"/>
        <v>0</v>
      </c>
      <c r="K71" s="4">
        <f t="shared" si="29"/>
        <v>1.5E-3</v>
      </c>
      <c r="L71" s="4">
        <f t="shared" si="29"/>
        <v>6.0000000000000001E-3</v>
      </c>
      <c r="M71" s="4">
        <f t="shared" si="29"/>
        <v>0</v>
      </c>
      <c r="N71" s="4">
        <f t="shared" si="29"/>
        <v>0</v>
      </c>
      <c r="O71" s="4">
        <f t="shared" si="29"/>
        <v>0</v>
      </c>
      <c r="P71" s="4">
        <f t="shared" si="29"/>
        <v>0</v>
      </c>
      <c r="Q71" s="4">
        <f t="shared" si="29"/>
        <v>0</v>
      </c>
      <c r="R71" s="4">
        <f t="shared" si="29"/>
        <v>0</v>
      </c>
      <c r="S71" s="4">
        <f t="shared" si="29"/>
        <v>0</v>
      </c>
      <c r="T71" s="4">
        <f t="shared" si="29"/>
        <v>0</v>
      </c>
      <c r="U71" s="4">
        <f t="shared" si="29"/>
        <v>0</v>
      </c>
      <c r="V71" s="4">
        <f t="shared" si="29"/>
        <v>1.0500000000000001E-2</v>
      </c>
      <c r="W71" s="4">
        <f t="shared" si="29"/>
        <v>0</v>
      </c>
      <c r="X71" s="4">
        <f t="shared" si="29"/>
        <v>0</v>
      </c>
      <c r="Y71" s="4">
        <f t="shared" si="29"/>
        <v>0</v>
      </c>
      <c r="Z71" s="4">
        <f t="shared" si="29"/>
        <v>0</v>
      </c>
      <c r="AA71" s="4">
        <f t="shared" si="29"/>
        <v>0</v>
      </c>
      <c r="AB71" s="4">
        <f t="shared" si="29"/>
        <v>0</v>
      </c>
      <c r="AC71" s="4">
        <f t="shared" si="29"/>
        <v>0</v>
      </c>
      <c r="AD71" s="4">
        <f t="shared" si="29"/>
        <v>0</v>
      </c>
      <c r="AE71" s="4">
        <f t="shared" si="29"/>
        <v>0</v>
      </c>
      <c r="AF71" s="4">
        <f t="shared" si="29"/>
        <v>0</v>
      </c>
      <c r="AG71" s="4">
        <f t="shared" si="29"/>
        <v>0</v>
      </c>
      <c r="AH71" s="4">
        <f t="shared" si="29"/>
        <v>0</v>
      </c>
      <c r="AI71" s="4">
        <f t="shared" si="29"/>
        <v>0</v>
      </c>
      <c r="AJ71" s="4">
        <f t="shared" si="29"/>
        <v>0</v>
      </c>
      <c r="AK71" s="4">
        <f t="shared" si="29"/>
        <v>0</v>
      </c>
      <c r="AL71" s="4">
        <f t="shared" si="29"/>
        <v>0</v>
      </c>
      <c r="AM71" s="4">
        <f t="shared" si="29"/>
        <v>0</v>
      </c>
      <c r="AN71" s="4">
        <f t="shared" si="29"/>
        <v>0</v>
      </c>
      <c r="AO71" s="4">
        <f t="shared" si="29"/>
        <v>0</v>
      </c>
      <c r="AP71" s="4">
        <f t="shared" si="29"/>
        <v>0</v>
      </c>
      <c r="AQ71" s="4">
        <f t="shared" si="29"/>
        <v>0</v>
      </c>
      <c r="AR71" s="4">
        <f t="shared" si="29"/>
        <v>0</v>
      </c>
      <c r="AS71" s="4">
        <f t="shared" si="29"/>
        <v>0</v>
      </c>
      <c r="AT71" s="4">
        <f t="shared" si="29"/>
        <v>0</v>
      </c>
      <c r="AU71" s="4">
        <f t="shared" si="29"/>
        <v>0</v>
      </c>
      <c r="AV71" s="4">
        <f t="shared" si="29"/>
        <v>3.0000000000000001E-3</v>
      </c>
      <c r="AW71" s="4">
        <f t="shared" si="29"/>
        <v>0</v>
      </c>
      <c r="AX71" s="4">
        <f t="shared" si="29"/>
        <v>0</v>
      </c>
      <c r="AY71" s="4">
        <f t="shared" si="29"/>
        <v>0</v>
      </c>
      <c r="AZ71" s="4">
        <f t="shared" si="29"/>
        <v>0</v>
      </c>
      <c r="BA71" s="4">
        <f t="shared" si="29"/>
        <v>0</v>
      </c>
      <c r="BB71" s="4">
        <f t="shared" si="29"/>
        <v>0</v>
      </c>
      <c r="BC71" s="4">
        <f t="shared" si="29"/>
        <v>9.75E-3</v>
      </c>
      <c r="BD71" s="4">
        <f t="shared" si="29"/>
        <v>0</v>
      </c>
      <c r="BE71" s="4">
        <f t="shared" si="29"/>
        <v>0</v>
      </c>
      <c r="BF71" s="4">
        <f t="shared" si="29"/>
        <v>0</v>
      </c>
      <c r="BG71" s="4">
        <f t="shared" si="29"/>
        <v>7.4999999999999997E-2</v>
      </c>
      <c r="BH71" s="4">
        <f t="shared" si="29"/>
        <v>0.01</v>
      </c>
      <c r="BI71" s="4">
        <f t="shared" si="29"/>
        <v>5.0000000000000001E-3</v>
      </c>
      <c r="BJ71" s="4">
        <f t="shared" si="29"/>
        <v>0</v>
      </c>
      <c r="BK71" s="4">
        <f t="shared" si="29"/>
        <v>0</v>
      </c>
      <c r="BL71" s="4">
        <f t="shared" si="29"/>
        <v>0</v>
      </c>
      <c r="BM71" s="4">
        <f t="shared" si="29"/>
        <v>0</v>
      </c>
      <c r="BN71" s="4">
        <f t="shared" si="29"/>
        <v>1E-3</v>
      </c>
      <c r="BO71" s="4">
        <f t="shared" ref="BO71" si="30">BO14</f>
        <v>0</v>
      </c>
    </row>
    <row r="72" spans="1:69" ht="26.25" x14ac:dyDescent="0.25">
      <c r="A72" s="37"/>
      <c r="B72" s="4" t="s">
        <v>14</v>
      </c>
      <c r="C72" s="38"/>
      <c r="D72" s="4">
        <f t="shared" si="29"/>
        <v>0.01</v>
      </c>
      <c r="E72" s="4">
        <f t="shared" si="29"/>
        <v>0</v>
      </c>
      <c r="F72" s="4">
        <f t="shared" si="29"/>
        <v>0</v>
      </c>
      <c r="G72" s="4">
        <f t="shared" si="29"/>
        <v>0</v>
      </c>
      <c r="H72" s="4">
        <f t="shared" si="29"/>
        <v>0</v>
      </c>
      <c r="I72" s="4">
        <f t="shared" si="29"/>
        <v>0</v>
      </c>
      <c r="J72" s="4">
        <f t="shared" si="29"/>
        <v>0</v>
      </c>
      <c r="K72" s="4">
        <f t="shared" si="29"/>
        <v>0</v>
      </c>
      <c r="L72" s="4">
        <f t="shared" si="29"/>
        <v>0</v>
      </c>
      <c r="M72" s="4">
        <f t="shared" si="29"/>
        <v>0</v>
      </c>
      <c r="N72" s="4">
        <f t="shared" si="29"/>
        <v>0</v>
      </c>
      <c r="O72" s="4">
        <f t="shared" si="29"/>
        <v>0</v>
      </c>
      <c r="P72" s="4">
        <f t="shared" si="29"/>
        <v>0</v>
      </c>
      <c r="Q72" s="4">
        <f t="shared" si="29"/>
        <v>0</v>
      </c>
      <c r="R72" s="4">
        <f t="shared" si="29"/>
        <v>0</v>
      </c>
      <c r="S72" s="4">
        <f t="shared" si="29"/>
        <v>0</v>
      </c>
      <c r="T72" s="4">
        <f t="shared" si="29"/>
        <v>0</v>
      </c>
      <c r="U72" s="4">
        <f t="shared" si="29"/>
        <v>0</v>
      </c>
      <c r="V72" s="4">
        <f t="shared" si="29"/>
        <v>0</v>
      </c>
      <c r="W72" s="4">
        <f t="shared" si="29"/>
        <v>0</v>
      </c>
      <c r="X72" s="4">
        <f t="shared" si="29"/>
        <v>0.2</v>
      </c>
      <c r="Y72" s="4">
        <f t="shared" si="29"/>
        <v>0</v>
      </c>
      <c r="Z72" s="4">
        <f t="shared" si="29"/>
        <v>0</v>
      </c>
      <c r="AA72" s="4">
        <f t="shared" si="29"/>
        <v>0</v>
      </c>
      <c r="AB72" s="4">
        <f t="shared" si="29"/>
        <v>0</v>
      </c>
      <c r="AC72" s="4">
        <f t="shared" si="29"/>
        <v>0</v>
      </c>
      <c r="AD72" s="4">
        <f t="shared" si="29"/>
        <v>0</v>
      </c>
      <c r="AE72" s="4">
        <f t="shared" si="29"/>
        <v>0</v>
      </c>
      <c r="AF72" s="4">
        <f t="shared" si="29"/>
        <v>0</v>
      </c>
      <c r="AG72" s="4">
        <f t="shared" si="29"/>
        <v>0</v>
      </c>
      <c r="AH72" s="4">
        <f t="shared" si="29"/>
        <v>0</v>
      </c>
      <c r="AI72" s="4">
        <f t="shared" si="29"/>
        <v>0</v>
      </c>
      <c r="AJ72" s="4">
        <f t="shared" si="29"/>
        <v>0</v>
      </c>
      <c r="AK72" s="4">
        <f t="shared" si="29"/>
        <v>0</v>
      </c>
      <c r="AL72" s="4">
        <f t="shared" si="29"/>
        <v>0</v>
      </c>
      <c r="AM72" s="4">
        <f t="shared" si="29"/>
        <v>0</v>
      </c>
      <c r="AN72" s="4">
        <f t="shared" si="29"/>
        <v>0</v>
      </c>
      <c r="AO72" s="4">
        <f t="shared" si="29"/>
        <v>0</v>
      </c>
      <c r="AP72" s="4">
        <f t="shared" si="29"/>
        <v>0</v>
      </c>
      <c r="AQ72" s="4">
        <f t="shared" si="29"/>
        <v>0</v>
      </c>
      <c r="AR72" s="4">
        <f t="shared" si="29"/>
        <v>0</v>
      </c>
      <c r="AS72" s="4">
        <f t="shared" si="29"/>
        <v>0</v>
      </c>
      <c r="AT72" s="4">
        <f t="shared" si="29"/>
        <v>0</v>
      </c>
      <c r="AU72" s="4">
        <f t="shared" si="29"/>
        <v>0</v>
      </c>
      <c r="AV72" s="4">
        <f t="shared" si="29"/>
        <v>0</v>
      </c>
      <c r="AW72" s="4">
        <f t="shared" si="29"/>
        <v>0</v>
      </c>
      <c r="AX72" s="4">
        <f t="shared" si="29"/>
        <v>0</v>
      </c>
      <c r="AY72" s="4">
        <f t="shared" si="29"/>
        <v>0</v>
      </c>
      <c r="AZ72" s="4">
        <f t="shared" si="29"/>
        <v>4.0000000000000001E-3</v>
      </c>
      <c r="BA72" s="4">
        <f t="shared" si="29"/>
        <v>0</v>
      </c>
      <c r="BB72" s="4">
        <f t="shared" si="29"/>
        <v>2.5000000000000001E-2</v>
      </c>
      <c r="BC72" s="4">
        <f t="shared" si="29"/>
        <v>2.5000000000000001E-2</v>
      </c>
      <c r="BD72" s="4">
        <f t="shared" si="29"/>
        <v>0</v>
      </c>
      <c r="BE72" s="4">
        <f t="shared" si="29"/>
        <v>0</v>
      </c>
      <c r="BF72" s="4">
        <f t="shared" si="29"/>
        <v>0</v>
      </c>
      <c r="BG72" s="4">
        <f t="shared" si="29"/>
        <v>0</v>
      </c>
      <c r="BH72" s="4">
        <f t="shared" si="29"/>
        <v>0</v>
      </c>
      <c r="BI72" s="4">
        <f t="shared" si="29"/>
        <v>5.0000000000000001E-3</v>
      </c>
      <c r="BJ72" s="4">
        <f t="shared" si="29"/>
        <v>0</v>
      </c>
      <c r="BK72" s="4">
        <f t="shared" si="29"/>
        <v>0</v>
      </c>
      <c r="BL72" s="4">
        <f t="shared" si="29"/>
        <v>0</v>
      </c>
      <c r="BM72" s="4">
        <f t="shared" si="29"/>
        <v>2E-3</v>
      </c>
      <c r="BN72" s="4">
        <f t="shared" si="29"/>
        <v>1E-3</v>
      </c>
      <c r="BO72" s="4">
        <f t="shared" ref="BO72" si="31">BO15</f>
        <v>0</v>
      </c>
    </row>
    <row r="73" spans="1:69" ht="26.25" x14ac:dyDescent="0.25">
      <c r="A73" s="37"/>
      <c r="B73" s="4" t="s">
        <v>15</v>
      </c>
      <c r="C73" s="38"/>
      <c r="D73" s="4">
        <f t="shared" si="29"/>
        <v>0</v>
      </c>
      <c r="E73" s="4">
        <f t="shared" si="29"/>
        <v>0</v>
      </c>
      <c r="F73" s="4">
        <f t="shared" si="29"/>
        <v>0</v>
      </c>
      <c r="G73" s="4">
        <f t="shared" si="29"/>
        <v>0</v>
      </c>
      <c r="H73" s="4">
        <f t="shared" si="29"/>
        <v>0</v>
      </c>
      <c r="I73" s="4">
        <f t="shared" si="29"/>
        <v>0</v>
      </c>
      <c r="J73" s="4">
        <f t="shared" si="29"/>
        <v>1.575E-2</v>
      </c>
      <c r="K73" s="4">
        <f t="shared" si="29"/>
        <v>3.0000000000000001E-3</v>
      </c>
      <c r="L73" s="4">
        <f t="shared" si="29"/>
        <v>0</v>
      </c>
      <c r="M73" s="4">
        <f t="shared" si="29"/>
        <v>0</v>
      </c>
      <c r="N73" s="4">
        <f t="shared" si="29"/>
        <v>0</v>
      </c>
      <c r="O73" s="4">
        <f t="shared" si="29"/>
        <v>0</v>
      </c>
      <c r="P73" s="4">
        <f t="shared" si="29"/>
        <v>0</v>
      </c>
      <c r="Q73" s="4">
        <f t="shared" si="29"/>
        <v>0</v>
      </c>
      <c r="R73" s="4">
        <f t="shared" si="29"/>
        <v>0</v>
      </c>
      <c r="S73" s="4">
        <f t="shared" si="29"/>
        <v>0</v>
      </c>
      <c r="T73" s="4">
        <f t="shared" si="29"/>
        <v>0</v>
      </c>
      <c r="U73" s="4">
        <f t="shared" si="29"/>
        <v>0</v>
      </c>
      <c r="V73" s="4">
        <f t="shared" si="29"/>
        <v>0</v>
      </c>
      <c r="W73" s="4">
        <f t="shared" si="29"/>
        <v>0</v>
      </c>
      <c r="X73" s="4">
        <f t="shared" si="29"/>
        <v>0</v>
      </c>
      <c r="Y73" s="4">
        <f t="shared" si="29"/>
        <v>0</v>
      </c>
      <c r="Z73" s="4">
        <f t="shared" si="29"/>
        <v>0</v>
      </c>
      <c r="AA73" s="4">
        <f t="shared" si="29"/>
        <v>0</v>
      </c>
      <c r="AB73" s="4">
        <f t="shared" si="29"/>
        <v>0</v>
      </c>
      <c r="AC73" s="4">
        <f t="shared" si="29"/>
        <v>0</v>
      </c>
      <c r="AD73" s="4">
        <f t="shared" si="29"/>
        <v>0</v>
      </c>
      <c r="AE73" s="4">
        <f t="shared" si="29"/>
        <v>0</v>
      </c>
      <c r="AF73" s="4">
        <f t="shared" si="29"/>
        <v>0</v>
      </c>
      <c r="AG73" s="4">
        <f t="shared" si="29"/>
        <v>0</v>
      </c>
      <c r="AH73" s="4">
        <f t="shared" si="29"/>
        <v>0</v>
      </c>
      <c r="AI73" s="4">
        <f t="shared" si="29"/>
        <v>0</v>
      </c>
      <c r="AJ73" s="4">
        <f t="shared" si="29"/>
        <v>0</v>
      </c>
      <c r="AK73" s="4">
        <f t="shared" si="29"/>
        <v>0</v>
      </c>
      <c r="AL73" s="4">
        <f t="shared" si="29"/>
        <v>0</v>
      </c>
      <c r="AM73" s="4">
        <f t="shared" si="29"/>
        <v>0</v>
      </c>
      <c r="AN73" s="4">
        <f t="shared" si="29"/>
        <v>0</v>
      </c>
      <c r="AO73" s="4">
        <f t="shared" si="29"/>
        <v>0</v>
      </c>
      <c r="AP73" s="4">
        <f t="shared" si="29"/>
        <v>0</v>
      </c>
      <c r="AQ73" s="4">
        <f t="shared" si="29"/>
        <v>0</v>
      </c>
      <c r="AR73" s="4">
        <f t="shared" si="29"/>
        <v>0</v>
      </c>
      <c r="AS73" s="4">
        <f t="shared" si="29"/>
        <v>0</v>
      </c>
      <c r="AT73" s="4">
        <f t="shared" si="29"/>
        <v>0</v>
      </c>
      <c r="AU73" s="4">
        <f t="shared" si="29"/>
        <v>0</v>
      </c>
      <c r="AV73" s="4">
        <f t="shared" si="29"/>
        <v>0</v>
      </c>
      <c r="AW73" s="4">
        <f t="shared" si="29"/>
        <v>0</v>
      </c>
      <c r="AX73" s="4">
        <f t="shared" si="29"/>
        <v>0</v>
      </c>
      <c r="AY73" s="4">
        <f t="shared" si="29"/>
        <v>0</v>
      </c>
      <c r="AZ73" s="4">
        <f t="shared" si="29"/>
        <v>0</v>
      </c>
      <c r="BA73" s="4">
        <f t="shared" si="29"/>
        <v>0</v>
      </c>
      <c r="BB73" s="4">
        <f t="shared" si="29"/>
        <v>0</v>
      </c>
      <c r="BC73" s="4">
        <f t="shared" si="29"/>
        <v>0</v>
      </c>
      <c r="BD73" s="4">
        <f t="shared" si="29"/>
        <v>0</v>
      </c>
      <c r="BE73" s="4">
        <f t="shared" si="29"/>
        <v>0</v>
      </c>
      <c r="BF73" s="4">
        <f t="shared" si="29"/>
        <v>0</v>
      </c>
      <c r="BG73" s="4">
        <f t="shared" si="29"/>
        <v>0.14000000000000001</v>
      </c>
      <c r="BH73" s="4">
        <f t="shared" si="29"/>
        <v>0</v>
      </c>
      <c r="BI73" s="4">
        <f t="shared" si="29"/>
        <v>0</v>
      </c>
      <c r="BJ73" s="4">
        <f t="shared" si="29"/>
        <v>0</v>
      </c>
      <c r="BK73" s="4">
        <f t="shared" si="29"/>
        <v>0</v>
      </c>
      <c r="BL73" s="4">
        <f t="shared" si="29"/>
        <v>0</v>
      </c>
      <c r="BM73" s="4">
        <f t="shared" si="29"/>
        <v>0</v>
      </c>
      <c r="BN73" s="4">
        <f t="shared" si="29"/>
        <v>1E-3</v>
      </c>
      <c r="BO73" s="4">
        <f t="shared" ref="BO73" si="32">BO16</f>
        <v>0</v>
      </c>
    </row>
    <row r="74" spans="1:69" ht="26.25" x14ac:dyDescent="0.25">
      <c r="A74" s="37"/>
      <c r="B74" s="9" t="s">
        <v>16</v>
      </c>
      <c r="C74" s="38"/>
      <c r="D74" s="4">
        <f t="shared" si="29"/>
        <v>0.02</v>
      </c>
      <c r="E74" s="4">
        <f t="shared" si="29"/>
        <v>0</v>
      </c>
      <c r="F74" s="4">
        <f t="shared" si="29"/>
        <v>0</v>
      </c>
      <c r="G74" s="4">
        <f t="shared" ref="G74:BN74" si="33">G17</f>
        <v>0</v>
      </c>
      <c r="H74" s="4">
        <f t="shared" si="33"/>
        <v>0</v>
      </c>
      <c r="I74" s="4">
        <f t="shared" si="33"/>
        <v>0</v>
      </c>
      <c r="J74" s="4">
        <f t="shared" si="33"/>
        <v>0</v>
      </c>
      <c r="K74" s="4">
        <f t="shared" si="33"/>
        <v>0</v>
      </c>
      <c r="L74" s="4">
        <f t="shared" si="33"/>
        <v>0</v>
      </c>
      <c r="M74" s="4">
        <f t="shared" si="33"/>
        <v>0</v>
      </c>
      <c r="N74" s="4">
        <f t="shared" si="33"/>
        <v>0</v>
      </c>
      <c r="O74" s="4">
        <f t="shared" si="33"/>
        <v>0</v>
      </c>
      <c r="P74" s="4">
        <f t="shared" si="33"/>
        <v>0</v>
      </c>
      <c r="Q74" s="4">
        <f t="shared" si="33"/>
        <v>0</v>
      </c>
      <c r="R74" s="4">
        <f t="shared" si="33"/>
        <v>0</v>
      </c>
      <c r="S74" s="4">
        <f t="shared" si="33"/>
        <v>0</v>
      </c>
      <c r="T74" s="4">
        <f t="shared" si="33"/>
        <v>0</v>
      </c>
      <c r="U74" s="4">
        <f t="shared" si="33"/>
        <v>0</v>
      </c>
      <c r="V74" s="4">
        <f t="shared" si="33"/>
        <v>0</v>
      </c>
      <c r="W74" s="4">
        <f t="shared" si="33"/>
        <v>0</v>
      </c>
      <c r="X74" s="4">
        <f t="shared" si="33"/>
        <v>0</v>
      </c>
      <c r="Y74" s="4">
        <f t="shared" si="33"/>
        <v>0</v>
      </c>
      <c r="Z74" s="4">
        <f t="shared" si="33"/>
        <v>0</v>
      </c>
      <c r="AA74" s="4">
        <f t="shared" si="33"/>
        <v>0</v>
      </c>
      <c r="AB74" s="4">
        <f t="shared" si="33"/>
        <v>0</v>
      </c>
      <c r="AC74" s="4">
        <f t="shared" si="33"/>
        <v>0</v>
      </c>
      <c r="AD74" s="4">
        <f t="shared" si="33"/>
        <v>0</v>
      </c>
      <c r="AE74" s="4">
        <f t="shared" si="33"/>
        <v>0</v>
      </c>
      <c r="AF74" s="4">
        <f t="shared" si="33"/>
        <v>0</v>
      </c>
      <c r="AG74" s="4">
        <f t="shared" si="33"/>
        <v>0</v>
      </c>
      <c r="AH74" s="4">
        <f t="shared" si="33"/>
        <v>0</v>
      </c>
      <c r="AI74" s="4">
        <f t="shared" si="33"/>
        <v>0</v>
      </c>
      <c r="AJ74" s="4">
        <f t="shared" si="33"/>
        <v>0</v>
      </c>
      <c r="AK74" s="4">
        <f t="shared" si="33"/>
        <v>0</v>
      </c>
      <c r="AL74" s="4">
        <f t="shared" si="33"/>
        <v>0</v>
      </c>
      <c r="AM74" s="4">
        <f t="shared" si="33"/>
        <v>0</v>
      </c>
      <c r="AN74" s="4">
        <f t="shared" si="33"/>
        <v>0</v>
      </c>
      <c r="AO74" s="4">
        <f t="shared" si="33"/>
        <v>0</v>
      </c>
      <c r="AP74" s="4">
        <f t="shared" si="33"/>
        <v>0</v>
      </c>
      <c r="AQ74" s="4">
        <f t="shared" si="33"/>
        <v>0</v>
      </c>
      <c r="AR74" s="4">
        <f t="shared" si="33"/>
        <v>0</v>
      </c>
      <c r="AS74" s="4">
        <f t="shared" si="33"/>
        <v>0</v>
      </c>
      <c r="AT74" s="4">
        <f t="shared" si="33"/>
        <v>0</v>
      </c>
      <c r="AU74" s="4">
        <f t="shared" si="33"/>
        <v>0</v>
      </c>
      <c r="AV74" s="4">
        <f t="shared" si="33"/>
        <v>0</v>
      </c>
      <c r="AW74" s="4">
        <f t="shared" si="33"/>
        <v>0</v>
      </c>
      <c r="AX74" s="4">
        <f t="shared" si="33"/>
        <v>0</v>
      </c>
      <c r="AY74" s="4">
        <f t="shared" si="33"/>
        <v>0</v>
      </c>
      <c r="AZ74" s="4">
        <f t="shared" si="33"/>
        <v>0</v>
      </c>
      <c r="BA74" s="4">
        <f t="shared" si="33"/>
        <v>0</v>
      </c>
      <c r="BB74" s="4">
        <f t="shared" si="33"/>
        <v>0</v>
      </c>
      <c r="BC74" s="4">
        <f t="shared" si="33"/>
        <v>0</v>
      </c>
      <c r="BD74" s="4">
        <f t="shared" si="33"/>
        <v>0</v>
      </c>
      <c r="BE74" s="4">
        <f t="shared" si="33"/>
        <v>0</v>
      </c>
      <c r="BF74" s="4">
        <f t="shared" si="33"/>
        <v>0</v>
      </c>
      <c r="BG74" s="4">
        <f t="shared" si="33"/>
        <v>0</v>
      </c>
      <c r="BH74" s="4">
        <f t="shared" si="33"/>
        <v>0</v>
      </c>
      <c r="BI74" s="4">
        <f t="shared" si="33"/>
        <v>0</v>
      </c>
      <c r="BJ74" s="4">
        <f t="shared" si="33"/>
        <v>0</v>
      </c>
      <c r="BK74" s="4">
        <f t="shared" si="33"/>
        <v>0</v>
      </c>
      <c r="BL74" s="4">
        <f t="shared" si="33"/>
        <v>0</v>
      </c>
      <c r="BM74" s="4">
        <f t="shared" si="33"/>
        <v>0</v>
      </c>
      <c r="BN74" s="4">
        <f t="shared" si="33"/>
        <v>0</v>
      </c>
      <c r="BO74" s="4">
        <f t="shared" ref="BO74" si="34">BO17</f>
        <v>0</v>
      </c>
    </row>
    <row r="75" spans="1:69" ht="26.25" x14ac:dyDescent="0.25">
      <c r="A75" s="37"/>
      <c r="B75" s="10" t="s">
        <v>17</v>
      </c>
      <c r="C75" s="38"/>
      <c r="D75" s="4">
        <f t="shared" ref="D75:BN76" si="35">D18</f>
        <v>0</v>
      </c>
      <c r="E75" s="4">
        <f t="shared" si="35"/>
        <v>0.04</v>
      </c>
      <c r="F75" s="4">
        <f t="shared" si="35"/>
        <v>0</v>
      </c>
      <c r="G75" s="4">
        <f t="shared" si="35"/>
        <v>0</v>
      </c>
      <c r="H75" s="4">
        <f t="shared" si="35"/>
        <v>0</v>
      </c>
      <c r="I75" s="4">
        <f t="shared" si="35"/>
        <v>0</v>
      </c>
      <c r="J75" s="4">
        <f t="shared" si="35"/>
        <v>0</v>
      </c>
      <c r="K75" s="4">
        <f t="shared" si="35"/>
        <v>0</v>
      </c>
      <c r="L75" s="4">
        <f t="shared" si="35"/>
        <v>0</v>
      </c>
      <c r="M75" s="4">
        <f t="shared" si="35"/>
        <v>0</v>
      </c>
      <c r="N75" s="4">
        <f t="shared" si="35"/>
        <v>0</v>
      </c>
      <c r="O75" s="4">
        <f t="shared" si="35"/>
        <v>0</v>
      </c>
      <c r="P75" s="4">
        <f t="shared" si="35"/>
        <v>0</v>
      </c>
      <c r="Q75" s="4">
        <f t="shared" si="35"/>
        <v>0</v>
      </c>
      <c r="R75" s="4">
        <f t="shared" si="35"/>
        <v>0</v>
      </c>
      <c r="S75" s="4">
        <f t="shared" si="35"/>
        <v>0</v>
      </c>
      <c r="T75" s="4">
        <f t="shared" si="35"/>
        <v>0</v>
      </c>
      <c r="U75" s="4">
        <f t="shared" si="35"/>
        <v>0</v>
      </c>
      <c r="V75" s="4">
        <f t="shared" si="35"/>
        <v>0</v>
      </c>
      <c r="W75" s="4">
        <f>W18</f>
        <v>0</v>
      </c>
      <c r="X75" s="4">
        <f t="shared" si="35"/>
        <v>0</v>
      </c>
      <c r="Y75" s="4">
        <f t="shared" si="35"/>
        <v>0</v>
      </c>
      <c r="Z75" s="4">
        <f t="shared" si="35"/>
        <v>0</v>
      </c>
      <c r="AA75" s="4">
        <f t="shared" si="35"/>
        <v>0</v>
      </c>
      <c r="AB75" s="4">
        <f t="shared" si="35"/>
        <v>0</v>
      </c>
      <c r="AC75" s="4">
        <f t="shared" si="35"/>
        <v>0</v>
      </c>
      <c r="AD75" s="4">
        <f t="shared" si="35"/>
        <v>0</v>
      </c>
      <c r="AE75" s="4">
        <f t="shared" si="35"/>
        <v>0</v>
      </c>
      <c r="AF75" s="4">
        <f t="shared" si="35"/>
        <v>0</v>
      </c>
      <c r="AG75" s="4">
        <f t="shared" si="35"/>
        <v>0</v>
      </c>
      <c r="AH75" s="4">
        <f t="shared" si="35"/>
        <v>0</v>
      </c>
      <c r="AI75" s="4">
        <f t="shared" si="35"/>
        <v>0</v>
      </c>
      <c r="AJ75" s="4">
        <f t="shared" si="35"/>
        <v>0</v>
      </c>
      <c r="AK75" s="4">
        <f t="shared" si="35"/>
        <v>0</v>
      </c>
      <c r="AL75" s="4">
        <f t="shared" si="35"/>
        <v>0</v>
      </c>
      <c r="AM75" s="4">
        <f t="shared" si="35"/>
        <v>0</v>
      </c>
      <c r="AN75" s="4">
        <f t="shared" si="35"/>
        <v>0</v>
      </c>
      <c r="AO75" s="4">
        <f t="shared" si="35"/>
        <v>0</v>
      </c>
      <c r="AP75" s="4">
        <f t="shared" si="35"/>
        <v>0</v>
      </c>
      <c r="AQ75" s="4">
        <f t="shared" si="35"/>
        <v>0</v>
      </c>
      <c r="AR75" s="4">
        <f t="shared" si="35"/>
        <v>0</v>
      </c>
      <c r="AS75" s="4">
        <f t="shared" si="35"/>
        <v>0</v>
      </c>
      <c r="AT75" s="4">
        <f t="shared" si="35"/>
        <v>0</v>
      </c>
      <c r="AU75" s="4">
        <f t="shared" si="35"/>
        <v>0</v>
      </c>
      <c r="AV75" s="4">
        <f t="shared" si="35"/>
        <v>0</v>
      </c>
      <c r="AW75" s="4">
        <f t="shared" si="35"/>
        <v>0</v>
      </c>
      <c r="AX75" s="4">
        <f t="shared" si="35"/>
        <v>0</v>
      </c>
      <c r="AY75" s="4">
        <f t="shared" si="35"/>
        <v>0</v>
      </c>
      <c r="AZ75" s="4">
        <f t="shared" si="35"/>
        <v>0</v>
      </c>
      <c r="BA75" s="4">
        <f t="shared" si="35"/>
        <v>0</v>
      </c>
      <c r="BB75" s="4">
        <f t="shared" si="35"/>
        <v>0</v>
      </c>
      <c r="BC75" s="4">
        <f t="shared" si="35"/>
        <v>0</v>
      </c>
      <c r="BD75" s="4">
        <f t="shared" si="35"/>
        <v>0</v>
      </c>
      <c r="BE75" s="4">
        <f t="shared" si="35"/>
        <v>0</v>
      </c>
      <c r="BF75" s="4">
        <f t="shared" si="35"/>
        <v>0</v>
      </c>
      <c r="BG75" s="4">
        <f t="shared" si="35"/>
        <v>0</v>
      </c>
      <c r="BH75" s="4">
        <f t="shared" si="35"/>
        <v>0</v>
      </c>
      <c r="BI75" s="4">
        <f t="shared" si="35"/>
        <v>0</v>
      </c>
      <c r="BJ75" s="4">
        <f t="shared" si="35"/>
        <v>0</v>
      </c>
      <c r="BK75" s="4">
        <f t="shared" si="35"/>
        <v>0</v>
      </c>
      <c r="BL75" s="4">
        <f t="shared" si="35"/>
        <v>0</v>
      </c>
      <c r="BM75" s="4">
        <f t="shared" si="35"/>
        <v>0</v>
      </c>
      <c r="BN75" s="4">
        <f t="shared" si="35"/>
        <v>0</v>
      </c>
      <c r="BO75" s="4">
        <f t="shared" ref="BO75" si="36">BO18</f>
        <v>0</v>
      </c>
    </row>
    <row r="76" spans="1:69" ht="26.25" x14ac:dyDescent="0.25">
      <c r="A76" s="37"/>
      <c r="B76" s="10" t="s">
        <v>18</v>
      </c>
      <c r="C76" s="39"/>
      <c r="D76" s="4">
        <f t="shared" si="35"/>
        <v>0</v>
      </c>
      <c r="E76" s="4">
        <f t="shared" si="35"/>
        <v>0</v>
      </c>
      <c r="F76" s="4">
        <f t="shared" si="35"/>
        <v>0</v>
      </c>
      <c r="G76" s="4">
        <f t="shared" si="35"/>
        <v>0</v>
      </c>
      <c r="H76" s="4">
        <f t="shared" si="35"/>
        <v>0</v>
      </c>
      <c r="I76" s="4">
        <f t="shared" si="35"/>
        <v>0</v>
      </c>
      <c r="J76" s="4">
        <f t="shared" si="35"/>
        <v>0</v>
      </c>
      <c r="K76" s="4">
        <f t="shared" si="35"/>
        <v>0</v>
      </c>
      <c r="L76" s="4">
        <f t="shared" si="35"/>
        <v>0</v>
      </c>
      <c r="M76" s="4">
        <f t="shared" si="35"/>
        <v>0</v>
      </c>
      <c r="N76" s="4">
        <f t="shared" si="35"/>
        <v>0</v>
      </c>
      <c r="O76" s="4">
        <f t="shared" si="35"/>
        <v>0</v>
      </c>
      <c r="P76" s="4">
        <f t="shared" si="35"/>
        <v>0</v>
      </c>
      <c r="Q76" s="4">
        <f t="shared" si="35"/>
        <v>0</v>
      </c>
      <c r="R76" s="4">
        <f t="shared" si="35"/>
        <v>0</v>
      </c>
      <c r="S76" s="4">
        <f t="shared" si="35"/>
        <v>0</v>
      </c>
      <c r="T76" s="4">
        <f t="shared" si="35"/>
        <v>0</v>
      </c>
      <c r="U76" s="4">
        <f t="shared" si="35"/>
        <v>0</v>
      </c>
      <c r="V76" s="4">
        <f t="shared" si="35"/>
        <v>0</v>
      </c>
      <c r="W76" s="4">
        <f>W19</f>
        <v>0</v>
      </c>
      <c r="X76" s="4">
        <f t="shared" si="35"/>
        <v>0</v>
      </c>
      <c r="Y76" s="4">
        <f t="shared" si="35"/>
        <v>0</v>
      </c>
      <c r="Z76" s="4">
        <f t="shared" si="35"/>
        <v>0</v>
      </c>
      <c r="AA76" s="4">
        <f t="shared" si="35"/>
        <v>0</v>
      </c>
      <c r="AB76" s="4">
        <f t="shared" si="35"/>
        <v>0</v>
      </c>
      <c r="AC76" s="4">
        <f t="shared" si="35"/>
        <v>0</v>
      </c>
      <c r="AD76" s="4">
        <f t="shared" si="35"/>
        <v>0</v>
      </c>
      <c r="AE76" s="4">
        <f t="shared" si="35"/>
        <v>0</v>
      </c>
      <c r="AF76" s="4">
        <f t="shared" si="35"/>
        <v>0</v>
      </c>
      <c r="AG76" s="4">
        <f t="shared" si="35"/>
        <v>0</v>
      </c>
      <c r="AH76" s="4">
        <f t="shared" si="35"/>
        <v>0.18</v>
      </c>
      <c r="AI76" s="4">
        <f t="shared" si="35"/>
        <v>0</v>
      </c>
      <c r="AJ76" s="4">
        <f t="shared" si="35"/>
        <v>0</v>
      </c>
      <c r="AK76" s="4">
        <f t="shared" si="35"/>
        <v>0</v>
      </c>
      <c r="AL76" s="4">
        <f t="shared" si="35"/>
        <v>0</v>
      </c>
      <c r="AM76" s="4">
        <f t="shared" si="35"/>
        <v>0</v>
      </c>
      <c r="AN76" s="4">
        <f t="shared" si="35"/>
        <v>0</v>
      </c>
      <c r="AO76" s="4">
        <f t="shared" si="35"/>
        <v>0</v>
      </c>
      <c r="AP76" s="4">
        <f t="shared" si="35"/>
        <v>0</v>
      </c>
      <c r="AQ76" s="4">
        <f t="shared" si="35"/>
        <v>0</v>
      </c>
      <c r="AR76" s="4">
        <f t="shared" si="35"/>
        <v>0</v>
      </c>
      <c r="AS76" s="4">
        <f t="shared" si="35"/>
        <v>0</v>
      </c>
      <c r="AT76" s="4">
        <f t="shared" si="35"/>
        <v>0</v>
      </c>
      <c r="AU76" s="4">
        <f t="shared" si="35"/>
        <v>0</v>
      </c>
      <c r="AV76" s="4">
        <f t="shared" si="35"/>
        <v>0</v>
      </c>
      <c r="AW76" s="4">
        <f t="shared" si="35"/>
        <v>0</v>
      </c>
      <c r="AX76" s="4">
        <f t="shared" si="35"/>
        <v>0</v>
      </c>
      <c r="AY76" s="4">
        <f t="shared" si="35"/>
        <v>0</v>
      </c>
      <c r="AZ76" s="4">
        <f t="shared" si="35"/>
        <v>0</v>
      </c>
      <c r="BA76" s="4">
        <f t="shared" si="35"/>
        <v>0</v>
      </c>
      <c r="BB76" s="4">
        <f t="shared" si="35"/>
        <v>0</v>
      </c>
      <c r="BC76" s="4">
        <f t="shared" si="35"/>
        <v>0</v>
      </c>
      <c r="BD76" s="4">
        <f t="shared" si="35"/>
        <v>0</v>
      </c>
      <c r="BE76" s="4">
        <f t="shared" si="35"/>
        <v>0</v>
      </c>
      <c r="BF76" s="4">
        <f t="shared" si="35"/>
        <v>0</v>
      </c>
      <c r="BG76" s="4">
        <f t="shared" si="35"/>
        <v>0</v>
      </c>
      <c r="BH76" s="4">
        <f t="shared" si="35"/>
        <v>0</v>
      </c>
      <c r="BI76" s="4">
        <f t="shared" si="35"/>
        <v>0</v>
      </c>
      <c r="BJ76" s="4">
        <f t="shared" si="35"/>
        <v>0</v>
      </c>
      <c r="BK76" s="4">
        <f t="shared" si="35"/>
        <v>0</v>
      </c>
      <c r="BL76" s="4">
        <f t="shared" si="35"/>
        <v>0</v>
      </c>
      <c r="BM76" s="4">
        <f t="shared" si="35"/>
        <v>0</v>
      </c>
      <c r="BN76" s="4">
        <f t="shared" si="35"/>
        <v>0</v>
      </c>
      <c r="BO76" s="4">
        <f t="shared" ref="BO76" si="37">BO19</f>
        <v>0</v>
      </c>
    </row>
    <row r="77" spans="1:69" ht="17.25" x14ac:dyDescent="0.3">
      <c r="B77" s="17" t="s">
        <v>24</v>
      </c>
      <c r="C77" s="18"/>
      <c r="D77" s="19">
        <f t="shared" ref="D77:AI77" si="38">SUM(D71:D76)</f>
        <v>0.03</v>
      </c>
      <c r="E77" s="19">
        <f t="shared" si="38"/>
        <v>0.04</v>
      </c>
      <c r="F77" s="19">
        <f t="shared" si="38"/>
        <v>0</v>
      </c>
      <c r="G77" s="19">
        <f t="shared" si="38"/>
        <v>0</v>
      </c>
      <c r="H77" s="19">
        <f t="shared" si="38"/>
        <v>0</v>
      </c>
      <c r="I77" s="19">
        <f t="shared" si="38"/>
        <v>0</v>
      </c>
      <c r="J77" s="19">
        <f t="shared" si="38"/>
        <v>1.575E-2</v>
      </c>
      <c r="K77" s="19">
        <f t="shared" si="38"/>
        <v>4.5000000000000005E-3</v>
      </c>
      <c r="L77" s="19">
        <f t="shared" si="38"/>
        <v>6.0000000000000001E-3</v>
      </c>
      <c r="M77" s="19">
        <f t="shared" si="38"/>
        <v>0</v>
      </c>
      <c r="N77" s="19">
        <f t="shared" si="38"/>
        <v>0</v>
      </c>
      <c r="O77" s="19">
        <f t="shared" si="38"/>
        <v>0</v>
      </c>
      <c r="P77" s="19">
        <f t="shared" si="38"/>
        <v>0</v>
      </c>
      <c r="Q77" s="19">
        <f t="shared" si="38"/>
        <v>0</v>
      </c>
      <c r="R77" s="19">
        <f t="shared" si="38"/>
        <v>0</v>
      </c>
      <c r="S77" s="19">
        <f t="shared" si="38"/>
        <v>0</v>
      </c>
      <c r="T77" s="19">
        <f t="shared" si="38"/>
        <v>0</v>
      </c>
      <c r="U77" s="19">
        <f t="shared" si="38"/>
        <v>0</v>
      </c>
      <c r="V77" s="19">
        <f t="shared" si="38"/>
        <v>1.0500000000000001E-2</v>
      </c>
      <c r="W77" s="19">
        <f t="shared" si="38"/>
        <v>0</v>
      </c>
      <c r="X77" s="19">
        <f t="shared" si="38"/>
        <v>0.2</v>
      </c>
      <c r="Y77" s="19">
        <f t="shared" si="38"/>
        <v>0</v>
      </c>
      <c r="Z77" s="19">
        <f t="shared" si="38"/>
        <v>0</v>
      </c>
      <c r="AA77" s="19">
        <f t="shared" si="38"/>
        <v>0</v>
      </c>
      <c r="AB77" s="19">
        <f t="shared" si="38"/>
        <v>0</v>
      </c>
      <c r="AC77" s="19">
        <f t="shared" si="38"/>
        <v>0</v>
      </c>
      <c r="AD77" s="19">
        <f t="shared" si="38"/>
        <v>0</v>
      </c>
      <c r="AE77" s="19">
        <f t="shared" si="38"/>
        <v>0</v>
      </c>
      <c r="AF77" s="19">
        <f t="shared" si="38"/>
        <v>0</v>
      </c>
      <c r="AG77" s="19">
        <f t="shared" si="38"/>
        <v>0</v>
      </c>
      <c r="AH77" s="19">
        <f t="shared" si="38"/>
        <v>0.18</v>
      </c>
      <c r="AI77" s="19">
        <f t="shared" si="38"/>
        <v>0</v>
      </c>
      <c r="AJ77" s="19">
        <f t="shared" ref="AJ77:BN77" si="39">SUM(AJ71:AJ76)</f>
        <v>0</v>
      </c>
      <c r="AK77" s="19">
        <f t="shared" si="39"/>
        <v>0</v>
      </c>
      <c r="AL77" s="19">
        <f t="shared" si="39"/>
        <v>0</v>
      </c>
      <c r="AM77" s="19">
        <f t="shared" si="39"/>
        <v>0</v>
      </c>
      <c r="AN77" s="19">
        <f t="shared" si="39"/>
        <v>0</v>
      </c>
      <c r="AO77" s="19">
        <f t="shared" si="39"/>
        <v>0</v>
      </c>
      <c r="AP77" s="19">
        <f t="shared" si="39"/>
        <v>0</v>
      </c>
      <c r="AQ77" s="19">
        <f t="shared" si="39"/>
        <v>0</v>
      </c>
      <c r="AR77" s="19">
        <f t="shared" si="39"/>
        <v>0</v>
      </c>
      <c r="AS77" s="19">
        <f t="shared" si="39"/>
        <v>0</v>
      </c>
      <c r="AT77" s="19">
        <f t="shared" si="39"/>
        <v>0</v>
      </c>
      <c r="AU77" s="19">
        <f t="shared" si="39"/>
        <v>0</v>
      </c>
      <c r="AV77" s="19">
        <f t="shared" si="39"/>
        <v>3.0000000000000001E-3</v>
      </c>
      <c r="AW77" s="19">
        <f t="shared" si="39"/>
        <v>0</v>
      </c>
      <c r="AX77" s="19">
        <f t="shared" si="39"/>
        <v>0</v>
      </c>
      <c r="AY77" s="19">
        <f t="shared" si="39"/>
        <v>0</v>
      </c>
      <c r="AZ77" s="19">
        <f t="shared" si="39"/>
        <v>4.0000000000000001E-3</v>
      </c>
      <c r="BA77" s="19">
        <f t="shared" si="39"/>
        <v>0</v>
      </c>
      <c r="BB77" s="19">
        <f t="shared" si="39"/>
        <v>2.5000000000000001E-2</v>
      </c>
      <c r="BC77" s="19">
        <f t="shared" si="39"/>
        <v>3.4750000000000003E-2</v>
      </c>
      <c r="BD77" s="19">
        <f t="shared" si="39"/>
        <v>0</v>
      </c>
      <c r="BE77" s="19">
        <f t="shared" si="39"/>
        <v>0</v>
      </c>
      <c r="BF77" s="19">
        <f t="shared" si="39"/>
        <v>0</v>
      </c>
      <c r="BG77" s="19">
        <f t="shared" si="39"/>
        <v>0.21500000000000002</v>
      </c>
      <c r="BH77" s="19">
        <f t="shared" si="39"/>
        <v>0.01</v>
      </c>
      <c r="BI77" s="19">
        <f t="shared" si="39"/>
        <v>0.01</v>
      </c>
      <c r="BJ77" s="19">
        <f t="shared" si="39"/>
        <v>0</v>
      </c>
      <c r="BK77" s="19">
        <f t="shared" si="39"/>
        <v>0</v>
      </c>
      <c r="BL77" s="19">
        <f t="shared" si="39"/>
        <v>0</v>
      </c>
      <c r="BM77" s="19">
        <f t="shared" si="39"/>
        <v>2E-3</v>
      </c>
      <c r="BN77" s="19">
        <f t="shared" si="39"/>
        <v>3.0000000000000001E-3</v>
      </c>
      <c r="BO77" s="19">
        <f t="shared" ref="BO77" si="40">SUM(BO71:BO76)</f>
        <v>0</v>
      </c>
    </row>
    <row r="78" spans="1:69" ht="17.25" x14ac:dyDescent="0.3">
      <c r="B78" s="17" t="s">
        <v>25</v>
      </c>
      <c r="C78" s="18"/>
      <c r="D78" s="20">
        <f t="shared" ref="D78:BN78" si="41">PRODUCT(D77,$E$6)</f>
        <v>0.03</v>
      </c>
      <c r="E78" s="20">
        <f t="shared" si="41"/>
        <v>0.04</v>
      </c>
      <c r="F78" s="20">
        <f t="shared" si="41"/>
        <v>0</v>
      </c>
      <c r="G78" s="20">
        <f t="shared" si="41"/>
        <v>0</v>
      </c>
      <c r="H78" s="20">
        <f t="shared" si="41"/>
        <v>0</v>
      </c>
      <c r="I78" s="20">
        <f t="shared" si="41"/>
        <v>0</v>
      </c>
      <c r="J78" s="20">
        <f t="shared" si="41"/>
        <v>1.575E-2</v>
      </c>
      <c r="K78" s="20">
        <f t="shared" si="41"/>
        <v>4.5000000000000005E-3</v>
      </c>
      <c r="L78" s="20">
        <f t="shared" si="41"/>
        <v>6.0000000000000001E-3</v>
      </c>
      <c r="M78" s="20">
        <f t="shared" si="41"/>
        <v>0</v>
      </c>
      <c r="N78" s="20">
        <f t="shared" si="41"/>
        <v>0</v>
      </c>
      <c r="O78" s="20">
        <f t="shared" si="41"/>
        <v>0</v>
      </c>
      <c r="P78" s="20">
        <f t="shared" si="41"/>
        <v>0</v>
      </c>
      <c r="Q78" s="20">
        <f t="shared" si="41"/>
        <v>0</v>
      </c>
      <c r="R78" s="20">
        <f t="shared" si="41"/>
        <v>0</v>
      </c>
      <c r="S78" s="20">
        <f t="shared" si="41"/>
        <v>0</v>
      </c>
      <c r="T78" s="20">
        <f t="shared" si="41"/>
        <v>0</v>
      </c>
      <c r="U78" s="20">
        <f t="shared" si="41"/>
        <v>0</v>
      </c>
      <c r="V78" s="20">
        <f t="shared" si="41"/>
        <v>1.0500000000000001E-2</v>
      </c>
      <c r="W78" s="20">
        <f>PRODUCT(W77,$E$6)</f>
        <v>0</v>
      </c>
      <c r="X78" s="20">
        <f>PRODUCT(X77,$E$6)</f>
        <v>0.2</v>
      </c>
      <c r="Y78" s="20">
        <f t="shared" si="41"/>
        <v>0</v>
      </c>
      <c r="Z78" s="20">
        <f t="shared" si="41"/>
        <v>0</v>
      </c>
      <c r="AA78" s="20">
        <f t="shared" si="41"/>
        <v>0</v>
      </c>
      <c r="AB78" s="20">
        <f t="shared" si="41"/>
        <v>0</v>
      </c>
      <c r="AC78" s="20">
        <f t="shared" si="41"/>
        <v>0</v>
      </c>
      <c r="AD78" s="20">
        <f t="shared" si="41"/>
        <v>0</v>
      </c>
      <c r="AE78" s="20">
        <f t="shared" si="41"/>
        <v>0</v>
      </c>
      <c r="AF78" s="20">
        <f t="shared" si="41"/>
        <v>0</v>
      </c>
      <c r="AG78" s="20">
        <f t="shared" si="41"/>
        <v>0</v>
      </c>
      <c r="AH78" s="20">
        <f t="shared" si="41"/>
        <v>0.18</v>
      </c>
      <c r="AI78" s="20">
        <f t="shared" si="41"/>
        <v>0</v>
      </c>
      <c r="AJ78" s="20">
        <f t="shared" si="41"/>
        <v>0</v>
      </c>
      <c r="AK78" s="20">
        <f t="shared" si="41"/>
        <v>0</v>
      </c>
      <c r="AL78" s="20">
        <f t="shared" si="41"/>
        <v>0</v>
      </c>
      <c r="AM78" s="20">
        <f t="shared" si="41"/>
        <v>0</v>
      </c>
      <c r="AN78" s="20">
        <f t="shared" si="41"/>
        <v>0</v>
      </c>
      <c r="AO78" s="20">
        <f t="shared" si="41"/>
        <v>0</v>
      </c>
      <c r="AP78" s="20">
        <f t="shared" si="41"/>
        <v>0</v>
      </c>
      <c r="AQ78" s="20">
        <f t="shared" si="41"/>
        <v>0</v>
      </c>
      <c r="AR78" s="20">
        <f t="shared" si="41"/>
        <v>0</v>
      </c>
      <c r="AS78" s="20">
        <f t="shared" si="41"/>
        <v>0</v>
      </c>
      <c r="AT78" s="20">
        <f t="shared" si="41"/>
        <v>0</v>
      </c>
      <c r="AU78" s="20">
        <f t="shared" si="41"/>
        <v>0</v>
      </c>
      <c r="AV78" s="20">
        <f t="shared" si="41"/>
        <v>3.0000000000000001E-3</v>
      </c>
      <c r="AW78" s="20">
        <f t="shared" si="41"/>
        <v>0</v>
      </c>
      <c r="AX78" s="20">
        <f t="shared" si="41"/>
        <v>0</v>
      </c>
      <c r="AY78" s="20">
        <f t="shared" si="41"/>
        <v>0</v>
      </c>
      <c r="AZ78" s="20">
        <f t="shared" si="41"/>
        <v>4.0000000000000001E-3</v>
      </c>
      <c r="BA78" s="20">
        <f t="shared" si="41"/>
        <v>0</v>
      </c>
      <c r="BB78" s="20">
        <f t="shared" si="41"/>
        <v>2.5000000000000001E-2</v>
      </c>
      <c r="BC78" s="20">
        <f t="shared" si="41"/>
        <v>3.4750000000000003E-2</v>
      </c>
      <c r="BD78" s="20">
        <f t="shared" si="41"/>
        <v>0</v>
      </c>
      <c r="BE78" s="20">
        <f t="shared" si="41"/>
        <v>0</v>
      </c>
      <c r="BF78" s="20">
        <f t="shared" si="41"/>
        <v>0</v>
      </c>
      <c r="BG78" s="20">
        <f t="shared" si="41"/>
        <v>0.21500000000000002</v>
      </c>
      <c r="BH78" s="20">
        <f t="shared" si="41"/>
        <v>0.01</v>
      </c>
      <c r="BI78" s="20">
        <f t="shared" si="41"/>
        <v>0.01</v>
      </c>
      <c r="BJ78" s="20">
        <f t="shared" si="41"/>
        <v>0</v>
      </c>
      <c r="BK78" s="20">
        <f t="shared" si="41"/>
        <v>0</v>
      </c>
      <c r="BL78" s="20">
        <f t="shared" si="41"/>
        <v>0</v>
      </c>
      <c r="BM78" s="20">
        <f t="shared" si="41"/>
        <v>2E-3</v>
      </c>
      <c r="BN78" s="20">
        <f t="shared" si="41"/>
        <v>3.0000000000000001E-3</v>
      </c>
      <c r="BO78" s="20">
        <f t="shared" ref="BO78" si="42">PRODUCT(BO77,$E$6)</f>
        <v>0</v>
      </c>
    </row>
    <row r="80" spans="1:69" ht="17.25" x14ac:dyDescent="0.3">
      <c r="A80" s="23"/>
      <c r="B80" s="24" t="s">
        <v>27</v>
      </c>
      <c r="C80" s="25" t="s">
        <v>28</v>
      </c>
      <c r="D80" s="26">
        <f>D45</f>
        <v>67.27</v>
      </c>
      <c r="E80" s="26">
        <f t="shared" ref="E80:BN80" si="43">E45</f>
        <v>70</v>
      </c>
      <c r="F80" s="26">
        <f t="shared" si="43"/>
        <v>91</v>
      </c>
      <c r="G80" s="26">
        <f t="shared" si="43"/>
        <v>568</v>
      </c>
      <c r="H80" s="26">
        <f t="shared" si="43"/>
        <v>1250</v>
      </c>
      <c r="I80" s="26">
        <f t="shared" si="43"/>
        <v>720</v>
      </c>
      <c r="J80" s="26">
        <f t="shared" si="43"/>
        <v>71.38</v>
      </c>
      <c r="K80" s="26">
        <f t="shared" si="43"/>
        <v>662.44</v>
      </c>
      <c r="L80" s="26">
        <f t="shared" si="43"/>
        <v>200.83</v>
      </c>
      <c r="M80" s="26">
        <f t="shared" si="43"/>
        <v>529</v>
      </c>
      <c r="N80" s="26">
        <f t="shared" si="43"/>
        <v>99.49</v>
      </c>
      <c r="O80" s="26">
        <f t="shared" si="43"/>
        <v>320.32</v>
      </c>
      <c r="P80" s="26">
        <f t="shared" si="43"/>
        <v>373.68</v>
      </c>
      <c r="Q80" s="26">
        <f t="shared" si="43"/>
        <v>400</v>
      </c>
      <c r="R80" s="26">
        <f t="shared" si="43"/>
        <v>0</v>
      </c>
      <c r="S80" s="26">
        <f t="shared" si="43"/>
        <v>0</v>
      </c>
      <c r="T80" s="26">
        <f t="shared" si="43"/>
        <v>0</v>
      </c>
      <c r="U80" s="26">
        <f t="shared" si="43"/>
        <v>708</v>
      </c>
      <c r="V80" s="26">
        <f t="shared" si="43"/>
        <v>364.1</v>
      </c>
      <c r="W80" s="26">
        <f>W45</f>
        <v>59</v>
      </c>
      <c r="X80" s="26">
        <f t="shared" si="43"/>
        <v>9.1999999999999993</v>
      </c>
      <c r="Y80" s="26">
        <f t="shared" si="43"/>
        <v>0</v>
      </c>
      <c r="Z80" s="26">
        <f t="shared" si="43"/>
        <v>366</v>
      </c>
      <c r="AA80" s="26">
        <f t="shared" si="43"/>
        <v>315</v>
      </c>
      <c r="AB80" s="26">
        <f t="shared" si="43"/>
        <v>263</v>
      </c>
      <c r="AC80" s="26">
        <f t="shared" si="43"/>
        <v>250</v>
      </c>
      <c r="AD80" s="26">
        <f t="shared" si="43"/>
        <v>145</v>
      </c>
      <c r="AE80" s="26">
        <f t="shared" si="43"/>
        <v>316</v>
      </c>
      <c r="AF80" s="26">
        <f t="shared" si="43"/>
        <v>249</v>
      </c>
      <c r="AG80" s="26">
        <f t="shared" si="43"/>
        <v>227.27</v>
      </c>
      <c r="AH80" s="26">
        <f t="shared" si="43"/>
        <v>69.2</v>
      </c>
      <c r="AI80" s="26">
        <f t="shared" si="43"/>
        <v>59.25</v>
      </c>
      <c r="AJ80" s="26">
        <f t="shared" si="43"/>
        <v>39.4</v>
      </c>
      <c r="AK80" s="26">
        <f t="shared" si="43"/>
        <v>190</v>
      </c>
      <c r="AL80" s="26">
        <f t="shared" si="43"/>
        <v>194</v>
      </c>
      <c r="AM80" s="26">
        <f t="shared" si="43"/>
        <v>378.4</v>
      </c>
      <c r="AN80" s="26">
        <f t="shared" si="43"/>
        <v>300</v>
      </c>
      <c r="AO80" s="26">
        <f t="shared" si="43"/>
        <v>0</v>
      </c>
      <c r="AP80" s="26">
        <f t="shared" si="43"/>
        <v>201.15</v>
      </c>
      <c r="AQ80" s="26">
        <f t="shared" si="43"/>
        <v>62.5</v>
      </c>
      <c r="AR80" s="26">
        <f t="shared" si="43"/>
        <v>62</v>
      </c>
      <c r="AS80" s="26">
        <f t="shared" si="43"/>
        <v>80.67</v>
      </c>
      <c r="AT80" s="26">
        <f t="shared" si="43"/>
        <v>64.290000000000006</v>
      </c>
      <c r="AU80" s="26">
        <f t="shared" si="43"/>
        <v>57.14</v>
      </c>
      <c r="AV80" s="26">
        <f t="shared" si="43"/>
        <v>51.25</v>
      </c>
      <c r="AW80" s="26">
        <f t="shared" si="43"/>
        <v>77.14</v>
      </c>
      <c r="AX80" s="26">
        <f t="shared" si="43"/>
        <v>66</v>
      </c>
      <c r="AY80" s="26">
        <f t="shared" si="43"/>
        <v>60</v>
      </c>
      <c r="AZ80" s="26">
        <f t="shared" si="43"/>
        <v>129.33000000000001</v>
      </c>
      <c r="BA80" s="26">
        <f t="shared" si="43"/>
        <v>342</v>
      </c>
      <c r="BB80" s="26">
        <f t="shared" si="43"/>
        <v>591</v>
      </c>
      <c r="BC80" s="26">
        <f t="shared" si="43"/>
        <v>558.89</v>
      </c>
      <c r="BD80" s="26">
        <f t="shared" si="43"/>
        <v>217</v>
      </c>
      <c r="BE80" s="26">
        <f t="shared" si="43"/>
        <v>349</v>
      </c>
      <c r="BF80" s="26">
        <f t="shared" si="43"/>
        <v>0</v>
      </c>
      <c r="BG80" s="26">
        <f t="shared" si="43"/>
        <v>27</v>
      </c>
      <c r="BH80" s="26">
        <f t="shared" si="43"/>
        <v>35</v>
      </c>
      <c r="BI80" s="26">
        <f t="shared" si="43"/>
        <v>26</v>
      </c>
      <c r="BJ80" s="26">
        <f t="shared" si="43"/>
        <v>20</v>
      </c>
      <c r="BK80" s="26">
        <f t="shared" si="43"/>
        <v>35</v>
      </c>
      <c r="BL80" s="26">
        <f t="shared" si="43"/>
        <v>298</v>
      </c>
      <c r="BM80" s="26">
        <f t="shared" si="43"/>
        <v>144.44</v>
      </c>
      <c r="BN80" s="26">
        <f t="shared" si="43"/>
        <v>14.89</v>
      </c>
      <c r="BO80" s="26">
        <f t="shared" ref="BO80" si="44">BO45</f>
        <v>10000</v>
      </c>
    </row>
    <row r="81" spans="1:69" ht="17.25" x14ac:dyDescent="0.3">
      <c r="B81" s="17" t="s">
        <v>29</v>
      </c>
      <c r="C81" s="18" t="s">
        <v>28</v>
      </c>
      <c r="D81" s="19">
        <f>D80/1000</f>
        <v>6.7269999999999996E-2</v>
      </c>
      <c r="E81" s="19">
        <f t="shared" ref="E81:BN81" si="45">E80/1000</f>
        <v>7.0000000000000007E-2</v>
      </c>
      <c r="F81" s="19">
        <f t="shared" si="45"/>
        <v>9.0999999999999998E-2</v>
      </c>
      <c r="G81" s="19">
        <f t="shared" si="45"/>
        <v>0.56799999999999995</v>
      </c>
      <c r="H81" s="19">
        <f t="shared" si="45"/>
        <v>1.25</v>
      </c>
      <c r="I81" s="19">
        <f t="shared" si="45"/>
        <v>0.72</v>
      </c>
      <c r="J81" s="19">
        <f t="shared" si="45"/>
        <v>7.1379999999999999E-2</v>
      </c>
      <c r="K81" s="19">
        <f t="shared" si="45"/>
        <v>0.66244000000000003</v>
      </c>
      <c r="L81" s="19">
        <f t="shared" si="45"/>
        <v>0.20083000000000001</v>
      </c>
      <c r="M81" s="19">
        <f t="shared" si="45"/>
        <v>0.52900000000000003</v>
      </c>
      <c r="N81" s="19">
        <f t="shared" si="45"/>
        <v>9.9489999999999995E-2</v>
      </c>
      <c r="O81" s="19">
        <f t="shared" si="45"/>
        <v>0.32031999999999999</v>
      </c>
      <c r="P81" s="19">
        <f t="shared" si="45"/>
        <v>0.37368000000000001</v>
      </c>
      <c r="Q81" s="19">
        <f t="shared" si="45"/>
        <v>0.4</v>
      </c>
      <c r="R81" s="19">
        <f t="shared" si="45"/>
        <v>0</v>
      </c>
      <c r="S81" s="19">
        <f t="shared" si="45"/>
        <v>0</v>
      </c>
      <c r="T81" s="19">
        <f t="shared" si="45"/>
        <v>0</v>
      </c>
      <c r="U81" s="19">
        <f t="shared" si="45"/>
        <v>0.70799999999999996</v>
      </c>
      <c r="V81" s="19">
        <f t="shared" si="45"/>
        <v>0.36410000000000003</v>
      </c>
      <c r="W81" s="19">
        <f>W80/1000</f>
        <v>5.8999999999999997E-2</v>
      </c>
      <c r="X81" s="19">
        <f t="shared" si="45"/>
        <v>9.1999999999999998E-3</v>
      </c>
      <c r="Y81" s="19">
        <f t="shared" si="45"/>
        <v>0</v>
      </c>
      <c r="Z81" s="19">
        <f t="shared" si="45"/>
        <v>0.36599999999999999</v>
      </c>
      <c r="AA81" s="19">
        <f t="shared" si="45"/>
        <v>0.315</v>
      </c>
      <c r="AB81" s="19">
        <f t="shared" si="45"/>
        <v>0.26300000000000001</v>
      </c>
      <c r="AC81" s="19">
        <f t="shared" si="45"/>
        <v>0.25</v>
      </c>
      <c r="AD81" s="19">
        <f t="shared" si="45"/>
        <v>0.14499999999999999</v>
      </c>
      <c r="AE81" s="19">
        <f t="shared" si="45"/>
        <v>0.316</v>
      </c>
      <c r="AF81" s="19">
        <f t="shared" si="45"/>
        <v>0.249</v>
      </c>
      <c r="AG81" s="19">
        <f t="shared" si="45"/>
        <v>0.22727</v>
      </c>
      <c r="AH81" s="19">
        <f t="shared" si="45"/>
        <v>6.9199999999999998E-2</v>
      </c>
      <c r="AI81" s="19">
        <f t="shared" si="45"/>
        <v>5.9249999999999997E-2</v>
      </c>
      <c r="AJ81" s="19">
        <f t="shared" si="45"/>
        <v>3.9399999999999998E-2</v>
      </c>
      <c r="AK81" s="19">
        <f t="shared" si="45"/>
        <v>0.19</v>
      </c>
      <c r="AL81" s="19">
        <f t="shared" si="45"/>
        <v>0.19400000000000001</v>
      </c>
      <c r="AM81" s="19">
        <f t="shared" si="45"/>
        <v>0.37839999999999996</v>
      </c>
      <c r="AN81" s="19">
        <f t="shared" si="45"/>
        <v>0.3</v>
      </c>
      <c r="AO81" s="19">
        <f t="shared" si="45"/>
        <v>0</v>
      </c>
      <c r="AP81" s="19">
        <f t="shared" si="45"/>
        <v>0.20115</v>
      </c>
      <c r="AQ81" s="19">
        <f t="shared" si="45"/>
        <v>6.25E-2</v>
      </c>
      <c r="AR81" s="19">
        <f t="shared" si="45"/>
        <v>6.2E-2</v>
      </c>
      <c r="AS81" s="19">
        <f t="shared" si="45"/>
        <v>8.0670000000000006E-2</v>
      </c>
      <c r="AT81" s="19">
        <f t="shared" si="45"/>
        <v>6.429E-2</v>
      </c>
      <c r="AU81" s="19">
        <f t="shared" si="45"/>
        <v>5.7140000000000003E-2</v>
      </c>
      <c r="AV81" s="19">
        <f t="shared" si="45"/>
        <v>5.1249999999999997E-2</v>
      </c>
      <c r="AW81" s="19">
        <f t="shared" si="45"/>
        <v>7.714E-2</v>
      </c>
      <c r="AX81" s="19">
        <f t="shared" si="45"/>
        <v>6.6000000000000003E-2</v>
      </c>
      <c r="AY81" s="19">
        <f t="shared" si="45"/>
        <v>0.06</v>
      </c>
      <c r="AZ81" s="19">
        <f t="shared" si="45"/>
        <v>0.12933</v>
      </c>
      <c r="BA81" s="19">
        <f t="shared" si="45"/>
        <v>0.34200000000000003</v>
      </c>
      <c r="BB81" s="19">
        <f t="shared" si="45"/>
        <v>0.59099999999999997</v>
      </c>
      <c r="BC81" s="19">
        <f t="shared" si="45"/>
        <v>0.55889</v>
      </c>
      <c r="BD81" s="19">
        <f t="shared" si="45"/>
        <v>0.217</v>
      </c>
      <c r="BE81" s="19">
        <f t="shared" si="45"/>
        <v>0.34899999999999998</v>
      </c>
      <c r="BF81" s="19">
        <f t="shared" si="45"/>
        <v>0</v>
      </c>
      <c r="BG81" s="19">
        <f t="shared" si="45"/>
        <v>2.7E-2</v>
      </c>
      <c r="BH81" s="19">
        <f t="shared" si="45"/>
        <v>3.5000000000000003E-2</v>
      </c>
      <c r="BI81" s="19">
        <f t="shared" si="45"/>
        <v>2.5999999999999999E-2</v>
      </c>
      <c r="BJ81" s="19">
        <f t="shared" si="45"/>
        <v>0.02</v>
      </c>
      <c r="BK81" s="19">
        <f t="shared" si="45"/>
        <v>3.5000000000000003E-2</v>
      </c>
      <c r="BL81" s="19">
        <f t="shared" si="45"/>
        <v>0.29799999999999999</v>
      </c>
      <c r="BM81" s="19">
        <f t="shared" si="45"/>
        <v>0.14443999999999999</v>
      </c>
      <c r="BN81" s="19">
        <f t="shared" si="45"/>
        <v>1.489E-2</v>
      </c>
      <c r="BO81" s="19">
        <f t="shared" ref="BO81" si="46">BO80/1000</f>
        <v>10</v>
      </c>
    </row>
    <row r="82" spans="1:69" ht="17.25" x14ac:dyDescent="0.3">
      <c r="A82" s="27"/>
      <c r="B82" s="28" t="s">
        <v>30</v>
      </c>
      <c r="C82" s="103"/>
      <c r="D82" s="29">
        <f>D78*D80</f>
        <v>2.0181</v>
      </c>
      <c r="E82" s="29">
        <f t="shared" ref="E82:BN82" si="47">E78*E80</f>
        <v>2.8000000000000003</v>
      </c>
      <c r="F82" s="29">
        <f t="shared" si="47"/>
        <v>0</v>
      </c>
      <c r="G82" s="29">
        <f t="shared" si="47"/>
        <v>0</v>
      </c>
      <c r="H82" s="29">
        <f t="shared" si="47"/>
        <v>0</v>
      </c>
      <c r="I82" s="29">
        <f t="shared" si="47"/>
        <v>0</v>
      </c>
      <c r="J82" s="29">
        <f t="shared" si="47"/>
        <v>1.1242349999999999</v>
      </c>
      <c r="K82" s="29">
        <f t="shared" si="47"/>
        <v>2.9809800000000006</v>
      </c>
      <c r="L82" s="29">
        <f t="shared" si="47"/>
        <v>1.2049800000000002</v>
      </c>
      <c r="M82" s="29">
        <f>M78*M80</f>
        <v>0</v>
      </c>
      <c r="N82" s="29">
        <f t="shared" si="47"/>
        <v>0</v>
      </c>
      <c r="O82" s="29">
        <f t="shared" si="47"/>
        <v>0</v>
      </c>
      <c r="P82" s="29">
        <f t="shared" si="47"/>
        <v>0</v>
      </c>
      <c r="Q82" s="29">
        <f t="shared" si="47"/>
        <v>0</v>
      </c>
      <c r="R82" s="29">
        <f t="shared" si="47"/>
        <v>0</v>
      </c>
      <c r="S82" s="29">
        <f t="shared" si="47"/>
        <v>0</v>
      </c>
      <c r="T82" s="29">
        <f t="shared" si="47"/>
        <v>0</v>
      </c>
      <c r="U82" s="29">
        <f t="shared" si="47"/>
        <v>0</v>
      </c>
      <c r="V82" s="29">
        <f t="shared" si="47"/>
        <v>3.8230500000000003</v>
      </c>
      <c r="W82" s="29">
        <f>W78*W80</f>
        <v>0</v>
      </c>
      <c r="X82" s="29">
        <f t="shared" si="47"/>
        <v>1.8399999999999999</v>
      </c>
      <c r="Y82" s="29">
        <f t="shared" si="47"/>
        <v>0</v>
      </c>
      <c r="Z82" s="29">
        <f t="shared" si="47"/>
        <v>0</v>
      </c>
      <c r="AA82" s="29">
        <f t="shared" si="47"/>
        <v>0</v>
      </c>
      <c r="AB82" s="29">
        <f t="shared" si="47"/>
        <v>0</v>
      </c>
      <c r="AC82" s="29">
        <f t="shared" si="47"/>
        <v>0</v>
      </c>
      <c r="AD82" s="29">
        <f t="shared" si="47"/>
        <v>0</v>
      </c>
      <c r="AE82" s="29">
        <f t="shared" si="47"/>
        <v>0</v>
      </c>
      <c r="AF82" s="29">
        <f t="shared" si="47"/>
        <v>0</v>
      </c>
      <c r="AG82" s="29">
        <f t="shared" si="47"/>
        <v>0</v>
      </c>
      <c r="AH82" s="29">
        <f t="shared" si="47"/>
        <v>12.456</v>
      </c>
      <c r="AI82" s="29">
        <f t="shared" si="47"/>
        <v>0</v>
      </c>
      <c r="AJ82" s="29">
        <f t="shared" si="47"/>
        <v>0</v>
      </c>
      <c r="AK82" s="29">
        <f t="shared" si="47"/>
        <v>0</v>
      </c>
      <c r="AL82" s="29">
        <f t="shared" si="47"/>
        <v>0</v>
      </c>
      <c r="AM82" s="29">
        <f t="shared" si="47"/>
        <v>0</v>
      </c>
      <c r="AN82" s="29">
        <f t="shared" si="47"/>
        <v>0</v>
      </c>
      <c r="AO82" s="29">
        <f t="shared" si="47"/>
        <v>0</v>
      </c>
      <c r="AP82" s="29">
        <f t="shared" si="47"/>
        <v>0</v>
      </c>
      <c r="AQ82" s="29">
        <f t="shared" si="47"/>
        <v>0</v>
      </c>
      <c r="AR82" s="29">
        <f t="shared" si="47"/>
        <v>0</v>
      </c>
      <c r="AS82" s="29">
        <f t="shared" si="47"/>
        <v>0</v>
      </c>
      <c r="AT82" s="29">
        <f t="shared" si="47"/>
        <v>0</v>
      </c>
      <c r="AU82" s="29">
        <f t="shared" si="47"/>
        <v>0</v>
      </c>
      <c r="AV82" s="29">
        <f t="shared" si="47"/>
        <v>0.15375</v>
      </c>
      <c r="AW82" s="29">
        <f t="shared" si="47"/>
        <v>0</v>
      </c>
      <c r="AX82" s="29">
        <f t="shared" si="47"/>
        <v>0</v>
      </c>
      <c r="AY82" s="29">
        <f t="shared" si="47"/>
        <v>0</v>
      </c>
      <c r="AZ82" s="29">
        <f t="shared" si="47"/>
        <v>0.51732000000000011</v>
      </c>
      <c r="BA82" s="29">
        <f t="shared" si="47"/>
        <v>0</v>
      </c>
      <c r="BB82" s="29">
        <f t="shared" si="47"/>
        <v>14.775</v>
      </c>
      <c r="BC82" s="29">
        <f t="shared" si="47"/>
        <v>19.4214275</v>
      </c>
      <c r="BD82" s="29">
        <f t="shared" si="47"/>
        <v>0</v>
      </c>
      <c r="BE82" s="29">
        <f t="shared" si="47"/>
        <v>0</v>
      </c>
      <c r="BF82" s="29">
        <f t="shared" si="47"/>
        <v>0</v>
      </c>
      <c r="BG82" s="29">
        <f t="shared" si="47"/>
        <v>5.8050000000000006</v>
      </c>
      <c r="BH82" s="29">
        <f t="shared" si="47"/>
        <v>0.35000000000000003</v>
      </c>
      <c r="BI82" s="29">
        <f t="shared" si="47"/>
        <v>0.26</v>
      </c>
      <c r="BJ82" s="29">
        <f t="shared" si="47"/>
        <v>0</v>
      </c>
      <c r="BK82" s="29">
        <f t="shared" si="47"/>
        <v>0</v>
      </c>
      <c r="BL82" s="29">
        <f t="shared" si="47"/>
        <v>0</v>
      </c>
      <c r="BM82" s="29">
        <f t="shared" si="47"/>
        <v>0.28888000000000003</v>
      </c>
      <c r="BN82" s="29">
        <f t="shared" si="47"/>
        <v>4.4670000000000001E-2</v>
      </c>
      <c r="BO82" s="29">
        <f t="shared" ref="BO82" si="48">BO78*BO80</f>
        <v>0</v>
      </c>
      <c r="BP82" s="30">
        <f>SUM(D82:BN82)</f>
        <v>69.863392500000003</v>
      </c>
      <c r="BQ82" s="31">
        <f>BP82/$C$9</f>
        <v>69.863392500000003</v>
      </c>
    </row>
    <row r="83" spans="1:69" ht="17.25" x14ac:dyDescent="0.3">
      <c r="A83" s="27"/>
      <c r="B83" s="28" t="s">
        <v>31</v>
      </c>
      <c r="C83" s="103"/>
      <c r="D83" s="29">
        <f>D78*D80</f>
        <v>2.0181</v>
      </c>
      <c r="E83" s="29">
        <f t="shared" ref="E83:BN83" si="49">E78*E80</f>
        <v>2.8000000000000003</v>
      </c>
      <c r="F83" s="29">
        <f t="shared" si="49"/>
        <v>0</v>
      </c>
      <c r="G83" s="29">
        <f t="shared" si="49"/>
        <v>0</v>
      </c>
      <c r="H83" s="29">
        <f t="shared" si="49"/>
        <v>0</v>
      </c>
      <c r="I83" s="29">
        <f t="shared" si="49"/>
        <v>0</v>
      </c>
      <c r="J83" s="29">
        <f t="shared" si="49"/>
        <v>1.1242349999999999</v>
      </c>
      <c r="K83" s="29">
        <f t="shared" si="49"/>
        <v>2.9809800000000006</v>
      </c>
      <c r="L83" s="29">
        <f t="shared" si="49"/>
        <v>1.2049800000000002</v>
      </c>
      <c r="M83" s="29">
        <f>M78*M80</f>
        <v>0</v>
      </c>
      <c r="N83" s="29">
        <f t="shared" si="49"/>
        <v>0</v>
      </c>
      <c r="O83" s="29">
        <f t="shared" si="49"/>
        <v>0</v>
      </c>
      <c r="P83" s="29">
        <f t="shared" si="49"/>
        <v>0</v>
      </c>
      <c r="Q83" s="29">
        <f t="shared" si="49"/>
        <v>0</v>
      </c>
      <c r="R83" s="29">
        <f t="shared" si="49"/>
        <v>0</v>
      </c>
      <c r="S83" s="29">
        <f t="shared" si="49"/>
        <v>0</v>
      </c>
      <c r="T83" s="29">
        <f t="shared" si="49"/>
        <v>0</v>
      </c>
      <c r="U83" s="29">
        <f t="shared" si="49"/>
        <v>0</v>
      </c>
      <c r="V83" s="29">
        <f t="shared" si="49"/>
        <v>3.8230500000000003</v>
      </c>
      <c r="W83" s="29">
        <f>W78*W80</f>
        <v>0</v>
      </c>
      <c r="X83" s="29">
        <f t="shared" si="49"/>
        <v>1.8399999999999999</v>
      </c>
      <c r="Y83" s="29">
        <f t="shared" si="49"/>
        <v>0</v>
      </c>
      <c r="Z83" s="29">
        <f t="shared" si="49"/>
        <v>0</v>
      </c>
      <c r="AA83" s="29">
        <f t="shared" si="49"/>
        <v>0</v>
      </c>
      <c r="AB83" s="29">
        <f t="shared" si="49"/>
        <v>0</v>
      </c>
      <c r="AC83" s="29">
        <f t="shared" si="49"/>
        <v>0</v>
      </c>
      <c r="AD83" s="29">
        <f t="shared" si="49"/>
        <v>0</v>
      </c>
      <c r="AE83" s="29">
        <f t="shared" si="49"/>
        <v>0</v>
      </c>
      <c r="AF83" s="29">
        <f t="shared" si="49"/>
        <v>0</v>
      </c>
      <c r="AG83" s="29">
        <f t="shared" si="49"/>
        <v>0</v>
      </c>
      <c r="AH83" s="29">
        <f t="shared" si="49"/>
        <v>12.456</v>
      </c>
      <c r="AI83" s="29">
        <f t="shared" si="49"/>
        <v>0</v>
      </c>
      <c r="AJ83" s="29">
        <f t="shared" si="49"/>
        <v>0</v>
      </c>
      <c r="AK83" s="29">
        <f t="shared" si="49"/>
        <v>0</v>
      </c>
      <c r="AL83" s="29">
        <f t="shared" si="49"/>
        <v>0</v>
      </c>
      <c r="AM83" s="29">
        <f t="shared" si="49"/>
        <v>0</v>
      </c>
      <c r="AN83" s="29">
        <f t="shared" si="49"/>
        <v>0</v>
      </c>
      <c r="AO83" s="29">
        <f t="shared" si="49"/>
        <v>0</v>
      </c>
      <c r="AP83" s="29">
        <f t="shared" si="49"/>
        <v>0</v>
      </c>
      <c r="AQ83" s="29">
        <f t="shared" si="49"/>
        <v>0</v>
      </c>
      <c r="AR83" s="29">
        <f t="shared" si="49"/>
        <v>0</v>
      </c>
      <c r="AS83" s="29">
        <f t="shared" si="49"/>
        <v>0</v>
      </c>
      <c r="AT83" s="29">
        <f t="shared" si="49"/>
        <v>0</v>
      </c>
      <c r="AU83" s="29">
        <f t="shared" si="49"/>
        <v>0</v>
      </c>
      <c r="AV83" s="29">
        <f t="shared" si="49"/>
        <v>0.15375</v>
      </c>
      <c r="AW83" s="29">
        <f t="shared" si="49"/>
        <v>0</v>
      </c>
      <c r="AX83" s="29">
        <f t="shared" si="49"/>
        <v>0</v>
      </c>
      <c r="AY83" s="29">
        <f t="shared" si="49"/>
        <v>0</v>
      </c>
      <c r="AZ83" s="29">
        <f t="shared" si="49"/>
        <v>0.51732000000000011</v>
      </c>
      <c r="BA83" s="29">
        <f t="shared" si="49"/>
        <v>0</v>
      </c>
      <c r="BB83" s="29">
        <f t="shared" si="49"/>
        <v>14.775</v>
      </c>
      <c r="BC83" s="29">
        <f t="shared" si="49"/>
        <v>19.4214275</v>
      </c>
      <c r="BD83" s="29">
        <f t="shared" si="49"/>
        <v>0</v>
      </c>
      <c r="BE83" s="29">
        <f t="shared" si="49"/>
        <v>0</v>
      </c>
      <c r="BF83" s="29">
        <f t="shared" si="49"/>
        <v>0</v>
      </c>
      <c r="BG83" s="29">
        <f t="shared" si="49"/>
        <v>5.8050000000000006</v>
      </c>
      <c r="BH83" s="29">
        <f t="shared" si="49"/>
        <v>0.35000000000000003</v>
      </c>
      <c r="BI83" s="29">
        <f t="shared" si="49"/>
        <v>0.26</v>
      </c>
      <c r="BJ83" s="29">
        <f t="shared" si="49"/>
        <v>0</v>
      </c>
      <c r="BK83" s="29">
        <f t="shared" si="49"/>
        <v>0</v>
      </c>
      <c r="BL83" s="29">
        <f t="shared" si="49"/>
        <v>0</v>
      </c>
      <c r="BM83" s="29">
        <f t="shared" si="49"/>
        <v>0.28888000000000003</v>
      </c>
      <c r="BN83" s="29">
        <f t="shared" si="49"/>
        <v>4.4670000000000001E-2</v>
      </c>
      <c r="BO83" s="29">
        <f t="shared" ref="BO83" si="50">BO78*BO80</f>
        <v>0</v>
      </c>
      <c r="BP83" s="30">
        <f>SUM(D83:BN83)</f>
        <v>69.863392500000003</v>
      </c>
      <c r="BQ83" s="31">
        <f>BP83/$C$9</f>
        <v>69.863392500000003</v>
      </c>
    </row>
    <row r="85" spans="1:69" x14ac:dyDescent="0.25">
      <c r="J85" s="1">
        <v>9</v>
      </c>
      <c r="K85" t="s">
        <v>2</v>
      </c>
      <c r="V85" t="s">
        <v>34</v>
      </c>
      <c r="AM85" t="s">
        <v>35</v>
      </c>
    </row>
    <row r="86" spans="1:69" ht="15" customHeight="1" x14ac:dyDescent="0.25">
      <c r="A86" s="112"/>
      <c r="B86" s="2" t="s">
        <v>3</v>
      </c>
      <c r="C86" s="110" t="s">
        <v>4</v>
      </c>
      <c r="D86" s="104" t="s">
        <v>36</v>
      </c>
      <c r="E86" s="110" t="s">
        <v>37</v>
      </c>
      <c r="F86" s="110" t="s">
        <v>38</v>
      </c>
      <c r="G86" s="110" t="s">
        <v>39</v>
      </c>
      <c r="H86" s="104" t="s">
        <v>40</v>
      </c>
      <c r="I86" s="35"/>
      <c r="J86" s="110" t="s">
        <v>41</v>
      </c>
      <c r="K86" s="110" t="s">
        <v>42</v>
      </c>
      <c r="L86" s="110" t="s">
        <v>43</v>
      </c>
      <c r="M86" s="35"/>
      <c r="N86" s="35"/>
      <c r="O86" s="110" t="s">
        <v>44</v>
      </c>
      <c r="P86" s="110" t="s">
        <v>45</v>
      </c>
      <c r="Q86" s="35"/>
      <c r="R86" s="110" t="s">
        <v>46</v>
      </c>
      <c r="S86" s="35"/>
      <c r="T86" s="35"/>
      <c r="U86" s="35"/>
      <c r="V86" s="110" t="s">
        <v>47</v>
      </c>
      <c r="W86" s="35"/>
      <c r="X86" s="110" t="s">
        <v>48</v>
      </c>
      <c r="Y86" s="35"/>
      <c r="Z86" s="35"/>
      <c r="AA86" s="35"/>
      <c r="AB86" s="35"/>
      <c r="AC86" s="35"/>
      <c r="AD86" s="35"/>
      <c r="AE86" s="35"/>
      <c r="AF86" s="35"/>
      <c r="AG86" s="35"/>
      <c r="AH86" s="110" t="s">
        <v>18</v>
      </c>
      <c r="AI86" s="35"/>
      <c r="AJ86" s="110" t="s">
        <v>49</v>
      </c>
      <c r="AK86" s="35"/>
      <c r="AL86" s="35"/>
      <c r="AM86" s="110" t="s">
        <v>50</v>
      </c>
      <c r="AN86" s="35"/>
      <c r="AO86" s="35"/>
      <c r="AP86" s="35"/>
      <c r="AQ86" s="35"/>
      <c r="AR86" s="35"/>
      <c r="AS86" s="35"/>
      <c r="AT86" s="35"/>
      <c r="AU86" s="35"/>
      <c r="AV86" s="110" t="s">
        <v>51</v>
      </c>
      <c r="AW86" s="35"/>
      <c r="AX86" s="110" t="s">
        <v>52</v>
      </c>
      <c r="AY86" s="35"/>
      <c r="AZ86" s="110" t="s">
        <v>53</v>
      </c>
      <c r="BA86" s="35"/>
      <c r="BB86" s="110" t="s">
        <v>54</v>
      </c>
      <c r="BC86" s="110" t="s">
        <v>55</v>
      </c>
      <c r="BD86" s="35"/>
      <c r="BE86" s="35"/>
      <c r="BF86" s="35"/>
      <c r="BG86" s="104" t="s">
        <v>56</v>
      </c>
      <c r="BH86" s="104" t="s">
        <v>57</v>
      </c>
      <c r="BI86" s="104" t="s">
        <v>58</v>
      </c>
      <c r="BJ86" s="35"/>
      <c r="BK86" s="110" t="s">
        <v>59</v>
      </c>
      <c r="BL86" s="35"/>
      <c r="BM86" s="104" t="s">
        <v>60</v>
      </c>
      <c r="BN86" s="104" t="s">
        <v>61</v>
      </c>
      <c r="BO86" s="110" t="s">
        <v>101</v>
      </c>
      <c r="BP86" s="105" t="s">
        <v>5</v>
      </c>
      <c r="BQ86" s="105" t="s">
        <v>6</v>
      </c>
    </row>
    <row r="87" spans="1:69" ht="36.75" customHeight="1" x14ac:dyDescent="0.25">
      <c r="A87" s="113"/>
      <c r="B87" s="3" t="s">
        <v>7</v>
      </c>
      <c r="C87" s="111"/>
      <c r="D87" s="104"/>
      <c r="E87" s="111"/>
      <c r="F87" s="111"/>
      <c r="G87" s="111"/>
      <c r="H87" s="104"/>
      <c r="I87" s="36"/>
      <c r="J87" s="111"/>
      <c r="K87" s="111"/>
      <c r="L87" s="111"/>
      <c r="M87" s="36"/>
      <c r="N87" s="36"/>
      <c r="O87" s="111"/>
      <c r="P87" s="111"/>
      <c r="Q87" s="36"/>
      <c r="R87" s="111"/>
      <c r="S87" s="36"/>
      <c r="T87" s="36"/>
      <c r="U87" s="36"/>
      <c r="V87" s="111"/>
      <c r="W87" s="36"/>
      <c r="X87" s="111"/>
      <c r="Y87" s="36"/>
      <c r="Z87" s="36"/>
      <c r="AA87" s="36"/>
      <c r="AB87" s="36"/>
      <c r="AC87" s="36"/>
      <c r="AD87" s="36"/>
      <c r="AE87" s="36"/>
      <c r="AF87" s="36"/>
      <c r="AG87" s="36"/>
      <c r="AH87" s="111"/>
      <c r="AI87" s="36"/>
      <c r="AJ87" s="111"/>
      <c r="AK87" s="36"/>
      <c r="AL87" s="36"/>
      <c r="AM87" s="111"/>
      <c r="AN87" s="36"/>
      <c r="AO87" s="36"/>
      <c r="AP87" s="36"/>
      <c r="AQ87" s="36"/>
      <c r="AR87" s="36"/>
      <c r="AS87" s="36"/>
      <c r="AT87" s="36"/>
      <c r="AU87" s="36"/>
      <c r="AV87" s="111"/>
      <c r="AW87" s="36"/>
      <c r="AX87" s="111"/>
      <c r="AY87" s="36"/>
      <c r="AZ87" s="111"/>
      <c r="BA87" s="36"/>
      <c r="BB87" s="111"/>
      <c r="BC87" s="111"/>
      <c r="BD87" s="36"/>
      <c r="BE87" s="36"/>
      <c r="BF87" s="36"/>
      <c r="BG87" s="104"/>
      <c r="BH87" s="104"/>
      <c r="BI87" s="104"/>
      <c r="BJ87" s="36"/>
      <c r="BK87" s="111"/>
      <c r="BL87" s="36"/>
      <c r="BM87" s="104"/>
      <c r="BN87" s="104"/>
      <c r="BO87" s="111"/>
      <c r="BP87" s="105"/>
      <c r="BQ87" s="105"/>
    </row>
    <row r="88" spans="1:69" x14ac:dyDescent="0.25">
      <c r="A88" s="106" t="s">
        <v>19</v>
      </c>
      <c r="B88" s="4" t="s">
        <v>20</v>
      </c>
      <c r="C88" s="107">
        <f>$E$6</f>
        <v>1</v>
      </c>
      <c r="D88" s="4">
        <f>D21</f>
        <v>0</v>
      </c>
      <c r="E88" s="4">
        <f t="shared" ref="E88:BN92" si="51">E21</f>
        <v>0</v>
      </c>
      <c r="F88" s="4">
        <f t="shared" si="51"/>
        <v>8.9999999999999993E-3</v>
      </c>
      <c r="G88" s="4">
        <f t="shared" si="51"/>
        <v>2.9999999999999997E-4</v>
      </c>
      <c r="H88" s="4">
        <f t="shared" si="51"/>
        <v>0</v>
      </c>
      <c r="I88" s="4">
        <f t="shared" si="51"/>
        <v>0</v>
      </c>
      <c r="J88" s="4">
        <f t="shared" si="51"/>
        <v>0</v>
      </c>
      <c r="K88" s="4">
        <f t="shared" si="51"/>
        <v>0</v>
      </c>
      <c r="L88" s="4">
        <f t="shared" si="51"/>
        <v>0</v>
      </c>
      <c r="M88" s="4">
        <f t="shared" si="51"/>
        <v>0</v>
      </c>
      <c r="N88" s="4">
        <f t="shared" si="51"/>
        <v>0</v>
      </c>
      <c r="O88" s="4">
        <f t="shared" si="51"/>
        <v>0</v>
      </c>
      <c r="P88" s="4">
        <f t="shared" si="51"/>
        <v>0</v>
      </c>
      <c r="Q88" s="4">
        <f t="shared" si="51"/>
        <v>0</v>
      </c>
      <c r="R88" s="4">
        <f t="shared" si="51"/>
        <v>0</v>
      </c>
      <c r="S88" s="4">
        <f t="shared" si="51"/>
        <v>0</v>
      </c>
      <c r="T88" s="4">
        <f t="shared" si="51"/>
        <v>0</v>
      </c>
      <c r="U88" s="4">
        <f t="shared" si="51"/>
        <v>0</v>
      </c>
      <c r="V88" s="4">
        <f t="shared" si="51"/>
        <v>0</v>
      </c>
      <c r="W88" s="4">
        <f>W21</f>
        <v>0</v>
      </c>
      <c r="X88" s="4">
        <f t="shared" si="51"/>
        <v>0</v>
      </c>
      <c r="Y88" s="4">
        <f t="shared" si="51"/>
        <v>0</v>
      </c>
      <c r="Z88" s="4">
        <f t="shared" si="51"/>
        <v>0</v>
      </c>
      <c r="AA88" s="4">
        <f t="shared" si="51"/>
        <v>0</v>
      </c>
      <c r="AB88" s="4">
        <f t="shared" si="51"/>
        <v>0</v>
      </c>
      <c r="AC88" s="4">
        <f t="shared" si="51"/>
        <v>0</v>
      </c>
      <c r="AD88" s="4">
        <f t="shared" si="51"/>
        <v>0</v>
      </c>
      <c r="AE88" s="4">
        <f t="shared" si="51"/>
        <v>0</v>
      </c>
      <c r="AF88" s="4">
        <f t="shared" si="51"/>
        <v>5.0000000000000001E-3</v>
      </c>
      <c r="AG88" s="4">
        <f t="shared" si="51"/>
        <v>0</v>
      </c>
      <c r="AH88" s="4">
        <f t="shared" si="51"/>
        <v>0</v>
      </c>
      <c r="AI88" s="4">
        <f t="shared" si="51"/>
        <v>0</v>
      </c>
      <c r="AJ88" s="4">
        <f t="shared" si="51"/>
        <v>0</v>
      </c>
      <c r="AK88" s="4">
        <f t="shared" si="51"/>
        <v>0</v>
      </c>
      <c r="AL88" s="4">
        <f t="shared" si="51"/>
        <v>0</v>
      </c>
      <c r="AM88" s="4">
        <f t="shared" si="51"/>
        <v>0</v>
      </c>
      <c r="AN88" s="4">
        <f t="shared" si="51"/>
        <v>0</v>
      </c>
      <c r="AO88" s="4">
        <f t="shared" si="51"/>
        <v>0</v>
      </c>
      <c r="AP88" s="4">
        <f t="shared" si="51"/>
        <v>0</v>
      </c>
      <c r="AQ88" s="4">
        <f t="shared" si="51"/>
        <v>0</v>
      </c>
      <c r="AR88" s="4">
        <f t="shared" si="51"/>
        <v>0</v>
      </c>
      <c r="AS88" s="4">
        <f t="shared" si="51"/>
        <v>0</v>
      </c>
      <c r="AT88" s="4">
        <f t="shared" si="51"/>
        <v>0</v>
      </c>
      <c r="AU88" s="4">
        <f t="shared" si="51"/>
        <v>0</v>
      </c>
      <c r="AV88" s="4">
        <f t="shared" si="51"/>
        <v>0</v>
      </c>
      <c r="AW88" s="4">
        <f t="shared" si="51"/>
        <v>0</v>
      </c>
      <c r="AX88" s="4">
        <f t="shared" si="51"/>
        <v>0</v>
      </c>
      <c r="AY88" s="4">
        <f t="shared" si="51"/>
        <v>0</v>
      </c>
      <c r="AZ88" s="4">
        <f t="shared" si="51"/>
        <v>0</v>
      </c>
      <c r="BA88" s="4">
        <f t="shared" si="51"/>
        <v>0</v>
      </c>
      <c r="BB88" s="4">
        <f t="shared" si="51"/>
        <v>0</v>
      </c>
      <c r="BC88" s="4">
        <f t="shared" si="51"/>
        <v>0</v>
      </c>
      <c r="BD88" s="4">
        <f t="shared" si="51"/>
        <v>0</v>
      </c>
      <c r="BE88" s="4">
        <f t="shared" si="51"/>
        <v>0</v>
      </c>
      <c r="BF88" s="4">
        <f t="shared" si="51"/>
        <v>0</v>
      </c>
      <c r="BG88" s="4">
        <f t="shared" si="51"/>
        <v>0</v>
      </c>
      <c r="BH88" s="4">
        <f t="shared" si="51"/>
        <v>0</v>
      </c>
      <c r="BI88" s="4">
        <f t="shared" si="51"/>
        <v>0</v>
      </c>
      <c r="BJ88" s="4">
        <f t="shared" si="51"/>
        <v>0</v>
      </c>
      <c r="BK88" s="4">
        <f t="shared" si="51"/>
        <v>0</v>
      </c>
      <c r="BL88" s="4">
        <f t="shared" si="51"/>
        <v>0</v>
      </c>
      <c r="BM88" s="4">
        <f t="shared" si="51"/>
        <v>0</v>
      </c>
      <c r="BN88" s="4">
        <f t="shared" si="51"/>
        <v>0</v>
      </c>
      <c r="BO88" s="4">
        <f t="shared" ref="BO88:BO91" si="52">BO21</f>
        <v>0</v>
      </c>
    </row>
    <row r="89" spans="1:69" x14ac:dyDescent="0.25">
      <c r="A89" s="106"/>
      <c r="B89" s="4" t="s">
        <v>21</v>
      </c>
      <c r="C89" s="108"/>
      <c r="D89" s="4">
        <f>D22</f>
        <v>0</v>
      </c>
      <c r="E89" s="4">
        <f t="shared" si="51"/>
        <v>0</v>
      </c>
      <c r="F89" s="4">
        <f t="shared" si="51"/>
        <v>0</v>
      </c>
      <c r="G89" s="4">
        <f t="shared" si="51"/>
        <v>0</v>
      </c>
      <c r="H89" s="4">
        <f t="shared" si="51"/>
        <v>0</v>
      </c>
      <c r="I89" s="4">
        <f t="shared" si="51"/>
        <v>0</v>
      </c>
      <c r="J89" s="4">
        <f t="shared" si="51"/>
        <v>0</v>
      </c>
      <c r="K89" s="4">
        <f t="shared" si="51"/>
        <v>0</v>
      </c>
      <c r="L89" s="4">
        <f t="shared" si="51"/>
        <v>0</v>
      </c>
      <c r="M89" s="4">
        <f t="shared" si="51"/>
        <v>0</v>
      </c>
      <c r="N89" s="4">
        <f t="shared" si="51"/>
        <v>0</v>
      </c>
      <c r="O89" s="4">
        <f t="shared" si="51"/>
        <v>0</v>
      </c>
      <c r="P89" s="4">
        <f t="shared" si="51"/>
        <v>0</v>
      </c>
      <c r="Q89" s="4">
        <f t="shared" si="51"/>
        <v>0</v>
      </c>
      <c r="R89" s="4">
        <f t="shared" si="51"/>
        <v>0</v>
      </c>
      <c r="S89" s="4">
        <f t="shared" si="51"/>
        <v>0</v>
      </c>
      <c r="T89" s="4">
        <f t="shared" si="51"/>
        <v>0</v>
      </c>
      <c r="U89" s="4">
        <f t="shared" si="51"/>
        <v>0</v>
      </c>
      <c r="V89" s="4">
        <f t="shared" si="51"/>
        <v>0</v>
      </c>
      <c r="W89" s="4">
        <f>W22</f>
        <v>0</v>
      </c>
      <c r="X89" s="4">
        <f t="shared" si="51"/>
        <v>0</v>
      </c>
      <c r="Y89" s="4">
        <f t="shared" si="51"/>
        <v>0</v>
      </c>
      <c r="Z89" s="4">
        <f t="shared" si="51"/>
        <v>0</v>
      </c>
      <c r="AA89" s="4">
        <f t="shared" si="51"/>
        <v>0</v>
      </c>
      <c r="AB89" s="4">
        <f t="shared" si="51"/>
        <v>0</v>
      </c>
      <c r="AC89" s="4">
        <f t="shared" si="51"/>
        <v>0</v>
      </c>
      <c r="AD89" s="4">
        <f t="shared" si="51"/>
        <v>0</v>
      </c>
      <c r="AE89" s="4">
        <f t="shared" si="51"/>
        <v>0</v>
      </c>
      <c r="AF89" s="4">
        <f t="shared" si="51"/>
        <v>0</v>
      </c>
      <c r="AG89" s="4">
        <f t="shared" si="51"/>
        <v>0</v>
      </c>
      <c r="AH89" s="4">
        <f t="shared" si="51"/>
        <v>0</v>
      </c>
      <c r="AI89" s="4">
        <f t="shared" si="51"/>
        <v>0</v>
      </c>
      <c r="AJ89" s="4">
        <f t="shared" si="51"/>
        <v>0</v>
      </c>
      <c r="AK89" s="4">
        <f t="shared" si="51"/>
        <v>0</v>
      </c>
      <c r="AL89" s="4">
        <f t="shared" si="51"/>
        <v>0.02</v>
      </c>
      <c r="AM89" s="4">
        <f t="shared" si="51"/>
        <v>0</v>
      </c>
      <c r="AN89" s="4">
        <f t="shared" si="51"/>
        <v>0</v>
      </c>
      <c r="AO89" s="4">
        <f t="shared" si="51"/>
        <v>0</v>
      </c>
      <c r="AP89" s="4">
        <f t="shared" si="51"/>
        <v>0</v>
      </c>
      <c r="AQ89" s="4">
        <f t="shared" si="51"/>
        <v>0</v>
      </c>
      <c r="AR89" s="4">
        <f t="shared" si="51"/>
        <v>0</v>
      </c>
      <c r="AS89" s="4">
        <f t="shared" si="51"/>
        <v>0</v>
      </c>
      <c r="AT89" s="4">
        <f t="shared" si="51"/>
        <v>0</v>
      </c>
      <c r="AU89" s="4">
        <f t="shared" si="51"/>
        <v>0</v>
      </c>
      <c r="AV89" s="4">
        <f t="shared" si="51"/>
        <v>0</v>
      </c>
      <c r="AW89" s="4">
        <f t="shared" si="51"/>
        <v>0</v>
      </c>
      <c r="AX89" s="4">
        <f t="shared" si="51"/>
        <v>0</v>
      </c>
      <c r="AY89" s="4">
        <f t="shared" si="51"/>
        <v>0</v>
      </c>
      <c r="AZ89" s="4">
        <f t="shared" si="51"/>
        <v>0</v>
      </c>
      <c r="BA89" s="4">
        <f t="shared" si="51"/>
        <v>0</v>
      </c>
      <c r="BB89" s="4">
        <f t="shared" si="51"/>
        <v>0</v>
      </c>
      <c r="BC89" s="4">
        <f t="shared" si="51"/>
        <v>0</v>
      </c>
      <c r="BD89" s="4">
        <f t="shared" si="51"/>
        <v>0</v>
      </c>
      <c r="BE89" s="4">
        <f t="shared" si="51"/>
        <v>0</v>
      </c>
      <c r="BF89" s="4">
        <f t="shared" si="51"/>
        <v>0</v>
      </c>
      <c r="BG89" s="4">
        <f t="shared" si="51"/>
        <v>0</v>
      </c>
      <c r="BH89" s="4">
        <f t="shared" si="51"/>
        <v>0</v>
      </c>
      <c r="BI89" s="4">
        <f t="shared" si="51"/>
        <v>0</v>
      </c>
      <c r="BJ89" s="4">
        <f t="shared" si="51"/>
        <v>0</v>
      </c>
      <c r="BK89" s="4">
        <f t="shared" si="51"/>
        <v>0</v>
      </c>
      <c r="BL89" s="4">
        <f t="shared" si="51"/>
        <v>0</v>
      </c>
      <c r="BM89" s="4">
        <f t="shared" si="51"/>
        <v>0</v>
      </c>
      <c r="BN89" s="4">
        <f t="shared" si="51"/>
        <v>0</v>
      </c>
      <c r="BO89" s="4">
        <f t="shared" si="52"/>
        <v>0</v>
      </c>
    </row>
    <row r="90" spans="1:69" x14ac:dyDescent="0.25">
      <c r="A90" s="106"/>
      <c r="B90" s="4"/>
      <c r="C90" s="108"/>
      <c r="D90" s="4">
        <f>D23</f>
        <v>0</v>
      </c>
      <c r="E90" s="4">
        <f t="shared" si="51"/>
        <v>0</v>
      </c>
      <c r="F90" s="4">
        <f t="shared" si="51"/>
        <v>0</v>
      </c>
      <c r="G90" s="4">
        <f t="shared" si="51"/>
        <v>0</v>
      </c>
      <c r="H90" s="4">
        <f t="shared" si="51"/>
        <v>0</v>
      </c>
      <c r="I90" s="4">
        <f t="shared" si="51"/>
        <v>0</v>
      </c>
      <c r="J90" s="4">
        <f t="shared" si="51"/>
        <v>0</v>
      </c>
      <c r="K90" s="4">
        <f t="shared" si="51"/>
        <v>0</v>
      </c>
      <c r="L90" s="4">
        <f t="shared" si="51"/>
        <v>0</v>
      </c>
      <c r="M90" s="4">
        <f t="shared" si="51"/>
        <v>0</v>
      </c>
      <c r="N90" s="4">
        <f t="shared" si="51"/>
        <v>0</v>
      </c>
      <c r="O90" s="4">
        <f t="shared" si="51"/>
        <v>0</v>
      </c>
      <c r="P90" s="4">
        <f t="shared" si="51"/>
        <v>0</v>
      </c>
      <c r="Q90" s="4">
        <f t="shared" si="51"/>
        <v>0</v>
      </c>
      <c r="R90" s="4">
        <f t="shared" si="51"/>
        <v>0</v>
      </c>
      <c r="S90" s="4">
        <f t="shared" si="51"/>
        <v>0</v>
      </c>
      <c r="T90" s="4">
        <f t="shared" si="51"/>
        <v>0</v>
      </c>
      <c r="U90" s="4">
        <f t="shared" si="51"/>
        <v>0</v>
      </c>
      <c r="V90" s="4">
        <f t="shared" si="51"/>
        <v>0</v>
      </c>
      <c r="W90" s="4">
        <f>W23</f>
        <v>0</v>
      </c>
      <c r="X90" s="4">
        <f t="shared" si="51"/>
        <v>0</v>
      </c>
      <c r="Y90" s="4">
        <f t="shared" si="51"/>
        <v>0</v>
      </c>
      <c r="Z90" s="4">
        <f t="shared" si="51"/>
        <v>0</v>
      </c>
      <c r="AA90" s="4">
        <f t="shared" si="51"/>
        <v>0</v>
      </c>
      <c r="AB90" s="4">
        <f t="shared" si="51"/>
        <v>0</v>
      </c>
      <c r="AC90" s="4">
        <f t="shared" si="51"/>
        <v>0</v>
      </c>
      <c r="AD90" s="4">
        <f t="shared" si="51"/>
        <v>0</v>
      </c>
      <c r="AE90" s="4">
        <f t="shared" si="51"/>
        <v>0</v>
      </c>
      <c r="AF90" s="4">
        <f t="shared" si="51"/>
        <v>0</v>
      </c>
      <c r="AG90" s="4">
        <f t="shared" si="51"/>
        <v>0</v>
      </c>
      <c r="AH90" s="4">
        <f t="shared" si="51"/>
        <v>0</v>
      </c>
      <c r="AI90" s="4">
        <f t="shared" si="51"/>
        <v>0</v>
      </c>
      <c r="AJ90" s="4">
        <f t="shared" si="51"/>
        <v>0</v>
      </c>
      <c r="AK90" s="4">
        <f t="shared" si="51"/>
        <v>0</v>
      </c>
      <c r="AL90" s="4">
        <f t="shared" si="51"/>
        <v>0</v>
      </c>
      <c r="AM90" s="4">
        <f t="shared" si="51"/>
        <v>0</v>
      </c>
      <c r="AN90" s="4">
        <f t="shared" si="51"/>
        <v>0</v>
      </c>
      <c r="AO90" s="4">
        <f t="shared" si="51"/>
        <v>0</v>
      </c>
      <c r="AP90" s="4">
        <f t="shared" si="51"/>
        <v>0</v>
      </c>
      <c r="AQ90" s="4">
        <f t="shared" si="51"/>
        <v>0</v>
      </c>
      <c r="AR90" s="4">
        <f t="shared" si="51"/>
        <v>0</v>
      </c>
      <c r="AS90" s="4">
        <f t="shared" si="51"/>
        <v>0</v>
      </c>
      <c r="AT90" s="4">
        <f t="shared" si="51"/>
        <v>0</v>
      </c>
      <c r="AU90" s="4">
        <f t="shared" si="51"/>
        <v>0</v>
      </c>
      <c r="AV90" s="4">
        <f t="shared" si="51"/>
        <v>0</v>
      </c>
      <c r="AW90" s="4">
        <f t="shared" si="51"/>
        <v>0</v>
      </c>
      <c r="AX90" s="4">
        <f t="shared" si="51"/>
        <v>0</v>
      </c>
      <c r="AY90" s="4">
        <f t="shared" si="51"/>
        <v>0</v>
      </c>
      <c r="AZ90" s="4">
        <f t="shared" si="51"/>
        <v>0</v>
      </c>
      <c r="BA90" s="4">
        <f t="shared" si="51"/>
        <v>0</v>
      </c>
      <c r="BB90" s="4">
        <f t="shared" si="51"/>
        <v>0</v>
      </c>
      <c r="BC90" s="4">
        <f t="shared" si="51"/>
        <v>0</v>
      </c>
      <c r="BD90" s="4">
        <f t="shared" si="51"/>
        <v>0</v>
      </c>
      <c r="BE90" s="4">
        <f t="shared" si="51"/>
        <v>0</v>
      </c>
      <c r="BF90" s="4">
        <f t="shared" si="51"/>
        <v>0</v>
      </c>
      <c r="BG90" s="4">
        <f t="shared" si="51"/>
        <v>0</v>
      </c>
      <c r="BH90" s="4">
        <f t="shared" si="51"/>
        <v>0</v>
      </c>
      <c r="BI90" s="4">
        <f t="shared" si="51"/>
        <v>0</v>
      </c>
      <c r="BJ90" s="4">
        <f t="shared" si="51"/>
        <v>0</v>
      </c>
      <c r="BK90" s="4">
        <f t="shared" si="51"/>
        <v>0</v>
      </c>
      <c r="BL90" s="4">
        <f t="shared" si="51"/>
        <v>0</v>
      </c>
      <c r="BM90" s="4">
        <f t="shared" si="51"/>
        <v>0</v>
      </c>
      <c r="BN90" s="4">
        <f t="shared" si="51"/>
        <v>0</v>
      </c>
      <c r="BO90" s="4">
        <f t="shared" si="52"/>
        <v>0</v>
      </c>
    </row>
    <row r="91" spans="1:69" x14ac:dyDescent="0.25">
      <c r="A91" s="106"/>
      <c r="B91" s="4"/>
      <c r="C91" s="108"/>
      <c r="D91" s="4">
        <f>D24</f>
        <v>0</v>
      </c>
      <c r="E91" s="4">
        <f t="shared" si="51"/>
        <v>0</v>
      </c>
      <c r="F91" s="4">
        <f t="shared" si="51"/>
        <v>0</v>
      </c>
      <c r="G91" s="4">
        <f t="shared" si="51"/>
        <v>0</v>
      </c>
      <c r="H91" s="4">
        <f t="shared" si="51"/>
        <v>0</v>
      </c>
      <c r="I91" s="4">
        <f t="shared" si="51"/>
        <v>0</v>
      </c>
      <c r="J91" s="4">
        <f t="shared" si="51"/>
        <v>0</v>
      </c>
      <c r="K91" s="4">
        <f t="shared" si="51"/>
        <v>0</v>
      </c>
      <c r="L91" s="4">
        <f t="shared" si="51"/>
        <v>0</v>
      </c>
      <c r="M91" s="4">
        <f t="shared" si="51"/>
        <v>0</v>
      </c>
      <c r="N91" s="4">
        <f t="shared" si="51"/>
        <v>0</v>
      </c>
      <c r="O91" s="4">
        <f t="shared" si="51"/>
        <v>0</v>
      </c>
      <c r="P91" s="4">
        <f t="shared" si="51"/>
        <v>0</v>
      </c>
      <c r="Q91" s="4">
        <f t="shared" si="51"/>
        <v>0</v>
      </c>
      <c r="R91" s="4">
        <f t="shared" si="51"/>
        <v>0</v>
      </c>
      <c r="S91" s="4">
        <f t="shared" si="51"/>
        <v>0</v>
      </c>
      <c r="T91" s="4">
        <f t="shared" si="51"/>
        <v>0</v>
      </c>
      <c r="U91" s="4">
        <f t="shared" si="51"/>
        <v>0</v>
      </c>
      <c r="V91" s="4">
        <f t="shared" si="51"/>
        <v>0</v>
      </c>
      <c r="W91" s="4">
        <f>W24</f>
        <v>0</v>
      </c>
      <c r="X91" s="4">
        <f t="shared" si="51"/>
        <v>0</v>
      </c>
      <c r="Y91" s="4">
        <f t="shared" si="51"/>
        <v>0</v>
      </c>
      <c r="Z91" s="4">
        <f t="shared" si="51"/>
        <v>0</v>
      </c>
      <c r="AA91" s="4">
        <f t="shared" si="51"/>
        <v>0</v>
      </c>
      <c r="AB91" s="4">
        <f t="shared" si="51"/>
        <v>0</v>
      </c>
      <c r="AC91" s="4">
        <f t="shared" si="51"/>
        <v>0</v>
      </c>
      <c r="AD91" s="4">
        <f t="shared" si="51"/>
        <v>0</v>
      </c>
      <c r="AE91" s="4">
        <f t="shared" si="51"/>
        <v>0</v>
      </c>
      <c r="AF91" s="4">
        <f t="shared" si="51"/>
        <v>0</v>
      </c>
      <c r="AG91" s="4">
        <f t="shared" si="51"/>
        <v>0</v>
      </c>
      <c r="AH91" s="4">
        <f t="shared" si="51"/>
        <v>0</v>
      </c>
      <c r="AI91" s="4">
        <f t="shared" si="51"/>
        <v>0</v>
      </c>
      <c r="AJ91" s="4">
        <f t="shared" si="51"/>
        <v>0</v>
      </c>
      <c r="AK91" s="4">
        <f t="shared" si="51"/>
        <v>0</v>
      </c>
      <c r="AL91" s="4">
        <f t="shared" si="51"/>
        <v>0</v>
      </c>
      <c r="AM91" s="4">
        <f t="shared" si="51"/>
        <v>0</v>
      </c>
      <c r="AN91" s="4">
        <f t="shared" si="51"/>
        <v>0</v>
      </c>
      <c r="AO91" s="4">
        <f t="shared" si="51"/>
        <v>0</v>
      </c>
      <c r="AP91" s="4">
        <f t="shared" si="51"/>
        <v>0</v>
      </c>
      <c r="AQ91" s="4">
        <f t="shared" si="51"/>
        <v>0</v>
      </c>
      <c r="AR91" s="4">
        <f t="shared" si="51"/>
        <v>0</v>
      </c>
      <c r="AS91" s="4">
        <f t="shared" si="51"/>
        <v>0</v>
      </c>
      <c r="AT91" s="4">
        <f t="shared" si="51"/>
        <v>0</v>
      </c>
      <c r="AU91" s="4">
        <f t="shared" si="51"/>
        <v>0</v>
      </c>
      <c r="AV91" s="4">
        <f t="shared" si="51"/>
        <v>0</v>
      </c>
      <c r="AW91" s="4">
        <f t="shared" si="51"/>
        <v>0</v>
      </c>
      <c r="AX91" s="4">
        <f t="shared" si="51"/>
        <v>0</v>
      </c>
      <c r="AY91" s="4">
        <f t="shared" si="51"/>
        <v>0</v>
      </c>
      <c r="AZ91" s="4">
        <f t="shared" si="51"/>
        <v>0</v>
      </c>
      <c r="BA91" s="4">
        <f t="shared" si="51"/>
        <v>0</v>
      </c>
      <c r="BB91" s="4">
        <f t="shared" si="51"/>
        <v>0</v>
      </c>
      <c r="BC91" s="4">
        <f t="shared" si="51"/>
        <v>0</v>
      </c>
      <c r="BD91" s="4">
        <f t="shared" si="51"/>
        <v>0</v>
      </c>
      <c r="BE91" s="4">
        <f t="shared" si="51"/>
        <v>0</v>
      </c>
      <c r="BF91" s="4">
        <f t="shared" si="51"/>
        <v>0</v>
      </c>
      <c r="BG91" s="4">
        <f t="shared" si="51"/>
        <v>0</v>
      </c>
      <c r="BH91" s="4">
        <f t="shared" si="51"/>
        <v>0</v>
      </c>
      <c r="BI91" s="4">
        <f t="shared" si="51"/>
        <v>0</v>
      </c>
      <c r="BJ91" s="4">
        <f t="shared" si="51"/>
        <v>0</v>
      </c>
      <c r="BK91" s="4">
        <f t="shared" si="51"/>
        <v>0</v>
      </c>
      <c r="BL91" s="4">
        <f t="shared" si="51"/>
        <v>0</v>
      </c>
      <c r="BM91" s="4">
        <f t="shared" si="51"/>
        <v>0</v>
      </c>
      <c r="BN91" s="4">
        <f t="shared" si="51"/>
        <v>0</v>
      </c>
      <c r="BO91" s="4">
        <f t="shared" si="52"/>
        <v>0</v>
      </c>
    </row>
    <row r="92" spans="1:69" x14ac:dyDescent="0.25">
      <c r="A92" s="106"/>
      <c r="B92" s="4"/>
      <c r="C92" s="109"/>
      <c r="D92" s="4">
        <f>D25</f>
        <v>0</v>
      </c>
      <c r="E92" s="4">
        <f t="shared" si="51"/>
        <v>0</v>
      </c>
      <c r="F92" s="4">
        <f t="shared" si="51"/>
        <v>0</v>
      </c>
      <c r="G92" s="4">
        <f t="shared" si="51"/>
        <v>0</v>
      </c>
      <c r="H92" s="4">
        <f t="shared" si="51"/>
        <v>0</v>
      </c>
      <c r="I92" s="4">
        <f t="shared" si="51"/>
        <v>0</v>
      </c>
      <c r="J92" s="4">
        <f t="shared" si="51"/>
        <v>0</v>
      </c>
      <c r="K92" s="4">
        <f t="shared" si="51"/>
        <v>0</v>
      </c>
      <c r="L92" s="4">
        <f t="shared" si="51"/>
        <v>0</v>
      </c>
      <c r="M92" s="4">
        <f t="shared" si="51"/>
        <v>0</v>
      </c>
      <c r="N92" s="4">
        <f t="shared" si="51"/>
        <v>0</v>
      </c>
      <c r="O92" s="4">
        <f t="shared" si="51"/>
        <v>0</v>
      </c>
      <c r="P92" s="4">
        <f t="shared" ref="P92:BN92" si="53">P25</f>
        <v>0</v>
      </c>
      <c r="Q92" s="4">
        <f t="shared" si="53"/>
        <v>0</v>
      </c>
      <c r="R92" s="4">
        <f t="shared" si="53"/>
        <v>0</v>
      </c>
      <c r="S92" s="4">
        <f t="shared" si="53"/>
        <v>0</v>
      </c>
      <c r="T92" s="4">
        <f t="shared" si="53"/>
        <v>0</v>
      </c>
      <c r="U92" s="4">
        <f t="shared" si="53"/>
        <v>0</v>
      </c>
      <c r="V92" s="4">
        <f t="shared" si="53"/>
        <v>0</v>
      </c>
      <c r="W92" s="4">
        <f>W25</f>
        <v>0</v>
      </c>
      <c r="X92" s="4">
        <f t="shared" si="53"/>
        <v>0</v>
      </c>
      <c r="Y92" s="4">
        <f t="shared" si="53"/>
        <v>0</v>
      </c>
      <c r="Z92" s="4">
        <f t="shared" si="53"/>
        <v>0</v>
      </c>
      <c r="AA92" s="4">
        <f t="shared" si="53"/>
        <v>0</v>
      </c>
      <c r="AB92" s="4">
        <f t="shared" si="53"/>
        <v>0</v>
      </c>
      <c r="AC92" s="4">
        <f t="shared" si="53"/>
        <v>0</v>
      </c>
      <c r="AD92" s="4">
        <f t="shared" si="53"/>
        <v>0</v>
      </c>
      <c r="AE92" s="4">
        <f t="shared" si="53"/>
        <v>0</v>
      </c>
      <c r="AF92" s="4">
        <f t="shared" si="53"/>
        <v>0</v>
      </c>
      <c r="AG92" s="4">
        <f t="shared" si="53"/>
        <v>0</v>
      </c>
      <c r="AH92" s="4">
        <f t="shared" si="53"/>
        <v>0</v>
      </c>
      <c r="AI92" s="4">
        <f t="shared" si="53"/>
        <v>0</v>
      </c>
      <c r="AJ92" s="4">
        <f t="shared" si="53"/>
        <v>0</v>
      </c>
      <c r="AK92" s="4">
        <f t="shared" si="53"/>
        <v>0</v>
      </c>
      <c r="AL92" s="4">
        <f t="shared" si="53"/>
        <v>0</v>
      </c>
      <c r="AM92" s="4">
        <f t="shared" si="53"/>
        <v>0</v>
      </c>
      <c r="AN92" s="4">
        <f t="shared" si="53"/>
        <v>0</v>
      </c>
      <c r="AO92" s="4">
        <f t="shared" si="53"/>
        <v>0</v>
      </c>
      <c r="AP92" s="4">
        <f t="shared" si="53"/>
        <v>0</v>
      </c>
      <c r="AQ92" s="4">
        <f t="shared" si="53"/>
        <v>0</v>
      </c>
      <c r="AR92" s="4">
        <f t="shared" si="53"/>
        <v>0</v>
      </c>
      <c r="AS92" s="4">
        <f t="shared" si="53"/>
        <v>0</v>
      </c>
      <c r="AT92" s="4">
        <f t="shared" si="53"/>
        <v>0</v>
      </c>
      <c r="AU92" s="4">
        <f t="shared" si="53"/>
        <v>0</v>
      </c>
      <c r="AV92" s="4">
        <f t="shared" si="53"/>
        <v>0</v>
      </c>
      <c r="AW92" s="4">
        <f t="shared" si="53"/>
        <v>0</v>
      </c>
      <c r="AX92" s="4">
        <f t="shared" si="53"/>
        <v>0</v>
      </c>
      <c r="AY92" s="4">
        <f t="shared" si="53"/>
        <v>0</v>
      </c>
      <c r="AZ92" s="4">
        <f t="shared" si="53"/>
        <v>0</v>
      </c>
      <c r="BA92" s="4">
        <f t="shared" si="53"/>
        <v>0</v>
      </c>
      <c r="BB92" s="4">
        <f t="shared" si="53"/>
        <v>0</v>
      </c>
      <c r="BC92" s="4">
        <f t="shared" si="53"/>
        <v>0</v>
      </c>
      <c r="BD92" s="4">
        <f t="shared" si="53"/>
        <v>0</v>
      </c>
      <c r="BE92" s="4">
        <f t="shared" si="53"/>
        <v>0</v>
      </c>
      <c r="BF92" s="4">
        <f t="shared" si="53"/>
        <v>0</v>
      </c>
      <c r="BG92" s="4">
        <f t="shared" si="53"/>
        <v>0</v>
      </c>
      <c r="BH92" s="4">
        <f t="shared" si="53"/>
        <v>0</v>
      </c>
      <c r="BI92" s="4">
        <f t="shared" si="53"/>
        <v>0</v>
      </c>
      <c r="BJ92" s="4">
        <f t="shared" si="53"/>
        <v>0</v>
      </c>
      <c r="BK92" s="4">
        <f t="shared" si="53"/>
        <v>0</v>
      </c>
      <c r="BL92" s="4">
        <f t="shared" si="53"/>
        <v>0</v>
      </c>
      <c r="BM92" s="4">
        <f t="shared" si="53"/>
        <v>0</v>
      </c>
      <c r="BN92" s="4">
        <f t="shared" si="53"/>
        <v>0</v>
      </c>
      <c r="BO92" s="4">
        <f t="shared" ref="BO92" si="54">BO25</f>
        <v>0</v>
      </c>
    </row>
    <row r="93" spans="1:69" ht="17.25" x14ac:dyDescent="0.3">
      <c r="B93" s="17" t="s">
        <v>24</v>
      </c>
      <c r="C93" s="18"/>
      <c r="D93" s="19">
        <f>SUM(D88:D92)</f>
        <v>0</v>
      </c>
      <c r="E93" s="19">
        <f t="shared" ref="E93:BN93" si="55">SUM(E88:E92)</f>
        <v>0</v>
      </c>
      <c r="F93" s="19">
        <f t="shared" si="55"/>
        <v>8.9999999999999993E-3</v>
      </c>
      <c r="G93" s="19">
        <f t="shared" si="55"/>
        <v>2.9999999999999997E-4</v>
      </c>
      <c r="H93" s="19">
        <f t="shared" si="55"/>
        <v>0</v>
      </c>
      <c r="I93" s="19">
        <f t="shared" si="55"/>
        <v>0</v>
      </c>
      <c r="J93" s="19">
        <f t="shared" si="55"/>
        <v>0</v>
      </c>
      <c r="K93" s="19">
        <f t="shared" si="55"/>
        <v>0</v>
      </c>
      <c r="L93" s="19">
        <f t="shared" si="55"/>
        <v>0</v>
      </c>
      <c r="M93" s="19">
        <f t="shared" si="55"/>
        <v>0</v>
      </c>
      <c r="N93" s="19">
        <f t="shared" si="55"/>
        <v>0</v>
      </c>
      <c r="O93" s="19">
        <f t="shared" si="55"/>
        <v>0</v>
      </c>
      <c r="P93" s="19">
        <f t="shared" si="55"/>
        <v>0</v>
      </c>
      <c r="Q93" s="19">
        <f t="shared" si="55"/>
        <v>0</v>
      </c>
      <c r="R93" s="19">
        <f t="shared" si="55"/>
        <v>0</v>
      </c>
      <c r="S93" s="19">
        <f t="shared" si="55"/>
        <v>0</v>
      </c>
      <c r="T93" s="19">
        <f t="shared" si="55"/>
        <v>0</v>
      </c>
      <c r="U93" s="19">
        <f t="shared" si="55"/>
        <v>0</v>
      </c>
      <c r="V93" s="19">
        <f t="shared" si="55"/>
        <v>0</v>
      </c>
      <c r="W93" s="19">
        <f>SUM(W88:W92)</f>
        <v>0</v>
      </c>
      <c r="X93" s="19">
        <f>SUM(X88:X92)</f>
        <v>0</v>
      </c>
      <c r="Y93" s="19">
        <f t="shared" si="55"/>
        <v>0</v>
      </c>
      <c r="Z93" s="19">
        <f t="shared" si="55"/>
        <v>0</v>
      </c>
      <c r="AA93" s="19">
        <f t="shared" si="55"/>
        <v>0</v>
      </c>
      <c r="AB93" s="19">
        <f t="shared" si="55"/>
        <v>0</v>
      </c>
      <c r="AC93" s="19">
        <f t="shared" si="55"/>
        <v>0</v>
      </c>
      <c r="AD93" s="19">
        <f t="shared" si="55"/>
        <v>0</v>
      </c>
      <c r="AE93" s="19">
        <f t="shared" si="55"/>
        <v>0</v>
      </c>
      <c r="AF93" s="19">
        <f t="shared" si="55"/>
        <v>5.0000000000000001E-3</v>
      </c>
      <c r="AG93" s="19">
        <f t="shared" si="55"/>
        <v>0</v>
      </c>
      <c r="AH93" s="19">
        <f t="shared" si="55"/>
        <v>0</v>
      </c>
      <c r="AI93" s="19">
        <f t="shared" si="55"/>
        <v>0</v>
      </c>
      <c r="AJ93" s="19">
        <f t="shared" si="55"/>
        <v>0</v>
      </c>
      <c r="AK93" s="19">
        <f t="shared" si="55"/>
        <v>0</v>
      </c>
      <c r="AL93" s="19">
        <f t="shared" si="55"/>
        <v>0.02</v>
      </c>
      <c r="AM93" s="19">
        <f t="shared" si="55"/>
        <v>0</v>
      </c>
      <c r="AN93" s="19">
        <f t="shared" si="55"/>
        <v>0</v>
      </c>
      <c r="AO93" s="19">
        <f t="shared" si="55"/>
        <v>0</v>
      </c>
      <c r="AP93" s="19">
        <f t="shared" si="55"/>
        <v>0</v>
      </c>
      <c r="AQ93" s="19">
        <f t="shared" si="55"/>
        <v>0</v>
      </c>
      <c r="AR93" s="19">
        <f t="shared" si="55"/>
        <v>0</v>
      </c>
      <c r="AS93" s="19">
        <f t="shared" si="55"/>
        <v>0</v>
      </c>
      <c r="AT93" s="19">
        <f t="shared" si="55"/>
        <v>0</v>
      </c>
      <c r="AU93" s="19">
        <f t="shared" si="55"/>
        <v>0</v>
      </c>
      <c r="AV93" s="19">
        <f t="shared" si="55"/>
        <v>0</v>
      </c>
      <c r="AW93" s="19">
        <f t="shared" si="55"/>
        <v>0</v>
      </c>
      <c r="AX93" s="19">
        <f t="shared" si="55"/>
        <v>0</v>
      </c>
      <c r="AY93" s="19">
        <f t="shared" si="55"/>
        <v>0</v>
      </c>
      <c r="AZ93" s="19">
        <f t="shared" si="55"/>
        <v>0</v>
      </c>
      <c r="BA93" s="19">
        <f t="shared" si="55"/>
        <v>0</v>
      </c>
      <c r="BB93" s="19">
        <f t="shared" si="55"/>
        <v>0</v>
      </c>
      <c r="BC93" s="19">
        <f t="shared" si="55"/>
        <v>0</v>
      </c>
      <c r="BD93" s="19">
        <f t="shared" si="55"/>
        <v>0</v>
      </c>
      <c r="BE93" s="19">
        <f t="shared" si="55"/>
        <v>0</v>
      </c>
      <c r="BF93" s="19">
        <f t="shared" si="55"/>
        <v>0</v>
      </c>
      <c r="BG93" s="19">
        <f t="shared" si="55"/>
        <v>0</v>
      </c>
      <c r="BH93" s="19">
        <f t="shared" si="55"/>
        <v>0</v>
      </c>
      <c r="BI93" s="19">
        <f t="shared" si="55"/>
        <v>0</v>
      </c>
      <c r="BJ93" s="19">
        <f t="shared" si="55"/>
        <v>0</v>
      </c>
      <c r="BK93" s="19">
        <f t="shared" si="55"/>
        <v>0</v>
      </c>
      <c r="BL93" s="19">
        <f t="shared" si="55"/>
        <v>0</v>
      </c>
      <c r="BM93" s="19">
        <f t="shared" si="55"/>
        <v>0</v>
      </c>
      <c r="BN93" s="19">
        <f t="shared" si="55"/>
        <v>0</v>
      </c>
      <c r="BO93" s="19">
        <f t="shared" ref="BO93" si="56">SUM(BO88:BO92)</f>
        <v>0</v>
      </c>
    </row>
    <row r="94" spans="1:69" ht="17.25" x14ac:dyDescent="0.3">
      <c r="B94" s="17" t="s">
        <v>25</v>
      </c>
      <c r="C94" s="18"/>
      <c r="D94" s="20">
        <f t="shared" ref="D94:BN94" si="57">PRODUCT(D93,$E$6)</f>
        <v>0</v>
      </c>
      <c r="E94" s="20">
        <f t="shared" si="57"/>
        <v>0</v>
      </c>
      <c r="F94" s="20">
        <f t="shared" si="57"/>
        <v>8.9999999999999993E-3</v>
      </c>
      <c r="G94" s="20">
        <f t="shared" si="57"/>
        <v>2.9999999999999997E-4</v>
      </c>
      <c r="H94" s="20">
        <f t="shared" si="57"/>
        <v>0</v>
      </c>
      <c r="I94" s="20">
        <f t="shared" si="57"/>
        <v>0</v>
      </c>
      <c r="J94" s="20">
        <f t="shared" si="57"/>
        <v>0</v>
      </c>
      <c r="K94" s="20">
        <f t="shared" si="57"/>
        <v>0</v>
      </c>
      <c r="L94" s="20">
        <f t="shared" si="57"/>
        <v>0</v>
      </c>
      <c r="M94" s="20">
        <f t="shared" si="57"/>
        <v>0</v>
      </c>
      <c r="N94" s="20">
        <f t="shared" si="57"/>
        <v>0</v>
      </c>
      <c r="O94" s="20">
        <f t="shared" si="57"/>
        <v>0</v>
      </c>
      <c r="P94" s="20">
        <f t="shared" si="57"/>
        <v>0</v>
      </c>
      <c r="Q94" s="20">
        <f t="shared" si="57"/>
        <v>0</v>
      </c>
      <c r="R94" s="20">
        <f t="shared" si="57"/>
        <v>0</v>
      </c>
      <c r="S94" s="20">
        <f t="shared" si="57"/>
        <v>0</v>
      </c>
      <c r="T94" s="20">
        <f t="shared" si="57"/>
        <v>0</v>
      </c>
      <c r="U94" s="20">
        <f t="shared" si="57"/>
        <v>0</v>
      </c>
      <c r="V94" s="20">
        <f t="shared" si="57"/>
        <v>0</v>
      </c>
      <c r="W94" s="20">
        <f>PRODUCT(W93,$E$6)</f>
        <v>0</v>
      </c>
      <c r="X94" s="20">
        <v>1</v>
      </c>
      <c r="Y94" s="20">
        <f t="shared" si="57"/>
        <v>0</v>
      </c>
      <c r="Z94" s="20">
        <f t="shared" si="57"/>
        <v>0</v>
      </c>
      <c r="AA94" s="20">
        <f t="shared" si="57"/>
        <v>0</v>
      </c>
      <c r="AB94" s="20">
        <f t="shared" si="57"/>
        <v>0</v>
      </c>
      <c r="AC94" s="20">
        <f t="shared" si="57"/>
        <v>0</v>
      </c>
      <c r="AD94" s="20">
        <f t="shared" si="57"/>
        <v>0</v>
      </c>
      <c r="AE94" s="20">
        <f t="shared" si="57"/>
        <v>0</v>
      </c>
      <c r="AF94" s="20">
        <f t="shared" si="57"/>
        <v>5.0000000000000001E-3</v>
      </c>
      <c r="AG94" s="20">
        <f t="shared" si="57"/>
        <v>0</v>
      </c>
      <c r="AH94" s="20">
        <f t="shared" si="57"/>
        <v>0</v>
      </c>
      <c r="AI94" s="20">
        <f t="shared" si="57"/>
        <v>0</v>
      </c>
      <c r="AJ94" s="20">
        <f t="shared" si="57"/>
        <v>0</v>
      </c>
      <c r="AK94" s="20">
        <f t="shared" si="57"/>
        <v>0</v>
      </c>
      <c r="AL94" s="20">
        <f t="shared" si="57"/>
        <v>0.02</v>
      </c>
      <c r="AM94" s="20">
        <f t="shared" si="57"/>
        <v>0</v>
      </c>
      <c r="AN94" s="20">
        <f t="shared" si="57"/>
        <v>0</v>
      </c>
      <c r="AO94" s="20">
        <f t="shared" si="57"/>
        <v>0</v>
      </c>
      <c r="AP94" s="20">
        <f t="shared" si="57"/>
        <v>0</v>
      </c>
      <c r="AQ94" s="20">
        <f t="shared" si="57"/>
        <v>0</v>
      </c>
      <c r="AR94" s="20">
        <f t="shared" si="57"/>
        <v>0</v>
      </c>
      <c r="AS94" s="20">
        <f t="shared" si="57"/>
        <v>0</v>
      </c>
      <c r="AT94" s="20">
        <f t="shared" si="57"/>
        <v>0</v>
      </c>
      <c r="AU94" s="20">
        <f t="shared" si="57"/>
        <v>0</v>
      </c>
      <c r="AV94" s="20">
        <f t="shared" si="57"/>
        <v>0</v>
      </c>
      <c r="AW94" s="20">
        <f t="shared" si="57"/>
        <v>0</v>
      </c>
      <c r="AX94" s="20">
        <f t="shared" si="57"/>
        <v>0</v>
      </c>
      <c r="AY94" s="20">
        <f t="shared" si="57"/>
        <v>0</v>
      </c>
      <c r="AZ94" s="20">
        <f t="shared" si="57"/>
        <v>0</v>
      </c>
      <c r="BA94" s="20">
        <f t="shared" si="57"/>
        <v>0</v>
      </c>
      <c r="BB94" s="20">
        <f t="shared" si="57"/>
        <v>0</v>
      </c>
      <c r="BC94" s="20">
        <f t="shared" si="57"/>
        <v>0</v>
      </c>
      <c r="BD94" s="20">
        <f t="shared" si="57"/>
        <v>0</v>
      </c>
      <c r="BE94" s="20">
        <f t="shared" si="57"/>
        <v>0</v>
      </c>
      <c r="BF94" s="20">
        <f t="shared" si="57"/>
        <v>0</v>
      </c>
      <c r="BG94" s="20">
        <f t="shared" si="57"/>
        <v>0</v>
      </c>
      <c r="BH94" s="20">
        <f t="shared" si="57"/>
        <v>0</v>
      </c>
      <c r="BI94" s="20">
        <f t="shared" si="57"/>
        <v>0</v>
      </c>
      <c r="BJ94" s="20">
        <f t="shared" si="57"/>
        <v>0</v>
      </c>
      <c r="BK94" s="20">
        <f t="shared" si="57"/>
        <v>0</v>
      </c>
      <c r="BL94" s="20">
        <f t="shared" si="57"/>
        <v>0</v>
      </c>
      <c r="BM94" s="20">
        <f t="shared" si="57"/>
        <v>0</v>
      </c>
      <c r="BN94" s="20">
        <f t="shared" si="57"/>
        <v>0</v>
      </c>
      <c r="BO94" s="20">
        <f t="shared" ref="BO94" si="58">PRODUCT(BO93,$E$6)</f>
        <v>0</v>
      </c>
    </row>
    <row r="96" spans="1:69" ht="17.25" x14ac:dyDescent="0.3">
      <c r="A96" s="23"/>
      <c r="B96" s="24" t="s">
        <v>27</v>
      </c>
      <c r="C96" s="25" t="s">
        <v>28</v>
      </c>
      <c r="D96" s="26">
        <f>D45</f>
        <v>67.27</v>
      </c>
      <c r="E96" s="26">
        <f t="shared" ref="E96:BN96" si="59">E45</f>
        <v>70</v>
      </c>
      <c r="F96" s="26">
        <f t="shared" si="59"/>
        <v>91</v>
      </c>
      <c r="G96" s="26">
        <f t="shared" si="59"/>
        <v>568</v>
      </c>
      <c r="H96" s="26">
        <f t="shared" si="59"/>
        <v>1250</v>
      </c>
      <c r="I96" s="26">
        <f t="shared" si="59"/>
        <v>720</v>
      </c>
      <c r="J96" s="26">
        <f t="shared" si="59"/>
        <v>71.38</v>
      </c>
      <c r="K96" s="26">
        <f t="shared" si="59"/>
        <v>662.44</v>
      </c>
      <c r="L96" s="26">
        <f t="shared" si="59"/>
        <v>200.83</v>
      </c>
      <c r="M96" s="26">
        <f t="shared" si="59"/>
        <v>529</v>
      </c>
      <c r="N96" s="26">
        <f t="shared" si="59"/>
        <v>99.49</v>
      </c>
      <c r="O96" s="26">
        <f t="shared" si="59"/>
        <v>320.32</v>
      </c>
      <c r="P96" s="26">
        <f t="shared" si="59"/>
        <v>373.68</v>
      </c>
      <c r="Q96" s="26">
        <f t="shared" si="59"/>
        <v>400</v>
      </c>
      <c r="R96" s="26">
        <f t="shared" si="59"/>
        <v>0</v>
      </c>
      <c r="S96" s="26">
        <f t="shared" si="59"/>
        <v>0</v>
      </c>
      <c r="T96" s="26">
        <f t="shared" si="59"/>
        <v>0</v>
      </c>
      <c r="U96" s="26">
        <f t="shared" si="59"/>
        <v>708</v>
      </c>
      <c r="V96" s="26">
        <f t="shared" si="59"/>
        <v>364.1</v>
      </c>
      <c r="W96" s="26">
        <f>W45</f>
        <v>59</v>
      </c>
      <c r="X96" s="26">
        <f t="shared" si="59"/>
        <v>9.1999999999999993</v>
      </c>
      <c r="Y96" s="26">
        <f t="shared" si="59"/>
        <v>0</v>
      </c>
      <c r="Z96" s="26">
        <f t="shared" si="59"/>
        <v>366</v>
      </c>
      <c r="AA96" s="26">
        <f t="shared" si="59"/>
        <v>315</v>
      </c>
      <c r="AB96" s="26">
        <f t="shared" si="59"/>
        <v>263</v>
      </c>
      <c r="AC96" s="26">
        <f t="shared" si="59"/>
        <v>250</v>
      </c>
      <c r="AD96" s="26">
        <f t="shared" si="59"/>
        <v>145</v>
      </c>
      <c r="AE96" s="26">
        <f t="shared" si="59"/>
        <v>316</v>
      </c>
      <c r="AF96" s="26">
        <f t="shared" si="59"/>
        <v>249</v>
      </c>
      <c r="AG96" s="26">
        <f t="shared" si="59"/>
        <v>227.27</v>
      </c>
      <c r="AH96" s="26">
        <f t="shared" si="59"/>
        <v>69.2</v>
      </c>
      <c r="AI96" s="26">
        <f t="shared" si="59"/>
        <v>59.25</v>
      </c>
      <c r="AJ96" s="26">
        <f t="shared" si="59"/>
        <v>39.4</v>
      </c>
      <c r="AK96" s="26">
        <f t="shared" si="59"/>
        <v>190</v>
      </c>
      <c r="AL96" s="26">
        <f t="shared" si="59"/>
        <v>194</v>
      </c>
      <c r="AM96" s="26">
        <f t="shared" si="59"/>
        <v>378.4</v>
      </c>
      <c r="AN96" s="26">
        <f t="shared" si="59"/>
        <v>300</v>
      </c>
      <c r="AO96" s="26">
        <f t="shared" si="59"/>
        <v>0</v>
      </c>
      <c r="AP96" s="26">
        <f t="shared" si="59"/>
        <v>201.15</v>
      </c>
      <c r="AQ96" s="26">
        <f t="shared" si="59"/>
        <v>62.5</v>
      </c>
      <c r="AR96" s="26">
        <f t="shared" si="59"/>
        <v>62</v>
      </c>
      <c r="AS96" s="26">
        <f t="shared" si="59"/>
        <v>80.67</v>
      </c>
      <c r="AT96" s="26">
        <f t="shared" si="59"/>
        <v>64.290000000000006</v>
      </c>
      <c r="AU96" s="26">
        <f t="shared" si="59"/>
        <v>57.14</v>
      </c>
      <c r="AV96" s="26">
        <f t="shared" si="59"/>
        <v>51.25</v>
      </c>
      <c r="AW96" s="26">
        <f t="shared" si="59"/>
        <v>77.14</v>
      </c>
      <c r="AX96" s="26">
        <f t="shared" si="59"/>
        <v>66</v>
      </c>
      <c r="AY96" s="26">
        <f t="shared" si="59"/>
        <v>60</v>
      </c>
      <c r="AZ96" s="26">
        <f t="shared" si="59"/>
        <v>129.33000000000001</v>
      </c>
      <c r="BA96" s="26">
        <f t="shared" si="59"/>
        <v>342</v>
      </c>
      <c r="BB96" s="26">
        <f t="shared" si="59"/>
        <v>591</v>
      </c>
      <c r="BC96" s="26">
        <f t="shared" si="59"/>
        <v>558.89</v>
      </c>
      <c r="BD96" s="26">
        <f t="shared" si="59"/>
        <v>217</v>
      </c>
      <c r="BE96" s="26">
        <f t="shared" si="59"/>
        <v>349</v>
      </c>
      <c r="BF96" s="26">
        <f t="shared" si="59"/>
        <v>0</v>
      </c>
      <c r="BG96" s="26">
        <f t="shared" si="59"/>
        <v>27</v>
      </c>
      <c r="BH96" s="26">
        <f t="shared" si="59"/>
        <v>35</v>
      </c>
      <c r="BI96" s="26">
        <f t="shared" si="59"/>
        <v>26</v>
      </c>
      <c r="BJ96" s="26">
        <f t="shared" si="59"/>
        <v>20</v>
      </c>
      <c r="BK96" s="26">
        <f t="shared" si="59"/>
        <v>35</v>
      </c>
      <c r="BL96" s="26">
        <f t="shared" si="59"/>
        <v>298</v>
      </c>
      <c r="BM96" s="26">
        <f t="shared" si="59"/>
        <v>144.44</v>
      </c>
      <c r="BN96" s="26">
        <f t="shared" si="59"/>
        <v>14.89</v>
      </c>
      <c r="BO96" s="26">
        <f t="shared" ref="BO96" si="60">BO45</f>
        <v>10000</v>
      </c>
    </row>
    <row r="97" spans="1:69" ht="17.25" x14ac:dyDescent="0.3">
      <c r="B97" s="17" t="s">
        <v>29</v>
      </c>
      <c r="C97" s="18" t="s">
        <v>28</v>
      </c>
      <c r="D97" s="19">
        <f t="shared" ref="D97:BM97" si="61">D96/1000</f>
        <v>6.7269999999999996E-2</v>
      </c>
      <c r="E97" s="19">
        <f t="shared" si="61"/>
        <v>7.0000000000000007E-2</v>
      </c>
      <c r="F97" s="19">
        <f t="shared" si="61"/>
        <v>9.0999999999999998E-2</v>
      </c>
      <c r="G97" s="19">
        <f t="shared" si="61"/>
        <v>0.56799999999999995</v>
      </c>
      <c r="H97" s="19">
        <f t="shared" si="61"/>
        <v>1.25</v>
      </c>
      <c r="I97" s="19">
        <f t="shared" si="61"/>
        <v>0.72</v>
      </c>
      <c r="J97" s="19">
        <f t="shared" si="61"/>
        <v>7.1379999999999999E-2</v>
      </c>
      <c r="K97" s="19">
        <f t="shared" si="61"/>
        <v>0.66244000000000003</v>
      </c>
      <c r="L97" s="19">
        <f t="shared" si="61"/>
        <v>0.20083000000000001</v>
      </c>
      <c r="M97" s="19">
        <f t="shared" si="61"/>
        <v>0.52900000000000003</v>
      </c>
      <c r="N97" s="19">
        <f t="shared" si="61"/>
        <v>9.9489999999999995E-2</v>
      </c>
      <c r="O97" s="19">
        <f t="shared" si="61"/>
        <v>0.32031999999999999</v>
      </c>
      <c r="P97" s="19">
        <f t="shared" si="61"/>
        <v>0.37368000000000001</v>
      </c>
      <c r="Q97" s="19">
        <f t="shared" si="61"/>
        <v>0.4</v>
      </c>
      <c r="R97" s="19">
        <f t="shared" si="61"/>
        <v>0</v>
      </c>
      <c r="S97" s="19">
        <f t="shared" si="61"/>
        <v>0</v>
      </c>
      <c r="T97" s="19">
        <f t="shared" si="61"/>
        <v>0</v>
      </c>
      <c r="U97" s="19">
        <f t="shared" si="61"/>
        <v>0.70799999999999996</v>
      </c>
      <c r="V97" s="19">
        <f t="shared" si="61"/>
        <v>0.36410000000000003</v>
      </c>
      <c r="W97" s="19">
        <f>W96/1000</f>
        <v>5.8999999999999997E-2</v>
      </c>
      <c r="X97" s="19">
        <f t="shared" si="61"/>
        <v>9.1999999999999998E-3</v>
      </c>
      <c r="Y97" s="19">
        <f t="shared" si="61"/>
        <v>0</v>
      </c>
      <c r="Z97" s="19">
        <f t="shared" si="61"/>
        <v>0.36599999999999999</v>
      </c>
      <c r="AA97" s="19">
        <f t="shared" si="61"/>
        <v>0.315</v>
      </c>
      <c r="AB97" s="19">
        <f t="shared" si="61"/>
        <v>0.26300000000000001</v>
      </c>
      <c r="AC97" s="19">
        <f t="shared" si="61"/>
        <v>0.25</v>
      </c>
      <c r="AD97" s="19">
        <f t="shared" si="61"/>
        <v>0.14499999999999999</v>
      </c>
      <c r="AE97" s="19">
        <f t="shared" si="61"/>
        <v>0.316</v>
      </c>
      <c r="AF97" s="19">
        <f t="shared" si="61"/>
        <v>0.249</v>
      </c>
      <c r="AG97" s="19">
        <f t="shared" si="61"/>
        <v>0.22727</v>
      </c>
      <c r="AH97" s="19">
        <f t="shared" si="61"/>
        <v>6.9199999999999998E-2</v>
      </c>
      <c r="AI97" s="19">
        <f t="shared" si="61"/>
        <v>5.9249999999999997E-2</v>
      </c>
      <c r="AJ97" s="19">
        <f t="shared" si="61"/>
        <v>3.9399999999999998E-2</v>
      </c>
      <c r="AK97" s="19">
        <f t="shared" si="61"/>
        <v>0.19</v>
      </c>
      <c r="AL97" s="19">
        <f t="shared" si="61"/>
        <v>0.19400000000000001</v>
      </c>
      <c r="AM97" s="19">
        <f t="shared" si="61"/>
        <v>0.37839999999999996</v>
      </c>
      <c r="AN97" s="19">
        <f t="shared" si="61"/>
        <v>0.3</v>
      </c>
      <c r="AO97" s="19">
        <f t="shared" si="61"/>
        <v>0</v>
      </c>
      <c r="AP97" s="19">
        <f t="shared" si="61"/>
        <v>0.20115</v>
      </c>
      <c r="AQ97" s="19">
        <f t="shared" si="61"/>
        <v>6.25E-2</v>
      </c>
      <c r="AR97" s="19">
        <f t="shared" si="61"/>
        <v>6.2E-2</v>
      </c>
      <c r="AS97" s="19">
        <f t="shared" si="61"/>
        <v>8.0670000000000006E-2</v>
      </c>
      <c r="AT97" s="19">
        <f t="shared" si="61"/>
        <v>6.429E-2</v>
      </c>
      <c r="AU97" s="19">
        <f t="shared" si="61"/>
        <v>5.7140000000000003E-2</v>
      </c>
      <c r="AV97" s="19">
        <f t="shared" si="61"/>
        <v>5.1249999999999997E-2</v>
      </c>
      <c r="AW97" s="19">
        <f t="shared" si="61"/>
        <v>7.714E-2</v>
      </c>
      <c r="AX97" s="19">
        <f t="shared" si="61"/>
        <v>6.6000000000000003E-2</v>
      </c>
      <c r="AY97" s="19">
        <f t="shared" si="61"/>
        <v>0.06</v>
      </c>
      <c r="AZ97" s="19">
        <f t="shared" si="61"/>
        <v>0.12933</v>
      </c>
      <c r="BA97" s="19">
        <f t="shared" si="61"/>
        <v>0.34200000000000003</v>
      </c>
      <c r="BB97" s="19">
        <f t="shared" si="61"/>
        <v>0.59099999999999997</v>
      </c>
      <c r="BC97" s="19">
        <f t="shared" si="61"/>
        <v>0.55889</v>
      </c>
      <c r="BD97" s="19">
        <f t="shared" si="61"/>
        <v>0.217</v>
      </c>
      <c r="BE97" s="19">
        <f t="shared" si="61"/>
        <v>0.34899999999999998</v>
      </c>
      <c r="BF97" s="19">
        <f t="shared" si="61"/>
        <v>0</v>
      </c>
      <c r="BG97" s="19">
        <f t="shared" si="61"/>
        <v>2.7E-2</v>
      </c>
      <c r="BH97" s="19">
        <f t="shared" si="61"/>
        <v>3.5000000000000003E-2</v>
      </c>
      <c r="BI97" s="19">
        <f t="shared" si="61"/>
        <v>2.5999999999999999E-2</v>
      </c>
      <c r="BJ97" s="19">
        <f t="shared" si="61"/>
        <v>0.02</v>
      </c>
      <c r="BK97" s="19">
        <f t="shared" si="61"/>
        <v>3.5000000000000003E-2</v>
      </c>
      <c r="BL97" s="19">
        <f t="shared" si="61"/>
        <v>0.29799999999999999</v>
      </c>
      <c r="BM97" s="19">
        <f t="shared" si="61"/>
        <v>0.14443999999999999</v>
      </c>
      <c r="BN97" s="19">
        <f>BN96/1000</f>
        <v>1.489E-2</v>
      </c>
      <c r="BO97" s="19">
        <f>BO96/1000</f>
        <v>10</v>
      </c>
    </row>
    <row r="98" spans="1:69" ht="17.25" x14ac:dyDescent="0.3">
      <c r="A98" s="27"/>
      <c r="B98" s="28" t="s">
        <v>30</v>
      </c>
      <c r="C98" s="103"/>
      <c r="D98" s="29">
        <f t="shared" ref="D98:BM98" si="62">D94*D96</f>
        <v>0</v>
      </c>
      <c r="E98" s="29">
        <f t="shared" si="62"/>
        <v>0</v>
      </c>
      <c r="F98" s="29">
        <f t="shared" si="62"/>
        <v>0.81899999999999995</v>
      </c>
      <c r="G98" s="29">
        <f t="shared" si="62"/>
        <v>0.1704</v>
      </c>
      <c r="H98" s="29">
        <f t="shared" si="62"/>
        <v>0</v>
      </c>
      <c r="I98" s="29">
        <f t="shared" si="62"/>
        <v>0</v>
      </c>
      <c r="J98" s="29">
        <f t="shared" si="62"/>
        <v>0</v>
      </c>
      <c r="K98" s="29">
        <f t="shared" si="62"/>
        <v>0</v>
      </c>
      <c r="L98" s="29">
        <f t="shared" si="62"/>
        <v>0</v>
      </c>
      <c r="M98" s="29">
        <f t="shared" si="62"/>
        <v>0</v>
      </c>
      <c r="N98" s="29">
        <f t="shared" si="62"/>
        <v>0</v>
      </c>
      <c r="O98" s="29">
        <f t="shared" si="62"/>
        <v>0</v>
      </c>
      <c r="P98" s="29">
        <f t="shared" si="62"/>
        <v>0</v>
      </c>
      <c r="Q98" s="29">
        <f t="shared" si="62"/>
        <v>0</v>
      </c>
      <c r="R98" s="29">
        <f t="shared" si="62"/>
        <v>0</v>
      </c>
      <c r="S98" s="29">
        <f t="shared" si="62"/>
        <v>0</v>
      </c>
      <c r="T98" s="29">
        <f t="shared" si="62"/>
        <v>0</v>
      </c>
      <c r="U98" s="29">
        <f t="shared" si="62"/>
        <v>0</v>
      </c>
      <c r="V98" s="29">
        <f t="shared" si="62"/>
        <v>0</v>
      </c>
      <c r="W98" s="29">
        <f>W94*W96</f>
        <v>0</v>
      </c>
      <c r="X98" s="29">
        <f t="shared" si="62"/>
        <v>9.1999999999999993</v>
      </c>
      <c r="Y98" s="29">
        <f t="shared" si="62"/>
        <v>0</v>
      </c>
      <c r="Z98" s="29">
        <f t="shared" si="62"/>
        <v>0</v>
      </c>
      <c r="AA98" s="29">
        <f t="shared" si="62"/>
        <v>0</v>
      </c>
      <c r="AB98" s="29">
        <f t="shared" si="62"/>
        <v>0</v>
      </c>
      <c r="AC98" s="29">
        <f t="shared" si="62"/>
        <v>0</v>
      </c>
      <c r="AD98" s="29">
        <f t="shared" si="62"/>
        <v>0</v>
      </c>
      <c r="AE98" s="29">
        <f t="shared" si="62"/>
        <v>0</v>
      </c>
      <c r="AF98" s="29">
        <f t="shared" si="62"/>
        <v>1.2450000000000001</v>
      </c>
      <c r="AG98" s="29">
        <f t="shared" si="62"/>
        <v>0</v>
      </c>
      <c r="AH98" s="29">
        <f t="shared" si="62"/>
        <v>0</v>
      </c>
      <c r="AI98" s="29">
        <f t="shared" si="62"/>
        <v>0</v>
      </c>
      <c r="AJ98" s="29">
        <f t="shared" si="62"/>
        <v>0</v>
      </c>
      <c r="AK98" s="29">
        <f t="shared" si="62"/>
        <v>0</v>
      </c>
      <c r="AL98" s="29">
        <f t="shared" si="62"/>
        <v>3.88</v>
      </c>
      <c r="AM98" s="29">
        <f t="shared" si="62"/>
        <v>0</v>
      </c>
      <c r="AN98" s="29">
        <f t="shared" si="62"/>
        <v>0</v>
      </c>
      <c r="AO98" s="29">
        <f t="shared" si="62"/>
        <v>0</v>
      </c>
      <c r="AP98" s="29">
        <f t="shared" si="62"/>
        <v>0</v>
      </c>
      <c r="AQ98" s="29">
        <f t="shared" si="62"/>
        <v>0</v>
      </c>
      <c r="AR98" s="29">
        <f t="shared" si="62"/>
        <v>0</v>
      </c>
      <c r="AS98" s="29">
        <f t="shared" si="62"/>
        <v>0</v>
      </c>
      <c r="AT98" s="29">
        <f t="shared" si="62"/>
        <v>0</v>
      </c>
      <c r="AU98" s="29">
        <f t="shared" si="62"/>
        <v>0</v>
      </c>
      <c r="AV98" s="29">
        <f t="shared" si="62"/>
        <v>0</v>
      </c>
      <c r="AW98" s="29">
        <f t="shared" si="62"/>
        <v>0</v>
      </c>
      <c r="AX98" s="29">
        <f t="shared" si="62"/>
        <v>0</v>
      </c>
      <c r="AY98" s="29">
        <f t="shared" si="62"/>
        <v>0</v>
      </c>
      <c r="AZ98" s="29">
        <f t="shared" si="62"/>
        <v>0</v>
      </c>
      <c r="BA98" s="29">
        <f t="shared" si="62"/>
        <v>0</v>
      </c>
      <c r="BB98" s="29">
        <f t="shared" si="62"/>
        <v>0</v>
      </c>
      <c r="BC98" s="29">
        <f t="shared" si="62"/>
        <v>0</v>
      </c>
      <c r="BD98" s="29">
        <f t="shared" si="62"/>
        <v>0</v>
      </c>
      <c r="BE98" s="29">
        <f t="shared" si="62"/>
        <v>0</v>
      </c>
      <c r="BF98" s="29">
        <f t="shared" si="62"/>
        <v>0</v>
      </c>
      <c r="BG98" s="29">
        <f t="shared" si="62"/>
        <v>0</v>
      </c>
      <c r="BH98" s="29">
        <f t="shared" si="62"/>
        <v>0</v>
      </c>
      <c r="BI98" s="29">
        <f t="shared" si="62"/>
        <v>0</v>
      </c>
      <c r="BJ98" s="29">
        <f t="shared" si="62"/>
        <v>0</v>
      </c>
      <c r="BK98" s="29">
        <f t="shared" si="62"/>
        <v>0</v>
      </c>
      <c r="BL98" s="29">
        <f t="shared" si="62"/>
        <v>0</v>
      </c>
      <c r="BM98" s="29">
        <f t="shared" si="62"/>
        <v>0</v>
      </c>
      <c r="BN98" s="29">
        <f>BN94*BN96</f>
        <v>0</v>
      </c>
      <c r="BO98" s="29">
        <f>BO94*BO96</f>
        <v>0</v>
      </c>
      <c r="BP98" s="30">
        <f>SUM(D98:BN98)</f>
        <v>15.314399999999999</v>
      </c>
      <c r="BQ98" s="31">
        <f>BP98/$C$9</f>
        <v>15.314399999999999</v>
      </c>
    </row>
    <row r="99" spans="1:69" ht="17.25" x14ac:dyDescent="0.3">
      <c r="A99" s="27"/>
      <c r="B99" s="28" t="s">
        <v>31</v>
      </c>
      <c r="C99" s="103"/>
      <c r="D99" s="29">
        <f t="shared" ref="D99:BM99" si="63">D94*D96</f>
        <v>0</v>
      </c>
      <c r="E99" s="29">
        <f t="shared" si="63"/>
        <v>0</v>
      </c>
      <c r="F99" s="29">
        <f t="shared" si="63"/>
        <v>0.81899999999999995</v>
      </c>
      <c r="G99" s="29">
        <f t="shared" si="63"/>
        <v>0.1704</v>
      </c>
      <c r="H99" s="29">
        <f t="shared" si="63"/>
        <v>0</v>
      </c>
      <c r="I99" s="29">
        <f t="shared" si="63"/>
        <v>0</v>
      </c>
      <c r="J99" s="29">
        <f t="shared" si="63"/>
        <v>0</v>
      </c>
      <c r="K99" s="29">
        <f t="shared" si="63"/>
        <v>0</v>
      </c>
      <c r="L99" s="29">
        <f t="shared" si="63"/>
        <v>0</v>
      </c>
      <c r="M99" s="29">
        <f t="shared" si="63"/>
        <v>0</v>
      </c>
      <c r="N99" s="29">
        <f t="shared" si="63"/>
        <v>0</v>
      </c>
      <c r="O99" s="29">
        <f t="shared" si="63"/>
        <v>0</v>
      </c>
      <c r="P99" s="29">
        <f t="shared" si="63"/>
        <v>0</v>
      </c>
      <c r="Q99" s="29">
        <f t="shared" si="63"/>
        <v>0</v>
      </c>
      <c r="R99" s="29">
        <f t="shared" si="63"/>
        <v>0</v>
      </c>
      <c r="S99" s="29">
        <f t="shared" si="63"/>
        <v>0</v>
      </c>
      <c r="T99" s="29">
        <f t="shared" si="63"/>
        <v>0</v>
      </c>
      <c r="U99" s="29">
        <f t="shared" si="63"/>
        <v>0</v>
      </c>
      <c r="V99" s="29">
        <f t="shared" si="63"/>
        <v>0</v>
      </c>
      <c r="W99" s="29">
        <f>W94*W96</f>
        <v>0</v>
      </c>
      <c r="X99" s="29">
        <f t="shared" si="63"/>
        <v>9.1999999999999993</v>
      </c>
      <c r="Y99" s="29">
        <f t="shared" si="63"/>
        <v>0</v>
      </c>
      <c r="Z99" s="29">
        <f t="shared" si="63"/>
        <v>0</v>
      </c>
      <c r="AA99" s="29">
        <f t="shared" si="63"/>
        <v>0</v>
      </c>
      <c r="AB99" s="29">
        <f t="shared" si="63"/>
        <v>0</v>
      </c>
      <c r="AC99" s="29">
        <f t="shared" si="63"/>
        <v>0</v>
      </c>
      <c r="AD99" s="29">
        <f t="shared" si="63"/>
        <v>0</v>
      </c>
      <c r="AE99" s="29">
        <f t="shared" si="63"/>
        <v>0</v>
      </c>
      <c r="AF99" s="29">
        <f t="shared" si="63"/>
        <v>1.2450000000000001</v>
      </c>
      <c r="AG99" s="29">
        <f t="shared" si="63"/>
        <v>0</v>
      </c>
      <c r="AH99" s="29">
        <f t="shared" si="63"/>
        <v>0</v>
      </c>
      <c r="AI99" s="29">
        <f t="shared" si="63"/>
        <v>0</v>
      </c>
      <c r="AJ99" s="29">
        <f t="shared" si="63"/>
        <v>0</v>
      </c>
      <c r="AK99" s="29">
        <f t="shared" si="63"/>
        <v>0</v>
      </c>
      <c r="AL99" s="29">
        <f t="shared" si="63"/>
        <v>3.88</v>
      </c>
      <c r="AM99" s="29">
        <f t="shared" si="63"/>
        <v>0</v>
      </c>
      <c r="AN99" s="29">
        <f t="shared" si="63"/>
        <v>0</v>
      </c>
      <c r="AO99" s="29">
        <f t="shared" si="63"/>
        <v>0</v>
      </c>
      <c r="AP99" s="29">
        <f t="shared" si="63"/>
        <v>0</v>
      </c>
      <c r="AQ99" s="29">
        <f t="shared" si="63"/>
        <v>0</v>
      </c>
      <c r="AR99" s="29">
        <f t="shared" si="63"/>
        <v>0</v>
      </c>
      <c r="AS99" s="29">
        <f t="shared" si="63"/>
        <v>0</v>
      </c>
      <c r="AT99" s="29">
        <f t="shared" si="63"/>
        <v>0</v>
      </c>
      <c r="AU99" s="29">
        <f t="shared" si="63"/>
        <v>0</v>
      </c>
      <c r="AV99" s="29">
        <f t="shared" si="63"/>
        <v>0</v>
      </c>
      <c r="AW99" s="29">
        <f t="shared" si="63"/>
        <v>0</v>
      </c>
      <c r="AX99" s="29">
        <f t="shared" si="63"/>
        <v>0</v>
      </c>
      <c r="AY99" s="29">
        <f t="shared" si="63"/>
        <v>0</v>
      </c>
      <c r="AZ99" s="29">
        <f t="shared" si="63"/>
        <v>0</v>
      </c>
      <c r="BA99" s="29">
        <f t="shared" si="63"/>
        <v>0</v>
      </c>
      <c r="BB99" s="29">
        <f t="shared" si="63"/>
        <v>0</v>
      </c>
      <c r="BC99" s="29">
        <f t="shared" si="63"/>
        <v>0</v>
      </c>
      <c r="BD99" s="29">
        <f t="shared" si="63"/>
        <v>0</v>
      </c>
      <c r="BE99" s="29">
        <f t="shared" si="63"/>
        <v>0</v>
      </c>
      <c r="BF99" s="29">
        <f t="shared" si="63"/>
        <v>0</v>
      </c>
      <c r="BG99" s="29">
        <f t="shared" si="63"/>
        <v>0</v>
      </c>
      <c r="BH99" s="29">
        <f t="shared" si="63"/>
        <v>0</v>
      </c>
      <c r="BI99" s="29">
        <f t="shared" si="63"/>
        <v>0</v>
      </c>
      <c r="BJ99" s="29">
        <f t="shared" si="63"/>
        <v>0</v>
      </c>
      <c r="BK99" s="29">
        <f t="shared" si="63"/>
        <v>0</v>
      </c>
      <c r="BL99" s="29">
        <f t="shared" si="63"/>
        <v>0</v>
      </c>
      <c r="BM99" s="29">
        <f t="shared" si="63"/>
        <v>0</v>
      </c>
      <c r="BN99" s="29">
        <f>BN94*BN96</f>
        <v>0</v>
      </c>
      <c r="BO99" s="29">
        <f>BO94*BO96</f>
        <v>0</v>
      </c>
      <c r="BP99" s="30">
        <f>SUM(D99:BN99)</f>
        <v>15.314399999999999</v>
      </c>
      <c r="BQ99" s="31">
        <f>BP99/$C$9</f>
        <v>15.314399999999999</v>
      </c>
    </row>
    <row r="101" spans="1:69" x14ac:dyDescent="0.25">
      <c r="J101" s="1">
        <v>9</v>
      </c>
      <c r="K101" t="s">
        <v>2</v>
      </c>
      <c r="V101" t="s">
        <v>34</v>
      </c>
      <c r="AM101" t="s">
        <v>35</v>
      </c>
    </row>
    <row r="102" spans="1:69" ht="15" customHeight="1" x14ac:dyDescent="0.25">
      <c r="A102" s="112"/>
      <c r="B102" s="2" t="s">
        <v>3</v>
      </c>
      <c r="C102" s="110" t="s">
        <v>4</v>
      </c>
      <c r="D102" s="104" t="s">
        <v>36</v>
      </c>
      <c r="E102" s="110" t="s">
        <v>37</v>
      </c>
      <c r="F102" s="110" t="s">
        <v>38</v>
      </c>
      <c r="G102" s="110" t="s">
        <v>39</v>
      </c>
      <c r="H102" s="104" t="s">
        <v>40</v>
      </c>
      <c r="I102" s="35"/>
      <c r="J102" s="110" t="s">
        <v>41</v>
      </c>
      <c r="K102" s="110" t="s">
        <v>42</v>
      </c>
      <c r="L102" s="110" t="s">
        <v>43</v>
      </c>
      <c r="M102" s="35"/>
      <c r="N102" s="35"/>
      <c r="O102" s="110" t="s">
        <v>44</v>
      </c>
      <c r="P102" s="110" t="s">
        <v>45</v>
      </c>
      <c r="Q102" s="35"/>
      <c r="R102" s="110" t="s">
        <v>46</v>
      </c>
      <c r="S102" s="35"/>
      <c r="T102" s="35"/>
      <c r="U102" s="35"/>
      <c r="V102" s="110" t="s">
        <v>47</v>
      </c>
      <c r="W102" s="35"/>
      <c r="X102" s="110" t="s">
        <v>48</v>
      </c>
      <c r="Y102" s="35"/>
      <c r="Z102" s="35"/>
      <c r="AA102" s="35"/>
      <c r="AB102" s="35"/>
      <c r="AC102" s="35"/>
      <c r="AD102" s="35"/>
      <c r="AE102" s="35"/>
      <c r="AF102" s="35"/>
      <c r="AG102" s="35"/>
      <c r="AH102" s="110" t="s">
        <v>18</v>
      </c>
      <c r="AI102" s="35"/>
      <c r="AJ102" s="110" t="s">
        <v>49</v>
      </c>
      <c r="AK102" s="35"/>
      <c r="AL102" s="35"/>
      <c r="AM102" s="110" t="s">
        <v>50</v>
      </c>
      <c r="AN102" s="35"/>
      <c r="AO102" s="35"/>
      <c r="AP102" s="35"/>
      <c r="AQ102" s="35"/>
      <c r="AR102" s="35"/>
      <c r="AS102" s="35"/>
      <c r="AT102" s="35"/>
      <c r="AU102" s="35"/>
      <c r="AV102" s="110" t="s">
        <v>51</v>
      </c>
      <c r="AW102" s="35"/>
      <c r="AX102" s="110" t="s">
        <v>52</v>
      </c>
      <c r="AY102" s="35"/>
      <c r="AZ102" s="110" t="s">
        <v>53</v>
      </c>
      <c r="BA102" s="35"/>
      <c r="BB102" s="110" t="s">
        <v>54</v>
      </c>
      <c r="BC102" s="110" t="s">
        <v>55</v>
      </c>
      <c r="BD102" s="35"/>
      <c r="BE102" s="35"/>
      <c r="BF102" s="35"/>
      <c r="BG102" s="104" t="s">
        <v>56</v>
      </c>
      <c r="BH102" s="104" t="s">
        <v>57</v>
      </c>
      <c r="BI102" s="104" t="s">
        <v>58</v>
      </c>
      <c r="BJ102" s="35"/>
      <c r="BK102" s="110" t="s">
        <v>59</v>
      </c>
      <c r="BL102" s="35"/>
      <c r="BM102" s="104" t="s">
        <v>60</v>
      </c>
      <c r="BN102" s="104" t="s">
        <v>61</v>
      </c>
      <c r="BO102" s="110" t="s">
        <v>101</v>
      </c>
      <c r="BP102" s="105" t="s">
        <v>5</v>
      </c>
      <c r="BQ102" s="105" t="s">
        <v>6</v>
      </c>
    </row>
    <row r="103" spans="1:69" ht="36.75" customHeight="1" x14ac:dyDescent="0.25">
      <c r="A103" s="113"/>
      <c r="B103" s="3" t="s">
        <v>7</v>
      </c>
      <c r="C103" s="111"/>
      <c r="D103" s="104"/>
      <c r="E103" s="111"/>
      <c r="F103" s="111"/>
      <c r="G103" s="111"/>
      <c r="H103" s="104"/>
      <c r="I103" s="36"/>
      <c r="J103" s="111"/>
      <c r="K103" s="111"/>
      <c r="L103" s="111"/>
      <c r="M103" s="36"/>
      <c r="N103" s="36"/>
      <c r="O103" s="111"/>
      <c r="P103" s="111"/>
      <c r="Q103" s="36"/>
      <c r="R103" s="111"/>
      <c r="S103" s="36"/>
      <c r="T103" s="36"/>
      <c r="U103" s="36"/>
      <c r="V103" s="111"/>
      <c r="W103" s="36"/>
      <c r="X103" s="111"/>
      <c r="Y103" s="36"/>
      <c r="Z103" s="36"/>
      <c r="AA103" s="36"/>
      <c r="AB103" s="36"/>
      <c r="AC103" s="36"/>
      <c r="AD103" s="36"/>
      <c r="AE103" s="36"/>
      <c r="AF103" s="36"/>
      <c r="AG103" s="36"/>
      <c r="AH103" s="111"/>
      <c r="AI103" s="36"/>
      <c r="AJ103" s="111"/>
      <c r="AK103" s="36"/>
      <c r="AL103" s="36"/>
      <c r="AM103" s="111"/>
      <c r="AN103" s="36"/>
      <c r="AO103" s="36"/>
      <c r="AP103" s="36"/>
      <c r="AQ103" s="36"/>
      <c r="AR103" s="36"/>
      <c r="AS103" s="36"/>
      <c r="AT103" s="36"/>
      <c r="AU103" s="36"/>
      <c r="AV103" s="111"/>
      <c r="AW103" s="36"/>
      <c r="AX103" s="111"/>
      <c r="AY103" s="36"/>
      <c r="AZ103" s="111"/>
      <c r="BA103" s="36"/>
      <c r="BB103" s="111"/>
      <c r="BC103" s="111"/>
      <c r="BD103" s="36"/>
      <c r="BE103" s="36"/>
      <c r="BF103" s="36"/>
      <c r="BG103" s="104"/>
      <c r="BH103" s="104"/>
      <c r="BI103" s="104"/>
      <c r="BJ103" s="36"/>
      <c r="BK103" s="111"/>
      <c r="BL103" s="36"/>
      <c r="BM103" s="104"/>
      <c r="BN103" s="104"/>
      <c r="BO103" s="111"/>
      <c r="BP103" s="105"/>
      <c r="BQ103" s="105"/>
    </row>
    <row r="104" spans="1:69" x14ac:dyDescent="0.25">
      <c r="A104" s="106" t="s">
        <v>22</v>
      </c>
      <c r="B104" s="40" t="s">
        <v>62</v>
      </c>
      <c r="C104" s="107">
        <f>$E$6</f>
        <v>1</v>
      </c>
      <c r="D104" s="4">
        <f>D26</f>
        <v>0</v>
      </c>
      <c r="E104" s="4">
        <f t="shared" ref="E104:BN108" si="64">E26</f>
        <v>0</v>
      </c>
      <c r="F104" s="4">
        <f t="shared" si="64"/>
        <v>4.0000000000000001E-3</v>
      </c>
      <c r="G104" s="4">
        <f t="shared" si="64"/>
        <v>0</v>
      </c>
      <c r="H104" s="4">
        <f t="shared" si="64"/>
        <v>0</v>
      </c>
      <c r="I104" s="4">
        <f t="shared" si="64"/>
        <v>0</v>
      </c>
      <c r="J104" s="4">
        <f t="shared" si="64"/>
        <v>0</v>
      </c>
      <c r="K104" s="4">
        <f t="shared" si="64"/>
        <v>2E-3</v>
      </c>
      <c r="L104" s="4">
        <f t="shared" si="64"/>
        <v>0</v>
      </c>
      <c r="M104" s="4">
        <f t="shared" si="64"/>
        <v>1.24E-2</v>
      </c>
      <c r="N104" s="4">
        <f t="shared" si="64"/>
        <v>0</v>
      </c>
      <c r="O104" s="4">
        <f t="shared" si="64"/>
        <v>0</v>
      </c>
      <c r="P104" s="4">
        <f t="shared" si="64"/>
        <v>0</v>
      </c>
      <c r="Q104" s="4">
        <f t="shared" si="64"/>
        <v>0</v>
      </c>
      <c r="R104" s="4">
        <f t="shared" si="64"/>
        <v>0</v>
      </c>
      <c r="S104" s="4">
        <f t="shared" si="64"/>
        <v>0</v>
      </c>
      <c r="T104" s="4">
        <f t="shared" si="64"/>
        <v>0</v>
      </c>
      <c r="U104" s="4">
        <f t="shared" si="64"/>
        <v>0</v>
      </c>
      <c r="V104" s="4">
        <f t="shared" si="64"/>
        <v>0</v>
      </c>
      <c r="W104" s="4">
        <f>W26</f>
        <v>0</v>
      </c>
      <c r="X104" s="4">
        <f t="shared" si="64"/>
        <v>0</v>
      </c>
      <c r="Y104" s="4">
        <f t="shared" si="64"/>
        <v>0</v>
      </c>
      <c r="Z104" s="4">
        <f t="shared" si="64"/>
        <v>0</v>
      </c>
      <c r="AA104" s="4">
        <f t="shared" si="64"/>
        <v>0</v>
      </c>
      <c r="AB104" s="4">
        <f t="shared" si="64"/>
        <v>0</v>
      </c>
      <c r="AC104" s="4">
        <f t="shared" si="64"/>
        <v>0</v>
      </c>
      <c r="AD104" s="4">
        <f t="shared" si="64"/>
        <v>0</v>
      </c>
      <c r="AE104" s="4">
        <f t="shared" si="64"/>
        <v>0</v>
      </c>
      <c r="AF104" s="4">
        <f t="shared" si="64"/>
        <v>0</v>
      </c>
      <c r="AG104" s="4">
        <f t="shared" si="64"/>
        <v>0</v>
      </c>
      <c r="AH104" s="4">
        <f t="shared" si="64"/>
        <v>0</v>
      </c>
      <c r="AI104" s="4">
        <f t="shared" si="64"/>
        <v>0</v>
      </c>
      <c r="AJ104" s="4">
        <f t="shared" si="64"/>
        <v>0</v>
      </c>
      <c r="AK104" s="4">
        <f t="shared" si="64"/>
        <v>0</v>
      </c>
      <c r="AL104" s="4">
        <f t="shared" si="64"/>
        <v>0</v>
      </c>
      <c r="AM104" s="4">
        <f t="shared" si="64"/>
        <v>0</v>
      </c>
      <c r="AN104" s="4">
        <f t="shared" si="64"/>
        <v>0</v>
      </c>
      <c r="AO104" s="4">
        <f t="shared" si="64"/>
        <v>0</v>
      </c>
      <c r="AP104" s="4">
        <f t="shared" si="64"/>
        <v>0</v>
      </c>
      <c r="AQ104" s="4">
        <f t="shared" si="64"/>
        <v>0</v>
      </c>
      <c r="AR104" s="4">
        <f t="shared" si="64"/>
        <v>0</v>
      </c>
      <c r="AS104" s="4">
        <f t="shared" si="64"/>
        <v>0</v>
      </c>
      <c r="AT104" s="4">
        <f t="shared" si="64"/>
        <v>1.4999999999999999E-2</v>
      </c>
      <c r="AU104" s="4">
        <f t="shared" si="64"/>
        <v>0</v>
      </c>
      <c r="AV104" s="4">
        <f t="shared" si="64"/>
        <v>0</v>
      </c>
      <c r="AW104" s="4">
        <f t="shared" si="64"/>
        <v>0</v>
      </c>
      <c r="AX104" s="4">
        <f t="shared" si="64"/>
        <v>0</v>
      </c>
      <c r="AY104" s="4">
        <f t="shared" si="64"/>
        <v>0</v>
      </c>
      <c r="AZ104" s="4">
        <f t="shared" si="64"/>
        <v>0</v>
      </c>
      <c r="BA104" s="4">
        <f t="shared" si="64"/>
        <v>0</v>
      </c>
      <c r="BB104" s="4">
        <f t="shared" si="64"/>
        <v>0</v>
      </c>
      <c r="BC104" s="4">
        <f t="shared" si="64"/>
        <v>0</v>
      </c>
      <c r="BD104" s="4">
        <f t="shared" si="64"/>
        <v>0</v>
      </c>
      <c r="BE104" s="4">
        <f t="shared" si="64"/>
        <v>0</v>
      </c>
      <c r="BF104" s="4">
        <f t="shared" si="64"/>
        <v>0</v>
      </c>
      <c r="BG104" s="4">
        <f t="shared" si="64"/>
        <v>0</v>
      </c>
      <c r="BH104" s="4">
        <f t="shared" si="64"/>
        <v>0</v>
      </c>
      <c r="BI104" s="4">
        <f t="shared" si="64"/>
        <v>0</v>
      </c>
      <c r="BJ104" s="4">
        <f t="shared" si="64"/>
        <v>0</v>
      </c>
      <c r="BK104" s="4">
        <f t="shared" si="64"/>
        <v>0</v>
      </c>
      <c r="BL104" s="4">
        <f t="shared" si="64"/>
        <v>0</v>
      </c>
      <c r="BM104" s="4">
        <f t="shared" si="64"/>
        <v>0</v>
      </c>
      <c r="BN104" s="4">
        <f t="shared" si="64"/>
        <v>0</v>
      </c>
      <c r="BO104" s="4">
        <f t="shared" ref="BO104:BO107" si="65">BO26</f>
        <v>0</v>
      </c>
    </row>
    <row r="105" spans="1:69" x14ac:dyDescent="0.25">
      <c r="A105" s="106"/>
      <c r="B105" t="s">
        <v>16</v>
      </c>
      <c r="C105" s="108"/>
      <c r="D105" s="4">
        <f>D27</f>
        <v>0.02</v>
      </c>
      <c r="E105" s="4">
        <f t="shared" si="64"/>
        <v>0</v>
      </c>
      <c r="F105" s="4">
        <f t="shared" si="64"/>
        <v>0</v>
      </c>
      <c r="G105" s="4">
        <f t="shared" si="64"/>
        <v>0</v>
      </c>
      <c r="H105" s="4">
        <f t="shared" si="64"/>
        <v>0</v>
      </c>
      <c r="I105" s="4">
        <f t="shared" si="64"/>
        <v>0</v>
      </c>
      <c r="J105" s="4">
        <f t="shared" si="64"/>
        <v>0</v>
      </c>
      <c r="K105" s="4">
        <f t="shared" si="64"/>
        <v>0</v>
      </c>
      <c r="L105" s="4">
        <f t="shared" si="64"/>
        <v>0</v>
      </c>
      <c r="M105" s="4">
        <f t="shared" si="64"/>
        <v>0</v>
      </c>
      <c r="N105" s="4">
        <f t="shared" si="64"/>
        <v>0</v>
      </c>
      <c r="O105" s="4">
        <f t="shared" si="64"/>
        <v>0</v>
      </c>
      <c r="P105" s="4">
        <f t="shared" si="64"/>
        <v>0</v>
      </c>
      <c r="Q105" s="4">
        <f t="shared" si="64"/>
        <v>0</v>
      </c>
      <c r="R105" s="4">
        <f t="shared" si="64"/>
        <v>0</v>
      </c>
      <c r="S105" s="4">
        <f t="shared" si="64"/>
        <v>0</v>
      </c>
      <c r="T105" s="4">
        <f t="shared" si="64"/>
        <v>0</v>
      </c>
      <c r="U105" s="4">
        <f t="shared" si="64"/>
        <v>0</v>
      </c>
      <c r="V105" s="4">
        <f t="shared" si="64"/>
        <v>0</v>
      </c>
      <c r="W105" s="4">
        <f>W27</f>
        <v>0</v>
      </c>
      <c r="X105" s="4">
        <f t="shared" si="64"/>
        <v>0</v>
      </c>
      <c r="Y105" s="4">
        <f t="shared" si="64"/>
        <v>0</v>
      </c>
      <c r="Z105" s="4">
        <f t="shared" si="64"/>
        <v>0</v>
      </c>
      <c r="AA105" s="4">
        <f t="shared" si="64"/>
        <v>0</v>
      </c>
      <c r="AB105" s="4">
        <f t="shared" si="64"/>
        <v>0</v>
      </c>
      <c r="AC105" s="4">
        <f t="shared" si="64"/>
        <v>0</v>
      </c>
      <c r="AD105" s="4">
        <f t="shared" si="64"/>
        <v>0</v>
      </c>
      <c r="AE105" s="4">
        <f t="shared" si="64"/>
        <v>0</v>
      </c>
      <c r="AF105" s="4">
        <f t="shared" si="64"/>
        <v>0</v>
      </c>
      <c r="AG105" s="4">
        <f t="shared" si="64"/>
        <v>0</v>
      </c>
      <c r="AH105" s="4">
        <f t="shared" si="64"/>
        <v>0</v>
      </c>
      <c r="AI105" s="4">
        <f t="shared" si="64"/>
        <v>0</v>
      </c>
      <c r="AJ105" s="4">
        <f t="shared" si="64"/>
        <v>0</v>
      </c>
      <c r="AK105" s="4">
        <f t="shared" si="64"/>
        <v>0</v>
      </c>
      <c r="AL105" s="4">
        <f t="shared" si="64"/>
        <v>0</v>
      </c>
      <c r="AM105" s="4">
        <f t="shared" si="64"/>
        <v>0</v>
      </c>
      <c r="AN105" s="4">
        <f t="shared" si="64"/>
        <v>0</v>
      </c>
      <c r="AO105" s="4">
        <f t="shared" si="64"/>
        <v>0</v>
      </c>
      <c r="AP105" s="4">
        <f t="shared" si="64"/>
        <v>0</v>
      </c>
      <c r="AQ105" s="4">
        <f t="shared" si="64"/>
        <v>0</v>
      </c>
      <c r="AR105" s="4">
        <f t="shared" si="64"/>
        <v>0</v>
      </c>
      <c r="AS105" s="4">
        <f t="shared" si="64"/>
        <v>0</v>
      </c>
      <c r="AT105" s="4">
        <f t="shared" si="64"/>
        <v>0</v>
      </c>
      <c r="AU105" s="4">
        <f t="shared" si="64"/>
        <v>0</v>
      </c>
      <c r="AV105" s="4">
        <f t="shared" si="64"/>
        <v>0</v>
      </c>
      <c r="AW105" s="4">
        <f t="shared" si="64"/>
        <v>0</v>
      </c>
      <c r="AX105" s="4">
        <f t="shared" si="64"/>
        <v>0</v>
      </c>
      <c r="AY105" s="4">
        <f t="shared" si="64"/>
        <v>0</v>
      </c>
      <c r="AZ105" s="4">
        <f t="shared" si="64"/>
        <v>0</v>
      </c>
      <c r="BA105" s="4">
        <f t="shared" si="64"/>
        <v>0</v>
      </c>
      <c r="BB105" s="4">
        <f t="shared" si="64"/>
        <v>0</v>
      </c>
      <c r="BC105" s="4">
        <f t="shared" si="64"/>
        <v>0</v>
      </c>
      <c r="BD105" s="4">
        <f t="shared" si="64"/>
        <v>0</v>
      </c>
      <c r="BE105" s="4">
        <f t="shared" si="64"/>
        <v>0</v>
      </c>
      <c r="BF105" s="4">
        <f t="shared" si="64"/>
        <v>0</v>
      </c>
      <c r="BG105" s="4">
        <f t="shared" si="64"/>
        <v>0</v>
      </c>
      <c r="BH105" s="4">
        <f t="shared" si="64"/>
        <v>0</v>
      </c>
      <c r="BI105" s="4">
        <f t="shared" si="64"/>
        <v>0</v>
      </c>
      <c r="BJ105" s="4">
        <f t="shared" si="64"/>
        <v>0</v>
      </c>
      <c r="BK105" s="4">
        <f t="shared" si="64"/>
        <v>0</v>
      </c>
      <c r="BL105" s="4">
        <f t="shared" si="64"/>
        <v>0</v>
      </c>
      <c r="BM105" s="4">
        <f t="shared" si="64"/>
        <v>0</v>
      </c>
      <c r="BN105" s="4">
        <f t="shared" si="64"/>
        <v>0</v>
      </c>
      <c r="BO105" s="4">
        <f t="shared" si="65"/>
        <v>0</v>
      </c>
    </row>
    <row r="106" spans="1:69" x14ac:dyDescent="0.25">
      <c r="A106" s="106"/>
      <c r="B106" s="10" t="s">
        <v>23</v>
      </c>
      <c r="C106" s="108"/>
      <c r="D106" s="4">
        <f>D28</f>
        <v>0</v>
      </c>
      <c r="E106" s="4">
        <f t="shared" si="64"/>
        <v>0</v>
      </c>
      <c r="F106" s="4">
        <f t="shared" si="64"/>
        <v>8.9999999999999993E-3</v>
      </c>
      <c r="G106" s="4">
        <f t="shared" si="64"/>
        <v>2.9999999999999997E-4</v>
      </c>
      <c r="H106" s="4">
        <f t="shared" si="64"/>
        <v>0</v>
      </c>
      <c r="I106" s="4">
        <f t="shared" si="64"/>
        <v>0</v>
      </c>
      <c r="J106" s="4">
        <f t="shared" si="64"/>
        <v>0</v>
      </c>
      <c r="K106" s="4">
        <f t="shared" si="64"/>
        <v>0</v>
      </c>
      <c r="L106" s="4">
        <f t="shared" si="64"/>
        <v>0</v>
      </c>
      <c r="M106" s="4">
        <f t="shared" si="64"/>
        <v>0</v>
      </c>
      <c r="N106" s="4">
        <f t="shared" si="64"/>
        <v>0</v>
      </c>
      <c r="O106" s="4">
        <f t="shared" si="64"/>
        <v>0</v>
      </c>
      <c r="P106" s="4">
        <f t="shared" si="64"/>
        <v>0</v>
      </c>
      <c r="Q106" s="4">
        <f t="shared" si="64"/>
        <v>0</v>
      </c>
      <c r="R106" s="4">
        <f t="shared" si="64"/>
        <v>0</v>
      </c>
      <c r="S106" s="4">
        <f t="shared" si="64"/>
        <v>0</v>
      </c>
      <c r="T106" s="4">
        <f t="shared" si="64"/>
        <v>0</v>
      </c>
      <c r="U106" s="4">
        <f t="shared" si="64"/>
        <v>0</v>
      </c>
      <c r="V106" s="4">
        <f t="shared" si="64"/>
        <v>0</v>
      </c>
      <c r="W106" s="4">
        <f>W28</f>
        <v>0</v>
      </c>
      <c r="X106" s="4">
        <f t="shared" si="64"/>
        <v>0</v>
      </c>
      <c r="Y106" s="4">
        <f t="shared" si="64"/>
        <v>0</v>
      </c>
      <c r="Z106" s="4">
        <f t="shared" si="64"/>
        <v>0</v>
      </c>
      <c r="AA106" s="4">
        <f t="shared" si="64"/>
        <v>0</v>
      </c>
      <c r="AB106" s="4">
        <f t="shared" si="64"/>
        <v>0</v>
      </c>
      <c r="AC106" s="4">
        <f t="shared" si="64"/>
        <v>0</v>
      </c>
      <c r="AD106" s="4">
        <f t="shared" si="64"/>
        <v>0</v>
      </c>
      <c r="AE106" s="4">
        <f t="shared" si="64"/>
        <v>0</v>
      </c>
      <c r="AF106" s="4">
        <f t="shared" si="64"/>
        <v>0</v>
      </c>
      <c r="AG106" s="4">
        <f t="shared" si="64"/>
        <v>0</v>
      </c>
      <c r="AH106" s="4">
        <f t="shared" si="64"/>
        <v>0</v>
      </c>
      <c r="AI106" s="4">
        <f t="shared" si="64"/>
        <v>0</v>
      </c>
      <c r="AJ106" s="4">
        <f t="shared" si="64"/>
        <v>0</v>
      </c>
      <c r="AK106" s="4">
        <f t="shared" si="64"/>
        <v>0</v>
      </c>
      <c r="AL106" s="4">
        <f t="shared" si="64"/>
        <v>0</v>
      </c>
      <c r="AM106" s="4">
        <f t="shared" si="64"/>
        <v>0</v>
      </c>
      <c r="AN106" s="4">
        <f t="shared" si="64"/>
        <v>0</v>
      </c>
      <c r="AO106" s="4">
        <f t="shared" si="64"/>
        <v>0</v>
      </c>
      <c r="AP106" s="4">
        <f t="shared" si="64"/>
        <v>0</v>
      </c>
      <c r="AQ106" s="4">
        <f t="shared" si="64"/>
        <v>0</v>
      </c>
      <c r="AR106" s="4">
        <f t="shared" si="64"/>
        <v>0</v>
      </c>
      <c r="AS106" s="4">
        <f t="shared" si="64"/>
        <v>0</v>
      </c>
      <c r="AT106" s="4">
        <f t="shared" si="64"/>
        <v>0</v>
      </c>
      <c r="AU106" s="4">
        <f t="shared" si="64"/>
        <v>0</v>
      </c>
      <c r="AV106" s="4">
        <f t="shared" si="64"/>
        <v>0</v>
      </c>
      <c r="AW106" s="4">
        <f t="shared" si="64"/>
        <v>0</v>
      </c>
      <c r="AX106" s="4">
        <f t="shared" si="64"/>
        <v>0</v>
      </c>
      <c r="AY106" s="4">
        <f t="shared" si="64"/>
        <v>0</v>
      </c>
      <c r="AZ106" s="4">
        <f t="shared" si="64"/>
        <v>0</v>
      </c>
      <c r="BA106" s="4">
        <f t="shared" si="64"/>
        <v>0</v>
      </c>
      <c r="BB106" s="4">
        <f t="shared" si="64"/>
        <v>0</v>
      </c>
      <c r="BC106" s="4">
        <f t="shared" si="64"/>
        <v>0</v>
      </c>
      <c r="BD106" s="4">
        <f t="shared" si="64"/>
        <v>0</v>
      </c>
      <c r="BE106" s="4">
        <f t="shared" si="64"/>
        <v>0</v>
      </c>
      <c r="BF106" s="4">
        <f t="shared" si="64"/>
        <v>0</v>
      </c>
      <c r="BG106" s="4">
        <f t="shared" si="64"/>
        <v>0</v>
      </c>
      <c r="BH106" s="4">
        <f t="shared" si="64"/>
        <v>0</v>
      </c>
      <c r="BI106" s="4">
        <f t="shared" si="64"/>
        <v>0</v>
      </c>
      <c r="BJ106" s="4">
        <f t="shared" si="64"/>
        <v>0</v>
      </c>
      <c r="BK106" s="4">
        <f t="shared" si="64"/>
        <v>0</v>
      </c>
      <c r="BL106" s="4">
        <f t="shared" si="64"/>
        <v>0</v>
      </c>
      <c r="BM106" s="4">
        <f t="shared" si="64"/>
        <v>0</v>
      </c>
      <c r="BN106" s="4">
        <f t="shared" si="64"/>
        <v>0</v>
      </c>
      <c r="BO106" s="4">
        <f t="shared" si="65"/>
        <v>0</v>
      </c>
    </row>
    <row r="107" spans="1:69" x14ac:dyDescent="0.25">
      <c r="A107" s="106"/>
      <c r="B107" s="9"/>
      <c r="C107" s="108"/>
      <c r="D107" s="4">
        <f>D29</f>
        <v>0</v>
      </c>
      <c r="E107" s="4">
        <f t="shared" si="64"/>
        <v>0</v>
      </c>
      <c r="F107" s="4">
        <f t="shared" si="64"/>
        <v>0</v>
      </c>
      <c r="G107" s="4">
        <f t="shared" si="64"/>
        <v>0</v>
      </c>
      <c r="H107" s="4">
        <f t="shared" si="64"/>
        <v>0</v>
      </c>
      <c r="I107" s="4">
        <f t="shared" si="64"/>
        <v>0</v>
      </c>
      <c r="J107" s="4">
        <f t="shared" si="64"/>
        <v>0</v>
      </c>
      <c r="K107" s="4">
        <f t="shared" si="64"/>
        <v>0</v>
      </c>
      <c r="L107" s="4">
        <f t="shared" si="64"/>
        <v>0</v>
      </c>
      <c r="M107" s="4">
        <f t="shared" si="64"/>
        <v>0</v>
      </c>
      <c r="N107" s="4">
        <f t="shared" si="64"/>
        <v>0</v>
      </c>
      <c r="O107" s="4">
        <f t="shared" si="64"/>
        <v>0</v>
      </c>
      <c r="P107" s="4">
        <f t="shared" si="64"/>
        <v>0</v>
      </c>
      <c r="Q107" s="4">
        <f t="shared" si="64"/>
        <v>0</v>
      </c>
      <c r="R107" s="4">
        <f t="shared" si="64"/>
        <v>0</v>
      </c>
      <c r="S107" s="4">
        <f t="shared" si="64"/>
        <v>0</v>
      </c>
      <c r="T107" s="4">
        <f t="shared" si="64"/>
        <v>0</v>
      </c>
      <c r="U107" s="4">
        <f t="shared" si="64"/>
        <v>0</v>
      </c>
      <c r="V107" s="4">
        <f t="shared" si="64"/>
        <v>0</v>
      </c>
      <c r="W107" s="4">
        <f>W29</f>
        <v>0</v>
      </c>
      <c r="X107" s="4">
        <f t="shared" si="64"/>
        <v>0</v>
      </c>
      <c r="Y107" s="4">
        <f t="shared" si="64"/>
        <v>0</v>
      </c>
      <c r="Z107" s="4">
        <f t="shared" si="64"/>
        <v>0</v>
      </c>
      <c r="AA107" s="4">
        <f t="shared" si="64"/>
        <v>0</v>
      </c>
      <c r="AB107" s="4">
        <f t="shared" si="64"/>
        <v>0</v>
      </c>
      <c r="AC107" s="4">
        <f t="shared" si="64"/>
        <v>0</v>
      </c>
      <c r="AD107" s="4">
        <f t="shared" si="64"/>
        <v>0</v>
      </c>
      <c r="AE107" s="4">
        <f t="shared" si="64"/>
        <v>0</v>
      </c>
      <c r="AF107" s="4">
        <f t="shared" si="64"/>
        <v>0</v>
      </c>
      <c r="AG107" s="4">
        <f t="shared" si="64"/>
        <v>0</v>
      </c>
      <c r="AH107" s="4">
        <f t="shared" si="64"/>
        <v>0</v>
      </c>
      <c r="AI107" s="4">
        <f t="shared" si="64"/>
        <v>0</v>
      </c>
      <c r="AJ107" s="4">
        <f t="shared" si="64"/>
        <v>0</v>
      </c>
      <c r="AK107" s="4">
        <f t="shared" si="64"/>
        <v>0</v>
      </c>
      <c r="AL107" s="4">
        <f t="shared" si="64"/>
        <v>0</v>
      </c>
      <c r="AM107" s="4">
        <f t="shared" si="64"/>
        <v>0</v>
      </c>
      <c r="AN107" s="4">
        <f t="shared" si="64"/>
        <v>0</v>
      </c>
      <c r="AO107" s="4">
        <f t="shared" si="64"/>
        <v>0</v>
      </c>
      <c r="AP107" s="4">
        <f t="shared" si="64"/>
        <v>0</v>
      </c>
      <c r="AQ107" s="4">
        <f t="shared" si="64"/>
        <v>0</v>
      </c>
      <c r="AR107" s="4">
        <f t="shared" si="64"/>
        <v>0</v>
      </c>
      <c r="AS107" s="4">
        <f t="shared" si="64"/>
        <v>0</v>
      </c>
      <c r="AT107" s="4">
        <f t="shared" si="64"/>
        <v>0</v>
      </c>
      <c r="AU107" s="4">
        <f t="shared" si="64"/>
        <v>0</v>
      </c>
      <c r="AV107" s="4">
        <f t="shared" si="64"/>
        <v>0</v>
      </c>
      <c r="AW107" s="4">
        <f t="shared" si="64"/>
        <v>0</v>
      </c>
      <c r="AX107" s="4">
        <f t="shared" si="64"/>
        <v>0</v>
      </c>
      <c r="AY107" s="4">
        <f t="shared" si="64"/>
        <v>0</v>
      </c>
      <c r="AZ107" s="4">
        <f t="shared" si="64"/>
        <v>0</v>
      </c>
      <c r="BA107" s="4">
        <f t="shared" si="64"/>
        <v>0</v>
      </c>
      <c r="BB107" s="4">
        <f t="shared" si="64"/>
        <v>0</v>
      </c>
      <c r="BC107" s="4">
        <f t="shared" si="64"/>
        <v>0</v>
      </c>
      <c r="BD107" s="4">
        <f t="shared" si="64"/>
        <v>0</v>
      </c>
      <c r="BE107" s="4">
        <f t="shared" si="64"/>
        <v>0</v>
      </c>
      <c r="BF107" s="4">
        <f t="shared" si="64"/>
        <v>0</v>
      </c>
      <c r="BG107" s="4">
        <f t="shared" si="64"/>
        <v>0</v>
      </c>
      <c r="BH107" s="4">
        <f t="shared" si="64"/>
        <v>0</v>
      </c>
      <c r="BI107" s="4">
        <f t="shared" si="64"/>
        <v>0</v>
      </c>
      <c r="BJ107" s="4">
        <f t="shared" si="64"/>
        <v>0</v>
      </c>
      <c r="BK107" s="4">
        <f t="shared" si="64"/>
        <v>0</v>
      </c>
      <c r="BL107" s="4">
        <f t="shared" si="64"/>
        <v>0</v>
      </c>
      <c r="BM107" s="4">
        <f t="shared" si="64"/>
        <v>0</v>
      </c>
      <c r="BN107" s="4">
        <f t="shared" si="64"/>
        <v>0</v>
      </c>
      <c r="BO107" s="4">
        <f t="shared" si="65"/>
        <v>0</v>
      </c>
    </row>
    <row r="108" spans="1:69" x14ac:dyDescent="0.25">
      <c r="A108" s="106"/>
      <c r="B108" s="4"/>
      <c r="C108" s="109"/>
      <c r="D108" s="4">
        <f>D30</f>
        <v>0</v>
      </c>
      <c r="E108" s="4">
        <f t="shared" si="64"/>
        <v>0</v>
      </c>
      <c r="F108" s="4">
        <f t="shared" si="64"/>
        <v>0</v>
      </c>
      <c r="G108" s="4">
        <f t="shared" si="64"/>
        <v>0</v>
      </c>
      <c r="H108" s="4">
        <f t="shared" si="64"/>
        <v>0</v>
      </c>
      <c r="I108" s="4">
        <f t="shared" si="64"/>
        <v>0</v>
      </c>
      <c r="J108" s="4">
        <f t="shared" si="64"/>
        <v>0</v>
      </c>
      <c r="K108" s="4">
        <f t="shared" si="64"/>
        <v>0</v>
      </c>
      <c r="L108" s="4">
        <f t="shared" si="64"/>
        <v>0</v>
      </c>
      <c r="M108" s="4">
        <f t="shared" si="64"/>
        <v>0</v>
      </c>
      <c r="N108" s="4">
        <f t="shared" si="64"/>
        <v>0</v>
      </c>
      <c r="O108" s="4">
        <f t="shared" si="64"/>
        <v>0</v>
      </c>
      <c r="P108" s="4">
        <f t="shared" ref="P108:BN108" si="66">P30</f>
        <v>0</v>
      </c>
      <c r="Q108" s="4">
        <f t="shared" si="66"/>
        <v>0</v>
      </c>
      <c r="R108" s="4">
        <f t="shared" si="66"/>
        <v>0</v>
      </c>
      <c r="S108" s="4">
        <f t="shared" si="66"/>
        <v>0</v>
      </c>
      <c r="T108" s="4">
        <f t="shared" si="66"/>
        <v>0</v>
      </c>
      <c r="U108" s="4">
        <f t="shared" si="66"/>
        <v>0</v>
      </c>
      <c r="V108" s="4">
        <f t="shared" si="66"/>
        <v>0</v>
      </c>
      <c r="W108" s="4">
        <f>W30</f>
        <v>0</v>
      </c>
      <c r="X108" s="4">
        <f t="shared" si="66"/>
        <v>0</v>
      </c>
      <c r="Y108" s="4">
        <f t="shared" si="66"/>
        <v>0</v>
      </c>
      <c r="Z108" s="4">
        <f t="shared" si="66"/>
        <v>0</v>
      </c>
      <c r="AA108" s="4">
        <f t="shared" si="66"/>
        <v>0</v>
      </c>
      <c r="AB108" s="4">
        <f t="shared" si="66"/>
        <v>0</v>
      </c>
      <c r="AC108" s="4">
        <f t="shared" si="66"/>
        <v>0</v>
      </c>
      <c r="AD108" s="4">
        <f t="shared" si="66"/>
        <v>0</v>
      </c>
      <c r="AE108" s="4">
        <f t="shared" si="66"/>
        <v>0</v>
      </c>
      <c r="AF108" s="4">
        <f t="shared" si="66"/>
        <v>0</v>
      </c>
      <c r="AG108" s="4">
        <f t="shared" si="66"/>
        <v>0</v>
      </c>
      <c r="AH108" s="4">
        <f t="shared" si="66"/>
        <v>0</v>
      </c>
      <c r="AI108" s="4">
        <f t="shared" si="66"/>
        <v>0</v>
      </c>
      <c r="AJ108" s="4">
        <f t="shared" si="66"/>
        <v>0</v>
      </c>
      <c r="AK108" s="4">
        <f t="shared" si="66"/>
        <v>0</v>
      </c>
      <c r="AL108" s="4">
        <f t="shared" si="66"/>
        <v>0</v>
      </c>
      <c r="AM108" s="4">
        <f t="shared" si="66"/>
        <v>0</v>
      </c>
      <c r="AN108" s="4">
        <f t="shared" si="66"/>
        <v>0</v>
      </c>
      <c r="AO108" s="4">
        <f t="shared" si="66"/>
        <v>0</v>
      </c>
      <c r="AP108" s="4">
        <f t="shared" si="66"/>
        <v>0</v>
      </c>
      <c r="AQ108" s="4">
        <f t="shared" si="66"/>
        <v>0</v>
      </c>
      <c r="AR108" s="4">
        <f t="shared" si="66"/>
        <v>0</v>
      </c>
      <c r="AS108" s="4">
        <f t="shared" si="66"/>
        <v>0</v>
      </c>
      <c r="AT108" s="4">
        <f t="shared" si="66"/>
        <v>0</v>
      </c>
      <c r="AU108" s="4">
        <f t="shared" si="66"/>
        <v>0</v>
      </c>
      <c r="AV108" s="4">
        <f t="shared" si="66"/>
        <v>0</v>
      </c>
      <c r="AW108" s="4">
        <f t="shared" si="66"/>
        <v>0</v>
      </c>
      <c r="AX108" s="4">
        <f t="shared" si="66"/>
        <v>0</v>
      </c>
      <c r="AY108" s="4">
        <f t="shared" si="66"/>
        <v>0</v>
      </c>
      <c r="AZ108" s="4">
        <f t="shared" si="66"/>
        <v>0</v>
      </c>
      <c r="BA108" s="4">
        <f t="shared" si="66"/>
        <v>0</v>
      </c>
      <c r="BB108" s="4">
        <f t="shared" si="66"/>
        <v>0</v>
      </c>
      <c r="BC108" s="4">
        <f t="shared" si="66"/>
        <v>0</v>
      </c>
      <c r="BD108" s="4">
        <f t="shared" si="66"/>
        <v>0</v>
      </c>
      <c r="BE108" s="4">
        <f t="shared" si="66"/>
        <v>0</v>
      </c>
      <c r="BF108" s="4">
        <f t="shared" si="66"/>
        <v>0</v>
      </c>
      <c r="BG108" s="4">
        <f t="shared" si="66"/>
        <v>0</v>
      </c>
      <c r="BH108" s="4">
        <f t="shared" si="66"/>
        <v>0</v>
      </c>
      <c r="BI108" s="4">
        <f t="shared" si="66"/>
        <v>0</v>
      </c>
      <c r="BJ108" s="4">
        <f t="shared" si="66"/>
        <v>0</v>
      </c>
      <c r="BK108" s="4">
        <f t="shared" si="66"/>
        <v>0</v>
      </c>
      <c r="BL108" s="4">
        <f t="shared" si="66"/>
        <v>0</v>
      </c>
      <c r="BM108" s="4">
        <f t="shared" si="66"/>
        <v>0</v>
      </c>
      <c r="BN108" s="4">
        <f t="shared" si="66"/>
        <v>0</v>
      </c>
      <c r="BO108" s="4">
        <f t="shared" ref="BO108" si="67">BO30</f>
        <v>0</v>
      </c>
    </row>
    <row r="109" spans="1:69" ht="17.25" x14ac:dyDescent="0.3">
      <c r="B109" s="17" t="s">
        <v>24</v>
      </c>
      <c r="C109" s="18"/>
      <c r="D109" s="19">
        <f>SUM(D104:D108)</f>
        <v>0.02</v>
      </c>
      <c r="E109" s="19">
        <f t="shared" ref="E109:BN109" si="68">SUM(E104:E108)</f>
        <v>0</v>
      </c>
      <c r="F109" s="19">
        <f t="shared" si="68"/>
        <v>1.2999999999999999E-2</v>
      </c>
      <c r="G109" s="19">
        <f t="shared" si="68"/>
        <v>2.9999999999999997E-4</v>
      </c>
      <c r="H109" s="19">
        <f t="shared" si="68"/>
        <v>0</v>
      </c>
      <c r="I109" s="19">
        <f t="shared" si="68"/>
        <v>0</v>
      </c>
      <c r="J109" s="19">
        <f t="shared" si="68"/>
        <v>0</v>
      </c>
      <c r="K109" s="19">
        <f t="shared" si="68"/>
        <v>2E-3</v>
      </c>
      <c r="L109" s="19">
        <f t="shared" si="68"/>
        <v>0</v>
      </c>
      <c r="M109" s="19">
        <f>SUM(M104:M108)</f>
        <v>1.24E-2</v>
      </c>
      <c r="N109" s="19">
        <f t="shared" si="68"/>
        <v>0</v>
      </c>
      <c r="O109" s="19">
        <f t="shared" si="68"/>
        <v>0</v>
      </c>
      <c r="P109" s="19">
        <f t="shared" si="68"/>
        <v>0</v>
      </c>
      <c r="Q109" s="19">
        <f t="shared" si="68"/>
        <v>0</v>
      </c>
      <c r="R109" s="19">
        <f t="shared" si="68"/>
        <v>0</v>
      </c>
      <c r="S109" s="19">
        <f t="shared" si="68"/>
        <v>0</v>
      </c>
      <c r="T109" s="19">
        <f t="shared" si="68"/>
        <v>0</v>
      </c>
      <c r="U109" s="19">
        <f t="shared" si="68"/>
        <v>0</v>
      </c>
      <c r="V109" s="19">
        <f t="shared" si="68"/>
        <v>0</v>
      </c>
      <c r="W109" s="19">
        <f>SUM(W104:W108)</f>
        <v>0</v>
      </c>
      <c r="X109" s="19">
        <f t="shared" si="68"/>
        <v>0</v>
      </c>
      <c r="Y109" s="19">
        <f t="shared" si="68"/>
        <v>0</v>
      </c>
      <c r="Z109" s="19">
        <f t="shared" si="68"/>
        <v>0</v>
      </c>
      <c r="AA109" s="19">
        <f t="shared" si="68"/>
        <v>0</v>
      </c>
      <c r="AB109" s="19">
        <f t="shared" si="68"/>
        <v>0</v>
      </c>
      <c r="AC109" s="19">
        <f t="shared" si="68"/>
        <v>0</v>
      </c>
      <c r="AD109" s="19">
        <f t="shared" si="68"/>
        <v>0</v>
      </c>
      <c r="AE109" s="19">
        <f t="shared" si="68"/>
        <v>0</v>
      </c>
      <c r="AF109" s="19">
        <f t="shared" si="68"/>
        <v>0</v>
      </c>
      <c r="AG109" s="19">
        <f t="shared" si="68"/>
        <v>0</v>
      </c>
      <c r="AH109" s="19">
        <f t="shared" si="68"/>
        <v>0</v>
      </c>
      <c r="AI109" s="19">
        <f t="shared" si="68"/>
        <v>0</v>
      </c>
      <c r="AJ109" s="19">
        <f t="shared" si="68"/>
        <v>0</v>
      </c>
      <c r="AK109" s="19">
        <f t="shared" si="68"/>
        <v>0</v>
      </c>
      <c r="AL109" s="19">
        <f t="shared" si="68"/>
        <v>0</v>
      </c>
      <c r="AM109" s="19">
        <f t="shared" si="68"/>
        <v>0</v>
      </c>
      <c r="AN109" s="19">
        <f t="shared" si="68"/>
        <v>0</v>
      </c>
      <c r="AO109" s="19">
        <f t="shared" si="68"/>
        <v>0</v>
      </c>
      <c r="AP109" s="19">
        <f t="shared" si="68"/>
        <v>0</v>
      </c>
      <c r="AQ109" s="19">
        <f t="shared" si="68"/>
        <v>0</v>
      </c>
      <c r="AR109" s="19">
        <f t="shared" si="68"/>
        <v>0</v>
      </c>
      <c r="AS109" s="19">
        <f t="shared" si="68"/>
        <v>0</v>
      </c>
      <c r="AT109" s="19">
        <f t="shared" si="68"/>
        <v>1.4999999999999999E-2</v>
      </c>
      <c r="AU109" s="19">
        <f t="shared" si="68"/>
        <v>0</v>
      </c>
      <c r="AV109" s="19">
        <f t="shared" si="68"/>
        <v>0</v>
      </c>
      <c r="AW109" s="19">
        <f t="shared" si="68"/>
        <v>0</v>
      </c>
      <c r="AX109" s="19">
        <f t="shared" si="68"/>
        <v>0</v>
      </c>
      <c r="AY109" s="19">
        <f t="shared" si="68"/>
        <v>0</v>
      </c>
      <c r="AZ109" s="19">
        <f t="shared" si="68"/>
        <v>0</v>
      </c>
      <c r="BA109" s="19">
        <f t="shared" si="68"/>
        <v>0</v>
      </c>
      <c r="BB109" s="19">
        <f t="shared" si="68"/>
        <v>0</v>
      </c>
      <c r="BC109" s="19">
        <f t="shared" si="68"/>
        <v>0</v>
      </c>
      <c r="BD109" s="19">
        <f t="shared" si="68"/>
        <v>0</v>
      </c>
      <c r="BE109" s="19">
        <f t="shared" si="68"/>
        <v>0</v>
      </c>
      <c r="BF109" s="19">
        <f t="shared" si="68"/>
        <v>0</v>
      </c>
      <c r="BG109" s="19">
        <f t="shared" si="68"/>
        <v>0</v>
      </c>
      <c r="BH109" s="19">
        <f t="shared" si="68"/>
        <v>0</v>
      </c>
      <c r="BI109" s="19">
        <f t="shared" si="68"/>
        <v>0</v>
      </c>
      <c r="BJ109" s="19">
        <f t="shared" si="68"/>
        <v>0</v>
      </c>
      <c r="BK109" s="19">
        <f t="shared" si="68"/>
        <v>0</v>
      </c>
      <c r="BL109" s="19">
        <f t="shared" si="68"/>
        <v>0</v>
      </c>
      <c r="BM109" s="19">
        <f t="shared" si="68"/>
        <v>0</v>
      </c>
      <c r="BN109" s="19">
        <f t="shared" si="68"/>
        <v>0</v>
      </c>
      <c r="BO109" s="19">
        <f t="shared" ref="BO109" si="69">SUM(BO104:BO108)</f>
        <v>0</v>
      </c>
    </row>
    <row r="110" spans="1:69" ht="17.25" x14ac:dyDescent="0.3">
      <c r="B110" s="17" t="s">
        <v>25</v>
      </c>
      <c r="C110" s="18"/>
      <c r="D110" s="20">
        <f t="shared" ref="D110:BN110" si="70">PRODUCT(D109,$E$6)</f>
        <v>0.02</v>
      </c>
      <c r="E110" s="20">
        <f t="shared" si="70"/>
        <v>0</v>
      </c>
      <c r="F110" s="20">
        <f t="shared" si="70"/>
        <v>1.2999999999999999E-2</v>
      </c>
      <c r="G110" s="20">
        <f t="shared" si="70"/>
        <v>2.9999999999999997E-4</v>
      </c>
      <c r="H110" s="20">
        <f t="shared" si="70"/>
        <v>0</v>
      </c>
      <c r="I110" s="20">
        <f t="shared" si="70"/>
        <v>0</v>
      </c>
      <c r="J110" s="20">
        <f t="shared" si="70"/>
        <v>0</v>
      </c>
      <c r="K110" s="20">
        <f t="shared" si="70"/>
        <v>2E-3</v>
      </c>
      <c r="L110" s="20">
        <f t="shared" si="70"/>
        <v>0</v>
      </c>
      <c r="M110" s="20">
        <f t="shared" si="70"/>
        <v>1.24E-2</v>
      </c>
      <c r="N110" s="20">
        <f t="shared" si="70"/>
        <v>0</v>
      </c>
      <c r="O110" s="20">
        <f t="shared" si="70"/>
        <v>0</v>
      </c>
      <c r="P110" s="20">
        <f t="shared" si="70"/>
        <v>0</v>
      </c>
      <c r="Q110" s="20">
        <f t="shared" si="70"/>
        <v>0</v>
      </c>
      <c r="R110" s="20">
        <f t="shared" si="70"/>
        <v>0</v>
      </c>
      <c r="S110" s="20">
        <f t="shared" si="70"/>
        <v>0</v>
      </c>
      <c r="T110" s="20">
        <f t="shared" si="70"/>
        <v>0</v>
      </c>
      <c r="U110" s="20">
        <f t="shared" si="70"/>
        <v>0</v>
      </c>
      <c r="V110" s="20">
        <f t="shared" si="70"/>
        <v>0</v>
      </c>
      <c r="W110" s="20">
        <f>PRODUCT(W109,$E$6)</f>
        <v>0</v>
      </c>
      <c r="X110" s="20">
        <f t="shared" si="70"/>
        <v>0</v>
      </c>
      <c r="Y110" s="20">
        <f t="shared" si="70"/>
        <v>0</v>
      </c>
      <c r="Z110" s="20">
        <f t="shared" si="70"/>
        <v>0</v>
      </c>
      <c r="AA110" s="20">
        <f t="shared" si="70"/>
        <v>0</v>
      </c>
      <c r="AB110" s="20">
        <f t="shared" si="70"/>
        <v>0</v>
      </c>
      <c r="AC110" s="20">
        <f t="shared" si="70"/>
        <v>0</v>
      </c>
      <c r="AD110" s="20">
        <f t="shared" si="70"/>
        <v>0</v>
      </c>
      <c r="AE110" s="20">
        <f t="shared" si="70"/>
        <v>0</v>
      </c>
      <c r="AF110" s="20">
        <f t="shared" si="70"/>
        <v>0</v>
      </c>
      <c r="AG110" s="20">
        <f t="shared" si="70"/>
        <v>0</v>
      </c>
      <c r="AH110" s="20">
        <f t="shared" si="70"/>
        <v>0</v>
      </c>
      <c r="AI110" s="20">
        <f t="shared" si="70"/>
        <v>0</v>
      </c>
      <c r="AJ110" s="20">
        <f t="shared" si="70"/>
        <v>0</v>
      </c>
      <c r="AK110" s="20">
        <f t="shared" si="70"/>
        <v>0</v>
      </c>
      <c r="AL110" s="20">
        <f t="shared" si="70"/>
        <v>0</v>
      </c>
      <c r="AM110" s="20">
        <f t="shared" si="70"/>
        <v>0</v>
      </c>
      <c r="AN110" s="20">
        <f t="shared" si="70"/>
        <v>0</v>
      </c>
      <c r="AO110" s="20">
        <f t="shared" si="70"/>
        <v>0</v>
      </c>
      <c r="AP110" s="20">
        <f t="shared" si="70"/>
        <v>0</v>
      </c>
      <c r="AQ110" s="20">
        <f t="shared" si="70"/>
        <v>0</v>
      </c>
      <c r="AR110" s="20">
        <f t="shared" si="70"/>
        <v>0</v>
      </c>
      <c r="AS110" s="20">
        <f t="shared" si="70"/>
        <v>0</v>
      </c>
      <c r="AT110" s="20">
        <f t="shared" si="70"/>
        <v>1.4999999999999999E-2</v>
      </c>
      <c r="AU110" s="20">
        <f t="shared" si="70"/>
        <v>0</v>
      </c>
      <c r="AV110" s="20">
        <f t="shared" si="70"/>
        <v>0</v>
      </c>
      <c r="AW110" s="20">
        <f t="shared" si="70"/>
        <v>0</v>
      </c>
      <c r="AX110" s="20">
        <f t="shared" si="70"/>
        <v>0</v>
      </c>
      <c r="AY110" s="20">
        <f t="shared" si="70"/>
        <v>0</v>
      </c>
      <c r="AZ110" s="20">
        <f t="shared" si="70"/>
        <v>0</v>
      </c>
      <c r="BA110" s="20">
        <f t="shared" si="70"/>
        <v>0</v>
      </c>
      <c r="BB110" s="20">
        <f t="shared" si="70"/>
        <v>0</v>
      </c>
      <c r="BC110" s="20">
        <f t="shared" si="70"/>
        <v>0</v>
      </c>
      <c r="BD110" s="20">
        <f t="shared" si="70"/>
        <v>0</v>
      </c>
      <c r="BE110" s="20">
        <f t="shared" si="70"/>
        <v>0</v>
      </c>
      <c r="BF110" s="20">
        <f t="shared" si="70"/>
        <v>0</v>
      </c>
      <c r="BG110" s="20">
        <f t="shared" si="70"/>
        <v>0</v>
      </c>
      <c r="BH110" s="20">
        <f t="shared" si="70"/>
        <v>0</v>
      </c>
      <c r="BI110" s="20">
        <f t="shared" si="70"/>
        <v>0</v>
      </c>
      <c r="BJ110" s="20">
        <f t="shared" si="70"/>
        <v>0</v>
      </c>
      <c r="BK110" s="20">
        <f t="shared" si="70"/>
        <v>0</v>
      </c>
      <c r="BL110" s="20">
        <f t="shared" si="70"/>
        <v>0</v>
      </c>
      <c r="BM110" s="20">
        <f t="shared" si="70"/>
        <v>0</v>
      </c>
      <c r="BN110" s="20">
        <f t="shared" si="70"/>
        <v>0</v>
      </c>
      <c r="BO110" s="20">
        <f t="shared" ref="BO110" si="71">PRODUCT(BO109,$E$6)</f>
        <v>0</v>
      </c>
    </row>
    <row r="112" spans="1:69" ht="17.25" x14ac:dyDescent="0.3">
      <c r="A112" s="23"/>
      <c r="B112" s="24" t="s">
        <v>27</v>
      </c>
      <c r="C112" s="25" t="s">
        <v>28</v>
      </c>
      <c r="D112" s="26">
        <f>D45</f>
        <v>67.27</v>
      </c>
      <c r="E112" s="26">
        <f t="shared" ref="E112:BN112" si="72">E45</f>
        <v>70</v>
      </c>
      <c r="F112" s="26">
        <f t="shared" si="72"/>
        <v>91</v>
      </c>
      <c r="G112" s="26">
        <f t="shared" si="72"/>
        <v>568</v>
      </c>
      <c r="H112" s="26">
        <f t="shared" si="72"/>
        <v>1250</v>
      </c>
      <c r="I112" s="26">
        <f t="shared" si="72"/>
        <v>720</v>
      </c>
      <c r="J112" s="26">
        <f t="shared" si="72"/>
        <v>71.38</v>
      </c>
      <c r="K112" s="26">
        <f t="shared" si="72"/>
        <v>662.44</v>
      </c>
      <c r="L112" s="26">
        <f t="shared" si="72"/>
        <v>200.83</v>
      </c>
      <c r="M112" s="26">
        <f t="shared" si="72"/>
        <v>529</v>
      </c>
      <c r="N112" s="26">
        <f t="shared" si="72"/>
        <v>99.49</v>
      </c>
      <c r="O112" s="26">
        <f t="shared" si="72"/>
        <v>320.32</v>
      </c>
      <c r="P112" s="26">
        <f t="shared" si="72"/>
        <v>373.68</v>
      </c>
      <c r="Q112" s="26">
        <f t="shared" si="72"/>
        <v>400</v>
      </c>
      <c r="R112" s="26">
        <f t="shared" si="72"/>
        <v>0</v>
      </c>
      <c r="S112" s="26">
        <f t="shared" si="72"/>
        <v>0</v>
      </c>
      <c r="T112" s="26">
        <f t="shared" si="72"/>
        <v>0</v>
      </c>
      <c r="U112" s="26">
        <f t="shared" si="72"/>
        <v>708</v>
      </c>
      <c r="V112" s="26">
        <f t="shared" si="72"/>
        <v>364.1</v>
      </c>
      <c r="W112" s="26">
        <f>W45</f>
        <v>59</v>
      </c>
      <c r="X112" s="26">
        <f t="shared" si="72"/>
        <v>9.1999999999999993</v>
      </c>
      <c r="Y112" s="26">
        <f t="shared" si="72"/>
        <v>0</v>
      </c>
      <c r="Z112" s="26">
        <f t="shared" si="72"/>
        <v>366</v>
      </c>
      <c r="AA112" s="26">
        <f t="shared" si="72"/>
        <v>315</v>
      </c>
      <c r="AB112" s="26">
        <f t="shared" si="72"/>
        <v>263</v>
      </c>
      <c r="AC112" s="26">
        <f t="shared" si="72"/>
        <v>250</v>
      </c>
      <c r="AD112" s="26">
        <f t="shared" si="72"/>
        <v>145</v>
      </c>
      <c r="AE112" s="26">
        <f t="shared" si="72"/>
        <v>316</v>
      </c>
      <c r="AF112" s="26">
        <f t="shared" si="72"/>
        <v>249</v>
      </c>
      <c r="AG112" s="26">
        <f t="shared" si="72"/>
        <v>227.27</v>
      </c>
      <c r="AH112" s="26">
        <f t="shared" si="72"/>
        <v>69.2</v>
      </c>
      <c r="AI112" s="26">
        <f t="shared" si="72"/>
        <v>59.25</v>
      </c>
      <c r="AJ112" s="26">
        <f t="shared" si="72"/>
        <v>39.4</v>
      </c>
      <c r="AK112" s="26">
        <f t="shared" si="72"/>
        <v>190</v>
      </c>
      <c r="AL112" s="26">
        <f t="shared" si="72"/>
        <v>194</v>
      </c>
      <c r="AM112" s="26">
        <f t="shared" si="72"/>
        <v>378.4</v>
      </c>
      <c r="AN112" s="26">
        <f t="shared" si="72"/>
        <v>300</v>
      </c>
      <c r="AO112" s="26">
        <f t="shared" si="72"/>
        <v>0</v>
      </c>
      <c r="AP112" s="26">
        <f t="shared" si="72"/>
        <v>201.15</v>
      </c>
      <c r="AQ112" s="26">
        <f t="shared" si="72"/>
        <v>62.5</v>
      </c>
      <c r="AR112" s="26">
        <f t="shared" si="72"/>
        <v>62</v>
      </c>
      <c r="AS112" s="26">
        <f t="shared" si="72"/>
        <v>80.67</v>
      </c>
      <c r="AT112" s="26">
        <f t="shared" si="72"/>
        <v>64.290000000000006</v>
      </c>
      <c r="AU112" s="26">
        <f t="shared" si="72"/>
        <v>57.14</v>
      </c>
      <c r="AV112" s="26">
        <f t="shared" si="72"/>
        <v>51.25</v>
      </c>
      <c r="AW112" s="26">
        <f t="shared" si="72"/>
        <v>77.14</v>
      </c>
      <c r="AX112" s="26">
        <f t="shared" si="72"/>
        <v>66</v>
      </c>
      <c r="AY112" s="26">
        <f t="shared" si="72"/>
        <v>60</v>
      </c>
      <c r="AZ112" s="26">
        <f t="shared" si="72"/>
        <v>129.33000000000001</v>
      </c>
      <c r="BA112" s="26">
        <f t="shared" si="72"/>
        <v>342</v>
      </c>
      <c r="BB112" s="26">
        <f t="shared" si="72"/>
        <v>591</v>
      </c>
      <c r="BC112" s="26">
        <f t="shared" si="72"/>
        <v>558.89</v>
      </c>
      <c r="BD112" s="26">
        <f t="shared" si="72"/>
        <v>217</v>
      </c>
      <c r="BE112" s="26">
        <f t="shared" si="72"/>
        <v>349</v>
      </c>
      <c r="BF112" s="26">
        <f t="shared" si="72"/>
        <v>0</v>
      </c>
      <c r="BG112" s="26">
        <f t="shared" si="72"/>
        <v>27</v>
      </c>
      <c r="BH112" s="26">
        <f t="shared" si="72"/>
        <v>35</v>
      </c>
      <c r="BI112" s="26">
        <f t="shared" si="72"/>
        <v>26</v>
      </c>
      <c r="BJ112" s="26">
        <f t="shared" si="72"/>
        <v>20</v>
      </c>
      <c r="BK112" s="26">
        <f t="shared" si="72"/>
        <v>35</v>
      </c>
      <c r="BL112" s="26">
        <f t="shared" si="72"/>
        <v>298</v>
      </c>
      <c r="BM112" s="26">
        <f t="shared" si="72"/>
        <v>144.44</v>
      </c>
      <c r="BN112" s="26">
        <f t="shared" si="72"/>
        <v>14.89</v>
      </c>
      <c r="BO112" s="26">
        <f t="shared" ref="BO112" si="73">BO45</f>
        <v>10000</v>
      </c>
    </row>
    <row r="113" spans="1:69" ht="17.25" x14ac:dyDescent="0.3">
      <c r="B113" s="17" t="s">
        <v>29</v>
      </c>
      <c r="C113" s="18" t="s">
        <v>28</v>
      </c>
      <c r="D113" s="19">
        <f>D112/1000</f>
        <v>6.7269999999999996E-2</v>
      </c>
      <c r="E113" s="19">
        <f t="shared" ref="E113:BN113" si="74">E112/1000</f>
        <v>7.0000000000000007E-2</v>
      </c>
      <c r="F113" s="19">
        <f t="shared" si="74"/>
        <v>9.0999999999999998E-2</v>
      </c>
      <c r="G113" s="19">
        <f t="shared" si="74"/>
        <v>0.56799999999999995</v>
      </c>
      <c r="H113" s="19">
        <f t="shared" si="74"/>
        <v>1.25</v>
      </c>
      <c r="I113" s="19">
        <f t="shared" si="74"/>
        <v>0.72</v>
      </c>
      <c r="J113" s="19">
        <f t="shared" si="74"/>
        <v>7.1379999999999999E-2</v>
      </c>
      <c r="K113" s="19">
        <f t="shared" si="74"/>
        <v>0.66244000000000003</v>
      </c>
      <c r="L113" s="19">
        <f t="shared" si="74"/>
        <v>0.20083000000000001</v>
      </c>
      <c r="M113" s="19">
        <f t="shared" si="74"/>
        <v>0.52900000000000003</v>
      </c>
      <c r="N113" s="19">
        <f t="shared" si="74"/>
        <v>9.9489999999999995E-2</v>
      </c>
      <c r="O113" s="19">
        <f t="shared" si="74"/>
        <v>0.32031999999999999</v>
      </c>
      <c r="P113" s="19">
        <f t="shared" si="74"/>
        <v>0.37368000000000001</v>
      </c>
      <c r="Q113" s="19">
        <f t="shared" si="74"/>
        <v>0.4</v>
      </c>
      <c r="R113" s="19">
        <f t="shared" si="74"/>
        <v>0</v>
      </c>
      <c r="S113" s="19">
        <f t="shared" si="74"/>
        <v>0</v>
      </c>
      <c r="T113" s="19">
        <f t="shared" si="74"/>
        <v>0</v>
      </c>
      <c r="U113" s="19">
        <f t="shared" si="74"/>
        <v>0.70799999999999996</v>
      </c>
      <c r="V113" s="19">
        <f t="shared" si="74"/>
        <v>0.36410000000000003</v>
      </c>
      <c r="W113" s="19">
        <f>W112/1000</f>
        <v>5.8999999999999997E-2</v>
      </c>
      <c r="X113" s="19">
        <f t="shared" si="74"/>
        <v>9.1999999999999998E-3</v>
      </c>
      <c r="Y113" s="19">
        <f t="shared" si="74"/>
        <v>0</v>
      </c>
      <c r="Z113" s="19">
        <f t="shared" si="74"/>
        <v>0.36599999999999999</v>
      </c>
      <c r="AA113" s="19">
        <f t="shared" si="74"/>
        <v>0.315</v>
      </c>
      <c r="AB113" s="19">
        <f t="shared" si="74"/>
        <v>0.26300000000000001</v>
      </c>
      <c r="AC113" s="19">
        <f t="shared" si="74"/>
        <v>0.25</v>
      </c>
      <c r="AD113" s="19">
        <f t="shared" si="74"/>
        <v>0.14499999999999999</v>
      </c>
      <c r="AE113" s="19">
        <f t="shared" si="74"/>
        <v>0.316</v>
      </c>
      <c r="AF113" s="19">
        <f t="shared" si="74"/>
        <v>0.249</v>
      </c>
      <c r="AG113" s="19">
        <f t="shared" si="74"/>
        <v>0.22727</v>
      </c>
      <c r="AH113" s="19">
        <f t="shared" si="74"/>
        <v>6.9199999999999998E-2</v>
      </c>
      <c r="AI113" s="19">
        <f t="shared" si="74"/>
        <v>5.9249999999999997E-2</v>
      </c>
      <c r="AJ113" s="19">
        <f t="shared" si="74"/>
        <v>3.9399999999999998E-2</v>
      </c>
      <c r="AK113" s="19">
        <f t="shared" si="74"/>
        <v>0.19</v>
      </c>
      <c r="AL113" s="19">
        <f t="shared" si="74"/>
        <v>0.19400000000000001</v>
      </c>
      <c r="AM113" s="19">
        <f t="shared" si="74"/>
        <v>0.37839999999999996</v>
      </c>
      <c r="AN113" s="19">
        <f t="shared" si="74"/>
        <v>0.3</v>
      </c>
      <c r="AO113" s="19">
        <f t="shared" si="74"/>
        <v>0</v>
      </c>
      <c r="AP113" s="19">
        <f t="shared" si="74"/>
        <v>0.20115</v>
      </c>
      <c r="AQ113" s="19">
        <f t="shared" si="74"/>
        <v>6.25E-2</v>
      </c>
      <c r="AR113" s="19">
        <f t="shared" si="74"/>
        <v>6.2E-2</v>
      </c>
      <c r="AS113" s="19">
        <f t="shared" si="74"/>
        <v>8.0670000000000006E-2</v>
      </c>
      <c r="AT113" s="19">
        <f t="shared" si="74"/>
        <v>6.429E-2</v>
      </c>
      <c r="AU113" s="19">
        <f t="shared" si="74"/>
        <v>5.7140000000000003E-2</v>
      </c>
      <c r="AV113" s="19">
        <f t="shared" si="74"/>
        <v>5.1249999999999997E-2</v>
      </c>
      <c r="AW113" s="19">
        <f t="shared" si="74"/>
        <v>7.714E-2</v>
      </c>
      <c r="AX113" s="19">
        <f t="shared" si="74"/>
        <v>6.6000000000000003E-2</v>
      </c>
      <c r="AY113" s="19">
        <f t="shared" si="74"/>
        <v>0.06</v>
      </c>
      <c r="AZ113" s="19">
        <f t="shared" si="74"/>
        <v>0.12933</v>
      </c>
      <c r="BA113" s="19">
        <f t="shared" si="74"/>
        <v>0.34200000000000003</v>
      </c>
      <c r="BB113" s="19">
        <f t="shared" si="74"/>
        <v>0.59099999999999997</v>
      </c>
      <c r="BC113" s="19">
        <f t="shared" si="74"/>
        <v>0.55889</v>
      </c>
      <c r="BD113" s="19">
        <f t="shared" si="74"/>
        <v>0.217</v>
      </c>
      <c r="BE113" s="19">
        <f t="shared" si="74"/>
        <v>0.34899999999999998</v>
      </c>
      <c r="BF113" s="19">
        <f t="shared" si="74"/>
        <v>0</v>
      </c>
      <c r="BG113" s="19">
        <f t="shared" si="74"/>
        <v>2.7E-2</v>
      </c>
      <c r="BH113" s="19">
        <f t="shared" si="74"/>
        <v>3.5000000000000003E-2</v>
      </c>
      <c r="BI113" s="19">
        <f t="shared" si="74"/>
        <v>2.5999999999999999E-2</v>
      </c>
      <c r="BJ113" s="19">
        <f t="shared" si="74"/>
        <v>0.02</v>
      </c>
      <c r="BK113" s="19">
        <f t="shared" si="74"/>
        <v>3.5000000000000003E-2</v>
      </c>
      <c r="BL113" s="19">
        <f t="shared" si="74"/>
        <v>0.29799999999999999</v>
      </c>
      <c r="BM113" s="19">
        <f t="shared" si="74"/>
        <v>0.14443999999999999</v>
      </c>
      <c r="BN113" s="19">
        <f t="shared" si="74"/>
        <v>1.489E-2</v>
      </c>
      <c r="BO113" s="19">
        <f t="shared" ref="BO113" si="75">BO112/1000</f>
        <v>10</v>
      </c>
    </row>
    <row r="114" spans="1:69" ht="17.25" x14ac:dyDescent="0.3">
      <c r="A114" s="27"/>
      <c r="B114" s="28" t="s">
        <v>30</v>
      </c>
      <c r="C114" s="103"/>
      <c r="D114" s="29">
        <f>D110*D112</f>
        <v>1.3453999999999999</v>
      </c>
      <c r="E114" s="29">
        <f t="shared" ref="E114:BN114" si="76">E110*E112</f>
        <v>0</v>
      </c>
      <c r="F114" s="29">
        <f t="shared" si="76"/>
        <v>1.1830000000000001</v>
      </c>
      <c r="G114" s="29">
        <f t="shared" si="76"/>
        <v>0.1704</v>
      </c>
      <c r="H114" s="29">
        <f t="shared" si="76"/>
        <v>0</v>
      </c>
      <c r="I114" s="29">
        <f t="shared" si="76"/>
        <v>0</v>
      </c>
      <c r="J114" s="29">
        <f t="shared" si="76"/>
        <v>0</v>
      </c>
      <c r="K114" s="29">
        <f t="shared" si="76"/>
        <v>1.3248800000000001</v>
      </c>
      <c r="L114" s="29">
        <f t="shared" si="76"/>
        <v>0</v>
      </c>
      <c r="M114" s="29">
        <f t="shared" si="76"/>
        <v>6.5595999999999997</v>
      </c>
      <c r="N114" s="29">
        <f t="shared" si="76"/>
        <v>0</v>
      </c>
      <c r="O114" s="29">
        <f t="shared" si="76"/>
        <v>0</v>
      </c>
      <c r="P114" s="29">
        <f t="shared" si="76"/>
        <v>0</v>
      </c>
      <c r="Q114" s="29">
        <f t="shared" si="76"/>
        <v>0</v>
      </c>
      <c r="R114" s="29">
        <f t="shared" si="76"/>
        <v>0</v>
      </c>
      <c r="S114" s="29">
        <f t="shared" si="76"/>
        <v>0</v>
      </c>
      <c r="T114" s="29">
        <f t="shared" si="76"/>
        <v>0</v>
      </c>
      <c r="U114" s="29">
        <f t="shared" si="76"/>
        <v>0</v>
      </c>
      <c r="V114" s="29">
        <f t="shared" si="76"/>
        <v>0</v>
      </c>
      <c r="W114" s="29">
        <f>W110*W112</f>
        <v>0</v>
      </c>
      <c r="X114" s="29">
        <f t="shared" si="76"/>
        <v>0</v>
      </c>
      <c r="Y114" s="29">
        <f t="shared" si="76"/>
        <v>0</v>
      </c>
      <c r="Z114" s="29">
        <f t="shared" si="76"/>
        <v>0</v>
      </c>
      <c r="AA114" s="29">
        <f t="shared" si="76"/>
        <v>0</v>
      </c>
      <c r="AB114" s="29">
        <f t="shared" si="76"/>
        <v>0</v>
      </c>
      <c r="AC114" s="29">
        <f t="shared" si="76"/>
        <v>0</v>
      </c>
      <c r="AD114" s="29">
        <f t="shared" si="76"/>
        <v>0</v>
      </c>
      <c r="AE114" s="29">
        <f t="shared" si="76"/>
        <v>0</v>
      </c>
      <c r="AF114" s="29">
        <f t="shared" si="76"/>
        <v>0</v>
      </c>
      <c r="AG114" s="29">
        <f t="shared" si="76"/>
        <v>0</v>
      </c>
      <c r="AH114" s="29">
        <f t="shared" si="76"/>
        <v>0</v>
      </c>
      <c r="AI114" s="29">
        <f t="shared" si="76"/>
        <v>0</v>
      </c>
      <c r="AJ114" s="29">
        <f t="shared" si="76"/>
        <v>0</v>
      </c>
      <c r="AK114" s="29">
        <f t="shared" si="76"/>
        <v>0</v>
      </c>
      <c r="AL114" s="29">
        <f t="shared" si="76"/>
        <v>0</v>
      </c>
      <c r="AM114" s="29">
        <f t="shared" si="76"/>
        <v>0</v>
      </c>
      <c r="AN114" s="29">
        <f t="shared" si="76"/>
        <v>0</v>
      </c>
      <c r="AO114" s="29">
        <f t="shared" si="76"/>
        <v>0</v>
      </c>
      <c r="AP114" s="29">
        <f t="shared" si="76"/>
        <v>0</v>
      </c>
      <c r="AQ114" s="29">
        <f t="shared" si="76"/>
        <v>0</v>
      </c>
      <c r="AR114" s="29">
        <f t="shared" si="76"/>
        <v>0</v>
      </c>
      <c r="AS114" s="29">
        <f t="shared" si="76"/>
        <v>0</v>
      </c>
      <c r="AT114" s="29">
        <f t="shared" si="76"/>
        <v>0.96435000000000004</v>
      </c>
      <c r="AU114" s="29">
        <f t="shared" si="76"/>
        <v>0</v>
      </c>
      <c r="AV114" s="29">
        <f t="shared" si="76"/>
        <v>0</v>
      </c>
      <c r="AW114" s="29">
        <f t="shared" si="76"/>
        <v>0</v>
      </c>
      <c r="AX114" s="29">
        <f t="shared" si="76"/>
        <v>0</v>
      </c>
      <c r="AY114" s="29">
        <f t="shared" si="76"/>
        <v>0</v>
      </c>
      <c r="AZ114" s="29">
        <f t="shared" si="76"/>
        <v>0</v>
      </c>
      <c r="BA114" s="29">
        <f t="shared" si="76"/>
        <v>0</v>
      </c>
      <c r="BB114" s="29">
        <f t="shared" si="76"/>
        <v>0</v>
      </c>
      <c r="BC114" s="29">
        <f t="shared" si="76"/>
        <v>0</v>
      </c>
      <c r="BD114" s="29">
        <f t="shared" si="76"/>
        <v>0</v>
      </c>
      <c r="BE114" s="29">
        <f t="shared" si="76"/>
        <v>0</v>
      </c>
      <c r="BF114" s="29">
        <f t="shared" si="76"/>
        <v>0</v>
      </c>
      <c r="BG114" s="29">
        <f t="shared" si="76"/>
        <v>0</v>
      </c>
      <c r="BH114" s="29">
        <f t="shared" si="76"/>
        <v>0</v>
      </c>
      <c r="BI114" s="29">
        <f t="shared" si="76"/>
        <v>0</v>
      </c>
      <c r="BJ114" s="29">
        <f t="shared" si="76"/>
        <v>0</v>
      </c>
      <c r="BK114" s="29">
        <f t="shared" si="76"/>
        <v>0</v>
      </c>
      <c r="BL114" s="29">
        <f t="shared" si="76"/>
        <v>0</v>
      </c>
      <c r="BM114" s="29">
        <f t="shared" si="76"/>
        <v>0</v>
      </c>
      <c r="BN114" s="29">
        <f t="shared" si="76"/>
        <v>0</v>
      </c>
      <c r="BO114" s="29">
        <f t="shared" ref="BO114" si="77">BO110*BO112</f>
        <v>0</v>
      </c>
      <c r="BP114" s="30">
        <f>SUM(D114:BN114)</f>
        <v>11.547629999999998</v>
      </c>
      <c r="BQ114" s="31">
        <f>BP114/$C$9</f>
        <v>11.547629999999998</v>
      </c>
    </row>
    <row r="115" spans="1:69" ht="17.25" x14ac:dyDescent="0.3">
      <c r="A115" s="27"/>
      <c r="B115" s="28" t="s">
        <v>31</v>
      </c>
      <c r="C115" s="103"/>
      <c r="D115" s="29">
        <f>D110*D112</f>
        <v>1.3453999999999999</v>
      </c>
      <c r="E115" s="29">
        <f t="shared" ref="E115:BN115" si="78">E110*E112</f>
        <v>0</v>
      </c>
      <c r="F115" s="29">
        <f t="shared" si="78"/>
        <v>1.1830000000000001</v>
      </c>
      <c r="G115" s="29">
        <f t="shared" si="78"/>
        <v>0.1704</v>
      </c>
      <c r="H115" s="29">
        <f t="shared" si="78"/>
        <v>0</v>
      </c>
      <c r="I115" s="29">
        <f t="shared" si="78"/>
        <v>0</v>
      </c>
      <c r="J115" s="29">
        <f t="shared" si="78"/>
        <v>0</v>
      </c>
      <c r="K115" s="29">
        <f t="shared" si="78"/>
        <v>1.3248800000000001</v>
      </c>
      <c r="L115" s="29">
        <f t="shared" si="78"/>
        <v>0</v>
      </c>
      <c r="M115" s="29">
        <f t="shared" si="78"/>
        <v>6.5595999999999997</v>
      </c>
      <c r="N115" s="29">
        <f t="shared" si="78"/>
        <v>0</v>
      </c>
      <c r="O115" s="29">
        <f t="shared" si="78"/>
        <v>0</v>
      </c>
      <c r="P115" s="29">
        <f t="shared" si="78"/>
        <v>0</v>
      </c>
      <c r="Q115" s="29">
        <f t="shared" si="78"/>
        <v>0</v>
      </c>
      <c r="R115" s="29">
        <f t="shared" si="78"/>
        <v>0</v>
      </c>
      <c r="S115" s="29">
        <f t="shared" si="78"/>
        <v>0</v>
      </c>
      <c r="T115" s="29">
        <f t="shared" si="78"/>
        <v>0</v>
      </c>
      <c r="U115" s="29">
        <f t="shared" si="78"/>
        <v>0</v>
      </c>
      <c r="V115" s="29">
        <f t="shared" si="78"/>
        <v>0</v>
      </c>
      <c r="W115" s="29">
        <f>W110*W112</f>
        <v>0</v>
      </c>
      <c r="X115" s="29">
        <f t="shared" si="78"/>
        <v>0</v>
      </c>
      <c r="Y115" s="29">
        <f t="shared" si="78"/>
        <v>0</v>
      </c>
      <c r="Z115" s="29">
        <f t="shared" si="78"/>
        <v>0</v>
      </c>
      <c r="AA115" s="29">
        <f t="shared" si="78"/>
        <v>0</v>
      </c>
      <c r="AB115" s="29">
        <f t="shared" si="78"/>
        <v>0</v>
      </c>
      <c r="AC115" s="29">
        <f t="shared" si="78"/>
        <v>0</v>
      </c>
      <c r="AD115" s="29">
        <f t="shared" si="78"/>
        <v>0</v>
      </c>
      <c r="AE115" s="29">
        <f t="shared" si="78"/>
        <v>0</v>
      </c>
      <c r="AF115" s="29">
        <f t="shared" si="78"/>
        <v>0</v>
      </c>
      <c r="AG115" s="29">
        <f t="shared" si="78"/>
        <v>0</v>
      </c>
      <c r="AH115" s="29">
        <f t="shared" si="78"/>
        <v>0</v>
      </c>
      <c r="AI115" s="29">
        <f t="shared" si="78"/>
        <v>0</v>
      </c>
      <c r="AJ115" s="29">
        <f t="shared" si="78"/>
        <v>0</v>
      </c>
      <c r="AK115" s="29">
        <f t="shared" si="78"/>
        <v>0</v>
      </c>
      <c r="AL115" s="29">
        <f t="shared" si="78"/>
        <v>0</v>
      </c>
      <c r="AM115" s="29">
        <f t="shared" si="78"/>
        <v>0</v>
      </c>
      <c r="AN115" s="29">
        <f t="shared" si="78"/>
        <v>0</v>
      </c>
      <c r="AO115" s="29">
        <f t="shared" si="78"/>
        <v>0</v>
      </c>
      <c r="AP115" s="29">
        <f t="shared" si="78"/>
        <v>0</v>
      </c>
      <c r="AQ115" s="29">
        <f t="shared" si="78"/>
        <v>0</v>
      </c>
      <c r="AR115" s="29">
        <f t="shared" si="78"/>
        <v>0</v>
      </c>
      <c r="AS115" s="29">
        <f t="shared" si="78"/>
        <v>0</v>
      </c>
      <c r="AT115" s="29">
        <f t="shared" si="78"/>
        <v>0.96435000000000004</v>
      </c>
      <c r="AU115" s="29">
        <f t="shared" si="78"/>
        <v>0</v>
      </c>
      <c r="AV115" s="29">
        <f t="shared" si="78"/>
        <v>0</v>
      </c>
      <c r="AW115" s="29">
        <f t="shared" si="78"/>
        <v>0</v>
      </c>
      <c r="AX115" s="29">
        <f t="shared" si="78"/>
        <v>0</v>
      </c>
      <c r="AY115" s="29">
        <f t="shared" si="78"/>
        <v>0</v>
      </c>
      <c r="AZ115" s="29">
        <f t="shared" si="78"/>
        <v>0</v>
      </c>
      <c r="BA115" s="29">
        <f t="shared" si="78"/>
        <v>0</v>
      </c>
      <c r="BB115" s="29">
        <f t="shared" si="78"/>
        <v>0</v>
      </c>
      <c r="BC115" s="29">
        <f t="shared" si="78"/>
        <v>0</v>
      </c>
      <c r="BD115" s="29">
        <f t="shared" si="78"/>
        <v>0</v>
      </c>
      <c r="BE115" s="29">
        <f t="shared" si="78"/>
        <v>0</v>
      </c>
      <c r="BF115" s="29">
        <f t="shared" si="78"/>
        <v>0</v>
      </c>
      <c r="BG115" s="29">
        <f t="shared" si="78"/>
        <v>0</v>
      </c>
      <c r="BH115" s="29">
        <f t="shared" si="78"/>
        <v>0</v>
      </c>
      <c r="BI115" s="29">
        <f t="shared" si="78"/>
        <v>0</v>
      </c>
      <c r="BJ115" s="29">
        <f t="shared" si="78"/>
        <v>0</v>
      </c>
      <c r="BK115" s="29">
        <f t="shared" si="78"/>
        <v>0</v>
      </c>
      <c r="BL115" s="29">
        <f t="shared" si="78"/>
        <v>0</v>
      </c>
      <c r="BM115" s="29">
        <f t="shared" si="78"/>
        <v>0</v>
      </c>
      <c r="BN115" s="29">
        <f t="shared" si="78"/>
        <v>0</v>
      </c>
      <c r="BO115" s="29">
        <f t="shared" ref="BO115" si="79">BO110*BO112</f>
        <v>0</v>
      </c>
      <c r="BP115" s="30">
        <f>SUM(D115:BN115)</f>
        <v>11.547629999999998</v>
      </c>
      <c r="BQ115" s="31">
        <f>BP115/$C$9</f>
        <v>11.547629999999998</v>
      </c>
    </row>
  </sheetData>
  <mergeCells count="215">
    <mergeCell ref="BO7:BO8"/>
    <mergeCell ref="BO53:BO54"/>
    <mergeCell ref="BO69:BO70"/>
    <mergeCell ref="BO86:BO87"/>
    <mergeCell ref="BO102:BO103"/>
    <mergeCell ref="A7:A8"/>
    <mergeCell ref="C7:C8"/>
    <mergeCell ref="D7:D8"/>
    <mergeCell ref="E7:E8"/>
    <mergeCell ref="F7:F8"/>
    <mergeCell ref="G7:G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26:A30"/>
    <mergeCell ref="C26:C30"/>
    <mergeCell ref="C47:C48"/>
    <mergeCell ref="A53:A54"/>
    <mergeCell ref="C53:C54"/>
    <mergeCell ref="D53:D54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Q53:BQ54"/>
    <mergeCell ref="A55:A59"/>
    <mergeCell ref="C55:C59"/>
    <mergeCell ref="BB53:BB54"/>
    <mergeCell ref="BC53:BC54"/>
    <mergeCell ref="BG53:BG54"/>
    <mergeCell ref="BH53:BH54"/>
    <mergeCell ref="BI53:BI54"/>
    <mergeCell ref="BK53:BK54"/>
    <mergeCell ref="AH53:AH54"/>
    <mergeCell ref="AJ53:AJ54"/>
    <mergeCell ref="AM53:AM54"/>
    <mergeCell ref="AV53:AV54"/>
    <mergeCell ref="AX53:AX54"/>
    <mergeCell ref="AZ53:AZ54"/>
    <mergeCell ref="L53:L54"/>
    <mergeCell ref="O53:O54"/>
    <mergeCell ref="P53:P54"/>
    <mergeCell ref="R53:R54"/>
    <mergeCell ref="V53:V54"/>
    <mergeCell ref="X53:X54"/>
    <mergeCell ref="E53:E54"/>
    <mergeCell ref="F53:F54"/>
    <mergeCell ref="G53:G54"/>
    <mergeCell ref="C65:C66"/>
    <mergeCell ref="A69:A70"/>
    <mergeCell ref="C69:C70"/>
    <mergeCell ref="D69:D70"/>
    <mergeCell ref="E69:E70"/>
    <mergeCell ref="F69:F70"/>
    <mergeCell ref="BM53:BM54"/>
    <mergeCell ref="BN53:BN54"/>
    <mergeCell ref="BP53:BP54"/>
    <mergeCell ref="H53:H54"/>
    <mergeCell ref="J53:J54"/>
    <mergeCell ref="K53:K54"/>
    <mergeCell ref="V69:V70"/>
    <mergeCell ref="X69:X70"/>
    <mergeCell ref="AH69:AH70"/>
    <mergeCell ref="AJ69:AJ70"/>
    <mergeCell ref="G69:G70"/>
    <mergeCell ref="H69:H70"/>
    <mergeCell ref="J69:J70"/>
    <mergeCell ref="K69:K70"/>
    <mergeCell ref="L69:L70"/>
    <mergeCell ref="O69:O70"/>
    <mergeCell ref="BP69:BP70"/>
    <mergeCell ref="BQ69:BQ70"/>
    <mergeCell ref="C82:C83"/>
    <mergeCell ref="A86:A87"/>
    <mergeCell ref="C86:C87"/>
    <mergeCell ref="D86:D87"/>
    <mergeCell ref="E86:E87"/>
    <mergeCell ref="F86:F87"/>
    <mergeCell ref="G86:G87"/>
    <mergeCell ref="H86:H87"/>
    <mergeCell ref="BG69:BG70"/>
    <mergeCell ref="BH69:BH70"/>
    <mergeCell ref="BI69:BI70"/>
    <mergeCell ref="BK69:BK70"/>
    <mergeCell ref="BM69:BM70"/>
    <mergeCell ref="BN69:BN70"/>
    <mergeCell ref="AM69:AM70"/>
    <mergeCell ref="AV69:AV70"/>
    <mergeCell ref="AX69:AX70"/>
    <mergeCell ref="AZ69:AZ70"/>
    <mergeCell ref="BB69:BB70"/>
    <mergeCell ref="BC69:BC70"/>
    <mergeCell ref="P69:P70"/>
    <mergeCell ref="R69:R70"/>
    <mergeCell ref="V86:V87"/>
    <mergeCell ref="X86:X87"/>
    <mergeCell ref="AH86:AH87"/>
    <mergeCell ref="AJ86:AJ87"/>
    <mergeCell ref="AM86:AM87"/>
    <mergeCell ref="AV86:AV87"/>
    <mergeCell ref="J86:J87"/>
    <mergeCell ref="K86:K87"/>
    <mergeCell ref="L86:L87"/>
    <mergeCell ref="O86:O87"/>
    <mergeCell ref="P86:P87"/>
    <mergeCell ref="R86:R87"/>
    <mergeCell ref="BI86:BI87"/>
    <mergeCell ref="BK86:BK87"/>
    <mergeCell ref="BM86:BM87"/>
    <mergeCell ref="BN86:BN87"/>
    <mergeCell ref="BP86:BP87"/>
    <mergeCell ref="BQ86:BQ87"/>
    <mergeCell ref="AX86:AX87"/>
    <mergeCell ref="AZ86:AZ87"/>
    <mergeCell ref="BB86:BB87"/>
    <mergeCell ref="BC86:BC87"/>
    <mergeCell ref="BG86:BG87"/>
    <mergeCell ref="BH86:BH87"/>
    <mergeCell ref="X102:X103"/>
    <mergeCell ref="E102:E103"/>
    <mergeCell ref="F102:F103"/>
    <mergeCell ref="G102:G103"/>
    <mergeCell ref="H102:H103"/>
    <mergeCell ref="J102:J103"/>
    <mergeCell ref="K102:K103"/>
    <mergeCell ref="A88:A92"/>
    <mergeCell ref="C88:C92"/>
    <mergeCell ref="C98:C99"/>
    <mergeCell ref="A102:A103"/>
    <mergeCell ref="C102:C103"/>
    <mergeCell ref="D102:D103"/>
    <mergeCell ref="C114:C115"/>
    <mergeCell ref="BM102:BM103"/>
    <mergeCell ref="BN102:BN103"/>
    <mergeCell ref="BP102:BP103"/>
    <mergeCell ref="BQ102:BQ103"/>
    <mergeCell ref="A104:A108"/>
    <mergeCell ref="C104:C108"/>
    <mergeCell ref="BB102:BB103"/>
    <mergeCell ref="BC102:BC103"/>
    <mergeCell ref="BG102:BG103"/>
    <mergeCell ref="BH102:BH103"/>
    <mergeCell ref="BI102:BI103"/>
    <mergeCell ref="BK102:BK103"/>
    <mergeCell ref="AH102:AH103"/>
    <mergeCell ref="AJ102:AJ103"/>
    <mergeCell ref="AM102:AM103"/>
    <mergeCell ref="AV102:AV103"/>
    <mergeCell ref="AX102:AX103"/>
    <mergeCell ref="AZ102:AZ103"/>
    <mergeCell ref="L102:L103"/>
    <mergeCell ref="O102:O103"/>
    <mergeCell ref="P102:P103"/>
    <mergeCell ref="R102:R103"/>
    <mergeCell ref="V102:V103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5"/>
  <sheetViews>
    <sheetView zoomScale="66" zoomScaleNormal="66" workbookViewId="0">
      <selection activeCell="K14" sqref="K14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13.42578125" customWidth="1"/>
    <col min="8" max="8" width="10.140625" customWidth="1"/>
    <col min="9" max="9" width="10.140625" hidden="1" customWidth="1"/>
    <col min="10" max="10" width="10.42578125" customWidth="1"/>
    <col min="11" max="11" width="11" customWidth="1"/>
    <col min="12" max="13" width="10.7109375" customWidth="1"/>
    <col min="14" max="15" width="10.7109375" hidden="1" customWidth="1"/>
    <col min="16" max="16" width="11.7109375" hidden="1" customWidth="1"/>
    <col min="17" max="21" width="10.7109375" hidden="1" customWidth="1"/>
    <col min="22" max="22" width="10.7109375" customWidth="1"/>
    <col min="23" max="23" width="10.7109375" hidden="1" customWidth="1"/>
    <col min="24" max="24" width="10.7109375" customWidth="1"/>
    <col min="25" max="31" width="10.7109375" hidden="1" customWidth="1"/>
    <col min="32" max="32" width="10.7109375" customWidth="1"/>
    <col min="33" max="33" width="10.7109375" hidden="1" customWidth="1"/>
    <col min="34" max="34" width="10.7109375" customWidth="1"/>
    <col min="35" max="37" width="10.7109375" hidden="1" customWidth="1"/>
    <col min="38" max="38" width="10.7109375" customWidth="1"/>
    <col min="39" max="45" width="10.7109375" hidden="1" customWidth="1"/>
    <col min="46" max="46" width="9.140625" customWidth="1"/>
    <col min="47" max="47" width="9.140625" hidden="1" customWidth="1"/>
    <col min="48" max="48" width="10.85546875" customWidth="1"/>
    <col min="49" max="49" width="10.85546875" hidden="1" customWidth="1"/>
    <col min="50" max="50" width="10.85546875" customWidth="1"/>
    <col min="51" max="51" width="10.85546875" hidden="1" customWidth="1"/>
    <col min="52" max="52" width="10.7109375" customWidth="1"/>
    <col min="53" max="53" width="10.7109375" hidden="1" customWidth="1"/>
    <col min="54" max="55" width="10.7109375" customWidth="1"/>
    <col min="56" max="58" width="10.7109375" hidden="1" customWidth="1"/>
    <col min="62" max="62" width="0" hidden="1" customWidth="1"/>
    <col min="64" max="64" width="0" hidden="1" customWidth="1"/>
    <col min="67" max="67" width="8.85546875" style="82"/>
    <col min="68" max="68" width="13.140625" customWidth="1"/>
    <col min="69" max="69" width="9.85546875" customWidth="1"/>
  </cols>
  <sheetData>
    <row r="1" spans="1:69" s="83" customFormat="1" x14ac:dyDescent="0.25">
      <c r="A1" s="102" t="s">
        <v>0</v>
      </c>
      <c r="B1" s="102"/>
      <c r="C1" s="102"/>
      <c r="D1" s="102"/>
      <c r="E1" s="102"/>
      <c r="F1" s="102"/>
    </row>
    <row r="2" spans="1:69" s="83" customFormat="1" x14ac:dyDescent="0.25">
      <c r="A2" s="102" t="s">
        <v>139</v>
      </c>
      <c r="B2" s="102"/>
      <c r="C2" s="102"/>
      <c r="D2" s="102"/>
      <c r="E2" s="102"/>
    </row>
    <row r="3" spans="1:69" s="83" customFormat="1" hidden="1" x14ac:dyDescent="0.25">
      <c r="A3" s="102" t="s">
        <v>137</v>
      </c>
      <c r="B3" s="102"/>
      <c r="C3" s="102"/>
      <c r="D3" s="102"/>
      <c r="E3" s="102"/>
      <c r="K3" s="83" t="s">
        <v>1</v>
      </c>
    </row>
    <row r="4" spans="1:69" s="83" customFormat="1" x14ac:dyDescent="0.25">
      <c r="K4" s="83" t="s">
        <v>138</v>
      </c>
    </row>
    <row r="5" spans="1:69" s="83" customFormat="1" x14ac:dyDescent="0.25"/>
    <row r="6" spans="1:69" x14ac:dyDescent="0.25">
      <c r="C6" t="s">
        <v>2</v>
      </c>
      <c r="E6" s="1">
        <v>1</v>
      </c>
      <c r="F6" t="s">
        <v>65</v>
      </c>
      <c r="K6" s="52">
        <v>45252</v>
      </c>
      <c r="BB6" s="41"/>
      <c r="BC6" s="41"/>
    </row>
    <row r="7" spans="1:69" s="41" customFormat="1" ht="15" customHeight="1" x14ac:dyDescent="0.25">
      <c r="A7" s="124"/>
      <c r="B7" s="42" t="s">
        <v>3</v>
      </c>
      <c r="C7" s="122" t="s">
        <v>4</v>
      </c>
      <c r="D7" s="122" t="str">
        <f>[2]Цены!A1</f>
        <v>Хлеб пшеничный</v>
      </c>
      <c r="E7" s="122" t="str">
        <f>[2]Цены!B1</f>
        <v>Хлеб ржано-пшеничный</v>
      </c>
      <c r="F7" s="122" t="str">
        <f>[2]Цены!C1</f>
        <v>Сахар</v>
      </c>
      <c r="G7" s="122" t="str">
        <f>[2]Цены!D1</f>
        <v>Чай</v>
      </c>
      <c r="H7" s="122" t="str">
        <f>[2]Цены!E1</f>
        <v>Какао</v>
      </c>
      <c r="I7" s="122" t="str">
        <f>[2]Цены!F1</f>
        <v>Кофейный напиток</v>
      </c>
      <c r="J7" s="122" t="str">
        <f>[2]Цены!G1</f>
        <v>Молоко 2,5%</v>
      </c>
      <c r="K7" s="122" t="str">
        <f>[2]Цены!H1</f>
        <v>Масло сливочное</v>
      </c>
      <c r="L7" s="122" t="str">
        <f>[2]Цены!I1</f>
        <v>Сметана 15%</v>
      </c>
      <c r="M7" s="122" t="str">
        <f>[2]Цены!J1</f>
        <v>Молоко сухое</v>
      </c>
      <c r="N7" s="122" t="str">
        <f>[2]Цены!K1</f>
        <v>Снежок 2,5 %</v>
      </c>
      <c r="O7" s="122" t="str">
        <f>[2]Цены!L1</f>
        <v>Творог 5%</v>
      </c>
      <c r="P7" s="122" t="str">
        <f>[2]Цены!M1</f>
        <v>Молоко сгущенное</v>
      </c>
      <c r="Q7" s="122" t="str">
        <f>[2]Цены!N1</f>
        <v xml:space="preserve">Джем Сава </v>
      </c>
      <c r="R7" s="122" t="str">
        <f>[2]Цены!O1</f>
        <v>Сыр</v>
      </c>
      <c r="S7" s="122" t="str">
        <f>[2]Цены!P1</f>
        <v>Зеленый горошек</v>
      </c>
      <c r="T7" s="122" t="str">
        <f>[2]Цены!Q1</f>
        <v>Кукуруза консервирован.</v>
      </c>
      <c r="U7" s="122" t="str">
        <f>[2]Цены!R1</f>
        <v>Консервы рыбные</v>
      </c>
      <c r="V7" s="122" t="str">
        <f>[2]Цены!S1</f>
        <v>Огурцы консервирован.</v>
      </c>
      <c r="W7" s="122" t="str">
        <f>[2]Цены!T1</f>
        <v>Огурцы свежие</v>
      </c>
      <c r="X7" s="122" t="str">
        <f>[2]Цены!U1</f>
        <v>Яйцо</v>
      </c>
      <c r="Y7" s="122" t="str">
        <f>[2]Цены!V1</f>
        <v>Икра кабачковая</v>
      </c>
      <c r="Z7" s="122" t="str">
        <f>[2]Цены!W1</f>
        <v>Изюм</v>
      </c>
      <c r="AA7" s="122" t="str">
        <f>[2]Цены!X1</f>
        <v>Курага</v>
      </c>
      <c r="AB7" s="122" t="str">
        <f>[2]Цены!Y1</f>
        <v>Чернослив</v>
      </c>
      <c r="AC7" s="122" t="str">
        <f>[2]Цены!Z1</f>
        <v>Шиповник</v>
      </c>
      <c r="AD7" s="122" t="str">
        <f>[2]Цены!AA1</f>
        <v>Сухофрукты</v>
      </c>
      <c r="AE7" s="122" t="str">
        <f>[2]Цены!AB1</f>
        <v>Ягода свежемороженная</v>
      </c>
      <c r="AF7" s="122" t="str">
        <f>[2]Цены!AC1</f>
        <v>Лимон</v>
      </c>
      <c r="AG7" s="122" t="str">
        <f>[2]Цены!AD1</f>
        <v>Кисель</v>
      </c>
      <c r="AH7" s="122" t="str">
        <f>[2]Цены!AE1</f>
        <v xml:space="preserve">Сок </v>
      </c>
      <c r="AI7" s="122" t="str">
        <f>[2]Цены!AF1</f>
        <v>Макаронные изделия</v>
      </c>
      <c r="AJ7" s="122" t="str">
        <f>[2]Цены!AG1</f>
        <v>Мука</v>
      </c>
      <c r="AK7" s="122" t="str">
        <f>[2]Цены!AH1</f>
        <v>Дрожжи</v>
      </c>
      <c r="AL7" s="122" t="str">
        <f>[2]Цены!AI1</f>
        <v>Печенье</v>
      </c>
      <c r="AM7" s="122" t="str">
        <f>[2]Цены!AJ1</f>
        <v>Пряники</v>
      </c>
      <c r="AN7" s="122" t="str">
        <f>[2]Цены!AK1</f>
        <v>Вафли</v>
      </c>
      <c r="AO7" s="122" t="str">
        <f>[2]Цены!AL1</f>
        <v>Конфеты</v>
      </c>
      <c r="AP7" s="122" t="str">
        <f>[2]Цены!AM1</f>
        <v>Повидло Сава</v>
      </c>
      <c r="AQ7" s="122" t="str">
        <f>[2]Цены!AN1</f>
        <v>Крупа геркулес</v>
      </c>
      <c r="AR7" s="122" t="str">
        <f>[2]Цены!AO1</f>
        <v>Крупа горох</v>
      </c>
      <c r="AS7" s="122" t="str">
        <f>[2]Цены!AP1</f>
        <v>Крупа гречневая</v>
      </c>
      <c r="AT7" s="122" t="str">
        <f>[2]Цены!AQ1</f>
        <v>Крупа кукурузная</v>
      </c>
      <c r="AU7" s="122" t="str">
        <f>[2]Цены!AR1</f>
        <v>Крупа манная</v>
      </c>
      <c r="AV7" s="122" t="str">
        <f>[2]Цены!AS1</f>
        <v>Крупа перловая</v>
      </c>
      <c r="AW7" s="122" t="str">
        <f>[2]Цены!AT1</f>
        <v>Крупа пшеничная</v>
      </c>
      <c r="AX7" s="122" t="str">
        <f>[2]Цены!AU1</f>
        <v>Крупа пшено</v>
      </c>
      <c r="AY7" s="122" t="str">
        <f>[2]Цены!AV1</f>
        <v>Крупа ячневая</v>
      </c>
      <c r="AZ7" s="122" t="str">
        <f>[2]Цены!AW1</f>
        <v>Рис</v>
      </c>
      <c r="BA7" s="122" t="str">
        <f>[2]Цены!AX1</f>
        <v>Цыпленок бройлер</v>
      </c>
      <c r="BB7" s="122" t="str">
        <f>[2]Цены!AY1</f>
        <v>Филе куриное</v>
      </c>
      <c r="BC7" s="122" t="str">
        <f>[2]Цены!AZ1</f>
        <v>Фарш говяжий</v>
      </c>
      <c r="BD7" s="122" t="str">
        <f>[2]Цены!BA1</f>
        <v>Печень куриная</v>
      </c>
      <c r="BE7" s="122" t="str">
        <f>[2]Цены!BB1</f>
        <v>Филе минтая</v>
      </c>
      <c r="BF7" s="122" t="str">
        <f>[2]Цены!BC1</f>
        <v>Филе сельди слабосол.</v>
      </c>
      <c r="BG7" s="122" t="str">
        <f>[2]Цены!BD1</f>
        <v>Картофель</v>
      </c>
      <c r="BH7" s="122" t="str">
        <f>[2]Цены!BE1</f>
        <v>Морковь</v>
      </c>
      <c r="BI7" s="122" t="str">
        <f>[2]Цены!BF1</f>
        <v>Лук</v>
      </c>
      <c r="BJ7" s="122" t="str">
        <f>[2]Цены!BG1</f>
        <v>Капуста</v>
      </c>
      <c r="BK7" s="122" t="str">
        <f>[2]Цены!BH1</f>
        <v>Свекла</v>
      </c>
      <c r="BL7" s="122" t="str">
        <f>[2]Цены!BI1</f>
        <v>Томатная паста</v>
      </c>
      <c r="BM7" s="122" t="str">
        <f>[2]Цены!BJ1</f>
        <v>Масло растительное</v>
      </c>
      <c r="BN7" s="122" t="str">
        <f>[2]Цены!BK1</f>
        <v>Соль</v>
      </c>
      <c r="BO7" s="110" t="s">
        <v>101</v>
      </c>
      <c r="BP7" s="120" t="s">
        <v>5</v>
      </c>
      <c r="BQ7" s="120" t="s">
        <v>6</v>
      </c>
    </row>
    <row r="8" spans="1:69" s="41" customFormat="1" ht="30" customHeight="1" x14ac:dyDescent="0.25">
      <c r="A8" s="125"/>
      <c r="B8" s="3" t="s">
        <v>7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11"/>
      <c r="BP8" s="121"/>
      <c r="BQ8" s="121"/>
    </row>
    <row r="9" spans="1:69" ht="15" customHeight="1" x14ac:dyDescent="0.25">
      <c r="A9" s="114" t="s">
        <v>8</v>
      </c>
      <c r="B9" s="4" t="s">
        <v>9</v>
      </c>
      <c r="C9" s="107">
        <f>$E$6</f>
        <v>1</v>
      </c>
      <c r="D9" s="4"/>
      <c r="E9" s="4"/>
      <c r="F9" s="4">
        <v>3.7499999999999999E-3</v>
      </c>
      <c r="G9" s="4"/>
      <c r="H9" s="4"/>
      <c r="I9" s="4"/>
      <c r="J9" s="4"/>
      <c r="K9" s="4">
        <v>2E-3</v>
      </c>
      <c r="L9" s="4"/>
      <c r="M9" s="4">
        <v>1.24E-2</v>
      </c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5"/>
      <c r="Z9" s="5"/>
      <c r="AA9" s="5"/>
      <c r="AB9" s="5"/>
      <c r="AC9" s="5"/>
      <c r="AD9" s="5"/>
      <c r="AE9" s="5"/>
      <c r="AF9" s="5"/>
      <c r="AG9" s="5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6"/>
      <c r="AW9" s="6"/>
      <c r="AX9" s="6">
        <v>1.9E-2</v>
      </c>
      <c r="AY9" s="6"/>
      <c r="AZ9" s="6"/>
      <c r="BA9" s="6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>
        <v>5.0000000000000001E-4</v>
      </c>
      <c r="BO9" s="4"/>
    </row>
    <row r="10" spans="1:69" ht="15" customHeight="1" x14ac:dyDescent="0.25">
      <c r="A10" s="115"/>
      <c r="B10" s="7" t="s">
        <v>89</v>
      </c>
      <c r="C10" s="108"/>
      <c r="D10" s="4">
        <v>2.2499999999999999E-2</v>
      </c>
      <c r="E10" s="4"/>
      <c r="F10" s="4"/>
      <c r="G10" s="4"/>
      <c r="H10" s="4"/>
      <c r="I10" s="4"/>
      <c r="J10" s="4"/>
      <c r="K10" s="4">
        <v>4.0000000000000001E-3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6"/>
      <c r="AW10" s="6"/>
      <c r="AX10" s="6"/>
      <c r="AY10" s="6"/>
      <c r="AZ10" s="6"/>
      <c r="BA10" s="6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ht="15" customHeight="1" x14ac:dyDescent="0.25">
      <c r="A11" s="115"/>
      <c r="B11" s="4" t="s">
        <v>11</v>
      </c>
      <c r="C11" s="108"/>
      <c r="D11" s="4"/>
      <c r="E11" s="4"/>
      <c r="F11" s="4">
        <v>8.2500000000000004E-3</v>
      </c>
      <c r="G11" s="4"/>
      <c r="H11" s="4">
        <v>8.9999999999999998E-4</v>
      </c>
      <c r="I11" s="4"/>
      <c r="J11" s="4">
        <v>7.1999999999999995E-2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6"/>
      <c r="AW11" s="6"/>
      <c r="AX11" s="6"/>
      <c r="AY11" s="6"/>
      <c r="AZ11" s="6"/>
      <c r="BA11" s="6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ht="15" customHeight="1" x14ac:dyDescent="0.25">
      <c r="A12" s="115"/>
      <c r="B12" s="4"/>
      <c r="C12" s="10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6"/>
      <c r="AW12" s="6"/>
      <c r="AX12" s="6"/>
      <c r="AY12" s="6"/>
      <c r="AZ12" s="6"/>
      <c r="BA12" s="6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69" ht="15.75" customHeight="1" x14ac:dyDescent="0.25">
      <c r="A13" s="116"/>
      <c r="B13" s="4"/>
      <c r="C13" s="109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6"/>
      <c r="AW13" s="6"/>
      <c r="AX13" s="6"/>
      <c r="AY13" s="6"/>
      <c r="AZ13" s="6"/>
      <c r="BA13" s="6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69" ht="15" customHeight="1" x14ac:dyDescent="0.25">
      <c r="A14" s="115" t="s">
        <v>12</v>
      </c>
      <c r="B14" s="8" t="s">
        <v>13</v>
      </c>
      <c r="C14" s="108">
        <f>E6</f>
        <v>1</v>
      </c>
      <c r="D14" s="4"/>
      <c r="E14" s="4"/>
      <c r="F14" s="4"/>
      <c r="G14" s="4"/>
      <c r="H14" s="4"/>
      <c r="I14" s="4"/>
      <c r="J14" s="4"/>
      <c r="K14" s="4">
        <v>2.2499999999999998E-3</v>
      </c>
      <c r="L14" s="4">
        <v>5.0000000000000001E-3</v>
      </c>
      <c r="M14" s="4"/>
      <c r="N14" s="4"/>
      <c r="O14" s="4"/>
      <c r="P14" s="4"/>
      <c r="Q14" s="4"/>
      <c r="R14" s="4"/>
      <c r="S14" s="4"/>
      <c r="T14" s="4"/>
      <c r="U14" s="4"/>
      <c r="V14" s="4">
        <v>1.35E-2</v>
      </c>
      <c r="W14" s="4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6">
        <v>3.7499999999999999E-3</v>
      </c>
      <c r="AW14" s="6"/>
      <c r="AX14" s="6"/>
      <c r="AY14" s="6"/>
      <c r="AZ14" s="6"/>
      <c r="BA14" s="6"/>
      <c r="BB14" s="4"/>
      <c r="BC14" s="4">
        <v>1.2E-2</v>
      </c>
      <c r="BD14" s="4"/>
      <c r="BE14" s="4"/>
      <c r="BF14" s="4"/>
      <c r="BG14" s="4">
        <v>9.4E-2</v>
      </c>
      <c r="BH14" s="4">
        <v>1.2E-2</v>
      </c>
      <c r="BI14" s="4">
        <v>6.3E-3</v>
      </c>
      <c r="BJ14" s="4"/>
      <c r="BK14" s="4"/>
      <c r="BL14" s="4"/>
      <c r="BM14" s="4"/>
      <c r="BN14" s="4">
        <v>2E-3</v>
      </c>
      <c r="BO14" s="4"/>
    </row>
    <row r="15" spans="1:69" ht="15" customHeight="1" x14ac:dyDescent="0.25">
      <c r="A15" s="115"/>
      <c r="B15" s="4" t="s">
        <v>14</v>
      </c>
      <c r="C15" s="108"/>
      <c r="D15" s="4">
        <v>0.01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5">
        <v>0.25</v>
      </c>
      <c r="Y15" s="5"/>
      <c r="Z15" s="5"/>
      <c r="AA15" s="5"/>
      <c r="AB15" s="5"/>
      <c r="AC15" s="5"/>
      <c r="AD15" s="5"/>
      <c r="AE15" s="5"/>
      <c r="AF15" s="5"/>
      <c r="AG15" s="5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6"/>
      <c r="AW15" s="6"/>
      <c r="AX15" s="6"/>
      <c r="AY15" s="6"/>
      <c r="AZ15" s="6">
        <v>5.0000000000000001E-3</v>
      </c>
      <c r="BA15" s="6"/>
      <c r="BB15" s="4">
        <v>0.03</v>
      </c>
      <c r="BC15" s="4">
        <v>0.03</v>
      </c>
      <c r="BD15" s="4"/>
      <c r="BE15" s="4"/>
      <c r="BF15" s="4"/>
      <c r="BG15" s="4"/>
      <c r="BH15" s="4"/>
      <c r="BI15" s="4">
        <v>8.0000000000000002E-3</v>
      </c>
      <c r="BJ15" s="4"/>
      <c r="BK15" s="4"/>
      <c r="BL15" s="4"/>
      <c r="BM15" s="4">
        <v>3.0000000000000001E-3</v>
      </c>
      <c r="BN15" s="4">
        <v>1E-3</v>
      </c>
      <c r="BO15" s="4"/>
    </row>
    <row r="16" spans="1:69" ht="15.75" customHeight="1" x14ac:dyDescent="0.25">
      <c r="A16" s="115"/>
      <c r="B16" s="4" t="s">
        <v>15</v>
      </c>
      <c r="C16" s="108"/>
      <c r="D16" s="4"/>
      <c r="E16" s="4"/>
      <c r="F16" s="4"/>
      <c r="G16" s="4"/>
      <c r="H16" s="4"/>
      <c r="I16" s="4"/>
      <c r="J16" s="4">
        <v>1.7999999999999999E-2</v>
      </c>
      <c r="K16" s="4">
        <v>3.7499999999999999E-3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6"/>
      <c r="AW16" s="6"/>
      <c r="AX16" s="6"/>
      <c r="AY16" s="6"/>
      <c r="AZ16" s="6"/>
      <c r="BA16" s="6"/>
      <c r="BB16" s="4"/>
      <c r="BC16" s="4"/>
      <c r="BD16" s="4"/>
      <c r="BE16" s="4"/>
      <c r="BF16" s="4"/>
      <c r="BG16" s="4">
        <v>0.16</v>
      </c>
      <c r="BH16" s="4"/>
      <c r="BI16" s="4"/>
      <c r="BJ16" s="4"/>
      <c r="BK16" s="4"/>
      <c r="BL16" s="4"/>
      <c r="BM16" s="4"/>
      <c r="BN16" s="4">
        <v>2E-3</v>
      </c>
      <c r="BO16" s="4"/>
    </row>
    <row r="17" spans="1:67" ht="15" customHeight="1" x14ac:dyDescent="0.25">
      <c r="A17" s="115"/>
      <c r="B17" s="9" t="s">
        <v>16</v>
      </c>
      <c r="C17" s="108"/>
      <c r="D17" s="4">
        <v>0.03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6"/>
      <c r="AW17" s="6"/>
      <c r="AX17" s="6"/>
      <c r="AY17" s="6"/>
      <c r="AZ17" s="6"/>
      <c r="BA17" s="6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7" x14ac:dyDescent="0.25">
      <c r="A18" s="115"/>
      <c r="B18" s="10" t="s">
        <v>63</v>
      </c>
      <c r="C18" s="108"/>
      <c r="D18" s="4"/>
      <c r="E18" s="4">
        <v>0.05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6"/>
      <c r="AW18" s="6"/>
      <c r="AX18" s="6"/>
      <c r="AY18" s="6"/>
      <c r="AZ18" s="6"/>
      <c r="BA18" s="6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7" x14ac:dyDescent="0.25">
      <c r="A19" s="115"/>
      <c r="B19" s="10" t="s">
        <v>18</v>
      </c>
      <c r="C19" s="10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5"/>
      <c r="Y19" s="5"/>
      <c r="Z19" s="5"/>
      <c r="AA19" s="5"/>
      <c r="AB19" s="6"/>
      <c r="AC19" s="5"/>
      <c r="AD19" s="5"/>
      <c r="AE19" s="5"/>
      <c r="AF19" s="5"/>
      <c r="AG19" s="5"/>
      <c r="AH19" s="4">
        <v>0.2</v>
      </c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6"/>
      <c r="AW19" s="6"/>
      <c r="AX19" s="6"/>
      <c r="AY19" s="6"/>
      <c r="AZ19" s="6"/>
      <c r="BA19" s="6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67" x14ac:dyDescent="0.25">
      <c r="A20" s="116"/>
      <c r="B20" s="10"/>
      <c r="C20" s="109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6"/>
      <c r="AW20" s="6"/>
      <c r="AX20" s="6"/>
      <c r="AY20" s="6"/>
      <c r="AZ20" s="6"/>
      <c r="BA20" s="6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67" x14ac:dyDescent="0.25">
      <c r="A21" s="114" t="s">
        <v>19</v>
      </c>
      <c r="B21" s="10" t="s">
        <v>88</v>
      </c>
      <c r="C21" s="107">
        <f>$E$6</f>
        <v>1</v>
      </c>
      <c r="D21" s="10"/>
      <c r="E21" s="10"/>
      <c r="F21" s="4">
        <v>0.01</v>
      </c>
      <c r="G21" s="4">
        <v>4.0000000000000002E-4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5"/>
      <c r="X21" s="5"/>
      <c r="Y21" s="4"/>
      <c r="Z21" s="4"/>
      <c r="AA21" s="4"/>
      <c r="AB21" s="4"/>
      <c r="AC21" s="4"/>
      <c r="AD21" s="10"/>
      <c r="AE21" s="10"/>
      <c r="AF21" s="10">
        <v>5.0000000000000001E-3</v>
      </c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2"/>
      <c r="BA21" s="10"/>
      <c r="BB21" s="10"/>
      <c r="BC21" s="10"/>
      <c r="BD21" s="10"/>
      <c r="BE21" s="10"/>
      <c r="BF21" s="10"/>
      <c r="BG21" s="15"/>
      <c r="BH21" s="15"/>
      <c r="BI21" s="15"/>
      <c r="BJ21" s="15"/>
      <c r="BK21" s="15"/>
      <c r="BL21" s="15"/>
      <c r="BM21" s="10"/>
      <c r="BN21" s="10"/>
      <c r="BO21" s="10"/>
    </row>
    <row r="22" spans="1:67" x14ac:dyDescent="0.25">
      <c r="A22" s="115"/>
      <c r="B22" s="13" t="s">
        <v>21</v>
      </c>
      <c r="C22" s="108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0"/>
      <c r="Q22" s="10"/>
      <c r="R22" s="10"/>
      <c r="S22" s="10"/>
      <c r="T22" s="10"/>
      <c r="U22" s="10"/>
      <c r="V22" s="10"/>
      <c r="W22" s="10"/>
      <c r="X22" s="12"/>
      <c r="Y22" s="15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>
        <v>0.03</v>
      </c>
      <c r="AM22" s="10"/>
      <c r="AN22" s="10"/>
      <c r="AO22" s="10"/>
      <c r="AP22" s="10"/>
      <c r="AQ22" s="10"/>
      <c r="AR22" s="10"/>
      <c r="AS22" s="10"/>
      <c r="AT22" s="15"/>
      <c r="AU22" s="15"/>
      <c r="AV22" s="15"/>
      <c r="AW22" s="15"/>
      <c r="AX22" s="15"/>
      <c r="AY22" s="15"/>
      <c r="AZ22" s="15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</row>
    <row r="23" spans="1:67" x14ac:dyDescent="0.25">
      <c r="A23" s="115"/>
      <c r="B23" s="4"/>
      <c r="C23" s="10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6"/>
      <c r="AW23" s="6"/>
      <c r="AX23" s="6"/>
      <c r="AY23" s="6"/>
      <c r="AZ23" s="6"/>
      <c r="BA23" s="6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7" x14ac:dyDescent="0.25">
      <c r="A24" s="115"/>
      <c r="B24" s="4"/>
      <c r="C24" s="10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6"/>
      <c r="AW24" s="6"/>
      <c r="AX24" s="6"/>
      <c r="AY24" s="6"/>
      <c r="AZ24" s="6"/>
      <c r="BA24" s="6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67" x14ac:dyDescent="0.25">
      <c r="A25" s="116"/>
      <c r="B25" s="4"/>
      <c r="C25" s="10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6"/>
      <c r="AW25" s="6"/>
      <c r="AX25" s="6"/>
      <c r="AY25" s="6"/>
      <c r="AZ25" s="6"/>
      <c r="BA25" s="6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7" s="16" customFormat="1" x14ac:dyDescent="0.25">
      <c r="A26" s="114" t="s">
        <v>22</v>
      </c>
      <c r="B26" s="13" t="s">
        <v>97</v>
      </c>
      <c r="C26" s="107">
        <f>$E$6</f>
        <v>1</v>
      </c>
      <c r="D26" s="10"/>
      <c r="E26" s="10"/>
      <c r="F26" s="10">
        <v>5.0000000000000001E-3</v>
      </c>
      <c r="G26" s="10"/>
      <c r="H26" s="10"/>
      <c r="I26" s="10"/>
      <c r="J26" s="10"/>
      <c r="K26" s="10">
        <v>3.0000000000000001E-3</v>
      </c>
      <c r="L26" s="10"/>
      <c r="M26" s="10">
        <v>1.6500000000000001E-2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0.02</v>
      </c>
      <c r="AU26" s="10"/>
      <c r="AV26" s="15"/>
      <c r="AW26" s="15"/>
      <c r="AX26" s="15"/>
      <c r="AY26" s="15"/>
      <c r="AZ26" s="15"/>
      <c r="BA26" s="15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</row>
    <row r="27" spans="1:67" x14ac:dyDescent="0.25">
      <c r="A27" s="115"/>
      <c r="B27" t="s">
        <v>16</v>
      </c>
      <c r="C27" s="108"/>
      <c r="D27" s="4">
        <v>0.02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6"/>
      <c r="AW27" s="6"/>
      <c r="AX27" s="6"/>
      <c r="AY27" s="6"/>
      <c r="AZ27" s="6"/>
      <c r="BA27" s="6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7" x14ac:dyDescent="0.25">
      <c r="A28" s="115"/>
      <c r="B28" s="10" t="s">
        <v>23</v>
      </c>
      <c r="C28" s="108"/>
      <c r="D28" s="4"/>
      <c r="E28" s="4"/>
      <c r="F28" s="4">
        <v>0.01</v>
      </c>
      <c r="G28" s="4">
        <v>4.0000000000000002E-4</v>
      </c>
      <c r="H28" s="10"/>
      <c r="I28" s="1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6"/>
      <c r="AW28" s="6"/>
      <c r="AX28" s="6"/>
      <c r="AY28" s="6"/>
      <c r="AZ28" s="6"/>
      <c r="BA28" s="6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 x14ac:dyDescent="0.25">
      <c r="A29" s="115"/>
      <c r="B29" s="9"/>
      <c r="C29" s="10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6"/>
      <c r="AW29" s="6"/>
      <c r="AX29" s="6"/>
      <c r="AY29" s="6"/>
      <c r="AZ29" s="6"/>
      <c r="BA29" s="6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67" x14ac:dyDescent="0.25">
      <c r="A30" s="116"/>
      <c r="B30" s="4"/>
      <c r="C30" s="109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6"/>
      <c r="AW30" s="6"/>
      <c r="AX30" s="6"/>
      <c r="AY30" s="6"/>
      <c r="AZ30" s="6"/>
      <c r="BA30" s="6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</row>
    <row r="31" spans="1:67" ht="17.25" x14ac:dyDescent="0.3">
      <c r="A31" s="14"/>
      <c r="B31" s="43" t="s">
        <v>24</v>
      </c>
      <c r="C31" s="44"/>
      <c r="D31" s="45">
        <f t="shared" ref="D31:V31" si="0">SUM(D9:D30)</f>
        <v>8.2500000000000004E-2</v>
      </c>
      <c r="E31" s="45">
        <f t="shared" si="0"/>
        <v>0.05</v>
      </c>
      <c r="F31" s="45">
        <f t="shared" si="0"/>
        <v>3.6999999999999998E-2</v>
      </c>
      <c r="G31" s="45">
        <f t="shared" si="0"/>
        <v>8.0000000000000004E-4</v>
      </c>
      <c r="H31" s="45">
        <f t="shared" si="0"/>
        <v>8.9999999999999998E-4</v>
      </c>
      <c r="I31" s="45">
        <f t="shared" si="0"/>
        <v>0</v>
      </c>
      <c r="J31" s="45">
        <f t="shared" si="0"/>
        <v>0.09</v>
      </c>
      <c r="K31" s="45">
        <f t="shared" si="0"/>
        <v>1.4999999999999999E-2</v>
      </c>
      <c r="L31" s="45">
        <f t="shared" si="0"/>
        <v>5.0000000000000001E-3</v>
      </c>
      <c r="M31" s="45">
        <f t="shared" si="0"/>
        <v>2.8900000000000002E-2</v>
      </c>
      <c r="N31" s="45">
        <f t="shared" si="0"/>
        <v>0</v>
      </c>
      <c r="O31" s="45">
        <f t="shared" si="0"/>
        <v>0</v>
      </c>
      <c r="P31" s="45">
        <f t="shared" si="0"/>
        <v>0</v>
      </c>
      <c r="Q31" s="45">
        <f t="shared" si="0"/>
        <v>0</v>
      </c>
      <c r="R31" s="45">
        <f t="shared" si="0"/>
        <v>0</v>
      </c>
      <c r="S31" s="45">
        <f t="shared" si="0"/>
        <v>0</v>
      </c>
      <c r="T31" s="45">
        <f t="shared" si="0"/>
        <v>0</v>
      </c>
      <c r="U31" s="45">
        <f t="shared" si="0"/>
        <v>0</v>
      </c>
      <c r="V31" s="45">
        <f t="shared" si="0"/>
        <v>1.35E-2</v>
      </c>
      <c r="W31" s="45">
        <f t="shared" ref="W31:X31" si="1">SUM(W9:W30)</f>
        <v>0</v>
      </c>
      <c r="X31" s="45">
        <f t="shared" si="1"/>
        <v>0.25</v>
      </c>
      <c r="Y31" s="45">
        <f t="shared" ref="Y31:BN31" si="2">SUM(Y9:Y30)</f>
        <v>0</v>
      </c>
      <c r="Z31" s="45">
        <f t="shared" si="2"/>
        <v>0</v>
      </c>
      <c r="AA31" s="45">
        <f t="shared" si="2"/>
        <v>0</v>
      </c>
      <c r="AB31" s="45">
        <f t="shared" si="2"/>
        <v>0</v>
      </c>
      <c r="AC31" s="45">
        <f t="shared" si="2"/>
        <v>0</v>
      </c>
      <c r="AD31" s="45">
        <f t="shared" si="2"/>
        <v>0</v>
      </c>
      <c r="AE31" s="45">
        <f t="shared" si="2"/>
        <v>0</v>
      </c>
      <c r="AF31" s="45">
        <f t="shared" si="2"/>
        <v>5.0000000000000001E-3</v>
      </c>
      <c r="AG31" s="45">
        <f t="shared" si="2"/>
        <v>0</v>
      </c>
      <c r="AH31" s="45">
        <f t="shared" si="2"/>
        <v>0.2</v>
      </c>
      <c r="AI31" s="45">
        <f t="shared" si="2"/>
        <v>0</v>
      </c>
      <c r="AJ31" s="45">
        <f t="shared" si="2"/>
        <v>0</v>
      </c>
      <c r="AK31" s="45">
        <f t="shared" si="2"/>
        <v>0</v>
      </c>
      <c r="AL31" s="45">
        <f t="shared" si="2"/>
        <v>0.03</v>
      </c>
      <c r="AM31" s="45">
        <f t="shared" si="2"/>
        <v>0</v>
      </c>
      <c r="AN31" s="45">
        <f t="shared" si="2"/>
        <v>0</v>
      </c>
      <c r="AO31" s="45">
        <f t="shared" si="2"/>
        <v>0</v>
      </c>
      <c r="AP31" s="45">
        <f t="shared" si="2"/>
        <v>0</v>
      </c>
      <c r="AQ31" s="45">
        <f t="shared" si="2"/>
        <v>0</v>
      </c>
      <c r="AR31" s="45">
        <f t="shared" si="2"/>
        <v>0</v>
      </c>
      <c r="AS31" s="45">
        <f t="shared" si="2"/>
        <v>0</v>
      </c>
      <c r="AT31" s="45">
        <f t="shared" si="2"/>
        <v>0.02</v>
      </c>
      <c r="AU31" s="45">
        <f t="shared" si="2"/>
        <v>0</v>
      </c>
      <c r="AV31" s="45">
        <f t="shared" si="2"/>
        <v>3.7499999999999999E-3</v>
      </c>
      <c r="AW31" s="45">
        <f t="shared" si="2"/>
        <v>0</v>
      </c>
      <c r="AX31" s="45">
        <f t="shared" si="2"/>
        <v>1.9E-2</v>
      </c>
      <c r="AY31" s="45">
        <f t="shared" si="2"/>
        <v>0</v>
      </c>
      <c r="AZ31" s="45">
        <f t="shared" si="2"/>
        <v>5.0000000000000001E-3</v>
      </c>
      <c r="BA31" s="45">
        <f t="shared" si="2"/>
        <v>0</v>
      </c>
      <c r="BB31" s="45">
        <f t="shared" si="2"/>
        <v>0.03</v>
      </c>
      <c r="BC31" s="45">
        <f t="shared" si="2"/>
        <v>4.1999999999999996E-2</v>
      </c>
      <c r="BD31" s="45">
        <f t="shared" si="2"/>
        <v>0</v>
      </c>
      <c r="BE31" s="45">
        <f t="shared" si="2"/>
        <v>0</v>
      </c>
      <c r="BF31" s="45">
        <f t="shared" si="2"/>
        <v>0</v>
      </c>
      <c r="BG31" s="45">
        <f t="shared" si="2"/>
        <v>0.254</v>
      </c>
      <c r="BH31" s="45">
        <f t="shared" si="2"/>
        <v>1.2E-2</v>
      </c>
      <c r="BI31" s="45">
        <f t="shared" si="2"/>
        <v>1.43E-2</v>
      </c>
      <c r="BJ31" s="45">
        <f t="shared" si="2"/>
        <v>0</v>
      </c>
      <c r="BK31" s="45">
        <f t="shared" si="2"/>
        <v>0</v>
      </c>
      <c r="BL31" s="45">
        <f t="shared" si="2"/>
        <v>0</v>
      </c>
      <c r="BM31" s="45">
        <f t="shared" si="2"/>
        <v>3.0000000000000001E-3</v>
      </c>
      <c r="BN31" s="45">
        <f t="shared" si="2"/>
        <v>5.4999999999999997E-3</v>
      </c>
      <c r="BO31" s="45">
        <f t="shared" ref="BO31" si="3">SUM(BO9:BO30)</f>
        <v>0</v>
      </c>
    </row>
    <row r="32" spans="1:67" ht="17.25" x14ac:dyDescent="0.3">
      <c r="A32" s="14"/>
      <c r="B32" s="43" t="s">
        <v>64</v>
      </c>
      <c r="C32" s="44"/>
      <c r="D32" s="46">
        <f>ROUND(PRODUCT(D31,$E$6),3)</f>
        <v>8.3000000000000004E-2</v>
      </c>
      <c r="E32" s="46">
        <f t="shared" ref="E32:BO32" si="4">ROUND(PRODUCT(E31,$E$6),3)</f>
        <v>0.05</v>
      </c>
      <c r="F32" s="46">
        <f t="shared" si="4"/>
        <v>3.6999999999999998E-2</v>
      </c>
      <c r="G32" s="46">
        <f t="shared" si="4"/>
        <v>1E-3</v>
      </c>
      <c r="H32" s="46">
        <f t="shared" si="4"/>
        <v>1E-3</v>
      </c>
      <c r="I32" s="46">
        <f t="shared" si="4"/>
        <v>0</v>
      </c>
      <c r="J32" s="46">
        <f t="shared" si="4"/>
        <v>0.09</v>
      </c>
      <c r="K32" s="46">
        <f t="shared" si="4"/>
        <v>1.4999999999999999E-2</v>
      </c>
      <c r="L32" s="46">
        <f t="shared" si="4"/>
        <v>5.0000000000000001E-3</v>
      </c>
      <c r="M32" s="46">
        <f t="shared" si="4"/>
        <v>2.9000000000000001E-2</v>
      </c>
      <c r="N32" s="46">
        <f t="shared" si="4"/>
        <v>0</v>
      </c>
      <c r="O32" s="46">
        <f t="shared" si="4"/>
        <v>0</v>
      </c>
      <c r="P32" s="46">
        <f t="shared" si="4"/>
        <v>0</v>
      </c>
      <c r="Q32" s="46">
        <f t="shared" si="4"/>
        <v>0</v>
      </c>
      <c r="R32" s="46">
        <f t="shared" si="4"/>
        <v>0</v>
      </c>
      <c r="S32" s="46">
        <f t="shared" si="4"/>
        <v>0</v>
      </c>
      <c r="T32" s="46">
        <f t="shared" si="4"/>
        <v>0</v>
      </c>
      <c r="U32" s="46">
        <f t="shared" si="4"/>
        <v>0</v>
      </c>
      <c r="V32" s="46">
        <f t="shared" si="4"/>
        <v>1.4E-2</v>
      </c>
      <c r="W32" s="46">
        <f t="shared" si="4"/>
        <v>0</v>
      </c>
      <c r="X32" s="46">
        <f t="shared" si="4"/>
        <v>0.25</v>
      </c>
      <c r="Y32" s="46">
        <f t="shared" si="4"/>
        <v>0</v>
      </c>
      <c r="Z32" s="46">
        <f t="shared" si="4"/>
        <v>0</v>
      </c>
      <c r="AA32" s="46">
        <f t="shared" si="4"/>
        <v>0</v>
      </c>
      <c r="AB32" s="46">
        <f t="shared" si="4"/>
        <v>0</v>
      </c>
      <c r="AC32" s="46">
        <f t="shared" si="4"/>
        <v>0</v>
      </c>
      <c r="AD32" s="46">
        <f t="shared" si="4"/>
        <v>0</v>
      </c>
      <c r="AE32" s="46">
        <f t="shared" si="4"/>
        <v>0</v>
      </c>
      <c r="AF32" s="46">
        <f t="shared" si="4"/>
        <v>5.0000000000000001E-3</v>
      </c>
      <c r="AG32" s="46">
        <f t="shared" si="4"/>
        <v>0</v>
      </c>
      <c r="AH32" s="46">
        <f t="shared" si="4"/>
        <v>0.2</v>
      </c>
      <c r="AI32" s="46">
        <f t="shared" si="4"/>
        <v>0</v>
      </c>
      <c r="AJ32" s="46">
        <f t="shared" si="4"/>
        <v>0</v>
      </c>
      <c r="AK32" s="46">
        <f t="shared" si="4"/>
        <v>0</v>
      </c>
      <c r="AL32" s="46">
        <f t="shared" si="4"/>
        <v>0.03</v>
      </c>
      <c r="AM32" s="46">
        <f t="shared" si="4"/>
        <v>0</v>
      </c>
      <c r="AN32" s="46">
        <f t="shared" si="4"/>
        <v>0</v>
      </c>
      <c r="AO32" s="46">
        <f t="shared" si="4"/>
        <v>0</v>
      </c>
      <c r="AP32" s="46">
        <f t="shared" si="4"/>
        <v>0</v>
      </c>
      <c r="AQ32" s="46">
        <f t="shared" si="4"/>
        <v>0</v>
      </c>
      <c r="AR32" s="46">
        <f t="shared" si="4"/>
        <v>0</v>
      </c>
      <c r="AS32" s="46">
        <f t="shared" si="4"/>
        <v>0</v>
      </c>
      <c r="AT32" s="46">
        <f t="shared" si="4"/>
        <v>0.02</v>
      </c>
      <c r="AU32" s="46">
        <f t="shared" si="4"/>
        <v>0</v>
      </c>
      <c r="AV32" s="46">
        <f t="shared" si="4"/>
        <v>4.0000000000000001E-3</v>
      </c>
      <c r="AW32" s="46">
        <f t="shared" si="4"/>
        <v>0</v>
      </c>
      <c r="AX32" s="46">
        <f t="shared" si="4"/>
        <v>1.9E-2</v>
      </c>
      <c r="AY32" s="46">
        <f t="shared" si="4"/>
        <v>0</v>
      </c>
      <c r="AZ32" s="46">
        <f t="shared" si="4"/>
        <v>5.0000000000000001E-3</v>
      </c>
      <c r="BA32" s="46">
        <f t="shared" si="4"/>
        <v>0</v>
      </c>
      <c r="BB32" s="46">
        <f t="shared" si="4"/>
        <v>0.03</v>
      </c>
      <c r="BC32" s="46">
        <f t="shared" si="4"/>
        <v>4.2000000000000003E-2</v>
      </c>
      <c r="BD32" s="46">
        <f t="shared" si="4"/>
        <v>0</v>
      </c>
      <c r="BE32" s="46">
        <f t="shared" si="4"/>
        <v>0</v>
      </c>
      <c r="BF32" s="46">
        <f t="shared" si="4"/>
        <v>0</v>
      </c>
      <c r="BG32" s="46">
        <f t="shared" si="4"/>
        <v>0.254</v>
      </c>
      <c r="BH32" s="46">
        <f t="shared" si="4"/>
        <v>1.2E-2</v>
      </c>
      <c r="BI32" s="46">
        <f t="shared" si="4"/>
        <v>1.4E-2</v>
      </c>
      <c r="BJ32" s="46">
        <f t="shared" si="4"/>
        <v>0</v>
      </c>
      <c r="BK32" s="46">
        <f t="shared" si="4"/>
        <v>0</v>
      </c>
      <c r="BL32" s="46">
        <f t="shared" si="4"/>
        <v>0</v>
      </c>
      <c r="BM32" s="46">
        <f t="shared" si="4"/>
        <v>3.0000000000000001E-3</v>
      </c>
      <c r="BN32" s="46">
        <f t="shared" si="4"/>
        <v>6.0000000000000001E-3</v>
      </c>
      <c r="BO32" s="46">
        <f t="shared" si="4"/>
        <v>0</v>
      </c>
    </row>
    <row r="33" spans="1:69" s="47" customFormat="1" ht="18.75" x14ac:dyDescent="0.3">
      <c r="D33" s="48">
        <f>D32+'01.01.2021 1,5-2 года (день 3)'!D32</f>
        <v>0.14800000000000002</v>
      </c>
      <c r="E33" s="48">
        <f>E32+'01.01.2021 1,5-2 года (день 3)'!E32</f>
        <v>0.09</v>
      </c>
      <c r="F33" s="48">
        <f>F32+'01.01.2021 1,5-2 года (день 3)'!F32</f>
        <v>7.0000000000000007E-2</v>
      </c>
      <c r="G33" s="48">
        <f>G32+'01.01.2021 1,5-2 года (день 3)'!G32</f>
        <v>2E-3</v>
      </c>
      <c r="H33" s="48">
        <f>H32+'01.01.2021 1,5-2 года (день 3)'!H32</f>
        <v>2E-3</v>
      </c>
      <c r="I33" s="48">
        <f>I32+'01.01.2021 1,5-2 года (день 3)'!I32</f>
        <v>0</v>
      </c>
      <c r="J33" s="48">
        <f>J32+'01.01.2021 1,5-2 года (день 3)'!J32</f>
        <v>0.16599999999999998</v>
      </c>
      <c r="K33" s="48">
        <f>K32+'01.01.2021 1,5-2 года (день 3)'!K32</f>
        <v>2.5999999999999999E-2</v>
      </c>
      <c r="L33" s="48">
        <f>L32+'01.01.2021 1,5-2 года (день 3)'!L32</f>
        <v>1.0999999999999999E-2</v>
      </c>
      <c r="M33" s="48">
        <f>M32+'01.01.2021 1,5-2 года (день 3)'!M32</f>
        <v>0.05</v>
      </c>
      <c r="N33" s="48">
        <f>N32+'01.01.2021 1,5-2 года (день 3)'!N32</f>
        <v>0</v>
      </c>
      <c r="O33" s="48">
        <f>O32+'01.01.2021 1,5-2 года (день 3)'!O32</f>
        <v>0</v>
      </c>
      <c r="P33" s="48">
        <f>P32+'01.01.2021 1,5-2 года (день 3)'!P32</f>
        <v>0</v>
      </c>
      <c r="Q33" s="48">
        <f>Q32+'01.01.2021 1,5-2 года (день 3)'!Q32</f>
        <v>0</v>
      </c>
      <c r="R33" s="48">
        <f>R32+'01.01.2021 1,5-2 года (день 3)'!R32</f>
        <v>0</v>
      </c>
      <c r="S33" s="48">
        <f>S32+'01.01.2021 1,5-2 года (день 3)'!S32</f>
        <v>0</v>
      </c>
      <c r="T33" s="48">
        <f>T32+'01.01.2021 1,5-2 года (день 3)'!T32</f>
        <v>0</v>
      </c>
      <c r="U33" s="48">
        <f>U32+'01.01.2021 1,5-2 года (день 3)'!U32</f>
        <v>0</v>
      </c>
      <c r="V33" s="48">
        <f>V32+'01.01.2021 1,5-2 года (день 3)'!V32</f>
        <v>2.5000000000000001E-2</v>
      </c>
      <c r="W33" s="48">
        <f>W32+'01.01.2021 1,5-2 года (день 3)'!W32</f>
        <v>0</v>
      </c>
      <c r="X33" s="48">
        <f>X32+'01.01.2021 1,5-2 года (день 3)'!X32</f>
        <v>0.45</v>
      </c>
      <c r="Y33" s="48">
        <f>Y32+'01.01.2021 1,5-2 года (день 3)'!Y32</f>
        <v>0</v>
      </c>
      <c r="Z33" s="48">
        <f>Z32+'01.01.2021 1,5-2 года (день 3)'!Z32</f>
        <v>0</v>
      </c>
      <c r="AA33" s="48">
        <f>AA32+'01.01.2021 1,5-2 года (день 3)'!AA32</f>
        <v>0</v>
      </c>
      <c r="AB33" s="48">
        <f>AB32+'01.01.2021 1,5-2 года (день 3)'!AB32</f>
        <v>0</v>
      </c>
      <c r="AC33" s="48">
        <f>AC32+'01.01.2021 1,5-2 года (день 3)'!AC32</f>
        <v>0</v>
      </c>
      <c r="AD33" s="48">
        <f>AD32+'01.01.2021 1,5-2 года (день 3)'!AD32</f>
        <v>0</v>
      </c>
      <c r="AE33" s="48">
        <f>AE32+'01.01.2021 1,5-2 года (день 3)'!AE32</f>
        <v>0</v>
      </c>
      <c r="AF33" s="48">
        <f>AF32+'01.01.2021 1,5-2 года (день 3)'!AF32</f>
        <v>0.01</v>
      </c>
      <c r="AG33" s="48">
        <f>AG32+'01.01.2021 1,5-2 года (день 3)'!AG32</f>
        <v>0</v>
      </c>
      <c r="AH33" s="48">
        <f>AH32+'01.01.2021 1,5-2 года (день 3)'!AH32</f>
        <v>0.38</v>
      </c>
      <c r="AI33" s="48">
        <f>AI32+'01.01.2021 1,5-2 года (день 3)'!AI32</f>
        <v>0</v>
      </c>
      <c r="AJ33" s="48">
        <f>AJ32+'01.01.2021 1,5-2 года (день 3)'!AJ32</f>
        <v>0</v>
      </c>
      <c r="AK33" s="48">
        <f>AK32+'01.01.2021 1,5-2 года (день 3)'!AK32</f>
        <v>0</v>
      </c>
      <c r="AL33" s="48">
        <f>AL32+'01.01.2021 1,5-2 года (день 3)'!AL32</f>
        <v>0.05</v>
      </c>
      <c r="AM33" s="48">
        <f>AM32+'01.01.2021 1,5-2 года (день 3)'!AM32</f>
        <v>0</v>
      </c>
      <c r="AN33" s="48">
        <f>AN32+'01.01.2021 1,5-2 года (день 3)'!AN32</f>
        <v>0</v>
      </c>
      <c r="AO33" s="48">
        <f>AO32+'01.01.2021 1,5-2 года (день 3)'!AO32</f>
        <v>0</v>
      </c>
      <c r="AP33" s="48">
        <f>AP32+'01.01.2021 1,5-2 года (день 3)'!AP32</f>
        <v>0</v>
      </c>
      <c r="AQ33" s="48">
        <f>AQ32+'01.01.2021 1,5-2 года (день 3)'!AQ32</f>
        <v>0</v>
      </c>
      <c r="AR33" s="48">
        <f>AR32+'01.01.2021 1,5-2 года (день 3)'!AR32</f>
        <v>0</v>
      </c>
      <c r="AS33" s="48">
        <f>AS32+'01.01.2021 1,5-2 года (день 3)'!AS32</f>
        <v>0</v>
      </c>
      <c r="AT33" s="48">
        <f>AT32+'01.01.2021 1,5-2 года (день 3)'!AT32</f>
        <v>3.5000000000000003E-2</v>
      </c>
      <c r="AU33" s="48">
        <f>AU32+'01.01.2021 1,5-2 года (день 3)'!AU32</f>
        <v>0</v>
      </c>
      <c r="AV33" s="48">
        <f>AV32+'01.01.2021 1,5-2 года (день 3)'!AV32</f>
        <v>7.0000000000000001E-3</v>
      </c>
      <c r="AW33" s="48">
        <f>AW32+'01.01.2021 1,5-2 года (день 3)'!AW32</f>
        <v>0</v>
      </c>
      <c r="AX33" s="48">
        <f>AX32+'01.01.2021 1,5-2 года (день 3)'!AX32</f>
        <v>3.3000000000000002E-2</v>
      </c>
      <c r="AY33" s="48">
        <f>AY32+'01.01.2021 1,5-2 года (день 3)'!AY32</f>
        <v>0</v>
      </c>
      <c r="AZ33" s="48">
        <f>AZ32+'01.01.2021 1,5-2 года (день 3)'!AZ32</f>
        <v>9.0000000000000011E-3</v>
      </c>
      <c r="BA33" s="48">
        <f>BA32+'01.01.2021 1,5-2 года (день 3)'!BA32</f>
        <v>0</v>
      </c>
      <c r="BB33" s="48">
        <f>BB32+'01.01.2021 1,5-2 года (день 3)'!BB32</f>
        <v>5.5E-2</v>
      </c>
      <c r="BC33" s="48">
        <f>BC32+'01.01.2021 1,5-2 года (день 3)'!BC32</f>
        <v>7.7000000000000013E-2</v>
      </c>
      <c r="BD33" s="48">
        <f>BD32+'01.01.2021 1,5-2 года (день 3)'!BD32</f>
        <v>0</v>
      </c>
      <c r="BE33" s="48">
        <f>BE32+'01.01.2021 1,5-2 года (день 3)'!BE32</f>
        <v>0</v>
      </c>
      <c r="BF33" s="48">
        <f>BF32+'01.01.2021 1,5-2 года (день 3)'!BF32</f>
        <v>0</v>
      </c>
      <c r="BG33" s="48">
        <f>BG32+'01.01.2021 1,5-2 года (день 3)'!BG32</f>
        <v>0.46899999999999997</v>
      </c>
      <c r="BH33" s="48">
        <f>BH32+'01.01.2021 1,5-2 года (день 3)'!BH32</f>
        <v>2.1999999999999999E-2</v>
      </c>
      <c r="BI33" s="48">
        <f>BI32+'01.01.2021 1,5-2 года (день 3)'!BI32</f>
        <v>2.4E-2</v>
      </c>
      <c r="BJ33" s="48">
        <f>BJ32+'01.01.2021 1,5-2 года (день 3)'!BJ32</f>
        <v>0</v>
      </c>
      <c r="BK33" s="48">
        <f>BK32+'01.01.2021 1,5-2 года (день 3)'!BK32</f>
        <v>0</v>
      </c>
      <c r="BL33" s="48">
        <f>BL32+'01.01.2021 1,5-2 года (день 3)'!BL32</f>
        <v>0</v>
      </c>
      <c r="BM33" s="48">
        <f>BM32+'01.01.2021 1,5-2 года (день 3)'!BM32</f>
        <v>5.0000000000000001E-3</v>
      </c>
      <c r="BN33" s="48">
        <f>BN32+'01.01.2021 1,5-2 года (день 3)'!BN32</f>
        <v>0.01</v>
      </c>
      <c r="BO33" s="48">
        <f>BO32+'01.01.2021 1,5-2 года (день 3)'!BO32</f>
        <v>0</v>
      </c>
      <c r="BP33" s="49">
        <f>SUM(D33:BN33)</f>
        <v>2.2259999999999991</v>
      </c>
    </row>
    <row r="34" spans="1:69" x14ac:dyDescent="0.25">
      <c r="F34" s="83" t="s">
        <v>130</v>
      </c>
    </row>
    <row r="36" spans="1:69" x14ac:dyDescent="0.25">
      <c r="F36" s="83" t="s">
        <v>131</v>
      </c>
    </row>
    <row r="37" spans="1:69" x14ac:dyDescent="0.25">
      <c r="BP37" s="21"/>
      <c r="BQ37" s="22"/>
    </row>
    <row r="38" spans="1:69" x14ac:dyDescent="0.25">
      <c r="F38" t="s">
        <v>26</v>
      </c>
    </row>
    <row r="45" spans="1:69" ht="17.25" x14ac:dyDescent="0.3">
      <c r="A45" s="23"/>
      <c r="B45" s="24" t="s">
        <v>27</v>
      </c>
      <c r="C45" s="25" t="s">
        <v>28</v>
      </c>
      <c r="D45" s="26">
        <v>67.27</v>
      </c>
      <c r="E45" s="26">
        <v>70</v>
      </c>
      <c r="F45" s="26">
        <v>91</v>
      </c>
      <c r="G45" s="26">
        <v>568</v>
      </c>
      <c r="H45" s="26">
        <v>1250</v>
      </c>
      <c r="I45" s="26">
        <v>720</v>
      </c>
      <c r="J45" s="26">
        <v>71.38</v>
      </c>
      <c r="K45" s="26">
        <v>662.44</v>
      </c>
      <c r="L45" s="26">
        <v>200.83</v>
      </c>
      <c r="M45" s="26">
        <v>529</v>
      </c>
      <c r="N45" s="26">
        <v>99.49</v>
      </c>
      <c r="O45" s="26">
        <v>320.32</v>
      </c>
      <c r="P45" s="26">
        <v>373.68</v>
      </c>
      <c r="Q45" s="26">
        <v>400</v>
      </c>
      <c r="R45" s="26"/>
      <c r="S45" s="26"/>
      <c r="T45" s="26"/>
      <c r="U45" s="26">
        <v>708</v>
      </c>
      <c r="V45" s="26">
        <v>364.1</v>
      </c>
      <c r="W45" s="26">
        <v>59</v>
      </c>
      <c r="X45" s="26">
        <v>9.1999999999999993</v>
      </c>
      <c r="Y45" s="26"/>
      <c r="Z45" s="26">
        <v>366</v>
      </c>
      <c r="AA45" s="26">
        <v>315</v>
      </c>
      <c r="AB45" s="26">
        <v>263</v>
      </c>
      <c r="AC45" s="26">
        <v>250</v>
      </c>
      <c r="AD45" s="26">
        <v>145</v>
      </c>
      <c r="AE45" s="26">
        <v>316</v>
      </c>
      <c r="AF45" s="101">
        <v>249</v>
      </c>
      <c r="AG45" s="26">
        <v>227.27</v>
      </c>
      <c r="AH45" s="26">
        <v>69.2</v>
      </c>
      <c r="AI45" s="26">
        <v>59.25</v>
      </c>
      <c r="AJ45" s="26">
        <v>39.4</v>
      </c>
      <c r="AK45" s="26">
        <v>190</v>
      </c>
      <c r="AL45" s="26">
        <v>194</v>
      </c>
      <c r="AM45" s="26">
        <v>378.4</v>
      </c>
      <c r="AN45" s="26">
        <v>300</v>
      </c>
      <c r="AO45" s="26"/>
      <c r="AP45" s="26">
        <v>201.15</v>
      </c>
      <c r="AQ45" s="26">
        <v>62.5</v>
      </c>
      <c r="AR45" s="26">
        <v>62</v>
      </c>
      <c r="AS45" s="26">
        <v>80.67</v>
      </c>
      <c r="AT45" s="26">
        <v>64.290000000000006</v>
      </c>
      <c r="AU45" s="26">
        <v>57.14</v>
      </c>
      <c r="AV45" s="26">
        <v>51.25</v>
      </c>
      <c r="AW45" s="26">
        <v>77.14</v>
      </c>
      <c r="AX45" s="26">
        <v>66</v>
      </c>
      <c r="AY45" s="26">
        <v>60</v>
      </c>
      <c r="AZ45" s="26">
        <v>129.33000000000001</v>
      </c>
      <c r="BA45" s="26">
        <v>342</v>
      </c>
      <c r="BB45" s="26">
        <v>591</v>
      </c>
      <c r="BC45" s="26">
        <v>558.89</v>
      </c>
      <c r="BD45" s="26">
        <v>217</v>
      </c>
      <c r="BE45" s="26">
        <v>349</v>
      </c>
      <c r="BF45" s="26"/>
      <c r="BG45" s="26">
        <v>27</v>
      </c>
      <c r="BH45" s="26">
        <v>35</v>
      </c>
      <c r="BI45" s="26">
        <v>26</v>
      </c>
      <c r="BJ45" s="26">
        <v>20</v>
      </c>
      <c r="BK45" s="26">
        <v>35</v>
      </c>
      <c r="BL45" s="26">
        <v>298</v>
      </c>
      <c r="BM45" s="26">
        <v>144.44</v>
      </c>
      <c r="BN45" s="26">
        <v>14.89</v>
      </c>
      <c r="BO45" s="26">
        <v>10000</v>
      </c>
    </row>
    <row r="46" spans="1:69" ht="17.25" x14ac:dyDescent="0.3">
      <c r="B46" s="17" t="s">
        <v>29</v>
      </c>
      <c r="C46" s="18" t="s">
        <v>28</v>
      </c>
      <c r="D46" s="19">
        <f t="shared" ref="D46:BN46" si="5">D45/1000</f>
        <v>6.7269999999999996E-2</v>
      </c>
      <c r="E46" s="19">
        <f t="shared" si="5"/>
        <v>7.0000000000000007E-2</v>
      </c>
      <c r="F46" s="19">
        <f t="shared" si="5"/>
        <v>9.0999999999999998E-2</v>
      </c>
      <c r="G46" s="19">
        <f t="shared" si="5"/>
        <v>0.56799999999999995</v>
      </c>
      <c r="H46" s="19">
        <f t="shared" si="5"/>
        <v>1.25</v>
      </c>
      <c r="I46" s="19">
        <f t="shared" si="5"/>
        <v>0.72</v>
      </c>
      <c r="J46" s="19">
        <f t="shared" si="5"/>
        <v>7.1379999999999999E-2</v>
      </c>
      <c r="K46" s="19">
        <f t="shared" si="5"/>
        <v>0.66244000000000003</v>
      </c>
      <c r="L46" s="19">
        <f t="shared" si="5"/>
        <v>0.20083000000000001</v>
      </c>
      <c r="M46" s="19">
        <f t="shared" si="5"/>
        <v>0.52900000000000003</v>
      </c>
      <c r="N46" s="19">
        <f t="shared" si="5"/>
        <v>9.9489999999999995E-2</v>
      </c>
      <c r="O46" s="19">
        <f t="shared" si="5"/>
        <v>0.32031999999999999</v>
      </c>
      <c r="P46" s="19">
        <f t="shared" si="5"/>
        <v>0.37368000000000001</v>
      </c>
      <c r="Q46" s="19">
        <f t="shared" si="5"/>
        <v>0.4</v>
      </c>
      <c r="R46" s="19">
        <f t="shared" si="5"/>
        <v>0</v>
      </c>
      <c r="S46" s="19">
        <f t="shared" si="5"/>
        <v>0</v>
      </c>
      <c r="T46" s="19">
        <f t="shared" si="5"/>
        <v>0</v>
      </c>
      <c r="U46" s="19">
        <f t="shared" si="5"/>
        <v>0.70799999999999996</v>
      </c>
      <c r="V46" s="19">
        <f t="shared" si="5"/>
        <v>0.36410000000000003</v>
      </c>
      <c r="W46" s="19">
        <f>W45/1000</f>
        <v>5.8999999999999997E-2</v>
      </c>
      <c r="X46" s="19">
        <f t="shared" si="5"/>
        <v>9.1999999999999998E-3</v>
      </c>
      <c r="Y46" s="19">
        <f t="shared" si="5"/>
        <v>0</v>
      </c>
      <c r="Z46" s="19">
        <f t="shared" si="5"/>
        <v>0.36599999999999999</v>
      </c>
      <c r="AA46" s="19">
        <f t="shared" si="5"/>
        <v>0.315</v>
      </c>
      <c r="AB46" s="19">
        <f t="shared" si="5"/>
        <v>0.26300000000000001</v>
      </c>
      <c r="AC46" s="19">
        <f t="shared" si="5"/>
        <v>0.25</v>
      </c>
      <c r="AD46" s="19">
        <f t="shared" si="5"/>
        <v>0.14499999999999999</v>
      </c>
      <c r="AE46" s="19">
        <f t="shared" si="5"/>
        <v>0.316</v>
      </c>
      <c r="AF46" s="19">
        <f t="shared" si="5"/>
        <v>0.249</v>
      </c>
      <c r="AG46" s="19">
        <f t="shared" si="5"/>
        <v>0.22727</v>
      </c>
      <c r="AH46" s="19">
        <f t="shared" si="5"/>
        <v>6.9199999999999998E-2</v>
      </c>
      <c r="AI46" s="19">
        <f t="shared" si="5"/>
        <v>5.9249999999999997E-2</v>
      </c>
      <c r="AJ46" s="19">
        <f t="shared" si="5"/>
        <v>3.9399999999999998E-2</v>
      </c>
      <c r="AK46" s="19">
        <f t="shared" si="5"/>
        <v>0.19</v>
      </c>
      <c r="AL46" s="19">
        <f t="shared" si="5"/>
        <v>0.19400000000000001</v>
      </c>
      <c r="AM46" s="19"/>
      <c r="AN46" s="19"/>
      <c r="AO46" s="19"/>
      <c r="AP46" s="19"/>
      <c r="AQ46" s="19"/>
      <c r="AR46" s="19"/>
      <c r="AS46" s="19"/>
      <c r="AT46" s="19">
        <f t="shared" si="5"/>
        <v>6.429E-2</v>
      </c>
      <c r="AU46" s="19">
        <f t="shared" si="5"/>
        <v>5.7140000000000003E-2</v>
      </c>
      <c r="AV46" s="19">
        <f t="shared" si="5"/>
        <v>5.1249999999999997E-2</v>
      </c>
      <c r="AW46" s="19">
        <f t="shared" si="5"/>
        <v>7.714E-2</v>
      </c>
      <c r="AX46" s="19">
        <f t="shared" si="5"/>
        <v>6.6000000000000003E-2</v>
      </c>
      <c r="AY46" s="19">
        <f t="shared" si="5"/>
        <v>0.06</v>
      </c>
      <c r="AZ46" s="19">
        <f t="shared" si="5"/>
        <v>0.12933</v>
      </c>
      <c r="BA46" s="19">
        <f t="shared" si="5"/>
        <v>0.34200000000000003</v>
      </c>
      <c r="BB46" s="19">
        <f t="shared" si="5"/>
        <v>0.59099999999999997</v>
      </c>
      <c r="BC46" s="19">
        <f t="shared" si="5"/>
        <v>0.55889</v>
      </c>
      <c r="BD46" s="19">
        <f t="shared" si="5"/>
        <v>0.217</v>
      </c>
      <c r="BE46" s="19">
        <f t="shared" si="5"/>
        <v>0.34899999999999998</v>
      </c>
      <c r="BF46" s="19">
        <f t="shared" si="5"/>
        <v>0</v>
      </c>
      <c r="BG46" s="19">
        <f t="shared" si="5"/>
        <v>2.7E-2</v>
      </c>
      <c r="BH46" s="19">
        <f t="shared" si="5"/>
        <v>3.5000000000000003E-2</v>
      </c>
      <c r="BI46" s="19">
        <f t="shared" si="5"/>
        <v>2.5999999999999999E-2</v>
      </c>
      <c r="BJ46" s="19">
        <f t="shared" si="5"/>
        <v>0.02</v>
      </c>
      <c r="BK46" s="19">
        <f t="shared" si="5"/>
        <v>3.5000000000000003E-2</v>
      </c>
      <c r="BL46" s="19">
        <f t="shared" si="5"/>
        <v>0.29799999999999999</v>
      </c>
      <c r="BM46" s="19">
        <f t="shared" si="5"/>
        <v>0.14443999999999999</v>
      </c>
      <c r="BN46" s="19">
        <f t="shared" si="5"/>
        <v>1.489E-2</v>
      </c>
      <c r="BO46" s="19">
        <f t="shared" ref="BO46" si="6">BO45/1000</f>
        <v>10</v>
      </c>
    </row>
    <row r="47" spans="1:69" ht="17.25" x14ac:dyDescent="0.3">
      <c r="A47" s="27"/>
      <c r="B47" s="28" t="s">
        <v>30</v>
      </c>
      <c r="C47" s="117"/>
      <c r="D47" s="29">
        <f t="shared" ref="D47:BN47" si="7">D32*D45</f>
        <v>5.5834099999999998</v>
      </c>
      <c r="E47" s="29">
        <f t="shared" si="7"/>
        <v>3.5</v>
      </c>
      <c r="F47" s="29">
        <f t="shared" si="7"/>
        <v>3.367</v>
      </c>
      <c r="G47" s="29">
        <f t="shared" si="7"/>
        <v>0.56800000000000006</v>
      </c>
      <c r="H47" s="29">
        <f t="shared" si="7"/>
        <v>1.25</v>
      </c>
      <c r="I47" s="29">
        <f t="shared" si="7"/>
        <v>0</v>
      </c>
      <c r="J47" s="29">
        <f t="shared" si="7"/>
        <v>6.424199999999999</v>
      </c>
      <c r="K47" s="29">
        <f t="shared" si="7"/>
        <v>9.9366000000000003</v>
      </c>
      <c r="L47" s="29">
        <f t="shared" si="7"/>
        <v>1.0041500000000001</v>
      </c>
      <c r="M47" s="29">
        <f t="shared" si="7"/>
        <v>15.341000000000001</v>
      </c>
      <c r="N47" s="29">
        <f t="shared" si="7"/>
        <v>0</v>
      </c>
      <c r="O47" s="29">
        <f t="shared" si="7"/>
        <v>0</v>
      </c>
      <c r="P47" s="29">
        <f t="shared" si="7"/>
        <v>0</v>
      </c>
      <c r="Q47" s="29">
        <f t="shared" si="7"/>
        <v>0</v>
      </c>
      <c r="R47" s="29">
        <f t="shared" si="7"/>
        <v>0</v>
      </c>
      <c r="S47" s="29">
        <f t="shared" si="7"/>
        <v>0</v>
      </c>
      <c r="T47" s="29">
        <f t="shared" si="7"/>
        <v>0</v>
      </c>
      <c r="U47" s="29">
        <f t="shared" si="7"/>
        <v>0</v>
      </c>
      <c r="V47" s="29">
        <f t="shared" si="7"/>
        <v>5.0974000000000004</v>
      </c>
      <c r="W47" s="29">
        <f>W32*W45</f>
        <v>0</v>
      </c>
      <c r="X47" s="29">
        <f t="shared" si="7"/>
        <v>2.2999999999999998</v>
      </c>
      <c r="Y47" s="29">
        <f t="shared" si="7"/>
        <v>0</v>
      </c>
      <c r="Z47" s="29">
        <f t="shared" si="7"/>
        <v>0</v>
      </c>
      <c r="AA47" s="29">
        <f t="shared" si="7"/>
        <v>0</v>
      </c>
      <c r="AB47" s="29">
        <f t="shared" si="7"/>
        <v>0</v>
      </c>
      <c r="AC47" s="29">
        <f t="shared" si="7"/>
        <v>0</v>
      </c>
      <c r="AD47" s="29">
        <f t="shared" si="7"/>
        <v>0</v>
      </c>
      <c r="AE47" s="29">
        <f t="shared" si="7"/>
        <v>0</v>
      </c>
      <c r="AF47" s="29">
        <f t="shared" si="7"/>
        <v>1.2450000000000001</v>
      </c>
      <c r="AG47" s="29">
        <f t="shared" si="7"/>
        <v>0</v>
      </c>
      <c r="AH47" s="29">
        <f t="shared" si="7"/>
        <v>13.840000000000002</v>
      </c>
      <c r="AI47" s="29">
        <f t="shared" si="7"/>
        <v>0</v>
      </c>
      <c r="AJ47" s="29">
        <f t="shared" si="7"/>
        <v>0</v>
      </c>
      <c r="AK47" s="29">
        <f t="shared" si="7"/>
        <v>0</v>
      </c>
      <c r="AL47" s="29">
        <f t="shared" si="7"/>
        <v>5.8199999999999994</v>
      </c>
      <c r="AM47" s="29"/>
      <c r="AN47" s="29"/>
      <c r="AO47" s="29"/>
      <c r="AP47" s="29"/>
      <c r="AQ47" s="29"/>
      <c r="AR47" s="29"/>
      <c r="AS47" s="29"/>
      <c r="AT47" s="29">
        <f t="shared" si="7"/>
        <v>1.2858000000000001</v>
      </c>
      <c r="AU47" s="29">
        <f t="shared" si="7"/>
        <v>0</v>
      </c>
      <c r="AV47" s="29">
        <f t="shared" si="7"/>
        <v>0.20500000000000002</v>
      </c>
      <c r="AW47" s="29">
        <f t="shared" si="7"/>
        <v>0</v>
      </c>
      <c r="AX47" s="29">
        <f t="shared" si="7"/>
        <v>1.254</v>
      </c>
      <c r="AY47" s="29">
        <f t="shared" si="7"/>
        <v>0</v>
      </c>
      <c r="AZ47" s="29">
        <f t="shared" si="7"/>
        <v>0.64665000000000006</v>
      </c>
      <c r="BA47" s="29">
        <f t="shared" si="7"/>
        <v>0</v>
      </c>
      <c r="BB47" s="29">
        <f t="shared" si="7"/>
        <v>17.73</v>
      </c>
      <c r="BC47" s="29">
        <f t="shared" si="7"/>
        <v>23.473380000000002</v>
      </c>
      <c r="BD47" s="29">
        <f t="shared" si="7"/>
        <v>0</v>
      </c>
      <c r="BE47" s="29">
        <f t="shared" si="7"/>
        <v>0</v>
      </c>
      <c r="BF47" s="29">
        <f t="shared" si="7"/>
        <v>0</v>
      </c>
      <c r="BG47" s="29">
        <f t="shared" si="7"/>
        <v>6.8580000000000005</v>
      </c>
      <c r="BH47" s="29">
        <f t="shared" si="7"/>
        <v>0.42</v>
      </c>
      <c r="BI47" s="29">
        <f t="shared" si="7"/>
        <v>0.36399999999999999</v>
      </c>
      <c r="BJ47" s="29">
        <f t="shared" si="7"/>
        <v>0</v>
      </c>
      <c r="BK47" s="29">
        <f t="shared" si="7"/>
        <v>0</v>
      </c>
      <c r="BL47" s="29">
        <f t="shared" si="7"/>
        <v>0</v>
      </c>
      <c r="BM47" s="29">
        <f t="shared" si="7"/>
        <v>0.43331999999999998</v>
      </c>
      <c r="BN47" s="29">
        <f t="shared" si="7"/>
        <v>8.9340000000000003E-2</v>
      </c>
      <c r="BO47" s="29">
        <f t="shared" ref="BO47" si="8">BO32*BO45</f>
        <v>0</v>
      </c>
      <c r="BP47" s="30">
        <f>SUM(D47:BN47)</f>
        <v>128.03625</v>
      </c>
      <c r="BQ47" s="31">
        <f>BP47/$C$9</f>
        <v>128.03625</v>
      </c>
    </row>
    <row r="48" spans="1:69" ht="17.25" x14ac:dyDescent="0.3">
      <c r="A48" s="27"/>
      <c r="B48" s="28" t="s">
        <v>31</v>
      </c>
      <c r="C48" s="117"/>
      <c r="D48" s="29">
        <f t="shared" ref="D48:BN48" si="9">D32*D45</f>
        <v>5.5834099999999998</v>
      </c>
      <c r="E48" s="29">
        <f t="shared" si="9"/>
        <v>3.5</v>
      </c>
      <c r="F48" s="29">
        <f t="shared" si="9"/>
        <v>3.367</v>
      </c>
      <c r="G48" s="29">
        <f t="shared" si="9"/>
        <v>0.56800000000000006</v>
      </c>
      <c r="H48" s="29">
        <f t="shared" si="9"/>
        <v>1.25</v>
      </c>
      <c r="I48" s="29">
        <f t="shared" si="9"/>
        <v>0</v>
      </c>
      <c r="J48" s="29">
        <f t="shared" si="9"/>
        <v>6.424199999999999</v>
      </c>
      <c r="K48" s="29">
        <f t="shared" si="9"/>
        <v>9.9366000000000003</v>
      </c>
      <c r="L48" s="29">
        <f t="shared" si="9"/>
        <v>1.0041500000000001</v>
      </c>
      <c r="M48" s="29">
        <f t="shared" si="9"/>
        <v>15.341000000000001</v>
      </c>
      <c r="N48" s="29">
        <f t="shared" si="9"/>
        <v>0</v>
      </c>
      <c r="O48" s="29">
        <f t="shared" si="9"/>
        <v>0</v>
      </c>
      <c r="P48" s="29">
        <f t="shared" si="9"/>
        <v>0</v>
      </c>
      <c r="Q48" s="29">
        <f t="shared" si="9"/>
        <v>0</v>
      </c>
      <c r="R48" s="29">
        <f t="shared" si="9"/>
        <v>0</v>
      </c>
      <c r="S48" s="29">
        <f t="shared" si="9"/>
        <v>0</v>
      </c>
      <c r="T48" s="29">
        <f t="shared" si="9"/>
        <v>0</v>
      </c>
      <c r="U48" s="29">
        <f t="shared" si="9"/>
        <v>0</v>
      </c>
      <c r="V48" s="29">
        <f t="shared" si="9"/>
        <v>5.0974000000000004</v>
      </c>
      <c r="W48" s="29">
        <f>W32*W45</f>
        <v>0</v>
      </c>
      <c r="X48" s="29">
        <f t="shared" si="9"/>
        <v>2.2999999999999998</v>
      </c>
      <c r="Y48" s="29">
        <f t="shared" si="9"/>
        <v>0</v>
      </c>
      <c r="Z48" s="29">
        <f t="shared" si="9"/>
        <v>0</v>
      </c>
      <c r="AA48" s="29">
        <f t="shared" si="9"/>
        <v>0</v>
      </c>
      <c r="AB48" s="29">
        <f t="shared" si="9"/>
        <v>0</v>
      </c>
      <c r="AC48" s="29">
        <f t="shared" si="9"/>
        <v>0</v>
      </c>
      <c r="AD48" s="29">
        <f t="shared" si="9"/>
        <v>0</v>
      </c>
      <c r="AE48" s="29">
        <f t="shared" si="9"/>
        <v>0</v>
      </c>
      <c r="AF48" s="29">
        <f t="shared" si="9"/>
        <v>1.2450000000000001</v>
      </c>
      <c r="AG48" s="29">
        <f t="shared" si="9"/>
        <v>0</v>
      </c>
      <c r="AH48" s="29">
        <f t="shared" si="9"/>
        <v>13.840000000000002</v>
      </c>
      <c r="AI48" s="29">
        <f t="shared" si="9"/>
        <v>0</v>
      </c>
      <c r="AJ48" s="29">
        <f t="shared" si="9"/>
        <v>0</v>
      </c>
      <c r="AK48" s="29">
        <f t="shared" si="9"/>
        <v>0</v>
      </c>
      <c r="AL48" s="29">
        <f t="shared" si="9"/>
        <v>5.8199999999999994</v>
      </c>
      <c r="AM48" s="29"/>
      <c r="AN48" s="29"/>
      <c r="AO48" s="29"/>
      <c r="AP48" s="29"/>
      <c r="AQ48" s="29"/>
      <c r="AR48" s="29"/>
      <c r="AS48" s="29"/>
      <c r="AT48" s="29">
        <f t="shared" si="9"/>
        <v>1.2858000000000001</v>
      </c>
      <c r="AU48" s="29">
        <f t="shared" si="9"/>
        <v>0</v>
      </c>
      <c r="AV48" s="29">
        <f t="shared" si="9"/>
        <v>0.20500000000000002</v>
      </c>
      <c r="AW48" s="29">
        <f t="shared" si="9"/>
        <v>0</v>
      </c>
      <c r="AX48" s="29">
        <f t="shared" si="9"/>
        <v>1.254</v>
      </c>
      <c r="AY48" s="29">
        <f t="shared" si="9"/>
        <v>0</v>
      </c>
      <c r="AZ48" s="29">
        <f t="shared" si="9"/>
        <v>0.64665000000000006</v>
      </c>
      <c r="BA48" s="29">
        <f t="shared" si="9"/>
        <v>0</v>
      </c>
      <c r="BB48" s="29">
        <f t="shared" si="9"/>
        <v>17.73</v>
      </c>
      <c r="BC48" s="29">
        <f t="shared" si="9"/>
        <v>23.473380000000002</v>
      </c>
      <c r="BD48" s="29">
        <f t="shared" si="9"/>
        <v>0</v>
      </c>
      <c r="BE48" s="29">
        <f t="shared" si="9"/>
        <v>0</v>
      </c>
      <c r="BF48" s="29">
        <f t="shared" si="9"/>
        <v>0</v>
      </c>
      <c r="BG48" s="29">
        <f t="shared" si="9"/>
        <v>6.8580000000000005</v>
      </c>
      <c r="BH48" s="29">
        <f t="shared" si="9"/>
        <v>0.42</v>
      </c>
      <c r="BI48" s="29">
        <f t="shared" si="9"/>
        <v>0.36399999999999999</v>
      </c>
      <c r="BJ48" s="29">
        <f t="shared" si="9"/>
        <v>0</v>
      </c>
      <c r="BK48" s="29">
        <f t="shared" si="9"/>
        <v>0</v>
      </c>
      <c r="BL48" s="29">
        <f t="shared" si="9"/>
        <v>0</v>
      </c>
      <c r="BM48" s="29">
        <f t="shared" si="9"/>
        <v>0.43331999999999998</v>
      </c>
      <c r="BN48" s="29">
        <f t="shared" si="9"/>
        <v>8.9340000000000003E-2</v>
      </c>
      <c r="BO48" s="29">
        <f t="shared" ref="BO48" si="10">BO32*BO45</f>
        <v>0</v>
      </c>
      <c r="BP48" s="30">
        <f>SUM(D48:BN48)</f>
        <v>128.03625</v>
      </c>
      <c r="BQ48" s="31">
        <f>BP48/$C$9</f>
        <v>128.03625</v>
      </c>
    </row>
    <row r="49" spans="1:69" x14ac:dyDescent="0.25">
      <c r="A49" s="32"/>
      <c r="B49" s="32" t="s">
        <v>32</v>
      </c>
    </row>
    <row r="50" spans="1:69" x14ac:dyDescent="0.25">
      <c r="A50" s="32"/>
      <c r="B50" s="32" t="s">
        <v>33</v>
      </c>
      <c r="BQ50" s="34">
        <f>BQ65+BQ82+BQ98+BQ114</f>
        <v>198.8166075</v>
      </c>
    </row>
    <row r="52" spans="1:69" x14ac:dyDescent="0.25">
      <c r="J52" s="1"/>
    </row>
    <row r="53" spans="1:69" ht="15" customHeight="1" x14ac:dyDescent="0.25">
      <c r="A53" s="112"/>
      <c r="B53" s="2" t="s">
        <v>3</v>
      </c>
      <c r="C53" s="110" t="s">
        <v>4</v>
      </c>
      <c r="D53" s="110" t="str">
        <f>[1]Цены!A1</f>
        <v>Хлеб пшеничный</v>
      </c>
      <c r="E53" s="110" t="str">
        <f>[1]Цены!B1</f>
        <v>Хлеб ржано-пшеничный</v>
      </c>
      <c r="F53" s="110" t="str">
        <f>[1]Цены!C1</f>
        <v>Сахар</v>
      </c>
      <c r="G53" s="110" t="str">
        <f>[1]Цены!D1</f>
        <v>Чай</v>
      </c>
      <c r="H53" s="110" t="str">
        <f>[1]Цены!E1</f>
        <v>Какао</v>
      </c>
      <c r="I53" s="35"/>
      <c r="J53" s="110" t="str">
        <f>[1]Цены!G1</f>
        <v>Молоко 2,5%</v>
      </c>
      <c r="K53" s="110" t="str">
        <f>[1]Цены!H1</f>
        <v>Масло сливочное</v>
      </c>
      <c r="L53" s="110" t="str">
        <f>[1]Цены!I1</f>
        <v>Сметана 15%</v>
      </c>
      <c r="M53" s="110" t="str">
        <f>[1]Цены!J1</f>
        <v>Молоко сухое</v>
      </c>
      <c r="N53" s="35"/>
      <c r="O53" s="110" t="s">
        <v>44</v>
      </c>
      <c r="P53" s="110" t="s">
        <v>45</v>
      </c>
      <c r="Q53" s="35"/>
      <c r="R53" s="110" t="str">
        <f>[1]Цены!O1</f>
        <v>Сыр</v>
      </c>
      <c r="S53" s="35"/>
      <c r="T53" s="35"/>
      <c r="U53" s="35"/>
      <c r="V53" s="110" t="str">
        <f>V7</f>
        <v>Огурцы консервирован.</v>
      </c>
      <c r="W53" s="110" t="str">
        <f>W7</f>
        <v>Огурцы свежие</v>
      </c>
      <c r="X53" s="110" t="str">
        <f>X7</f>
        <v>Яйцо</v>
      </c>
      <c r="Y53" s="110" t="str">
        <f t="shared" ref="Y53:AH53" si="11">Y7</f>
        <v>Икра кабачковая</v>
      </c>
      <c r="Z53" s="110" t="str">
        <f t="shared" si="11"/>
        <v>Изюм</v>
      </c>
      <c r="AA53" s="110" t="str">
        <f t="shared" si="11"/>
        <v>Курага</v>
      </c>
      <c r="AB53" s="110" t="str">
        <f t="shared" si="11"/>
        <v>Чернослив</v>
      </c>
      <c r="AC53" s="110" t="str">
        <f t="shared" si="11"/>
        <v>Шиповник</v>
      </c>
      <c r="AD53" s="110" t="str">
        <f t="shared" si="11"/>
        <v>Сухофрукты</v>
      </c>
      <c r="AE53" s="110" t="str">
        <f t="shared" si="11"/>
        <v>Ягода свежемороженная</v>
      </c>
      <c r="AF53" s="110" t="str">
        <f t="shared" si="11"/>
        <v>Лимон</v>
      </c>
      <c r="AG53" s="110" t="str">
        <f t="shared" si="11"/>
        <v>Кисель</v>
      </c>
      <c r="AH53" s="110" t="str">
        <f t="shared" si="11"/>
        <v xml:space="preserve">Сок </v>
      </c>
      <c r="AI53" s="110" t="str">
        <f>AI7</f>
        <v>Макаронные изделия</v>
      </c>
      <c r="AJ53" s="110" t="str">
        <f>AJ7</f>
        <v>Мука</v>
      </c>
      <c r="AK53" s="110" t="str">
        <f>AK7</f>
        <v>Дрожжи</v>
      </c>
      <c r="AL53" s="110" t="str">
        <f>AL7</f>
        <v>Печенье</v>
      </c>
      <c r="AM53" s="35"/>
      <c r="AN53" s="35"/>
      <c r="AO53" s="35"/>
      <c r="AP53" s="35"/>
      <c r="AQ53" s="35"/>
      <c r="AR53" s="35"/>
      <c r="AS53" s="35"/>
      <c r="AT53" s="110" t="str">
        <f t="shared" ref="AT53" si="12">AT7</f>
        <v>Крупа кукурузная</v>
      </c>
      <c r="AU53" s="110" t="str">
        <f>AU7</f>
        <v>Крупа манная</v>
      </c>
      <c r="AV53" s="110" t="s">
        <v>51</v>
      </c>
      <c r="AW53" s="110" t="s">
        <v>51</v>
      </c>
      <c r="AX53" s="110" t="s">
        <v>52</v>
      </c>
      <c r="AY53" s="110" t="s">
        <v>52</v>
      </c>
      <c r="AZ53" s="110" t="s">
        <v>53</v>
      </c>
      <c r="BA53" s="110" t="s">
        <v>53</v>
      </c>
      <c r="BB53" s="110" t="s">
        <v>54</v>
      </c>
      <c r="BC53" s="110" t="s">
        <v>55</v>
      </c>
      <c r="BD53" s="110" t="s">
        <v>55</v>
      </c>
      <c r="BE53" s="110" t="s">
        <v>55</v>
      </c>
      <c r="BF53" s="110" t="s">
        <v>55</v>
      </c>
      <c r="BG53" s="110" t="s">
        <v>56</v>
      </c>
      <c r="BH53" s="110" t="s">
        <v>57</v>
      </c>
      <c r="BI53" s="110" t="s">
        <v>58</v>
      </c>
      <c r="BJ53" s="35"/>
      <c r="BK53" s="110" t="s">
        <v>59</v>
      </c>
      <c r="BL53" s="35"/>
      <c r="BM53" s="110" t="s">
        <v>60</v>
      </c>
      <c r="BN53" s="110" t="s">
        <v>61</v>
      </c>
      <c r="BO53" s="110" t="s">
        <v>101</v>
      </c>
      <c r="BP53" s="118" t="s">
        <v>5</v>
      </c>
      <c r="BQ53" s="118" t="s">
        <v>6</v>
      </c>
    </row>
    <row r="54" spans="1:69" ht="30" customHeight="1" x14ac:dyDescent="0.25">
      <c r="A54" s="113"/>
      <c r="B54" s="3" t="s">
        <v>7</v>
      </c>
      <c r="C54" s="111"/>
      <c r="D54" s="111"/>
      <c r="E54" s="111"/>
      <c r="F54" s="111"/>
      <c r="G54" s="111"/>
      <c r="H54" s="111"/>
      <c r="I54" s="36"/>
      <c r="J54" s="111"/>
      <c r="K54" s="111"/>
      <c r="L54" s="111"/>
      <c r="M54" s="111"/>
      <c r="N54" s="36"/>
      <c r="O54" s="111"/>
      <c r="P54" s="111"/>
      <c r="Q54" s="36"/>
      <c r="R54" s="111"/>
      <c r="S54" s="36"/>
      <c r="T54" s="36"/>
      <c r="U54" s="36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36"/>
      <c r="AN54" s="36"/>
      <c r="AO54" s="36"/>
      <c r="AP54" s="36"/>
      <c r="AQ54" s="36"/>
      <c r="AR54" s="36"/>
      <c r="AS54" s="36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36"/>
      <c r="BK54" s="111"/>
      <c r="BL54" s="36"/>
      <c r="BM54" s="111"/>
      <c r="BN54" s="111"/>
      <c r="BO54" s="111"/>
      <c r="BP54" s="119"/>
      <c r="BQ54" s="119"/>
    </row>
    <row r="55" spans="1:69" ht="15" customHeight="1" x14ac:dyDescent="0.25">
      <c r="A55" s="114" t="s">
        <v>8</v>
      </c>
      <c r="B55" s="4" t="s">
        <v>9</v>
      </c>
      <c r="C55" s="107">
        <f>$E$6</f>
        <v>1</v>
      </c>
      <c r="D55" s="4">
        <f t="shared" ref="D55:BN59" si="13">D9</f>
        <v>0</v>
      </c>
      <c r="E55" s="4">
        <f t="shared" si="13"/>
        <v>0</v>
      </c>
      <c r="F55" s="4">
        <f t="shared" si="13"/>
        <v>3.7499999999999999E-3</v>
      </c>
      <c r="G55" s="4">
        <f t="shared" si="13"/>
        <v>0</v>
      </c>
      <c r="H55" s="4">
        <f t="shared" si="13"/>
        <v>0</v>
      </c>
      <c r="I55" s="4">
        <f t="shared" si="13"/>
        <v>0</v>
      </c>
      <c r="J55" s="4">
        <f t="shared" si="13"/>
        <v>0</v>
      </c>
      <c r="K55" s="4">
        <f t="shared" si="13"/>
        <v>2E-3</v>
      </c>
      <c r="L55" s="4">
        <f t="shared" si="13"/>
        <v>0</v>
      </c>
      <c r="M55" s="4">
        <f t="shared" si="13"/>
        <v>1.24E-2</v>
      </c>
      <c r="N55" s="4">
        <f t="shared" si="13"/>
        <v>0</v>
      </c>
      <c r="O55" s="4">
        <f t="shared" si="13"/>
        <v>0</v>
      </c>
      <c r="P55" s="4">
        <f t="shared" si="13"/>
        <v>0</v>
      </c>
      <c r="Q55" s="4">
        <f t="shared" si="13"/>
        <v>0</v>
      </c>
      <c r="R55" s="4">
        <f t="shared" si="13"/>
        <v>0</v>
      </c>
      <c r="S55" s="4">
        <f t="shared" si="13"/>
        <v>0</v>
      </c>
      <c r="T55" s="4">
        <f t="shared" si="13"/>
        <v>0</v>
      </c>
      <c r="U55" s="4">
        <f t="shared" si="13"/>
        <v>0</v>
      </c>
      <c r="V55" s="4">
        <f t="shared" si="13"/>
        <v>0</v>
      </c>
      <c r="W55" s="4">
        <f>W9</f>
        <v>0</v>
      </c>
      <c r="X55" s="4">
        <f t="shared" si="13"/>
        <v>0</v>
      </c>
      <c r="Y55" s="4">
        <f t="shared" si="13"/>
        <v>0</v>
      </c>
      <c r="Z55" s="4">
        <f t="shared" si="13"/>
        <v>0</v>
      </c>
      <c r="AA55" s="4">
        <f t="shared" si="13"/>
        <v>0</v>
      </c>
      <c r="AB55" s="4">
        <f t="shared" si="13"/>
        <v>0</v>
      </c>
      <c r="AC55" s="4">
        <f t="shared" si="13"/>
        <v>0</v>
      </c>
      <c r="AD55" s="4">
        <f t="shared" si="13"/>
        <v>0</v>
      </c>
      <c r="AE55" s="4">
        <f t="shared" si="13"/>
        <v>0</v>
      </c>
      <c r="AF55" s="4">
        <f t="shared" si="13"/>
        <v>0</v>
      </c>
      <c r="AG55" s="4">
        <f t="shared" si="13"/>
        <v>0</v>
      </c>
      <c r="AH55" s="4">
        <f t="shared" si="13"/>
        <v>0</v>
      </c>
      <c r="AI55" s="4">
        <f t="shared" si="13"/>
        <v>0</v>
      </c>
      <c r="AJ55" s="4">
        <f t="shared" si="13"/>
        <v>0</v>
      </c>
      <c r="AK55" s="4">
        <f t="shared" si="13"/>
        <v>0</v>
      </c>
      <c r="AL55" s="4">
        <f t="shared" si="13"/>
        <v>0</v>
      </c>
      <c r="AM55" s="4"/>
      <c r="AN55" s="4"/>
      <c r="AO55" s="4"/>
      <c r="AP55" s="4"/>
      <c r="AQ55" s="4"/>
      <c r="AR55" s="4"/>
      <c r="AS55" s="4"/>
      <c r="AT55" s="4">
        <f t="shared" si="13"/>
        <v>0</v>
      </c>
      <c r="AU55" s="4">
        <f t="shared" si="13"/>
        <v>0</v>
      </c>
      <c r="AV55" s="4">
        <f t="shared" si="13"/>
        <v>0</v>
      </c>
      <c r="AW55" s="4">
        <f t="shared" si="13"/>
        <v>0</v>
      </c>
      <c r="AX55" s="4">
        <f t="shared" si="13"/>
        <v>1.9E-2</v>
      </c>
      <c r="AY55" s="4">
        <f t="shared" si="13"/>
        <v>0</v>
      </c>
      <c r="AZ55" s="4">
        <f t="shared" si="13"/>
        <v>0</v>
      </c>
      <c r="BA55" s="4">
        <f t="shared" si="13"/>
        <v>0</v>
      </c>
      <c r="BB55" s="4">
        <f t="shared" si="13"/>
        <v>0</v>
      </c>
      <c r="BC55" s="4">
        <f t="shared" si="13"/>
        <v>0</v>
      </c>
      <c r="BD55" s="4">
        <f t="shared" si="13"/>
        <v>0</v>
      </c>
      <c r="BE55" s="4">
        <f t="shared" si="13"/>
        <v>0</v>
      </c>
      <c r="BF55" s="4">
        <f t="shared" si="13"/>
        <v>0</v>
      </c>
      <c r="BG55" s="4">
        <f t="shared" si="13"/>
        <v>0</v>
      </c>
      <c r="BH55" s="4">
        <f t="shared" si="13"/>
        <v>0</v>
      </c>
      <c r="BI55" s="4">
        <f t="shared" si="13"/>
        <v>0</v>
      </c>
      <c r="BJ55" s="4">
        <f t="shared" si="13"/>
        <v>0</v>
      </c>
      <c r="BK55" s="4">
        <f t="shared" si="13"/>
        <v>0</v>
      </c>
      <c r="BL55" s="4">
        <f t="shared" si="13"/>
        <v>0</v>
      </c>
      <c r="BM55" s="4">
        <f t="shared" si="13"/>
        <v>0</v>
      </c>
      <c r="BN55" s="4">
        <f t="shared" si="13"/>
        <v>5.0000000000000001E-4</v>
      </c>
      <c r="BO55" s="4">
        <f t="shared" ref="BO55:BO58" si="14">BO9</f>
        <v>0</v>
      </c>
    </row>
    <row r="56" spans="1:69" ht="15" customHeight="1" x14ac:dyDescent="0.25">
      <c r="A56" s="115"/>
      <c r="B56" s="7" t="s">
        <v>10</v>
      </c>
      <c r="C56" s="108"/>
      <c r="D56" s="4">
        <f t="shared" si="13"/>
        <v>2.2499999999999999E-2</v>
      </c>
      <c r="E56" s="4">
        <f t="shared" si="13"/>
        <v>0</v>
      </c>
      <c r="F56" s="4">
        <f t="shared" si="13"/>
        <v>0</v>
      </c>
      <c r="G56" s="4">
        <f t="shared" si="13"/>
        <v>0</v>
      </c>
      <c r="H56" s="4">
        <f t="shared" si="13"/>
        <v>0</v>
      </c>
      <c r="I56" s="4">
        <f t="shared" si="13"/>
        <v>0</v>
      </c>
      <c r="J56" s="4">
        <f t="shared" si="13"/>
        <v>0</v>
      </c>
      <c r="K56" s="4">
        <f t="shared" si="13"/>
        <v>4.0000000000000001E-3</v>
      </c>
      <c r="L56" s="4">
        <f t="shared" si="13"/>
        <v>0</v>
      </c>
      <c r="M56" s="4">
        <f t="shared" si="13"/>
        <v>0</v>
      </c>
      <c r="N56" s="4">
        <f t="shared" si="13"/>
        <v>0</v>
      </c>
      <c r="O56" s="4">
        <f t="shared" si="13"/>
        <v>0</v>
      </c>
      <c r="P56" s="4">
        <f t="shared" si="13"/>
        <v>0</v>
      </c>
      <c r="Q56" s="4">
        <f t="shared" si="13"/>
        <v>0</v>
      </c>
      <c r="R56" s="4">
        <f t="shared" si="13"/>
        <v>0</v>
      </c>
      <c r="S56" s="4">
        <f t="shared" si="13"/>
        <v>0</v>
      </c>
      <c r="T56" s="4">
        <f t="shared" si="13"/>
        <v>0</v>
      </c>
      <c r="U56" s="4">
        <f t="shared" si="13"/>
        <v>0</v>
      </c>
      <c r="V56" s="4">
        <f t="shared" si="13"/>
        <v>0</v>
      </c>
      <c r="W56" s="4">
        <f>W10</f>
        <v>0</v>
      </c>
      <c r="X56" s="4">
        <f t="shared" si="13"/>
        <v>0</v>
      </c>
      <c r="Y56" s="4">
        <f t="shared" si="13"/>
        <v>0</v>
      </c>
      <c r="Z56" s="4">
        <f t="shared" si="13"/>
        <v>0</v>
      </c>
      <c r="AA56" s="4">
        <f t="shared" si="13"/>
        <v>0</v>
      </c>
      <c r="AB56" s="4">
        <f t="shared" si="13"/>
        <v>0</v>
      </c>
      <c r="AC56" s="4">
        <f t="shared" si="13"/>
        <v>0</v>
      </c>
      <c r="AD56" s="4">
        <f t="shared" si="13"/>
        <v>0</v>
      </c>
      <c r="AE56" s="4">
        <f t="shared" si="13"/>
        <v>0</v>
      </c>
      <c r="AF56" s="4">
        <f t="shared" si="13"/>
        <v>0</v>
      </c>
      <c r="AG56" s="4">
        <f t="shared" si="13"/>
        <v>0</v>
      </c>
      <c r="AH56" s="4">
        <f t="shared" si="13"/>
        <v>0</v>
      </c>
      <c r="AI56" s="4">
        <f t="shared" si="13"/>
        <v>0</v>
      </c>
      <c r="AJ56" s="4">
        <f t="shared" si="13"/>
        <v>0</v>
      </c>
      <c r="AK56" s="4">
        <f t="shared" si="13"/>
        <v>0</v>
      </c>
      <c r="AL56" s="4">
        <f t="shared" si="13"/>
        <v>0</v>
      </c>
      <c r="AM56" s="4"/>
      <c r="AN56" s="4"/>
      <c r="AO56" s="4"/>
      <c r="AP56" s="4"/>
      <c r="AQ56" s="4"/>
      <c r="AR56" s="4"/>
      <c r="AS56" s="4"/>
      <c r="AT56" s="4">
        <f t="shared" si="13"/>
        <v>0</v>
      </c>
      <c r="AU56" s="4">
        <f t="shared" si="13"/>
        <v>0</v>
      </c>
      <c r="AV56" s="4">
        <f t="shared" si="13"/>
        <v>0</v>
      </c>
      <c r="AW56" s="4">
        <f t="shared" si="13"/>
        <v>0</v>
      </c>
      <c r="AX56" s="4">
        <f t="shared" si="13"/>
        <v>0</v>
      </c>
      <c r="AY56" s="4">
        <f t="shared" si="13"/>
        <v>0</v>
      </c>
      <c r="AZ56" s="4">
        <f t="shared" si="13"/>
        <v>0</v>
      </c>
      <c r="BA56" s="4">
        <f t="shared" si="13"/>
        <v>0</v>
      </c>
      <c r="BB56" s="4">
        <f t="shared" si="13"/>
        <v>0</v>
      </c>
      <c r="BC56" s="4">
        <f t="shared" si="13"/>
        <v>0</v>
      </c>
      <c r="BD56" s="4">
        <f t="shared" si="13"/>
        <v>0</v>
      </c>
      <c r="BE56" s="4">
        <f t="shared" si="13"/>
        <v>0</v>
      </c>
      <c r="BF56" s="4">
        <f t="shared" si="13"/>
        <v>0</v>
      </c>
      <c r="BG56" s="4">
        <f t="shared" si="13"/>
        <v>0</v>
      </c>
      <c r="BH56" s="4">
        <f t="shared" si="13"/>
        <v>0</v>
      </c>
      <c r="BI56" s="4">
        <f t="shared" si="13"/>
        <v>0</v>
      </c>
      <c r="BJ56" s="4">
        <f t="shared" si="13"/>
        <v>0</v>
      </c>
      <c r="BK56" s="4">
        <f t="shared" si="13"/>
        <v>0</v>
      </c>
      <c r="BL56" s="4">
        <f t="shared" si="13"/>
        <v>0</v>
      </c>
      <c r="BM56" s="4">
        <f t="shared" si="13"/>
        <v>0</v>
      </c>
      <c r="BN56" s="4">
        <f t="shared" si="13"/>
        <v>0</v>
      </c>
      <c r="BO56" s="4">
        <f t="shared" si="14"/>
        <v>0</v>
      </c>
    </row>
    <row r="57" spans="1:69" ht="15" customHeight="1" x14ac:dyDescent="0.25">
      <c r="A57" s="115"/>
      <c r="B57" s="4" t="s">
        <v>11</v>
      </c>
      <c r="C57" s="108"/>
      <c r="D57" s="4">
        <f t="shared" si="13"/>
        <v>0</v>
      </c>
      <c r="E57" s="4">
        <f t="shared" si="13"/>
        <v>0</v>
      </c>
      <c r="F57" s="4">
        <f t="shared" si="13"/>
        <v>8.2500000000000004E-3</v>
      </c>
      <c r="G57" s="4">
        <f t="shared" si="13"/>
        <v>0</v>
      </c>
      <c r="H57" s="4">
        <f t="shared" si="13"/>
        <v>8.9999999999999998E-4</v>
      </c>
      <c r="I57" s="4">
        <f t="shared" si="13"/>
        <v>0</v>
      </c>
      <c r="J57" s="4">
        <f t="shared" si="13"/>
        <v>7.1999999999999995E-2</v>
      </c>
      <c r="K57" s="4">
        <f t="shared" si="13"/>
        <v>0</v>
      </c>
      <c r="L57" s="4">
        <f t="shared" si="13"/>
        <v>0</v>
      </c>
      <c r="M57" s="4">
        <f t="shared" si="13"/>
        <v>0</v>
      </c>
      <c r="N57" s="4">
        <f t="shared" si="13"/>
        <v>0</v>
      </c>
      <c r="O57" s="4">
        <f t="shared" si="13"/>
        <v>0</v>
      </c>
      <c r="P57" s="4">
        <f t="shared" si="13"/>
        <v>0</v>
      </c>
      <c r="Q57" s="4">
        <f t="shared" si="13"/>
        <v>0</v>
      </c>
      <c r="R57" s="4">
        <f t="shared" si="13"/>
        <v>0</v>
      </c>
      <c r="S57" s="4">
        <f t="shared" si="13"/>
        <v>0</v>
      </c>
      <c r="T57" s="4">
        <f t="shared" si="13"/>
        <v>0</v>
      </c>
      <c r="U57" s="4">
        <f t="shared" si="13"/>
        <v>0</v>
      </c>
      <c r="V57" s="4">
        <f t="shared" si="13"/>
        <v>0</v>
      </c>
      <c r="W57" s="4">
        <f>W11</f>
        <v>0</v>
      </c>
      <c r="X57" s="4">
        <f t="shared" si="13"/>
        <v>0</v>
      </c>
      <c r="Y57" s="4">
        <f t="shared" si="13"/>
        <v>0</v>
      </c>
      <c r="Z57" s="4">
        <f t="shared" si="13"/>
        <v>0</v>
      </c>
      <c r="AA57" s="4">
        <f t="shared" si="13"/>
        <v>0</v>
      </c>
      <c r="AB57" s="4">
        <f t="shared" si="13"/>
        <v>0</v>
      </c>
      <c r="AC57" s="4">
        <f t="shared" si="13"/>
        <v>0</v>
      </c>
      <c r="AD57" s="4">
        <f t="shared" si="13"/>
        <v>0</v>
      </c>
      <c r="AE57" s="4">
        <f t="shared" si="13"/>
        <v>0</v>
      </c>
      <c r="AF57" s="4">
        <f t="shared" si="13"/>
        <v>0</v>
      </c>
      <c r="AG57" s="4">
        <f t="shared" si="13"/>
        <v>0</v>
      </c>
      <c r="AH57" s="4">
        <f t="shared" si="13"/>
        <v>0</v>
      </c>
      <c r="AI57" s="4">
        <f t="shared" si="13"/>
        <v>0</v>
      </c>
      <c r="AJ57" s="4">
        <f t="shared" si="13"/>
        <v>0</v>
      </c>
      <c r="AK57" s="4">
        <f t="shared" si="13"/>
        <v>0</v>
      </c>
      <c r="AL57" s="4">
        <f t="shared" si="13"/>
        <v>0</v>
      </c>
      <c r="AM57" s="4"/>
      <c r="AN57" s="4"/>
      <c r="AO57" s="4"/>
      <c r="AP57" s="4"/>
      <c r="AQ57" s="4"/>
      <c r="AR57" s="4"/>
      <c r="AS57" s="4"/>
      <c r="AT57" s="4">
        <f t="shared" si="13"/>
        <v>0</v>
      </c>
      <c r="AU57" s="4">
        <f t="shared" si="13"/>
        <v>0</v>
      </c>
      <c r="AV57" s="4">
        <f t="shared" si="13"/>
        <v>0</v>
      </c>
      <c r="AW57" s="4">
        <f t="shared" si="13"/>
        <v>0</v>
      </c>
      <c r="AX57" s="4">
        <f t="shared" si="13"/>
        <v>0</v>
      </c>
      <c r="AY57" s="4">
        <f t="shared" si="13"/>
        <v>0</v>
      </c>
      <c r="AZ57" s="4">
        <f t="shared" si="13"/>
        <v>0</v>
      </c>
      <c r="BA57" s="4">
        <f t="shared" si="13"/>
        <v>0</v>
      </c>
      <c r="BB57" s="4">
        <f t="shared" si="13"/>
        <v>0</v>
      </c>
      <c r="BC57" s="4">
        <f t="shared" si="13"/>
        <v>0</v>
      </c>
      <c r="BD57" s="4">
        <f t="shared" si="13"/>
        <v>0</v>
      </c>
      <c r="BE57" s="4">
        <f t="shared" si="13"/>
        <v>0</v>
      </c>
      <c r="BF57" s="4">
        <f t="shared" si="13"/>
        <v>0</v>
      </c>
      <c r="BG57" s="4">
        <f t="shared" si="13"/>
        <v>0</v>
      </c>
      <c r="BH57" s="4">
        <f t="shared" si="13"/>
        <v>0</v>
      </c>
      <c r="BI57" s="4">
        <f t="shared" si="13"/>
        <v>0</v>
      </c>
      <c r="BJ57" s="4">
        <f t="shared" si="13"/>
        <v>0</v>
      </c>
      <c r="BK57" s="4">
        <f t="shared" si="13"/>
        <v>0</v>
      </c>
      <c r="BL57" s="4">
        <f t="shared" si="13"/>
        <v>0</v>
      </c>
      <c r="BM57" s="4">
        <f t="shared" si="13"/>
        <v>0</v>
      </c>
      <c r="BN57" s="4">
        <f t="shared" si="13"/>
        <v>0</v>
      </c>
      <c r="BO57" s="4">
        <f t="shared" si="14"/>
        <v>0</v>
      </c>
    </row>
    <row r="58" spans="1:69" ht="15" customHeight="1" x14ac:dyDescent="0.25">
      <c r="A58" s="115"/>
      <c r="B58" s="4"/>
      <c r="C58" s="108"/>
      <c r="D58" s="4">
        <f t="shared" si="13"/>
        <v>0</v>
      </c>
      <c r="E58" s="4">
        <f t="shared" si="13"/>
        <v>0</v>
      </c>
      <c r="F58" s="4">
        <f t="shared" si="13"/>
        <v>0</v>
      </c>
      <c r="G58" s="4">
        <f t="shared" si="13"/>
        <v>0</v>
      </c>
      <c r="H58" s="4">
        <f t="shared" si="13"/>
        <v>0</v>
      </c>
      <c r="I58" s="4">
        <f t="shared" si="13"/>
        <v>0</v>
      </c>
      <c r="J58" s="4">
        <f t="shared" si="13"/>
        <v>0</v>
      </c>
      <c r="K58" s="4">
        <f t="shared" si="13"/>
        <v>0</v>
      </c>
      <c r="L58" s="4">
        <f t="shared" si="13"/>
        <v>0</v>
      </c>
      <c r="M58" s="4">
        <f t="shared" si="13"/>
        <v>0</v>
      </c>
      <c r="N58" s="4">
        <f t="shared" si="13"/>
        <v>0</v>
      </c>
      <c r="O58" s="4">
        <f t="shared" si="13"/>
        <v>0</v>
      </c>
      <c r="P58" s="4">
        <f t="shared" si="13"/>
        <v>0</v>
      </c>
      <c r="Q58" s="4">
        <f t="shared" si="13"/>
        <v>0</v>
      </c>
      <c r="R58" s="4">
        <f t="shared" si="13"/>
        <v>0</v>
      </c>
      <c r="S58" s="4">
        <f t="shared" si="13"/>
        <v>0</v>
      </c>
      <c r="T58" s="4">
        <f t="shared" si="13"/>
        <v>0</v>
      </c>
      <c r="U58" s="4">
        <f t="shared" si="13"/>
        <v>0</v>
      </c>
      <c r="V58" s="4">
        <f t="shared" si="13"/>
        <v>0</v>
      </c>
      <c r="W58" s="4">
        <f>W12</f>
        <v>0</v>
      </c>
      <c r="X58" s="4">
        <f t="shared" si="13"/>
        <v>0</v>
      </c>
      <c r="Y58" s="4">
        <f t="shared" si="13"/>
        <v>0</v>
      </c>
      <c r="Z58" s="4">
        <f t="shared" si="13"/>
        <v>0</v>
      </c>
      <c r="AA58" s="4">
        <f t="shared" si="13"/>
        <v>0</v>
      </c>
      <c r="AB58" s="4">
        <f t="shared" si="13"/>
        <v>0</v>
      </c>
      <c r="AC58" s="4">
        <f t="shared" si="13"/>
        <v>0</v>
      </c>
      <c r="AD58" s="4">
        <f t="shared" si="13"/>
        <v>0</v>
      </c>
      <c r="AE58" s="4">
        <f t="shared" si="13"/>
        <v>0</v>
      </c>
      <c r="AF58" s="4">
        <f t="shared" si="13"/>
        <v>0</v>
      </c>
      <c r="AG58" s="4">
        <f t="shared" si="13"/>
        <v>0</v>
      </c>
      <c r="AH58" s="4">
        <f t="shared" si="13"/>
        <v>0</v>
      </c>
      <c r="AI58" s="4">
        <f t="shared" si="13"/>
        <v>0</v>
      </c>
      <c r="AJ58" s="4">
        <f t="shared" si="13"/>
        <v>0</v>
      </c>
      <c r="AK58" s="4">
        <f t="shared" si="13"/>
        <v>0</v>
      </c>
      <c r="AL58" s="4">
        <f t="shared" si="13"/>
        <v>0</v>
      </c>
      <c r="AM58" s="4"/>
      <c r="AN58" s="4"/>
      <c r="AO58" s="4"/>
      <c r="AP58" s="4"/>
      <c r="AQ58" s="4"/>
      <c r="AR58" s="4"/>
      <c r="AS58" s="4"/>
      <c r="AT58" s="4">
        <f t="shared" si="13"/>
        <v>0</v>
      </c>
      <c r="AU58" s="4">
        <f t="shared" si="13"/>
        <v>0</v>
      </c>
      <c r="AV58" s="4">
        <f t="shared" si="13"/>
        <v>0</v>
      </c>
      <c r="AW58" s="4">
        <f t="shared" si="13"/>
        <v>0</v>
      </c>
      <c r="AX58" s="4">
        <f t="shared" si="13"/>
        <v>0</v>
      </c>
      <c r="AY58" s="4">
        <f t="shared" si="13"/>
        <v>0</v>
      </c>
      <c r="AZ58" s="4">
        <f t="shared" si="13"/>
        <v>0</v>
      </c>
      <c r="BA58" s="4">
        <f t="shared" si="13"/>
        <v>0</v>
      </c>
      <c r="BB58" s="4">
        <f t="shared" si="13"/>
        <v>0</v>
      </c>
      <c r="BC58" s="4">
        <f t="shared" si="13"/>
        <v>0</v>
      </c>
      <c r="BD58" s="4">
        <f t="shared" si="13"/>
        <v>0</v>
      </c>
      <c r="BE58" s="4">
        <f t="shared" si="13"/>
        <v>0</v>
      </c>
      <c r="BF58" s="4">
        <f t="shared" si="13"/>
        <v>0</v>
      </c>
      <c r="BG58" s="4">
        <f t="shared" si="13"/>
        <v>0</v>
      </c>
      <c r="BH58" s="4">
        <f t="shared" si="13"/>
        <v>0</v>
      </c>
      <c r="BI58" s="4">
        <f t="shared" si="13"/>
        <v>0</v>
      </c>
      <c r="BJ58" s="4">
        <f t="shared" si="13"/>
        <v>0</v>
      </c>
      <c r="BK58" s="4">
        <f t="shared" si="13"/>
        <v>0</v>
      </c>
      <c r="BL58" s="4">
        <f t="shared" si="13"/>
        <v>0</v>
      </c>
      <c r="BM58" s="4">
        <f t="shared" si="13"/>
        <v>0</v>
      </c>
      <c r="BN58" s="4">
        <f t="shared" si="13"/>
        <v>0</v>
      </c>
      <c r="BO58" s="4">
        <f t="shared" si="14"/>
        <v>0</v>
      </c>
    </row>
    <row r="59" spans="1:69" ht="15" customHeight="1" x14ac:dyDescent="0.25">
      <c r="A59" s="116"/>
      <c r="B59" s="4"/>
      <c r="C59" s="109"/>
      <c r="D59" s="4">
        <f t="shared" si="13"/>
        <v>0</v>
      </c>
      <c r="E59" s="4">
        <f t="shared" si="13"/>
        <v>0</v>
      </c>
      <c r="F59" s="4">
        <f t="shared" si="13"/>
        <v>0</v>
      </c>
      <c r="G59" s="4">
        <f t="shared" si="13"/>
        <v>0</v>
      </c>
      <c r="H59" s="4">
        <f t="shared" si="13"/>
        <v>0</v>
      </c>
      <c r="I59" s="4">
        <f t="shared" si="13"/>
        <v>0</v>
      </c>
      <c r="J59" s="4">
        <f t="shared" si="13"/>
        <v>0</v>
      </c>
      <c r="K59" s="4">
        <f t="shared" si="13"/>
        <v>0</v>
      </c>
      <c r="L59" s="4">
        <f t="shared" si="13"/>
        <v>0</v>
      </c>
      <c r="M59" s="4">
        <f t="shared" si="13"/>
        <v>0</v>
      </c>
      <c r="N59" s="4">
        <f t="shared" si="13"/>
        <v>0</v>
      </c>
      <c r="O59" s="4">
        <f t="shared" si="13"/>
        <v>0</v>
      </c>
      <c r="P59" s="4">
        <f t="shared" si="13"/>
        <v>0</v>
      </c>
      <c r="Q59" s="4">
        <f t="shared" si="13"/>
        <v>0</v>
      </c>
      <c r="R59" s="4">
        <f t="shared" si="13"/>
        <v>0</v>
      </c>
      <c r="S59" s="4">
        <f t="shared" si="13"/>
        <v>0</v>
      </c>
      <c r="T59" s="4">
        <f t="shared" si="13"/>
        <v>0</v>
      </c>
      <c r="U59" s="4">
        <f t="shared" si="13"/>
        <v>0</v>
      </c>
      <c r="V59" s="4">
        <f t="shared" si="13"/>
        <v>0</v>
      </c>
      <c r="W59" s="4">
        <f>W13</f>
        <v>0</v>
      </c>
      <c r="X59" s="4">
        <f t="shared" si="13"/>
        <v>0</v>
      </c>
      <c r="Y59" s="4">
        <f t="shared" si="13"/>
        <v>0</v>
      </c>
      <c r="Z59" s="4">
        <f t="shared" si="13"/>
        <v>0</v>
      </c>
      <c r="AA59" s="4">
        <f t="shared" si="13"/>
        <v>0</v>
      </c>
      <c r="AB59" s="4">
        <f t="shared" si="13"/>
        <v>0</v>
      </c>
      <c r="AC59" s="4">
        <f t="shared" si="13"/>
        <v>0</v>
      </c>
      <c r="AD59" s="4">
        <f t="shared" si="13"/>
        <v>0</v>
      </c>
      <c r="AE59" s="4">
        <f t="shared" si="13"/>
        <v>0</v>
      </c>
      <c r="AF59" s="4">
        <f t="shared" si="13"/>
        <v>0</v>
      </c>
      <c r="AG59" s="4">
        <f t="shared" si="13"/>
        <v>0</v>
      </c>
      <c r="AH59" s="4">
        <f t="shared" si="13"/>
        <v>0</v>
      </c>
      <c r="AI59" s="4">
        <f t="shared" si="13"/>
        <v>0</v>
      </c>
      <c r="AJ59" s="4">
        <f t="shared" si="13"/>
        <v>0</v>
      </c>
      <c r="AK59" s="4">
        <f t="shared" si="13"/>
        <v>0</v>
      </c>
      <c r="AL59" s="4">
        <f t="shared" si="13"/>
        <v>0</v>
      </c>
      <c r="AM59" s="4"/>
      <c r="AN59" s="4"/>
      <c r="AO59" s="4"/>
      <c r="AP59" s="4"/>
      <c r="AQ59" s="4"/>
      <c r="AR59" s="4"/>
      <c r="AS59" s="4"/>
      <c r="AT59" s="4">
        <f t="shared" si="13"/>
        <v>0</v>
      </c>
      <c r="AU59" s="4">
        <f t="shared" ref="AU59:BN59" si="15">AU13</f>
        <v>0</v>
      </c>
      <c r="AV59" s="4">
        <f t="shared" si="15"/>
        <v>0</v>
      </c>
      <c r="AW59" s="4">
        <f t="shared" si="15"/>
        <v>0</v>
      </c>
      <c r="AX59" s="4">
        <f t="shared" si="15"/>
        <v>0</v>
      </c>
      <c r="AY59" s="4">
        <f t="shared" si="15"/>
        <v>0</v>
      </c>
      <c r="AZ59" s="4">
        <f t="shared" si="15"/>
        <v>0</v>
      </c>
      <c r="BA59" s="4">
        <f t="shared" si="15"/>
        <v>0</v>
      </c>
      <c r="BB59" s="4">
        <f t="shared" si="15"/>
        <v>0</v>
      </c>
      <c r="BC59" s="4">
        <f t="shared" si="15"/>
        <v>0</v>
      </c>
      <c r="BD59" s="4">
        <f t="shared" si="15"/>
        <v>0</v>
      </c>
      <c r="BE59" s="4">
        <f t="shared" si="15"/>
        <v>0</v>
      </c>
      <c r="BF59" s="4">
        <f t="shared" si="15"/>
        <v>0</v>
      </c>
      <c r="BG59" s="4">
        <f t="shared" si="15"/>
        <v>0</v>
      </c>
      <c r="BH59" s="4">
        <f t="shared" si="15"/>
        <v>0</v>
      </c>
      <c r="BI59" s="4">
        <f t="shared" si="15"/>
        <v>0</v>
      </c>
      <c r="BJ59" s="4">
        <f t="shared" si="15"/>
        <v>0</v>
      </c>
      <c r="BK59" s="4">
        <f t="shared" si="15"/>
        <v>0</v>
      </c>
      <c r="BL59" s="4">
        <f t="shared" si="15"/>
        <v>0</v>
      </c>
      <c r="BM59" s="4">
        <f t="shared" si="15"/>
        <v>0</v>
      </c>
      <c r="BN59" s="4">
        <f t="shared" si="15"/>
        <v>0</v>
      </c>
      <c r="BO59" s="4">
        <f t="shared" ref="BO59" si="16">BO13</f>
        <v>0</v>
      </c>
    </row>
    <row r="60" spans="1:69" ht="17.25" x14ac:dyDescent="0.3">
      <c r="B60" s="17" t="s">
        <v>24</v>
      </c>
      <c r="C60" s="18"/>
      <c r="D60" s="19">
        <f t="shared" ref="D60:AJ60" si="17">SUM(D55:D59)</f>
        <v>2.2499999999999999E-2</v>
      </c>
      <c r="E60" s="19">
        <f t="shared" si="17"/>
        <v>0</v>
      </c>
      <c r="F60" s="19">
        <f t="shared" si="17"/>
        <v>1.2E-2</v>
      </c>
      <c r="G60" s="19">
        <f t="shared" si="17"/>
        <v>0</v>
      </c>
      <c r="H60" s="19">
        <f t="shared" si="17"/>
        <v>8.9999999999999998E-4</v>
      </c>
      <c r="I60" s="19">
        <f t="shared" si="17"/>
        <v>0</v>
      </c>
      <c r="J60" s="19">
        <f t="shared" si="17"/>
        <v>7.1999999999999995E-2</v>
      </c>
      <c r="K60" s="19">
        <f t="shared" si="17"/>
        <v>6.0000000000000001E-3</v>
      </c>
      <c r="L60" s="19">
        <f t="shared" si="17"/>
        <v>0</v>
      </c>
      <c r="M60" s="19">
        <f t="shared" si="17"/>
        <v>1.24E-2</v>
      </c>
      <c r="N60" s="19">
        <f t="shared" si="17"/>
        <v>0</v>
      </c>
      <c r="O60" s="19">
        <f t="shared" si="17"/>
        <v>0</v>
      </c>
      <c r="P60" s="19">
        <f t="shared" si="17"/>
        <v>0</v>
      </c>
      <c r="Q60" s="19">
        <f t="shared" si="17"/>
        <v>0</v>
      </c>
      <c r="R60" s="19">
        <f t="shared" si="17"/>
        <v>0</v>
      </c>
      <c r="S60" s="19">
        <f t="shared" si="17"/>
        <v>0</v>
      </c>
      <c r="T60" s="19">
        <f t="shared" si="17"/>
        <v>0</v>
      </c>
      <c r="U60" s="19">
        <f t="shared" si="17"/>
        <v>0</v>
      </c>
      <c r="V60" s="19">
        <f t="shared" si="17"/>
        <v>0</v>
      </c>
      <c r="W60" s="19">
        <f>SUM(W55:W59)</f>
        <v>0</v>
      </c>
      <c r="X60" s="19">
        <f t="shared" si="17"/>
        <v>0</v>
      </c>
      <c r="Y60" s="19">
        <f t="shared" si="17"/>
        <v>0</v>
      </c>
      <c r="Z60" s="19">
        <f t="shared" si="17"/>
        <v>0</v>
      </c>
      <c r="AA60" s="19">
        <f t="shared" si="17"/>
        <v>0</v>
      </c>
      <c r="AB60" s="19">
        <f t="shared" si="17"/>
        <v>0</v>
      </c>
      <c r="AC60" s="19">
        <f t="shared" si="17"/>
        <v>0</v>
      </c>
      <c r="AD60" s="19">
        <f t="shared" si="17"/>
        <v>0</v>
      </c>
      <c r="AE60" s="19">
        <f t="shared" si="17"/>
        <v>0</v>
      </c>
      <c r="AF60" s="19">
        <f t="shared" si="17"/>
        <v>0</v>
      </c>
      <c r="AG60" s="19">
        <f t="shared" si="17"/>
        <v>0</v>
      </c>
      <c r="AH60" s="19">
        <f t="shared" si="17"/>
        <v>0</v>
      </c>
      <c r="AI60" s="19">
        <f t="shared" si="17"/>
        <v>0</v>
      </c>
      <c r="AJ60" s="19">
        <f t="shared" si="17"/>
        <v>0</v>
      </c>
      <c r="AK60" s="19">
        <f t="shared" ref="AK60:BN60" si="18">SUM(AK55:AK59)</f>
        <v>0</v>
      </c>
      <c r="AL60" s="19">
        <f t="shared" si="18"/>
        <v>0</v>
      </c>
      <c r="AM60" s="19"/>
      <c r="AN60" s="19"/>
      <c r="AO60" s="19"/>
      <c r="AP60" s="19"/>
      <c r="AQ60" s="19"/>
      <c r="AR60" s="19"/>
      <c r="AS60" s="19"/>
      <c r="AT60" s="19">
        <f t="shared" si="18"/>
        <v>0</v>
      </c>
      <c r="AU60" s="19">
        <f t="shared" si="18"/>
        <v>0</v>
      </c>
      <c r="AV60" s="19">
        <f t="shared" si="18"/>
        <v>0</v>
      </c>
      <c r="AW60" s="19">
        <f t="shared" si="18"/>
        <v>0</v>
      </c>
      <c r="AX60" s="19">
        <f t="shared" si="18"/>
        <v>1.9E-2</v>
      </c>
      <c r="AY60" s="19">
        <f t="shared" si="18"/>
        <v>0</v>
      </c>
      <c r="AZ60" s="19">
        <f t="shared" si="18"/>
        <v>0</v>
      </c>
      <c r="BA60" s="19">
        <f t="shared" si="18"/>
        <v>0</v>
      </c>
      <c r="BB60" s="19">
        <f t="shared" si="18"/>
        <v>0</v>
      </c>
      <c r="BC60" s="19">
        <f t="shared" si="18"/>
        <v>0</v>
      </c>
      <c r="BD60" s="19">
        <f t="shared" si="18"/>
        <v>0</v>
      </c>
      <c r="BE60" s="19">
        <f t="shared" si="18"/>
        <v>0</v>
      </c>
      <c r="BF60" s="19">
        <f t="shared" si="18"/>
        <v>0</v>
      </c>
      <c r="BG60" s="19">
        <f t="shared" si="18"/>
        <v>0</v>
      </c>
      <c r="BH60" s="19">
        <f t="shared" si="18"/>
        <v>0</v>
      </c>
      <c r="BI60" s="19">
        <f t="shared" si="18"/>
        <v>0</v>
      </c>
      <c r="BJ60" s="19">
        <f t="shared" si="18"/>
        <v>0</v>
      </c>
      <c r="BK60" s="19">
        <f t="shared" si="18"/>
        <v>0</v>
      </c>
      <c r="BL60" s="19">
        <f t="shared" si="18"/>
        <v>0</v>
      </c>
      <c r="BM60" s="19">
        <f t="shared" si="18"/>
        <v>0</v>
      </c>
      <c r="BN60" s="19">
        <f t="shared" si="18"/>
        <v>5.0000000000000001E-4</v>
      </c>
      <c r="BO60" s="19">
        <f t="shared" ref="BO60" si="19">SUM(BO55:BO59)</f>
        <v>0</v>
      </c>
    </row>
    <row r="61" spans="1:69" ht="17.25" x14ac:dyDescent="0.3">
      <c r="B61" s="17" t="s">
        <v>25</v>
      </c>
      <c r="C61" s="18"/>
      <c r="D61" s="20">
        <f t="shared" ref="D61:BN61" si="20">PRODUCT(D60,$E$6)</f>
        <v>2.2499999999999999E-2</v>
      </c>
      <c r="E61" s="20">
        <f t="shared" si="20"/>
        <v>0</v>
      </c>
      <c r="F61" s="20">
        <f t="shared" si="20"/>
        <v>1.2E-2</v>
      </c>
      <c r="G61" s="20">
        <f t="shared" si="20"/>
        <v>0</v>
      </c>
      <c r="H61" s="20">
        <f t="shared" si="20"/>
        <v>8.9999999999999998E-4</v>
      </c>
      <c r="I61" s="20">
        <f t="shared" si="20"/>
        <v>0</v>
      </c>
      <c r="J61" s="20">
        <f t="shared" si="20"/>
        <v>7.1999999999999995E-2</v>
      </c>
      <c r="K61" s="20">
        <f t="shared" si="20"/>
        <v>6.0000000000000001E-3</v>
      </c>
      <c r="L61" s="20">
        <f t="shared" si="20"/>
        <v>0</v>
      </c>
      <c r="M61" s="20">
        <f t="shared" si="20"/>
        <v>1.24E-2</v>
      </c>
      <c r="N61" s="20">
        <f t="shared" si="20"/>
        <v>0</v>
      </c>
      <c r="O61" s="20">
        <f t="shared" si="20"/>
        <v>0</v>
      </c>
      <c r="P61" s="20">
        <f t="shared" si="20"/>
        <v>0</v>
      </c>
      <c r="Q61" s="20">
        <f t="shared" si="20"/>
        <v>0</v>
      </c>
      <c r="R61" s="20">
        <f t="shared" si="20"/>
        <v>0</v>
      </c>
      <c r="S61" s="20">
        <f t="shared" si="20"/>
        <v>0</v>
      </c>
      <c r="T61" s="20">
        <f t="shared" si="20"/>
        <v>0</v>
      </c>
      <c r="U61" s="20">
        <f t="shared" si="20"/>
        <v>0</v>
      </c>
      <c r="V61" s="20">
        <f t="shared" si="20"/>
        <v>0</v>
      </c>
      <c r="W61" s="20">
        <f>PRODUCT(W60,$E$6)</f>
        <v>0</v>
      </c>
      <c r="X61" s="20">
        <f t="shared" si="20"/>
        <v>0</v>
      </c>
      <c r="Y61" s="20">
        <f t="shared" si="20"/>
        <v>0</v>
      </c>
      <c r="Z61" s="20">
        <f t="shared" si="20"/>
        <v>0</v>
      </c>
      <c r="AA61" s="20">
        <f t="shared" si="20"/>
        <v>0</v>
      </c>
      <c r="AB61" s="20">
        <f t="shared" si="20"/>
        <v>0</v>
      </c>
      <c r="AC61" s="20">
        <f t="shared" si="20"/>
        <v>0</v>
      </c>
      <c r="AD61" s="20">
        <f t="shared" si="20"/>
        <v>0</v>
      </c>
      <c r="AE61" s="20">
        <f t="shared" si="20"/>
        <v>0</v>
      </c>
      <c r="AF61" s="20">
        <f t="shared" si="20"/>
        <v>0</v>
      </c>
      <c r="AG61" s="20">
        <f t="shared" si="20"/>
        <v>0</v>
      </c>
      <c r="AH61" s="20">
        <f t="shared" si="20"/>
        <v>0</v>
      </c>
      <c r="AI61" s="20">
        <f t="shared" si="20"/>
        <v>0</v>
      </c>
      <c r="AJ61" s="20">
        <f t="shared" si="20"/>
        <v>0</v>
      </c>
      <c r="AK61" s="20">
        <f t="shared" si="20"/>
        <v>0</v>
      </c>
      <c r="AL61" s="20">
        <f t="shared" si="20"/>
        <v>0</v>
      </c>
      <c r="AM61" s="20"/>
      <c r="AN61" s="20"/>
      <c r="AO61" s="20"/>
      <c r="AP61" s="20"/>
      <c r="AQ61" s="20"/>
      <c r="AR61" s="20"/>
      <c r="AS61" s="20"/>
      <c r="AT61" s="20">
        <f t="shared" si="20"/>
        <v>0</v>
      </c>
      <c r="AU61" s="20">
        <f t="shared" si="20"/>
        <v>0</v>
      </c>
      <c r="AV61" s="20">
        <f t="shared" si="20"/>
        <v>0</v>
      </c>
      <c r="AW61" s="20">
        <f t="shared" si="20"/>
        <v>0</v>
      </c>
      <c r="AX61" s="20">
        <f t="shared" si="20"/>
        <v>1.9E-2</v>
      </c>
      <c r="AY61" s="20">
        <f t="shared" si="20"/>
        <v>0</v>
      </c>
      <c r="AZ61" s="20">
        <f t="shared" si="20"/>
        <v>0</v>
      </c>
      <c r="BA61" s="20">
        <f t="shared" si="20"/>
        <v>0</v>
      </c>
      <c r="BB61" s="20">
        <f t="shared" si="20"/>
        <v>0</v>
      </c>
      <c r="BC61" s="20">
        <f t="shared" si="20"/>
        <v>0</v>
      </c>
      <c r="BD61" s="20">
        <f t="shared" si="20"/>
        <v>0</v>
      </c>
      <c r="BE61" s="20">
        <f t="shared" si="20"/>
        <v>0</v>
      </c>
      <c r="BF61" s="20">
        <f t="shared" si="20"/>
        <v>0</v>
      </c>
      <c r="BG61" s="20">
        <f t="shared" si="20"/>
        <v>0</v>
      </c>
      <c r="BH61" s="20">
        <f t="shared" si="20"/>
        <v>0</v>
      </c>
      <c r="BI61" s="20">
        <f t="shared" si="20"/>
        <v>0</v>
      </c>
      <c r="BJ61" s="20">
        <f t="shared" si="20"/>
        <v>0</v>
      </c>
      <c r="BK61" s="20">
        <f t="shared" si="20"/>
        <v>0</v>
      </c>
      <c r="BL61" s="20">
        <f t="shared" si="20"/>
        <v>0</v>
      </c>
      <c r="BM61" s="20">
        <f t="shared" si="20"/>
        <v>0</v>
      </c>
      <c r="BN61" s="20">
        <f t="shared" si="20"/>
        <v>5.0000000000000001E-4</v>
      </c>
      <c r="BO61" s="20">
        <f t="shared" ref="BO61" si="21">PRODUCT(BO60,$E$6)</f>
        <v>0</v>
      </c>
    </row>
    <row r="63" spans="1:69" ht="17.25" x14ac:dyDescent="0.3">
      <c r="A63" s="23"/>
      <c r="B63" s="24" t="s">
        <v>27</v>
      </c>
      <c r="C63" s="25" t="s">
        <v>28</v>
      </c>
      <c r="D63" s="26">
        <f t="shared" ref="D63:BN63" si="22">D45</f>
        <v>67.27</v>
      </c>
      <c r="E63" s="26">
        <f t="shared" si="22"/>
        <v>70</v>
      </c>
      <c r="F63" s="26">
        <f t="shared" si="22"/>
        <v>91</v>
      </c>
      <c r="G63" s="26">
        <f t="shared" si="22"/>
        <v>568</v>
      </c>
      <c r="H63" s="26">
        <f t="shared" si="22"/>
        <v>1250</v>
      </c>
      <c r="I63" s="26">
        <f t="shared" si="22"/>
        <v>720</v>
      </c>
      <c r="J63" s="26">
        <f t="shared" si="22"/>
        <v>71.38</v>
      </c>
      <c r="K63" s="26">
        <f t="shared" si="22"/>
        <v>662.44</v>
      </c>
      <c r="L63" s="26">
        <f t="shared" si="22"/>
        <v>200.83</v>
      </c>
      <c r="M63" s="26">
        <f t="shared" si="22"/>
        <v>529</v>
      </c>
      <c r="N63" s="26">
        <f t="shared" si="22"/>
        <v>99.49</v>
      </c>
      <c r="O63" s="26">
        <f t="shared" si="22"/>
        <v>320.32</v>
      </c>
      <c r="P63" s="26">
        <f t="shared" si="22"/>
        <v>373.68</v>
      </c>
      <c r="Q63" s="26">
        <f t="shared" si="22"/>
        <v>400</v>
      </c>
      <c r="R63" s="26">
        <f t="shared" si="22"/>
        <v>0</v>
      </c>
      <c r="S63" s="26">
        <f t="shared" si="22"/>
        <v>0</v>
      </c>
      <c r="T63" s="26">
        <f t="shared" si="22"/>
        <v>0</v>
      </c>
      <c r="U63" s="26">
        <f t="shared" si="22"/>
        <v>708</v>
      </c>
      <c r="V63" s="26">
        <f t="shared" si="22"/>
        <v>364.1</v>
      </c>
      <c r="W63" s="26">
        <f>W45</f>
        <v>59</v>
      </c>
      <c r="X63" s="26">
        <f t="shared" si="22"/>
        <v>9.1999999999999993</v>
      </c>
      <c r="Y63" s="26">
        <f t="shared" si="22"/>
        <v>0</v>
      </c>
      <c r="Z63" s="26">
        <f t="shared" si="22"/>
        <v>366</v>
      </c>
      <c r="AA63" s="26">
        <f t="shared" si="22"/>
        <v>315</v>
      </c>
      <c r="AB63" s="26">
        <f t="shared" si="22"/>
        <v>263</v>
      </c>
      <c r="AC63" s="26">
        <f t="shared" si="22"/>
        <v>250</v>
      </c>
      <c r="AD63" s="26">
        <f t="shared" si="22"/>
        <v>145</v>
      </c>
      <c r="AE63" s="26">
        <f t="shared" si="22"/>
        <v>316</v>
      </c>
      <c r="AF63" s="26">
        <f t="shared" si="22"/>
        <v>249</v>
      </c>
      <c r="AG63" s="26">
        <f t="shared" si="22"/>
        <v>227.27</v>
      </c>
      <c r="AH63" s="26">
        <f t="shared" si="22"/>
        <v>69.2</v>
      </c>
      <c r="AI63" s="26">
        <f t="shared" si="22"/>
        <v>59.25</v>
      </c>
      <c r="AJ63" s="26">
        <f t="shared" si="22"/>
        <v>39.4</v>
      </c>
      <c r="AK63" s="26">
        <f t="shared" si="22"/>
        <v>190</v>
      </c>
      <c r="AL63" s="26">
        <f t="shared" si="22"/>
        <v>194</v>
      </c>
      <c r="AM63" s="26"/>
      <c r="AN63" s="26"/>
      <c r="AO63" s="26"/>
      <c r="AP63" s="26"/>
      <c r="AQ63" s="26"/>
      <c r="AR63" s="26"/>
      <c r="AS63" s="26"/>
      <c r="AT63" s="26">
        <f t="shared" si="22"/>
        <v>64.290000000000006</v>
      </c>
      <c r="AU63" s="26">
        <f t="shared" si="22"/>
        <v>57.14</v>
      </c>
      <c r="AV63" s="26">
        <f t="shared" si="22"/>
        <v>51.25</v>
      </c>
      <c r="AW63" s="26">
        <f t="shared" si="22"/>
        <v>77.14</v>
      </c>
      <c r="AX63" s="26">
        <f t="shared" si="22"/>
        <v>66</v>
      </c>
      <c r="AY63" s="26">
        <f t="shared" si="22"/>
        <v>60</v>
      </c>
      <c r="AZ63" s="26">
        <f t="shared" si="22"/>
        <v>129.33000000000001</v>
      </c>
      <c r="BA63" s="26">
        <f t="shared" si="22"/>
        <v>342</v>
      </c>
      <c r="BB63" s="26">
        <f t="shared" si="22"/>
        <v>591</v>
      </c>
      <c r="BC63" s="26">
        <f t="shared" si="22"/>
        <v>558.89</v>
      </c>
      <c r="BD63" s="26">
        <f t="shared" si="22"/>
        <v>217</v>
      </c>
      <c r="BE63" s="26">
        <f t="shared" si="22"/>
        <v>349</v>
      </c>
      <c r="BF63" s="26">
        <f t="shared" si="22"/>
        <v>0</v>
      </c>
      <c r="BG63" s="26">
        <f t="shared" si="22"/>
        <v>27</v>
      </c>
      <c r="BH63" s="26">
        <f t="shared" si="22"/>
        <v>35</v>
      </c>
      <c r="BI63" s="26">
        <f t="shared" si="22"/>
        <v>26</v>
      </c>
      <c r="BJ63" s="26">
        <f t="shared" si="22"/>
        <v>20</v>
      </c>
      <c r="BK63" s="26">
        <f t="shared" si="22"/>
        <v>35</v>
      </c>
      <c r="BL63" s="26">
        <f t="shared" si="22"/>
        <v>298</v>
      </c>
      <c r="BM63" s="26">
        <f t="shared" si="22"/>
        <v>144.44</v>
      </c>
      <c r="BN63" s="26">
        <f t="shared" si="22"/>
        <v>14.89</v>
      </c>
      <c r="BO63" s="26">
        <f t="shared" ref="BO63" si="23">BO45</f>
        <v>10000</v>
      </c>
    </row>
    <row r="64" spans="1:69" ht="17.25" x14ac:dyDescent="0.3">
      <c r="B64" s="17" t="s">
        <v>29</v>
      </c>
      <c r="C64" s="18" t="s">
        <v>28</v>
      </c>
      <c r="D64" s="19">
        <f t="shared" ref="D64:BN64" si="24">D63/1000</f>
        <v>6.7269999999999996E-2</v>
      </c>
      <c r="E64" s="19">
        <f t="shared" si="24"/>
        <v>7.0000000000000007E-2</v>
      </c>
      <c r="F64" s="19">
        <f t="shared" si="24"/>
        <v>9.0999999999999998E-2</v>
      </c>
      <c r="G64" s="19">
        <f t="shared" si="24"/>
        <v>0.56799999999999995</v>
      </c>
      <c r="H64" s="19">
        <f t="shared" si="24"/>
        <v>1.25</v>
      </c>
      <c r="I64" s="19">
        <f t="shared" si="24"/>
        <v>0.72</v>
      </c>
      <c r="J64" s="19">
        <f t="shared" si="24"/>
        <v>7.1379999999999999E-2</v>
      </c>
      <c r="K64" s="19">
        <f t="shared" si="24"/>
        <v>0.66244000000000003</v>
      </c>
      <c r="L64" s="19">
        <f t="shared" si="24"/>
        <v>0.20083000000000001</v>
      </c>
      <c r="M64" s="19">
        <f t="shared" si="24"/>
        <v>0.52900000000000003</v>
      </c>
      <c r="N64" s="19">
        <f t="shared" si="24"/>
        <v>9.9489999999999995E-2</v>
      </c>
      <c r="O64" s="19">
        <f t="shared" si="24"/>
        <v>0.32031999999999999</v>
      </c>
      <c r="P64" s="19">
        <f t="shared" si="24"/>
        <v>0.37368000000000001</v>
      </c>
      <c r="Q64" s="19">
        <f t="shared" si="24"/>
        <v>0.4</v>
      </c>
      <c r="R64" s="19">
        <f t="shared" si="24"/>
        <v>0</v>
      </c>
      <c r="S64" s="19">
        <f t="shared" si="24"/>
        <v>0</v>
      </c>
      <c r="T64" s="19">
        <f t="shared" si="24"/>
        <v>0</v>
      </c>
      <c r="U64" s="19">
        <f t="shared" si="24"/>
        <v>0.70799999999999996</v>
      </c>
      <c r="V64" s="19">
        <f t="shared" si="24"/>
        <v>0.36410000000000003</v>
      </c>
      <c r="W64" s="19">
        <f>W63/1000</f>
        <v>5.8999999999999997E-2</v>
      </c>
      <c r="X64" s="19">
        <f t="shared" si="24"/>
        <v>9.1999999999999998E-3</v>
      </c>
      <c r="Y64" s="19">
        <f t="shared" si="24"/>
        <v>0</v>
      </c>
      <c r="Z64" s="19">
        <f t="shared" si="24"/>
        <v>0.36599999999999999</v>
      </c>
      <c r="AA64" s="19">
        <f t="shared" si="24"/>
        <v>0.315</v>
      </c>
      <c r="AB64" s="19">
        <f t="shared" si="24"/>
        <v>0.26300000000000001</v>
      </c>
      <c r="AC64" s="19">
        <f t="shared" si="24"/>
        <v>0.25</v>
      </c>
      <c r="AD64" s="19">
        <f t="shared" si="24"/>
        <v>0.14499999999999999</v>
      </c>
      <c r="AE64" s="19">
        <f t="shared" si="24"/>
        <v>0.316</v>
      </c>
      <c r="AF64" s="19">
        <f t="shared" si="24"/>
        <v>0.249</v>
      </c>
      <c r="AG64" s="19">
        <f t="shared" si="24"/>
        <v>0.22727</v>
      </c>
      <c r="AH64" s="19">
        <f t="shared" si="24"/>
        <v>6.9199999999999998E-2</v>
      </c>
      <c r="AI64" s="19">
        <f t="shared" si="24"/>
        <v>5.9249999999999997E-2</v>
      </c>
      <c r="AJ64" s="19">
        <f t="shared" si="24"/>
        <v>3.9399999999999998E-2</v>
      </c>
      <c r="AK64" s="19">
        <f t="shared" si="24"/>
        <v>0.19</v>
      </c>
      <c r="AL64" s="19">
        <f t="shared" si="24"/>
        <v>0.19400000000000001</v>
      </c>
      <c r="AM64" s="19"/>
      <c r="AN64" s="19"/>
      <c r="AO64" s="19"/>
      <c r="AP64" s="19"/>
      <c r="AQ64" s="19"/>
      <c r="AR64" s="19"/>
      <c r="AS64" s="19"/>
      <c r="AT64" s="19">
        <f t="shared" si="24"/>
        <v>6.429E-2</v>
      </c>
      <c r="AU64" s="19">
        <f t="shared" si="24"/>
        <v>5.7140000000000003E-2</v>
      </c>
      <c r="AV64" s="19">
        <f t="shared" si="24"/>
        <v>5.1249999999999997E-2</v>
      </c>
      <c r="AW64" s="19">
        <f t="shared" si="24"/>
        <v>7.714E-2</v>
      </c>
      <c r="AX64" s="19">
        <f t="shared" si="24"/>
        <v>6.6000000000000003E-2</v>
      </c>
      <c r="AY64" s="19">
        <f t="shared" si="24"/>
        <v>0.06</v>
      </c>
      <c r="AZ64" s="19">
        <f t="shared" si="24"/>
        <v>0.12933</v>
      </c>
      <c r="BA64" s="19">
        <f t="shared" si="24"/>
        <v>0.34200000000000003</v>
      </c>
      <c r="BB64" s="19">
        <f t="shared" si="24"/>
        <v>0.59099999999999997</v>
      </c>
      <c r="BC64" s="19">
        <f t="shared" si="24"/>
        <v>0.55889</v>
      </c>
      <c r="BD64" s="19">
        <f t="shared" si="24"/>
        <v>0.217</v>
      </c>
      <c r="BE64" s="19">
        <f t="shared" si="24"/>
        <v>0.34899999999999998</v>
      </c>
      <c r="BF64" s="19">
        <f t="shared" si="24"/>
        <v>0</v>
      </c>
      <c r="BG64" s="19">
        <f t="shared" si="24"/>
        <v>2.7E-2</v>
      </c>
      <c r="BH64" s="19">
        <f t="shared" si="24"/>
        <v>3.5000000000000003E-2</v>
      </c>
      <c r="BI64" s="19">
        <f t="shared" si="24"/>
        <v>2.5999999999999999E-2</v>
      </c>
      <c r="BJ64" s="19">
        <f t="shared" si="24"/>
        <v>0.02</v>
      </c>
      <c r="BK64" s="19">
        <f t="shared" si="24"/>
        <v>3.5000000000000003E-2</v>
      </c>
      <c r="BL64" s="19">
        <f t="shared" si="24"/>
        <v>0.29799999999999999</v>
      </c>
      <c r="BM64" s="19">
        <f t="shared" si="24"/>
        <v>0.14443999999999999</v>
      </c>
      <c r="BN64" s="19">
        <f t="shared" si="24"/>
        <v>1.489E-2</v>
      </c>
      <c r="BO64" s="19">
        <f t="shared" ref="BO64" si="25">BO63/1000</f>
        <v>10</v>
      </c>
    </row>
    <row r="65" spans="1:69" ht="17.25" x14ac:dyDescent="0.3">
      <c r="A65" s="27"/>
      <c r="B65" s="28" t="s">
        <v>30</v>
      </c>
      <c r="C65" s="117"/>
      <c r="D65" s="29">
        <f t="shared" ref="D65:BN65" si="26">D61*D63</f>
        <v>1.5135749999999999</v>
      </c>
      <c r="E65" s="29">
        <f t="shared" si="26"/>
        <v>0</v>
      </c>
      <c r="F65" s="29">
        <f t="shared" si="26"/>
        <v>1.0920000000000001</v>
      </c>
      <c r="G65" s="29">
        <f t="shared" si="26"/>
        <v>0</v>
      </c>
      <c r="H65" s="29">
        <f t="shared" si="26"/>
        <v>1.125</v>
      </c>
      <c r="I65" s="29">
        <f t="shared" si="26"/>
        <v>0</v>
      </c>
      <c r="J65" s="29">
        <f t="shared" si="26"/>
        <v>5.139359999999999</v>
      </c>
      <c r="K65" s="29">
        <f t="shared" si="26"/>
        <v>3.9746400000000004</v>
      </c>
      <c r="L65" s="29">
        <f t="shared" si="26"/>
        <v>0</v>
      </c>
      <c r="M65" s="29">
        <f t="shared" si="26"/>
        <v>6.5595999999999997</v>
      </c>
      <c r="N65" s="29">
        <f t="shared" si="26"/>
        <v>0</v>
      </c>
      <c r="O65" s="29">
        <f t="shared" si="26"/>
        <v>0</v>
      </c>
      <c r="P65" s="29">
        <f t="shared" si="26"/>
        <v>0</v>
      </c>
      <c r="Q65" s="29">
        <f t="shared" si="26"/>
        <v>0</v>
      </c>
      <c r="R65" s="29">
        <f t="shared" si="26"/>
        <v>0</v>
      </c>
      <c r="S65" s="29">
        <f t="shared" si="26"/>
        <v>0</v>
      </c>
      <c r="T65" s="29">
        <f t="shared" si="26"/>
        <v>0</v>
      </c>
      <c r="U65" s="29">
        <f t="shared" si="26"/>
        <v>0</v>
      </c>
      <c r="V65" s="29">
        <f t="shared" si="26"/>
        <v>0</v>
      </c>
      <c r="W65" s="29">
        <f>W61*W63</f>
        <v>0</v>
      </c>
      <c r="X65" s="29">
        <f t="shared" si="26"/>
        <v>0</v>
      </c>
      <c r="Y65" s="29">
        <f t="shared" si="26"/>
        <v>0</v>
      </c>
      <c r="Z65" s="29">
        <f t="shared" si="26"/>
        <v>0</v>
      </c>
      <c r="AA65" s="29">
        <f t="shared" si="26"/>
        <v>0</v>
      </c>
      <c r="AB65" s="29">
        <f t="shared" si="26"/>
        <v>0</v>
      </c>
      <c r="AC65" s="29">
        <f t="shared" si="26"/>
        <v>0</v>
      </c>
      <c r="AD65" s="29">
        <f t="shared" si="26"/>
        <v>0</v>
      </c>
      <c r="AE65" s="29">
        <f t="shared" si="26"/>
        <v>0</v>
      </c>
      <c r="AF65" s="29">
        <f t="shared" si="26"/>
        <v>0</v>
      </c>
      <c r="AG65" s="29">
        <f t="shared" si="26"/>
        <v>0</v>
      </c>
      <c r="AH65" s="29">
        <f t="shared" si="26"/>
        <v>0</v>
      </c>
      <c r="AI65" s="29">
        <f t="shared" si="26"/>
        <v>0</v>
      </c>
      <c r="AJ65" s="29">
        <f t="shared" si="26"/>
        <v>0</v>
      </c>
      <c r="AK65" s="29">
        <f t="shared" si="26"/>
        <v>0</v>
      </c>
      <c r="AL65" s="29">
        <f t="shared" si="26"/>
        <v>0</v>
      </c>
      <c r="AM65" s="29"/>
      <c r="AN65" s="29"/>
      <c r="AO65" s="29"/>
      <c r="AP65" s="29"/>
      <c r="AQ65" s="29"/>
      <c r="AR65" s="29"/>
      <c r="AS65" s="29"/>
      <c r="AT65" s="29">
        <f t="shared" si="26"/>
        <v>0</v>
      </c>
      <c r="AU65" s="29">
        <f t="shared" si="26"/>
        <v>0</v>
      </c>
      <c r="AV65" s="29">
        <f t="shared" si="26"/>
        <v>0</v>
      </c>
      <c r="AW65" s="29">
        <f t="shared" si="26"/>
        <v>0</v>
      </c>
      <c r="AX65" s="29">
        <f t="shared" si="26"/>
        <v>1.254</v>
      </c>
      <c r="AY65" s="29">
        <f t="shared" si="26"/>
        <v>0</v>
      </c>
      <c r="AZ65" s="29">
        <f t="shared" si="26"/>
        <v>0</v>
      </c>
      <c r="BA65" s="29">
        <f t="shared" si="26"/>
        <v>0</v>
      </c>
      <c r="BB65" s="29">
        <f t="shared" si="26"/>
        <v>0</v>
      </c>
      <c r="BC65" s="29">
        <f t="shared" si="26"/>
        <v>0</v>
      </c>
      <c r="BD65" s="29">
        <f t="shared" si="26"/>
        <v>0</v>
      </c>
      <c r="BE65" s="29">
        <f t="shared" si="26"/>
        <v>0</v>
      </c>
      <c r="BF65" s="29">
        <f t="shared" si="26"/>
        <v>0</v>
      </c>
      <c r="BG65" s="29">
        <f t="shared" si="26"/>
        <v>0</v>
      </c>
      <c r="BH65" s="29">
        <f t="shared" si="26"/>
        <v>0</v>
      </c>
      <c r="BI65" s="29">
        <f t="shared" si="26"/>
        <v>0</v>
      </c>
      <c r="BJ65" s="29">
        <f t="shared" si="26"/>
        <v>0</v>
      </c>
      <c r="BK65" s="29">
        <f t="shared" si="26"/>
        <v>0</v>
      </c>
      <c r="BL65" s="29">
        <f t="shared" si="26"/>
        <v>0</v>
      </c>
      <c r="BM65" s="29">
        <f t="shared" si="26"/>
        <v>0</v>
      </c>
      <c r="BN65" s="29">
        <f t="shared" si="26"/>
        <v>7.4450000000000002E-3</v>
      </c>
      <c r="BO65" s="29">
        <f t="shared" ref="BO65" si="27">BO61*BO63</f>
        <v>0</v>
      </c>
      <c r="BP65" s="30">
        <f>SUM(D65:BN65)</f>
        <v>20.665620000000001</v>
      </c>
      <c r="BQ65" s="31">
        <f>BP65/$C$9</f>
        <v>20.665620000000001</v>
      </c>
    </row>
    <row r="66" spans="1:69" ht="17.25" x14ac:dyDescent="0.3">
      <c r="A66" s="27"/>
      <c r="B66" s="28" t="s">
        <v>31</v>
      </c>
      <c r="C66" s="117"/>
      <c r="D66" s="29">
        <f t="shared" ref="D66:BN66" si="28">D61*D63</f>
        <v>1.5135749999999999</v>
      </c>
      <c r="E66" s="29">
        <f t="shared" si="28"/>
        <v>0</v>
      </c>
      <c r="F66" s="29">
        <f t="shared" si="28"/>
        <v>1.0920000000000001</v>
      </c>
      <c r="G66" s="29">
        <f t="shared" si="28"/>
        <v>0</v>
      </c>
      <c r="H66" s="29">
        <f t="shared" si="28"/>
        <v>1.125</v>
      </c>
      <c r="I66" s="29">
        <f t="shared" si="28"/>
        <v>0</v>
      </c>
      <c r="J66" s="29">
        <f t="shared" si="28"/>
        <v>5.139359999999999</v>
      </c>
      <c r="K66" s="29">
        <f t="shared" si="28"/>
        <v>3.9746400000000004</v>
      </c>
      <c r="L66" s="29">
        <f t="shared" si="28"/>
        <v>0</v>
      </c>
      <c r="M66" s="29">
        <f t="shared" si="28"/>
        <v>6.5595999999999997</v>
      </c>
      <c r="N66" s="29">
        <f t="shared" si="28"/>
        <v>0</v>
      </c>
      <c r="O66" s="29">
        <f t="shared" si="28"/>
        <v>0</v>
      </c>
      <c r="P66" s="29">
        <f t="shared" si="28"/>
        <v>0</v>
      </c>
      <c r="Q66" s="29">
        <f t="shared" si="28"/>
        <v>0</v>
      </c>
      <c r="R66" s="29">
        <f t="shared" si="28"/>
        <v>0</v>
      </c>
      <c r="S66" s="29">
        <f t="shared" si="28"/>
        <v>0</v>
      </c>
      <c r="T66" s="29">
        <f t="shared" si="28"/>
        <v>0</v>
      </c>
      <c r="U66" s="29">
        <f t="shared" si="28"/>
        <v>0</v>
      </c>
      <c r="V66" s="29">
        <f t="shared" si="28"/>
        <v>0</v>
      </c>
      <c r="W66" s="29">
        <f>W61*W63</f>
        <v>0</v>
      </c>
      <c r="X66" s="29">
        <f t="shared" si="28"/>
        <v>0</v>
      </c>
      <c r="Y66" s="29">
        <f t="shared" si="28"/>
        <v>0</v>
      </c>
      <c r="Z66" s="29">
        <f t="shared" si="28"/>
        <v>0</v>
      </c>
      <c r="AA66" s="29">
        <f t="shared" si="28"/>
        <v>0</v>
      </c>
      <c r="AB66" s="29">
        <f t="shared" si="28"/>
        <v>0</v>
      </c>
      <c r="AC66" s="29">
        <f t="shared" si="28"/>
        <v>0</v>
      </c>
      <c r="AD66" s="29">
        <f t="shared" si="28"/>
        <v>0</v>
      </c>
      <c r="AE66" s="29">
        <f t="shared" si="28"/>
        <v>0</v>
      </c>
      <c r="AF66" s="29">
        <f t="shared" si="28"/>
        <v>0</v>
      </c>
      <c r="AG66" s="29">
        <f t="shared" si="28"/>
        <v>0</v>
      </c>
      <c r="AH66" s="29">
        <f t="shared" si="28"/>
        <v>0</v>
      </c>
      <c r="AI66" s="29">
        <f t="shared" si="28"/>
        <v>0</v>
      </c>
      <c r="AJ66" s="29">
        <f t="shared" si="28"/>
        <v>0</v>
      </c>
      <c r="AK66" s="29">
        <f t="shared" si="28"/>
        <v>0</v>
      </c>
      <c r="AL66" s="29">
        <f t="shared" si="28"/>
        <v>0</v>
      </c>
      <c r="AM66" s="29"/>
      <c r="AN66" s="29"/>
      <c r="AO66" s="29"/>
      <c r="AP66" s="29"/>
      <c r="AQ66" s="29"/>
      <c r="AR66" s="29"/>
      <c r="AS66" s="29"/>
      <c r="AT66" s="29">
        <f t="shared" si="28"/>
        <v>0</v>
      </c>
      <c r="AU66" s="29">
        <f t="shared" si="28"/>
        <v>0</v>
      </c>
      <c r="AV66" s="29">
        <f t="shared" si="28"/>
        <v>0</v>
      </c>
      <c r="AW66" s="29">
        <f t="shared" si="28"/>
        <v>0</v>
      </c>
      <c r="AX66" s="29">
        <f t="shared" si="28"/>
        <v>1.254</v>
      </c>
      <c r="AY66" s="29">
        <f t="shared" si="28"/>
        <v>0</v>
      </c>
      <c r="AZ66" s="29">
        <f t="shared" si="28"/>
        <v>0</v>
      </c>
      <c r="BA66" s="29">
        <f t="shared" si="28"/>
        <v>0</v>
      </c>
      <c r="BB66" s="29">
        <f t="shared" si="28"/>
        <v>0</v>
      </c>
      <c r="BC66" s="29">
        <f t="shared" si="28"/>
        <v>0</v>
      </c>
      <c r="BD66" s="29">
        <f t="shared" si="28"/>
        <v>0</v>
      </c>
      <c r="BE66" s="29">
        <f t="shared" si="28"/>
        <v>0</v>
      </c>
      <c r="BF66" s="29">
        <f t="shared" si="28"/>
        <v>0</v>
      </c>
      <c r="BG66" s="29">
        <f t="shared" si="28"/>
        <v>0</v>
      </c>
      <c r="BH66" s="29">
        <f t="shared" si="28"/>
        <v>0</v>
      </c>
      <c r="BI66" s="29">
        <f t="shared" si="28"/>
        <v>0</v>
      </c>
      <c r="BJ66" s="29">
        <f t="shared" si="28"/>
        <v>0</v>
      </c>
      <c r="BK66" s="29">
        <f t="shared" si="28"/>
        <v>0</v>
      </c>
      <c r="BL66" s="29">
        <f t="shared" si="28"/>
        <v>0</v>
      </c>
      <c r="BM66" s="29">
        <f t="shared" si="28"/>
        <v>0</v>
      </c>
      <c r="BN66" s="29">
        <f t="shared" si="28"/>
        <v>7.4450000000000002E-3</v>
      </c>
      <c r="BO66" s="29">
        <f t="shared" ref="BO66" si="29">BO61*BO63</f>
        <v>0</v>
      </c>
      <c r="BP66" s="30">
        <f>SUM(D66:BN66)</f>
        <v>20.665620000000001</v>
      </c>
      <c r="BQ66" s="31">
        <f>BP66/$C$9</f>
        <v>20.665620000000001</v>
      </c>
    </row>
    <row r="68" spans="1:69" x14ac:dyDescent="0.25">
      <c r="J68" s="1"/>
    </row>
    <row r="69" spans="1:69" ht="15" customHeight="1" x14ac:dyDescent="0.25">
      <c r="A69" s="112"/>
      <c r="B69" s="2" t="s">
        <v>3</v>
      </c>
      <c r="C69" s="110" t="s">
        <v>4</v>
      </c>
      <c r="D69" s="110" t="s">
        <v>36</v>
      </c>
      <c r="E69" s="110" t="s">
        <v>37</v>
      </c>
      <c r="F69" s="110" t="s">
        <v>38</v>
      </c>
      <c r="G69" s="110" t="s">
        <v>39</v>
      </c>
      <c r="H69" s="110" t="s">
        <v>40</v>
      </c>
      <c r="I69" s="35"/>
      <c r="J69" s="110" t="s">
        <v>41</v>
      </c>
      <c r="K69" s="110" t="s">
        <v>42</v>
      </c>
      <c r="L69" s="110" t="s">
        <v>43</v>
      </c>
      <c r="M69" s="35"/>
      <c r="N69" s="35"/>
      <c r="O69" s="110" t="s">
        <v>44</v>
      </c>
      <c r="P69" s="110" t="s">
        <v>45</v>
      </c>
      <c r="Q69" s="35"/>
      <c r="R69" s="110" t="s">
        <v>46</v>
      </c>
      <c r="S69" s="35"/>
      <c r="T69" s="35"/>
      <c r="U69" s="35"/>
      <c r="V69" s="110" t="s">
        <v>47</v>
      </c>
      <c r="W69" s="35"/>
      <c r="X69" s="110" t="s">
        <v>48</v>
      </c>
      <c r="Y69" s="35"/>
      <c r="Z69" s="35"/>
      <c r="AA69" s="35"/>
      <c r="AB69" s="35"/>
      <c r="AC69" s="35"/>
      <c r="AD69" s="35"/>
      <c r="AE69" s="35"/>
      <c r="AF69" s="35"/>
      <c r="AG69" s="35"/>
      <c r="AH69" s="110" t="s">
        <v>18</v>
      </c>
      <c r="AI69" s="35"/>
      <c r="AJ69" s="110" t="s">
        <v>49</v>
      </c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110" t="s">
        <v>51</v>
      </c>
      <c r="AW69" s="35"/>
      <c r="AX69" s="110" t="s">
        <v>52</v>
      </c>
      <c r="AY69" s="35"/>
      <c r="AZ69" s="110" t="s">
        <v>53</v>
      </c>
      <c r="BA69" s="35"/>
      <c r="BB69" s="110" t="s">
        <v>54</v>
      </c>
      <c r="BC69" s="110" t="s">
        <v>55</v>
      </c>
      <c r="BD69" s="35"/>
      <c r="BE69" s="35"/>
      <c r="BF69" s="35"/>
      <c r="BG69" s="110" t="s">
        <v>56</v>
      </c>
      <c r="BH69" s="110" t="s">
        <v>57</v>
      </c>
      <c r="BI69" s="110" t="s">
        <v>58</v>
      </c>
      <c r="BJ69" s="35"/>
      <c r="BK69" s="110" t="s">
        <v>59</v>
      </c>
      <c r="BL69" s="35"/>
      <c r="BM69" s="110" t="s">
        <v>60</v>
      </c>
      <c r="BN69" s="110" t="s">
        <v>61</v>
      </c>
      <c r="BO69" s="110" t="s">
        <v>101</v>
      </c>
      <c r="BP69" s="118" t="s">
        <v>5</v>
      </c>
      <c r="BQ69" s="118" t="s">
        <v>6</v>
      </c>
    </row>
    <row r="70" spans="1:69" ht="30" customHeight="1" x14ac:dyDescent="0.25">
      <c r="A70" s="113"/>
      <c r="B70" s="3" t="s">
        <v>7</v>
      </c>
      <c r="C70" s="111"/>
      <c r="D70" s="111"/>
      <c r="E70" s="111"/>
      <c r="F70" s="111"/>
      <c r="G70" s="111"/>
      <c r="H70" s="111"/>
      <c r="I70" s="36"/>
      <c r="J70" s="111"/>
      <c r="K70" s="111"/>
      <c r="L70" s="111"/>
      <c r="M70" s="36"/>
      <c r="N70" s="36"/>
      <c r="O70" s="111"/>
      <c r="P70" s="111"/>
      <c r="Q70" s="36"/>
      <c r="R70" s="111"/>
      <c r="S70" s="36"/>
      <c r="T70" s="36"/>
      <c r="U70" s="36"/>
      <c r="V70" s="111"/>
      <c r="W70" s="36"/>
      <c r="X70" s="111"/>
      <c r="Y70" s="36"/>
      <c r="Z70" s="36"/>
      <c r="AA70" s="36"/>
      <c r="AB70" s="36"/>
      <c r="AC70" s="36"/>
      <c r="AD70" s="36"/>
      <c r="AE70" s="36"/>
      <c r="AF70" s="36"/>
      <c r="AG70" s="36"/>
      <c r="AH70" s="111"/>
      <c r="AI70" s="36"/>
      <c r="AJ70" s="111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111"/>
      <c r="AW70" s="36"/>
      <c r="AX70" s="111"/>
      <c r="AY70" s="36"/>
      <c r="AZ70" s="111"/>
      <c r="BA70" s="36"/>
      <c r="BB70" s="111"/>
      <c r="BC70" s="111"/>
      <c r="BD70" s="36"/>
      <c r="BE70" s="36"/>
      <c r="BF70" s="36"/>
      <c r="BG70" s="111"/>
      <c r="BH70" s="111"/>
      <c r="BI70" s="111"/>
      <c r="BJ70" s="36"/>
      <c r="BK70" s="111"/>
      <c r="BL70" s="36"/>
      <c r="BM70" s="111"/>
      <c r="BN70" s="111"/>
      <c r="BO70" s="111"/>
      <c r="BP70" s="119"/>
      <c r="BQ70" s="119"/>
    </row>
    <row r="71" spans="1:69" ht="15" customHeight="1" x14ac:dyDescent="0.25">
      <c r="A71" s="50"/>
      <c r="B71" s="8" t="s">
        <v>13</v>
      </c>
      <c r="C71" s="38"/>
      <c r="D71" s="4">
        <f t="shared" ref="D71:BN74" si="30">D14</f>
        <v>0</v>
      </c>
      <c r="E71" s="4">
        <f t="shared" si="30"/>
        <v>0</v>
      </c>
      <c r="F71" s="4">
        <f t="shared" si="30"/>
        <v>0</v>
      </c>
      <c r="G71" s="4">
        <f t="shared" si="30"/>
        <v>0</v>
      </c>
      <c r="H71" s="4">
        <f t="shared" si="30"/>
        <v>0</v>
      </c>
      <c r="I71" s="4">
        <f t="shared" si="30"/>
        <v>0</v>
      </c>
      <c r="J71" s="4">
        <f t="shared" si="30"/>
        <v>0</v>
      </c>
      <c r="K71" s="4">
        <f t="shared" si="30"/>
        <v>2.2499999999999998E-3</v>
      </c>
      <c r="L71" s="4">
        <f t="shared" si="30"/>
        <v>5.0000000000000001E-3</v>
      </c>
      <c r="M71" s="4">
        <f t="shared" si="30"/>
        <v>0</v>
      </c>
      <c r="N71" s="4">
        <f t="shared" si="30"/>
        <v>0</v>
      </c>
      <c r="O71" s="4">
        <f t="shared" si="30"/>
        <v>0</v>
      </c>
      <c r="P71" s="4">
        <f t="shared" si="30"/>
        <v>0</v>
      </c>
      <c r="Q71" s="4">
        <f t="shared" si="30"/>
        <v>0</v>
      </c>
      <c r="R71" s="4">
        <f t="shared" si="30"/>
        <v>0</v>
      </c>
      <c r="S71" s="4">
        <f t="shared" si="30"/>
        <v>0</v>
      </c>
      <c r="T71" s="4">
        <f t="shared" si="30"/>
        <v>0</v>
      </c>
      <c r="U71" s="4">
        <f t="shared" si="30"/>
        <v>0</v>
      </c>
      <c r="V71" s="4">
        <f t="shared" si="30"/>
        <v>1.35E-2</v>
      </c>
      <c r="W71" s="4">
        <f t="shared" si="30"/>
        <v>0</v>
      </c>
      <c r="X71" s="4">
        <f t="shared" si="30"/>
        <v>0</v>
      </c>
      <c r="Y71" s="4">
        <f t="shared" si="30"/>
        <v>0</v>
      </c>
      <c r="Z71" s="4">
        <f t="shared" si="30"/>
        <v>0</v>
      </c>
      <c r="AA71" s="4">
        <f t="shared" si="30"/>
        <v>0</v>
      </c>
      <c r="AB71" s="4">
        <f t="shared" si="30"/>
        <v>0</v>
      </c>
      <c r="AC71" s="4">
        <f t="shared" si="30"/>
        <v>0</v>
      </c>
      <c r="AD71" s="4">
        <f t="shared" si="30"/>
        <v>0</v>
      </c>
      <c r="AE71" s="4">
        <f t="shared" si="30"/>
        <v>0</v>
      </c>
      <c r="AF71" s="4">
        <f t="shared" si="30"/>
        <v>0</v>
      </c>
      <c r="AG71" s="4">
        <f t="shared" si="30"/>
        <v>0</v>
      </c>
      <c r="AH71" s="4">
        <f t="shared" si="30"/>
        <v>0</v>
      </c>
      <c r="AI71" s="4">
        <f t="shared" si="30"/>
        <v>0</v>
      </c>
      <c r="AJ71" s="4">
        <f t="shared" si="30"/>
        <v>0</v>
      </c>
      <c r="AK71" s="4">
        <f t="shared" si="30"/>
        <v>0</v>
      </c>
      <c r="AL71" s="4">
        <f t="shared" si="30"/>
        <v>0</v>
      </c>
      <c r="AM71" s="4"/>
      <c r="AN71" s="4"/>
      <c r="AO71" s="4"/>
      <c r="AP71" s="4"/>
      <c r="AQ71" s="4"/>
      <c r="AR71" s="4"/>
      <c r="AS71" s="4"/>
      <c r="AT71" s="4">
        <f t="shared" si="30"/>
        <v>0</v>
      </c>
      <c r="AU71" s="4">
        <f t="shared" si="30"/>
        <v>0</v>
      </c>
      <c r="AV71" s="4">
        <f t="shared" si="30"/>
        <v>3.7499999999999999E-3</v>
      </c>
      <c r="AW71" s="4">
        <f t="shared" si="30"/>
        <v>0</v>
      </c>
      <c r="AX71" s="4">
        <f t="shared" si="30"/>
        <v>0</v>
      </c>
      <c r="AY71" s="4">
        <f t="shared" si="30"/>
        <v>0</v>
      </c>
      <c r="AZ71" s="4">
        <f t="shared" si="30"/>
        <v>0</v>
      </c>
      <c r="BA71" s="4">
        <f t="shared" si="30"/>
        <v>0</v>
      </c>
      <c r="BB71" s="4">
        <f t="shared" si="30"/>
        <v>0</v>
      </c>
      <c r="BC71" s="4">
        <f t="shared" si="30"/>
        <v>1.2E-2</v>
      </c>
      <c r="BD71" s="4">
        <f t="shared" si="30"/>
        <v>0</v>
      </c>
      <c r="BE71" s="4">
        <f t="shared" si="30"/>
        <v>0</v>
      </c>
      <c r="BF71" s="4">
        <f t="shared" si="30"/>
        <v>0</v>
      </c>
      <c r="BG71" s="4">
        <f t="shared" si="30"/>
        <v>9.4E-2</v>
      </c>
      <c r="BH71" s="4">
        <f t="shared" si="30"/>
        <v>1.2E-2</v>
      </c>
      <c r="BI71" s="4">
        <f t="shared" si="30"/>
        <v>6.3E-3</v>
      </c>
      <c r="BJ71" s="4">
        <f t="shared" si="30"/>
        <v>0</v>
      </c>
      <c r="BK71" s="4">
        <f t="shared" si="30"/>
        <v>0</v>
      </c>
      <c r="BL71" s="4">
        <f t="shared" si="30"/>
        <v>0</v>
      </c>
      <c r="BM71" s="4">
        <f t="shared" si="30"/>
        <v>0</v>
      </c>
      <c r="BN71" s="4">
        <f t="shared" si="30"/>
        <v>2E-3</v>
      </c>
      <c r="BO71" s="4">
        <f t="shared" ref="BO71" si="31">BO14</f>
        <v>0</v>
      </c>
    </row>
    <row r="72" spans="1:69" ht="15" customHeight="1" x14ac:dyDescent="0.25">
      <c r="A72" s="50"/>
      <c r="B72" s="4" t="s">
        <v>14</v>
      </c>
      <c r="C72" s="38"/>
      <c r="D72" s="4">
        <f t="shared" si="30"/>
        <v>0.01</v>
      </c>
      <c r="E72" s="4">
        <f t="shared" si="30"/>
        <v>0</v>
      </c>
      <c r="F72" s="4">
        <f t="shared" si="30"/>
        <v>0</v>
      </c>
      <c r="G72" s="4">
        <f t="shared" si="30"/>
        <v>0</v>
      </c>
      <c r="H72" s="4">
        <f t="shared" si="30"/>
        <v>0</v>
      </c>
      <c r="I72" s="4">
        <f t="shared" si="30"/>
        <v>0</v>
      </c>
      <c r="J72" s="4">
        <f t="shared" si="30"/>
        <v>0</v>
      </c>
      <c r="K72" s="4">
        <f t="shared" si="30"/>
        <v>0</v>
      </c>
      <c r="L72" s="4">
        <f t="shared" si="30"/>
        <v>0</v>
      </c>
      <c r="M72" s="4">
        <f t="shared" si="30"/>
        <v>0</v>
      </c>
      <c r="N72" s="4">
        <f t="shared" si="30"/>
        <v>0</v>
      </c>
      <c r="O72" s="4">
        <f t="shared" si="30"/>
        <v>0</v>
      </c>
      <c r="P72" s="4">
        <f t="shared" si="30"/>
        <v>0</v>
      </c>
      <c r="Q72" s="4">
        <f t="shared" si="30"/>
        <v>0</v>
      </c>
      <c r="R72" s="4">
        <f t="shared" si="30"/>
        <v>0</v>
      </c>
      <c r="S72" s="4">
        <f t="shared" si="30"/>
        <v>0</v>
      </c>
      <c r="T72" s="4">
        <f t="shared" si="30"/>
        <v>0</v>
      </c>
      <c r="U72" s="4">
        <f t="shared" si="30"/>
        <v>0</v>
      </c>
      <c r="V72" s="4">
        <f t="shared" si="30"/>
        <v>0</v>
      </c>
      <c r="W72" s="4">
        <f t="shared" si="30"/>
        <v>0</v>
      </c>
      <c r="X72" s="4">
        <f t="shared" si="30"/>
        <v>0.25</v>
      </c>
      <c r="Y72" s="4">
        <f t="shared" si="30"/>
        <v>0</v>
      </c>
      <c r="Z72" s="4">
        <f t="shared" si="30"/>
        <v>0</v>
      </c>
      <c r="AA72" s="4">
        <f t="shared" si="30"/>
        <v>0</v>
      </c>
      <c r="AB72" s="4">
        <f t="shared" si="30"/>
        <v>0</v>
      </c>
      <c r="AC72" s="4">
        <f t="shared" si="30"/>
        <v>0</v>
      </c>
      <c r="AD72" s="4">
        <f t="shared" si="30"/>
        <v>0</v>
      </c>
      <c r="AE72" s="4">
        <f t="shared" si="30"/>
        <v>0</v>
      </c>
      <c r="AF72" s="4">
        <f t="shared" si="30"/>
        <v>0</v>
      </c>
      <c r="AG72" s="4">
        <f t="shared" si="30"/>
        <v>0</v>
      </c>
      <c r="AH72" s="4">
        <f t="shared" si="30"/>
        <v>0</v>
      </c>
      <c r="AI72" s="4">
        <f t="shared" si="30"/>
        <v>0</v>
      </c>
      <c r="AJ72" s="4">
        <f t="shared" si="30"/>
        <v>0</v>
      </c>
      <c r="AK72" s="4">
        <f t="shared" si="30"/>
        <v>0</v>
      </c>
      <c r="AL72" s="4">
        <f t="shared" si="30"/>
        <v>0</v>
      </c>
      <c r="AM72" s="4"/>
      <c r="AN72" s="4"/>
      <c r="AO72" s="4"/>
      <c r="AP72" s="4"/>
      <c r="AQ72" s="4"/>
      <c r="AR72" s="4"/>
      <c r="AS72" s="4"/>
      <c r="AT72" s="4">
        <f t="shared" si="30"/>
        <v>0</v>
      </c>
      <c r="AU72" s="4">
        <f t="shared" si="30"/>
        <v>0</v>
      </c>
      <c r="AV72" s="4">
        <f t="shared" si="30"/>
        <v>0</v>
      </c>
      <c r="AW72" s="4">
        <f t="shared" si="30"/>
        <v>0</v>
      </c>
      <c r="AX72" s="4">
        <f t="shared" si="30"/>
        <v>0</v>
      </c>
      <c r="AY72" s="4">
        <f t="shared" si="30"/>
        <v>0</v>
      </c>
      <c r="AZ72" s="4">
        <f t="shared" si="30"/>
        <v>5.0000000000000001E-3</v>
      </c>
      <c r="BA72" s="4">
        <f t="shared" si="30"/>
        <v>0</v>
      </c>
      <c r="BB72" s="4">
        <f t="shared" si="30"/>
        <v>0.03</v>
      </c>
      <c r="BC72" s="4">
        <f t="shared" si="30"/>
        <v>0.03</v>
      </c>
      <c r="BD72" s="4">
        <f t="shared" si="30"/>
        <v>0</v>
      </c>
      <c r="BE72" s="4">
        <f t="shared" si="30"/>
        <v>0</v>
      </c>
      <c r="BF72" s="4">
        <f t="shared" si="30"/>
        <v>0</v>
      </c>
      <c r="BG72" s="4">
        <f t="shared" si="30"/>
        <v>0</v>
      </c>
      <c r="BH72" s="4">
        <f t="shared" si="30"/>
        <v>0</v>
      </c>
      <c r="BI72" s="4">
        <f t="shared" si="30"/>
        <v>8.0000000000000002E-3</v>
      </c>
      <c r="BJ72" s="4">
        <f t="shared" si="30"/>
        <v>0</v>
      </c>
      <c r="BK72" s="4">
        <f t="shared" si="30"/>
        <v>0</v>
      </c>
      <c r="BL72" s="4">
        <f t="shared" si="30"/>
        <v>0</v>
      </c>
      <c r="BM72" s="4">
        <f t="shared" si="30"/>
        <v>3.0000000000000001E-3</v>
      </c>
      <c r="BN72" s="4">
        <f t="shared" si="30"/>
        <v>1E-3</v>
      </c>
      <c r="BO72" s="4">
        <f t="shared" ref="BO72" si="32">BO15</f>
        <v>0</v>
      </c>
    </row>
    <row r="73" spans="1:69" ht="15.75" customHeight="1" x14ac:dyDescent="0.25">
      <c r="A73" s="50"/>
      <c r="B73" s="4" t="s">
        <v>15</v>
      </c>
      <c r="C73" s="38"/>
      <c r="D73" s="4">
        <f t="shared" si="30"/>
        <v>0</v>
      </c>
      <c r="E73" s="4">
        <f t="shared" si="30"/>
        <v>0</v>
      </c>
      <c r="F73" s="4">
        <f t="shared" si="30"/>
        <v>0</v>
      </c>
      <c r="G73" s="4">
        <f t="shared" si="30"/>
        <v>0</v>
      </c>
      <c r="H73" s="4">
        <f t="shared" si="30"/>
        <v>0</v>
      </c>
      <c r="I73" s="4">
        <f t="shared" si="30"/>
        <v>0</v>
      </c>
      <c r="J73" s="4">
        <f t="shared" si="30"/>
        <v>1.7999999999999999E-2</v>
      </c>
      <c r="K73" s="4">
        <f t="shared" si="30"/>
        <v>3.7499999999999999E-3</v>
      </c>
      <c r="L73" s="4">
        <f t="shared" si="30"/>
        <v>0</v>
      </c>
      <c r="M73" s="4">
        <f t="shared" si="30"/>
        <v>0</v>
      </c>
      <c r="N73" s="4">
        <f t="shared" si="30"/>
        <v>0</v>
      </c>
      <c r="O73" s="4">
        <f t="shared" si="30"/>
        <v>0</v>
      </c>
      <c r="P73" s="4">
        <f t="shared" si="30"/>
        <v>0</v>
      </c>
      <c r="Q73" s="4">
        <f t="shared" si="30"/>
        <v>0</v>
      </c>
      <c r="R73" s="4">
        <f t="shared" si="30"/>
        <v>0</v>
      </c>
      <c r="S73" s="4">
        <f t="shared" si="30"/>
        <v>0</v>
      </c>
      <c r="T73" s="4">
        <f t="shared" si="30"/>
        <v>0</v>
      </c>
      <c r="U73" s="4">
        <f t="shared" si="30"/>
        <v>0</v>
      </c>
      <c r="V73" s="4">
        <f t="shared" si="30"/>
        <v>0</v>
      </c>
      <c r="W73" s="4">
        <f t="shared" si="30"/>
        <v>0</v>
      </c>
      <c r="X73" s="4">
        <f t="shared" si="30"/>
        <v>0</v>
      </c>
      <c r="Y73" s="4">
        <f t="shared" si="30"/>
        <v>0</v>
      </c>
      <c r="Z73" s="4">
        <f t="shared" si="30"/>
        <v>0</v>
      </c>
      <c r="AA73" s="4">
        <f t="shared" si="30"/>
        <v>0</v>
      </c>
      <c r="AB73" s="4">
        <f t="shared" si="30"/>
        <v>0</v>
      </c>
      <c r="AC73" s="4">
        <f t="shared" si="30"/>
        <v>0</v>
      </c>
      <c r="AD73" s="4">
        <f t="shared" si="30"/>
        <v>0</v>
      </c>
      <c r="AE73" s="4">
        <f t="shared" si="30"/>
        <v>0</v>
      </c>
      <c r="AF73" s="4">
        <f t="shared" si="30"/>
        <v>0</v>
      </c>
      <c r="AG73" s="4">
        <f t="shared" si="30"/>
        <v>0</v>
      </c>
      <c r="AH73" s="4">
        <f t="shared" si="30"/>
        <v>0</v>
      </c>
      <c r="AI73" s="4">
        <f t="shared" si="30"/>
        <v>0</v>
      </c>
      <c r="AJ73" s="4">
        <f t="shared" si="30"/>
        <v>0</v>
      </c>
      <c r="AK73" s="4">
        <f t="shared" si="30"/>
        <v>0</v>
      </c>
      <c r="AL73" s="4">
        <f t="shared" si="30"/>
        <v>0</v>
      </c>
      <c r="AM73" s="4"/>
      <c r="AN73" s="4"/>
      <c r="AO73" s="4"/>
      <c r="AP73" s="4"/>
      <c r="AQ73" s="4"/>
      <c r="AR73" s="4"/>
      <c r="AS73" s="4"/>
      <c r="AT73" s="4">
        <f t="shared" si="30"/>
        <v>0</v>
      </c>
      <c r="AU73" s="4">
        <f t="shared" si="30"/>
        <v>0</v>
      </c>
      <c r="AV73" s="4">
        <f t="shared" si="30"/>
        <v>0</v>
      </c>
      <c r="AW73" s="4">
        <f t="shared" si="30"/>
        <v>0</v>
      </c>
      <c r="AX73" s="4">
        <f t="shared" si="30"/>
        <v>0</v>
      </c>
      <c r="AY73" s="4">
        <f t="shared" si="30"/>
        <v>0</v>
      </c>
      <c r="AZ73" s="4">
        <f t="shared" si="30"/>
        <v>0</v>
      </c>
      <c r="BA73" s="4">
        <f t="shared" si="30"/>
        <v>0</v>
      </c>
      <c r="BB73" s="4">
        <f t="shared" si="30"/>
        <v>0</v>
      </c>
      <c r="BC73" s="4">
        <f t="shared" si="30"/>
        <v>0</v>
      </c>
      <c r="BD73" s="4">
        <f t="shared" si="30"/>
        <v>0</v>
      </c>
      <c r="BE73" s="4">
        <f t="shared" si="30"/>
        <v>0</v>
      </c>
      <c r="BF73" s="4">
        <f t="shared" si="30"/>
        <v>0</v>
      </c>
      <c r="BG73" s="4">
        <f t="shared" si="30"/>
        <v>0.16</v>
      </c>
      <c r="BH73" s="4">
        <f t="shared" si="30"/>
        <v>0</v>
      </c>
      <c r="BI73" s="4">
        <f t="shared" si="30"/>
        <v>0</v>
      </c>
      <c r="BJ73" s="4">
        <f t="shared" si="30"/>
        <v>0</v>
      </c>
      <c r="BK73" s="4">
        <f t="shared" si="30"/>
        <v>0</v>
      </c>
      <c r="BL73" s="4">
        <f t="shared" si="30"/>
        <v>0</v>
      </c>
      <c r="BM73" s="4">
        <f t="shared" si="30"/>
        <v>0</v>
      </c>
      <c r="BN73" s="4">
        <f t="shared" si="30"/>
        <v>2E-3</v>
      </c>
      <c r="BO73" s="4">
        <f t="shared" ref="BO73" si="33">BO16</f>
        <v>0</v>
      </c>
    </row>
    <row r="74" spans="1:69" ht="15" customHeight="1" x14ac:dyDescent="0.25">
      <c r="A74" s="50"/>
      <c r="B74" s="9" t="s">
        <v>16</v>
      </c>
      <c r="C74" s="38"/>
      <c r="D74" s="4">
        <f t="shared" si="30"/>
        <v>0.03</v>
      </c>
      <c r="E74" s="4">
        <f t="shared" si="30"/>
        <v>0</v>
      </c>
      <c r="F74" s="4">
        <f t="shared" si="30"/>
        <v>0</v>
      </c>
      <c r="G74" s="4">
        <f t="shared" si="30"/>
        <v>0</v>
      </c>
      <c r="H74" s="4">
        <f t="shared" si="30"/>
        <v>0</v>
      </c>
      <c r="I74" s="4">
        <f t="shared" si="30"/>
        <v>0</v>
      </c>
      <c r="J74" s="4">
        <f t="shared" si="30"/>
        <v>0</v>
      </c>
      <c r="K74" s="4">
        <f t="shared" si="30"/>
        <v>0</v>
      </c>
      <c r="L74" s="4">
        <f t="shared" si="30"/>
        <v>0</v>
      </c>
      <c r="M74" s="4">
        <f t="shared" si="30"/>
        <v>0</v>
      </c>
      <c r="N74" s="4">
        <f t="shared" si="30"/>
        <v>0</v>
      </c>
      <c r="O74" s="4">
        <f t="shared" si="30"/>
        <v>0</v>
      </c>
      <c r="P74" s="4">
        <f t="shared" si="30"/>
        <v>0</v>
      </c>
      <c r="Q74" s="4">
        <f t="shared" si="30"/>
        <v>0</v>
      </c>
      <c r="R74" s="4">
        <f t="shared" si="30"/>
        <v>0</v>
      </c>
      <c r="S74" s="4">
        <f t="shared" si="30"/>
        <v>0</v>
      </c>
      <c r="T74" s="4">
        <f t="shared" si="30"/>
        <v>0</v>
      </c>
      <c r="U74" s="4">
        <f t="shared" si="30"/>
        <v>0</v>
      </c>
      <c r="V74" s="4">
        <f t="shared" si="30"/>
        <v>0</v>
      </c>
      <c r="W74" s="4">
        <f t="shared" si="30"/>
        <v>0</v>
      </c>
      <c r="X74" s="4">
        <f t="shared" si="30"/>
        <v>0</v>
      </c>
      <c r="Y74" s="4">
        <f t="shared" si="30"/>
        <v>0</v>
      </c>
      <c r="Z74" s="4">
        <f t="shared" si="30"/>
        <v>0</v>
      </c>
      <c r="AA74" s="4">
        <f t="shared" si="30"/>
        <v>0</v>
      </c>
      <c r="AB74" s="4">
        <f t="shared" si="30"/>
        <v>0</v>
      </c>
      <c r="AC74" s="4">
        <f t="shared" si="30"/>
        <v>0</v>
      </c>
      <c r="AD74" s="4">
        <f t="shared" si="30"/>
        <v>0</v>
      </c>
      <c r="AE74" s="4">
        <f t="shared" si="30"/>
        <v>0</v>
      </c>
      <c r="AF74" s="4">
        <f t="shared" si="30"/>
        <v>0</v>
      </c>
      <c r="AG74" s="4">
        <f t="shared" si="30"/>
        <v>0</v>
      </c>
      <c r="AH74" s="4">
        <f t="shared" si="30"/>
        <v>0</v>
      </c>
      <c r="AI74" s="4">
        <f t="shared" ref="AI74:BN74" si="34">AI17</f>
        <v>0</v>
      </c>
      <c r="AJ74" s="4">
        <f t="shared" si="34"/>
        <v>0</v>
      </c>
      <c r="AK74" s="4">
        <f t="shared" si="34"/>
        <v>0</v>
      </c>
      <c r="AL74" s="4">
        <f t="shared" si="34"/>
        <v>0</v>
      </c>
      <c r="AM74" s="4"/>
      <c r="AN74" s="4"/>
      <c r="AO74" s="4"/>
      <c r="AP74" s="4"/>
      <c r="AQ74" s="4"/>
      <c r="AR74" s="4"/>
      <c r="AS74" s="4"/>
      <c r="AT74" s="4">
        <f t="shared" si="34"/>
        <v>0</v>
      </c>
      <c r="AU74" s="4">
        <f t="shared" si="34"/>
        <v>0</v>
      </c>
      <c r="AV74" s="4">
        <f t="shared" si="34"/>
        <v>0</v>
      </c>
      <c r="AW74" s="4">
        <f t="shared" si="34"/>
        <v>0</v>
      </c>
      <c r="AX74" s="4">
        <f t="shared" si="34"/>
        <v>0</v>
      </c>
      <c r="AY74" s="4">
        <f t="shared" si="34"/>
        <v>0</v>
      </c>
      <c r="AZ74" s="4">
        <f t="shared" si="34"/>
        <v>0</v>
      </c>
      <c r="BA74" s="4">
        <f t="shared" si="34"/>
        <v>0</v>
      </c>
      <c r="BB74" s="4">
        <f t="shared" si="34"/>
        <v>0</v>
      </c>
      <c r="BC74" s="4">
        <f t="shared" si="34"/>
        <v>0</v>
      </c>
      <c r="BD74" s="4">
        <f t="shared" si="34"/>
        <v>0</v>
      </c>
      <c r="BE74" s="4">
        <f t="shared" si="34"/>
        <v>0</v>
      </c>
      <c r="BF74" s="4">
        <f t="shared" si="34"/>
        <v>0</v>
      </c>
      <c r="BG74" s="4">
        <f t="shared" si="34"/>
        <v>0</v>
      </c>
      <c r="BH74" s="4">
        <f t="shared" si="34"/>
        <v>0</v>
      </c>
      <c r="BI74" s="4">
        <f t="shared" si="34"/>
        <v>0</v>
      </c>
      <c r="BJ74" s="4">
        <f t="shared" si="34"/>
        <v>0</v>
      </c>
      <c r="BK74" s="4">
        <f t="shared" si="34"/>
        <v>0</v>
      </c>
      <c r="BL74" s="4">
        <f t="shared" si="34"/>
        <v>0</v>
      </c>
      <c r="BM74" s="4">
        <f t="shared" si="34"/>
        <v>0</v>
      </c>
      <c r="BN74" s="4">
        <f t="shared" si="34"/>
        <v>0</v>
      </c>
      <c r="BO74" s="4">
        <f t="shared" ref="BO74" si="35">BO17</f>
        <v>0</v>
      </c>
    </row>
    <row r="75" spans="1:69" ht="26.25" x14ac:dyDescent="0.25">
      <c r="A75" s="50"/>
      <c r="B75" s="10" t="s">
        <v>63</v>
      </c>
      <c r="C75" s="38"/>
      <c r="D75" s="4">
        <f t="shared" ref="D75:BN76" si="36">D18</f>
        <v>0</v>
      </c>
      <c r="E75" s="4">
        <f t="shared" si="36"/>
        <v>0.05</v>
      </c>
      <c r="F75" s="4">
        <f t="shared" si="36"/>
        <v>0</v>
      </c>
      <c r="G75" s="4">
        <f t="shared" si="36"/>
        <v>0</v>
      </c>
      <c r="H75" s="4">
        <f t="shared" si="36"/>
        <v>0</v>
      </c>
      <c r="I75" s="4">
        <f t="shared" si="36"/>
        <v>0</v>
      </c>
      <c r="J75" s="4">
        <f t="shared" si="36"/>
        <v>0</v>
      </c>
      <c r="K75" s="4">
        <f t="shared" si="36"/>
        <v>0</v>
      </c>
      <c r="L75" s="4">
        <f t="shared" si="36"/>
        <v>0</v>
      </c>
      <c r="M75" s="4">
        <f t="shared" si="36"/>
        <v>0</v>
      </c>
      <c r="N75" s="4">
        <f t="shared" si="36"/>
        <v>0</v>
      </c>
      <c r="O75" s="4">
        <f t="shared" si="36"/>
        <v>0</v>
      </c>
      <c r="P75" s="4">
        <f t="shared" si="36"/>
        <v>0</v>
      </c>
      <c r="Q75" s="4">
        <f t="shared" si="36"/>
        <v>0</v>
      </c>
      <c r="R75" s="4">
        <f t="shared" si="36"/>
        <v>0</v>
      </c>
      <c r="S75" s="4">
        <f t="shared" si="36"/>
        <v>0</v>
      </c>
      <c r="T75" s="4">
        <f t="shared" si="36"/>
        <v>0</v>
      </c>
      <c r="U75" s="4">
        <f t="shared" si="36"/>
        <v>0</v>
      </c>
      <c r="V75" s="4">
        <f t="shared" si="36"/>
        <v>0</v>
      </c>
      <c r="W75" s="4">
        <f t="shared" si="36"/>
        <v>0</v>
      </c>
      <c r="X75" s="4">
        <f t="shared" si="36"/>
        <v>0</v>
      </c>
      <c r="Y75" s="4">
        <f t="shared" si="36"/>
        <v>0</v>
      </c>
      <c r="Z75" s="4">
        <f t="shared" si="36"/>
        <v>0</v>
      </c>
      <c r="AA75" s="4">
        <f t="shared" si="36"/>
        <v>0</v>
      </c>
      <c r="AB75" s="4">
        <f t="shared" si="36"/>
        <v>0</v>
      </c>
      <c r="AC75" s="4">
        <f t="shared" si="36"/>
        <v>0</v>
      </c>
      <c r="AD75" s="4">
        <f t="shared" si="36"/>
        <v>0</v>
      </c>
      <c r="AE75" s="4">
        <f t="shared" si="36"/>
        <v>0</v>
      </c>
      <c r="AF75" s="4">
        <f t="shared" si="36"/>
        <v>0</v>
      </c>
      <c r="AG75" s="4">
        <f t="shared" si="36"/>
        <v>0</v>
      </c>
      <c r="AH75" s="4">
        <f t="shared" si="36"/>
        <v>0</v>
      </c>
      <c r="AI75" s="4">
        <f t="shared" si="36"/>
        <v>0</v>
      </c>
      <c r="AJ75" s="4">
        <f t="shared" si="36"/>
        <v>0</v>
      </c>
      <c r="AK75" s="4">
        <f t="shared" si="36"/>
        <v>0</v>
      </c>
      <c r="AL75" s="4">
        <f t="shared" si="36"/>
        <v>0</v>
      </c>
      <c r="AM75" s="4"/>
      <c r="AN75" s="4"/>
      <c r="AO75" s="4"/>
      <c r="AP75" s="4"/>
      <c r="AQ75" s="4"/>
      <c r="AR75" s="4"/>
      <c r="AS75" s="4"/>
      <c r="AT75" s="4">
        <f t="shared" si="36"/>
        <v>0</v>
      </c>
      <c r="AU75" s="4">
        <f t="shared" si="36"/>
        <v>0</v>
      </c>
      <c r="AV75" s="4">
        <f t="shared" si="36"/>
        <v>0</v>
      </c>
      <c r="AW75" s="4">
        <f t="shared" si="36"/>
        <v>0</v>
      </c>
      <c r="AX75" s="4">
        <f t="shared" si="36"/>
        <v>0</v>
      </c>
      <c r="AY75" s="4">
        <f t="shared" si="36"/>
        <v>0</v>
      </c>
      <c r="AZ75" s="4">
        <f t="shared" si="36"/>
        <v>0</v>
      </c>
      <c r="BA75" s="4">
        <f t="shared" si="36"/>
        <v>0</v>
      </c>
      <c r="BB75" s="4">
        <f t="shared" si="36"/>
        <v>0</v>
      </c>
      <c r="BC75" s="4">
        <f t="shared" si="36"/>
        <v>0</v>
      </c>
      <c r="BD75" s="4">
        <f t="shared" si="36"/>
        <v>0</v>
      </c>
      <c r="BE75" s="4">
        <f t="shared" si="36"/>
        <v>0</v>
      </c>
      <c r="BF75" s="4">
        <f t="shared" si="36"/>
        <v>0</v>
      </c>
      <c r="BG75" s="4">
        <f t="shared" si="36"/>
        <v>0</v>
      </c>
      <c r="BH75" s="4">
        <f t="shared" si="36"/>
        <v>0</v>
      </c>
      <c r="BI75" s="4">
        <f t="shared" si="36"/>
        <v>0</v>
      </c>
      <c r="BJ75" s="4">
        <f t="shared" si="36"/>
        <v>0</v>
      </c>
      <c r="BK75" s="4">
        <f t="shared" si="36"/>
        <v>0</v>
      </c>
      <c r="BL75" s="4">
        <f t="shared" si="36"/>
        <v>0</v>
      </c>
      <c r="BM75" s="4">
        <f t="shared" si="36"/>
        <v>0</v>
      </c>
      <c r="BN75" s="4">
        <f t="shared" si="36"/>
        <v>0</v>
      </c>
      <c r="BO75" s="4">
        <f t="shared" ref="BO75" si="37">BO18</f>
        <v>0</v>
      </c>
    </row>
    <row r="76" spans="1:69" ht="26.25" x14ac:dyDescent="0.25">
      <c r="A76" s="51"/>
      <c r="B76" s="10" t="s">
        <v>18</v>
      </c>
      <c r="C76" s="39"/>
      <c r="D76" s="4">
        <f t="shared" si="36"/>
        <v>0</v>
      </c>
      <c r="E76" s="4">
        <f t="shared" si="36"/>
        <v>0</v>
      </c>
      <c r="F76" s="4">
        <f t="shared" si="36"/>
        <v>0</v>
      </c>
      <c r="G76" s="4">
        <f t="shared" si="36"/>
        <v>0</v>
      </c>
      <c r="H76" s="4">
        <f t="shared" si="36"/>
        <v>0</v>
      </c>
      <c r="I76" s="4">
        <f t="shared" si="36"/>
        <v>0</v>
      </c>
      <c r="J76" s="4">
        <f t="shared" si="36"/>
        <v>0</v>
      </c>
      <c r="K76" s="4">
        <f t="shared" si="36"/>
        <v>0</v>
      </c>
      <c r="L76" s="4">
        <f t="shared" si="36"/>
        <v>0</v>
      </c>
      <c r="M76" s="4">
        <f t="shared" si="36"/>
        <v>0</v>
      </c>
      <c r="N76" s="4">
        <f t="shared" si="36"/>
        <v>0</v>
      </c>
      <c r="O76" s="4">
        <f t="shared" si="36"/>
        <v>0</v>
      </c>
      <c r="P76" s="4">
        <f t="shared" si="36"/>
        <v>0</v>
      </c>
      <c r="Q76" s="4">
        <f t="shared" si="36"/>
        <v>0</v>
      </c>
      <c r="R76" s="4">
        <f t="shared" si="36"/>
        <v>0</v>
      </c>
      <c r="S76" s="4">
        <f t="shared" si="36"/>
        <v>0</v>
      </c>
      <c r="T76" s="4">
        <f t="shared" si="36"/>
        <v>0</v>
      </c>
      <c r="U76" s="4">
        <f t="shared" si="36"/>
        <v>0</v>
      </c>
      <c r="V76" s="4">
        <f t="shared" si="36"/>
        <v>0</v>
      </c>
      <c r="W76" s="4">
        <f t="shared" si="36"/>
        <v>0</v>
      </c>
      <c r="X76" s="4">
        <f t="shared" si="36"/>
        <v>0</v>
      </c>
      <c r="Y76" s="4">
        <f t="shared" si="36"/>
        <v>0</v>
      </c>
      <c r="Z76" s="4">
        <f t="shared" si="36"/>
        <v>0</v>
      </c>
      <c r="AA76" s="4">
        <f t="shared" si="36"/>
        <v>0</v>
      </c>
      <c r="AB76" s="4">
        <f t="shared" si="36"/>
        <v>0</v>
      </c>
      <c r="AC76" s="4">
        <f t="shared" si="36"/>
        <v>0</v>
      </c>
      <c r="AD76" s="4">
        <f t="shared" si="36"/>
        <v>0</v>
      </c>
      <c r="AE76" s="4">
        <f t="shared" si="36"/>
        <v>0</v>
      </c>
      <c r="AF76" s="4">
        <f t="shared" si="36"/>
        <v>0</v>
      </c>
      <c r="AG76" s="4">
        <f t="shared" si="36"/>
        <v>0</v>
      </c>
      <c r="AH76" s="4">
        <f t="shared" si="36"/>
        <v>0.2</v>
      </c>
      <c r="AI76" s="4">
        <f t="shared" si="36"/>
        <v>0</v>
      </c>
      <c r="AJ76" s="4">
        <f t="shared" si="36"/>
        <v>0</v>
      </c>
      <c r="AK76" s="4">
        <f t="shared" si="36"/>
        <v>0</v>
      </c>
      <c r="AL76" s="4">
        <f t="shared" si="36"/>
        <v>0</v>
      </c>
      <c r="AM76" s="4"/>
      <c r="AN76" s="4"/>
      <c r="AO76" s="4"/>
      <c r="AP76" s="4"/>
      <c r="AQ76" s="4"/>
      <c r="AR76" s="4"/>
      <c r="AS76" s="4"/>
      <c r="AT76" s="4">
        <f t="shared" si="36"/>
        <v>0</v>
      </c>
      <c r="AU76" s="4">
        <f t="shared" si="36"/>
        <v>0</v>
      </c>
      <c r="AV76" s="4">
        <f t="shared" si="36"/>
        <v>0</v>
      </c>
      <c r="AW76" s="4">
        <f t="shared" si="36"/>
        <v>0</v>
      </c>
      <c r="AX76" s="4">
        <f t="shared" si="36"/>
        <v>0</v>
      </c>
      <c r="AY76" s="4">
        <f t="shared" si="36"/>
        <v>0</v>
      </c>
      <c r="AZ76" s="4">
        <f t="shared" si="36"/>
        <v>0</v>
      </c>
      <c r="BA76" s="4">
        <f t="shared" si="36"/>
        <v>0</v>
      </c>
      <c r="BB76" s="4">
        <f t="shared" si="36"/>
        <v>0</v>
      </c>
      <c r="BC76" s="4">
        <f t="shared" si="36"/>
        <v>0</v>
      </c>
      <c r="BD76" s="4">
        <f t="shared" si="36"/>
        <v>0</v>
      </c>
      <c r="BE76" s="4">
        <f t="shared" si="36"/>
        <v>0</v>
      </c>
      <c r="BF76" s="4">
        <f t="shared" si="36"/>
        <v>0</v>
      </c>
      <c r="BG76" s="4">
        <f t="shared" si="36"/>
        <v>0</v>
      </c>
      <c r="BH76" s="4">
        <f t="shared" si="36"/>
        <v>0</v>
      </c>
      <c r="BI76" s="4">
        <f t="shared" si="36"/>
        <v>0</v>
      </c>
      <c r="BJ76" s="4">
        <f t="shared" si="36"/>
        <v>0</v>
      </c>
      <c r="BK76" s="4">
        <f t="shared" si="36"/>
        <v>0</v>
      </c>
      <c r="BL76" s="4">
        <f t="shared" si="36"/>
        <v>0</v>
      </c>
      <c r="BM76" s="4">
        <f t="shared" si="36"/>
        <v>0</v>
      </c>
      <c r="BN76" s="4">
        <f t="shared" si="36"/>
        <v>0</v>
      </c>
      <c r="BO76" s="4">
        <f t="shared" ref="BO76" si="38">BO19</f>
        <v>0</v>
      </c>
    </row>
    <row r="77" spans="1:69" ht="17.25" x14ac:dyDescent="0.3">
      <c r="B77" s="17" t="s">
        <v>24</v>
      </c>
      <c r="C77" s="18"/>
      <c r="D77" s="19">
        <f t="shared" ref="D77:V77" si="39">SUM(D71:D76)</f>
        <v>0.04</v>
      </c>
      <c r="E77" s="19">
        <f t="shared" si="39"/>
        <v>0.05</v>
      </c>
      <c r="F77" s="19">
        <f t="shared" si="39"/>
        <v>0</v>
      </c>
      <c r="G77" s="19">
        <f t="shared" si="39"/>
        <v>0</v>
      </c>
      <c r="H77" s="19">
        <f t="shared" si="39"/>
        <v>0</v>
      </c>
      <c r="I77" s="19">
        <f t="shared" si="39"/>
        <v>0</v>
      </c>
      <c r="J77" s="19">
        <f t="shared" si="39"/>
        <v>1.7999999999999999E-2</v>
      </c>
      <c r="K77" s="19">
        <f t="shared" si="39"/>
        <v>6.0000000000000001E-3</v>
      </c>
      <c r="L77" s="19">
        <f t="shared" si="39"/>
        <v>5.0000000000000001E-3</v>
      </c>
      <c r="M77" s="19">
        <f t="shared" si="39"/>
        <v>0</v>
      </c>
      <c r="N77" s="19">
        <f t="shared" si="39"/>
        <v>0</v>
      </c>
      <c r="O77" s="19">
        <f t="shared" si="39"/>
        <v>0</v>
      </c>
      <c r="P77" s="19">
        <f t="shared" si="39"/>
        <v>0</v>
      </c>
      <c r="Q77" s="19">
        <f t="shared" si="39"/>
        <v>0</v>
      </c>
      <c r="R77" s="19">
        <f t="shared" si="39"/>
        <v>0</v>
      </c>
      <c r="S77" s="19">
        <f t="shared" si="39"/>
        <v>0</v>
      </c>
      <c r="T77" s="19">
        <f t="shared" si="39"/>
        <v>0</v>
      </c>
      <c r="U77" s="19">
        <f t="shared" si="39"/>
        <v>0</v>
      </c>
      <c r="V77" s="19">
        <f t="shared" si="39"/>
        <v>1.35E-2</v>
      </c>
      <c r="W77" s="19">
        <f t="shared" ref="W77:X77" si="40">SUM(W71:W76)</f>
        <v>0</v>
      </c>
      <c r="X77" s="19">
        <f t="shared" si="40"/>
        <v>0.25</v>
      </c>
      <c r="Y77" s="19">
        <f t="shared" ref="Y77:AL77" si="41">SUM(Y71:Y76)</f>
        <v>0</v>
      </c>
      <c r="Z77" s="19">
        <f t="shared" si="41"/>
        <v>0</v>
      </c>
      <c r="AA77" s="19">
        <f t="shared" si="41"/>
        <v>0</v>
      </c>
      <c r="AB77" s="19">
        <f t="shared" si="41"/>
        <v>0</v>
      </c>
      <c r="AC77" s="19">
        <f t="shared" si="41"/>
        <v>0</v>
      </c>
      <c r="AD77" s="19">
        <f t="shared" si="41"/>
        <v>0</v>
      </c>
      <c r="AE77" s="19">
        <f t="shared" si="41"/>
        <v>0</v>
      </c>
      <c r="AF77" s="19">
        <f t="shared" si="41"/>
        <v>0</v>
      </c>
      <c r="AG77" s="19">
        <f t="shared" si="41"/>
        <v>0</v>
      </c>
      <c r="AH77" s="19">
        <f t="shared" si="41"/>
        <v>0.2</v>
      </c>
      <c r="AI77" s="19">
        <f t="shared" si="41"/>
        <v>0</v>
      </c>
      <c r="AJ77" s="19">
        <f t="shared" si="41"/>
        <v>0</v>
      </c>
      <c r="AK77" s="19">
        <f t="shared" si="41"/>
        <v>0</v>
      </c>
      <c r="AL77" s="19">
        <f t="shared" si="41"/>
        <v>0</v>
      </c>
      <c r="AM77" s="19"/>
      <c r="AN77" s="19"/>
      <c r="AO77" s="19"/>
      <c r="AP77" s="19"/>
      <c r="AQ77" s="19"/>
      <c r="AR77" s="19"/>
      <c r="AS77" s="19"/>
      <c r="AT77" s="19">
        <f t="shared" ref="AT77:BN77" si="42">SUM(AT71:AT76)</f>
        <v>0</v>
      </c>
      <c r="AU77" s="19">
        <f t="shared" si="42"/>
        <v>0</v>
      </c>
      <c r="AV77" s="19">
        <f t="shared" si="42"/>
        <v>3.7499999999999999E-3</v>
      </c>
      <c r="AW77" s="19">
        <f t="shared" si="42"/>
        <v>0</v>
      </c>
      <c r="AX77" s="19">
        <f t="shared" si="42"/>
        <v>0</v>
      </c>
      <c r="AY77" s="19">
        <f t="shared" si="42"/>
        <v>0</v>
      </c>
      <c r="AZ77" s="19">
        <f t="shared" si="42"/>
        <v>5.0000000000000001E-3</v>
      </c>
      <c r="BA77" s="19">
        <f t="shared" si="42"/>
        <v>0</v>
      </c>
      <c r="BB77" s="19">
        <f t="shared" si="42"/>
        <v>0.03</v>
      </c>
      <c r="BC77" s="19">
        <f t="shared" si="42"/>
        <v>4.1999999999999996E-2</v>
      </c>
      <c r="BD77" s="19">
        <f t="shared" si="42"/>
        <v>0</v>
      </c>
      <c r="BE77" s="19">
        <f t="shared" si="42"/>
        <v>0</v>
      </c>
      <c r="BF77" s="19">
        <f t="shared" si="42"/>
        <v>0</v>
      </c>
      <c r="BG77" s="19">
        <f t="shared" si="42"/>
        <v>0.254</v>
      </c>
      <c r="BH77" s="19">
        <f t="shared" si="42"/>
        <v>1.2E-2</v>
      </c>
      <c r="BI77" s="19">
        <f t="shared" si="42"/>
        <v>1.43E-2</v>
      </c>
      <c r="BJ77" s="19">
        <f t="shared" si="42"/>
        <v>0</v>
      </c>
      <c r="BK77" s="19">
        <f t="shared" si="42"/>
        <v>0</v>
      </c>
      <c r="BL77" s="19">
        <f t="shared" si="42"/>
        <v>0</v>
      </c>
      <c r="BM77" s="19">
        <f t="shared" si="42"/>
        <v>3.0000000000000001E-3</v>
      </c>
      <c r="BN77" s="19">
        <f t="shared" si="42"/>
        <v>5.0000000000000001E-3</v>
      </c>
      <c r="BO77" s="19">
        <f t="shared" ref="BO77" si="43">SUM(BO71:BO76)</f>
        <v>0</v>
      </c>
    </row>
    <row r="78" spans="1:69" ht="17.25" x14ac:dyDescent="0.3">
      <c r="B78" s="17" t="s">
        <v>25</v>
      </c>
      <c r="C78" s="18"/>
      <c r="D78" s="20">
        <f t="shared" ref="D78:BN78" si="44">PRODUCT(D77,$E$6)</f>
        <v>0.04</v>
      </c>
      <c r="E78" s="20">
        <f t="shared" si="44"/>
        <v>0.05</v>
      </c>
      <c r="F78" s="20">
        <f t="shared" si="44"/>
        <v>0</v>
      </c>
      <c r="G78" s="20">
        <f t="shared" si="44"/>
        <v>0</v>
      </c>
      <c r="H78" s="20">
        <f t="shared" si="44"/>
        <v>0</v>
      </c>
      <c r="I78" s="20">
        <f t="shared" si="44"/>
        <v>0</v>
      </c>
      <c r="J78" s="20">
        <f t="shared" si="44"/>
        <v>1.7999999999999999E-2</v>
      </c>
      <c r="K78" s="20">
        <f t="shared" si="44"/>
        <v>6.0000000000000001E-3</v>
      </c>
      <c r="L78" s="20">
        <f t="shared" si="44"/>
        <v>5.0000000000000001E-3</v>
      </c>
      <c r="M78" s="20">
        <f t="shared" si="44"/>
        <v>0</v>
      </c>
      <c r="N78" s="20">
        <f t="shared" si="44"/>
        <v>0</v>
      </c>
      <c r="O78" s="20">
        <f t="shared" si="44"/>
        <v>0</v>
      </c>
      <c r="P78" s="20">
        <f t="shared" si="44"/>
        <v>0</v>
      </c>
      <c r="Q78" s="20">
        <f t="shared" si="44"/>
        <v>0</v>
      </c>
      <c r="R78" s="20">
        <f t="shared" si="44"/>
        <v>0</v>
      </c>
      <c r="S78" s="20">
        <f t="shared" si="44"/>
        <v>0</v>
      </c>
      <c r="T78" s="20">
        <f t="shared" si="44"/>
        <v>0</v>
      </c>
      <c r="U78" s="20">
        <f t="shared" si="44"/>
        <v>0</v>
      </c>
      <c r="V78" s="20">
        <f t="shared" si="44"/>
        <v>1.35E-2</v>
      </c>
      <c r="W78" s="20">
        <f t="shared" ref="W78" si="45">PRODUCT(W77,$E$6)</f>
        <v>0</v>
      </c>
      <c r="X78" s="20">
        <v>8</v>
      </c>
      <c r="Y78" s="20">
        <f t="shared" si="44"/>
        <v>0</v>
      </c>
      <c r="Z78" s="20">
        <f t="shared" si="44"/>
        <v>0</v>
      </c>
      <c r="AA78" s="20">
        <f t="shared" si="44"/>
        <v>0</v>
      </c>
      <c r="AB78" s="20">
        <f t="shared" si="44"/>
        <v>0</v>
      </c>
      <c r="AC78" s="20">
        <f t="shared" si="44"/>
        <v>0</v>
      </c>
      <c r="AD78" s="20">
        <f t="shared" si="44"/>
        <v>0</v>
      </c>
      <c r="AE78" s="20">
        <f t="shared" si="44"/>
        <v>0</v>
      </c>
      <c r="AF78" s="20">
        <f t="shared" si="44"/>
        <v>0</v>
      </c>
      <c r="AG78" s="20">
        <f t="shared" si="44"/>
        <v>0</v>
      </c>
      <c r="AH78" s="20">
        <f t="shared" si="44"/>
        <v>0.2</v>
      </c>
      <c r="AI78" s="20">
        <f t="shared" si="44"/>
        <v>0</v>
      </c>
      <c r="AJ78" s="20">
        <f t="shared" si="44"/>
        <v>0</v>
      </c>
      <c r="AK78" s="20">
        <f t="shared" si="44"/>
        <v>0</v>
      </c>
      <c r="AL78" s="20">
        <f t="shared" si="44"/>
        <v>0</v>
      </c>
      <c r="AM78" s="20"/>
      <c r="AN78" s="20"/>
      <c r="AO78" s="20"/>
      <c r="AP78" s="20"/>
      <c r="AQ78" s="20"/>
      <c r="AR78" s="20"/>
      <c r="AS78" s="20"/>
      <c r="AT78" s="20">
        <f t="shared" si="44"/>
        <v>0</v>
      </c>
      <c r="AU78" s="20">
        <f t="shared" si="44"/>
        <v>0</v>
      </c>
      <c r="AV78" s="20">
        <f t="shared" si="44"/>
        <v>3.7499999999999999E-3</v>
      </c>
      <c r="AW78" s="20">
        <f t="shared" si="44"/>
        <v>0</v>
      </c>
      <c r="AX78" s="20">
        <f t="shared" si="44"/>
        <v>0</v>
      </c>
      <c r="AY78" s="20">
        <f t="shared" si="44"/>
        <v>0</v>
      </c>
      <c r="AZ78" s="20">
        <f t="shared" si="44"/>
        <v>5.0000000000000001E-3</v>
      </c>
      <c r="BA78" s="20">
        <f t="shared" si="44"/>
        <v>0</v>
      </c>
      <c r="BB78" s="20">
        <f t="shared" si="44"/>
        <v>0.03</v>
      </c>
      <c r="BC78" s="20">
        <f t="shared" si="44"/>
        <v>4.1999999999999996E-2</v>
      </c>
      <c r="BD78" s="20">
        <f t="shared" si="44"/>
        <v>0</v>
      </c>
      <c r="BE78" s="20">
        <f t="shared" si="44"/>
        <v>0</v>
      </c>
      <c r="BF78" s="20">
        <f t="shared" si="44"/>
        <v>0</v>
      </c>
      <c r="BG78" s="20">
        <f t="shared" si="44"/>
        <v>0.254</v>
      </c>
      <c r="BH78" s="20">
        <f t="shared" si="44"/>
        <v>1.2E-2</v>
      </c>
      <c r="BI78" s="20">
        <f t="shared" si="44"/>
        <v>1.43E-2</v>
      </c>
      <c r="BJ78" s="20">
        <f t="shared" si="44"/>
        <v>0</v>
      </c>
      <c r="BK78" s="20">
        <f t="shared" si="44"/>
        <v>0</v>
      </c>
      <c r="BL78" s="20">
        <f t="shared" si="44"/>
        <v>0</v>
      </c>
      <c r="BM78" s="20">
        <f t="shared" si="44"/>
        <v>3.0000000000000001E-3</v>
      </c>
      <c r="BN78" s="20">
        <f t="shared" si="44"/>
        <v>5.0000000000000001E-3</v>
      </c>
      <c r="BO78" s="20">
        <f t="shared" ref="BO78" si="46">PRODUCT(BO77,$E$6)</f>
        <v>0</v>
      </c>
    </row>
    <row r="80" spans="1:69" ht="17.25" x14ac:dyDescent="0.3">
      <c r="A80" s="23"/>
      <c r="B80" s="24" t="s">
        <v>27</v>
      </c>
      <c r="C80" s="25" t="s">
        <v>28</v>
      </c>
      <c r="D80" s="26">
        <f t="shared" ref="D80:BN80" si="47">D45</f>
        <v>67.27</v>
      </c>
      <c r="E80" s="26">
        <f t="shared" si="47"/>
        <v>70</v>
      </c>
      <c r="F80" s="26">
        <f t="shared" si="47"/>
        <v>91</v>
      </c>
      <c r="G80" s="26">
        <f t="shared" si="47"/>
        <v>568</v>
      </c>
      <c r="H80" s="26">
        <f t="shared" si="47"/>
        <v>1250</v>
      </c>
      <c r="I80" s="26">
        <f t="shared" si="47"/>
        <v>720</v>
      </c>
      <c r="J80" s="26">
        <f t="shared" si="47"/>
        <v>71.38</v>
      </c>
      <c r="K80" s="26">
        <f t="shared" si="47"/>
        <v>662.44</v>
      </c>
      <c r="L80" s="26">
        <f t="shared" si="47"/>
        <v>200.83</v>
      </c>
      <c r="M80" s="26">
        <f t="shared" si="47"/>
        <v>529</v>
      </c>
      <c r="N80" s="26">
        <f t="shared" si="47"/>
        <v>99.49</v>
      </c>
      <c r="O80" s="26">
        <f t="shared" si="47"/>
        <v>320.32</v>
      </c>
      <c r="P80" s="26">
        <f t="shared" si="47"/>
        <v>373.68</v>
      </c>
      <c r="Q80" s="26">
        <f t="shared" si="47"/>
        <v>400</v>
      </c>
      <c r="R80" s="26">
        <f t="shared" si="47"/>
        <v>0</v>
      </c>
      <c r="S80" s="26">
        <f t="shared" si="47"/>
        <v>0</v>
      </c>
      <c r="T80" s="26">
        <f t="shared" si="47"/>
        <v>0</v>
      </c>
      <c r="U80" s="26">
        <f t="shared" si="47"/>
        <v>708</v>
      </c>
      <c r="V80" s="26">
        <f t="shared" si="47"/>
        <v>364.1</v>
      </c>
      <c r="W80" s="26">
        <f>W45</f>
        <v>59</v>
      </c>
      <c r="X80" s="26">
        <f t="shared" si="47"/>
        <v>9.1999999999999993</v>
      </c>
      <c r="Y80" s="26">
        <f t="shared" si="47"/>
        <v>0</v>
      </c>
      <c r="Z80" s="26">
        <f t="shared" si="47"/>
        <v>366</v>
      </c>
      <c r="AA80" s="26">
        <f t="shared" si="47"/>
        <v>315</v>
      </c>
      <c r="AB80" s="26">
        <f t="shared" si="47"/>
        <v>263</v>
      </c>
      <c r="AC80" s="26">
        <f t="shared" si="47"/>
        <v>250</v>
      </c>
      <c r="AD80" s="26">
        <f t="shared" si="47"/>
        <v>145</v>
      </c>
      <c r="AE80" s="26">
        <f t="shared" si="47"/>
        <v>316</v>
      </c>
      <c r="AF80" s="26">
        <f t="shared" si="47"/>
        <v>249</v>
      </c>
      <c r="AG80" s="26">
        <f t="shared" si="47"/>
        <v>227.27</v>
      </c>
      <c r="AH80" s="26">
        <f t="shared" si="47"/>
        <v>69.2</v>
      </c>
      <c r="AI80" s="26">
        <f t="shared" si="47"/>
        <v>59.25</v>
      </c>
      <c r="AJ80" s="26">
        <f t="shared" si="47"/>
        <v>39.4</v>
      </c>
      <c r="AK80" s="26">
        <f t="shared" si="47"/>
        <v>190</v>
      </c>
      <c r="AL80" s="26">
        <f t="shared" si="47"/>
        <v>194</v>
      </c>
      <c r="AM80" s="26"/>
      <c r="AN80" s="26"/>
      <c r="AO80" s="26"/>
      <c r="AP80" s="26"/>
      <c r="AQ80" s="26"/>
      <c r="AR80" s="26"/>
      <c r="AS80" s="26"/>
      <c r="AT80" s="26">
        <f t="shared" si="47"/>
        <v>64.290000000000006</v>
      </c>
      <c r="AU80" s="26">
        <f t="shared" si="47"/>
        <v>57.14</v>
      </c>
      <c r="AV80" s="26">
        <f t="shared" si="47"/>
        <v>51.25</v>
      </c>
      <c r="AW80" s="26">
        <f t="shared" si="47"/>
        <v>77.14</v>
      </c>
      <c r="AX80" s="26">
        <f t="shared" si="47"/>
        <v>66</v>
      </c>
      <c r="AY80" s="26">
        <f t="shared" si="47"/>
        <v>60</v>
      </c>
      <c r="AZ80" s="26">
        <f t="shared" si="47"/>
        <v>129.33000000000001</v>
      </c>
      <c r="BA80" s="26">
        <f t="shared" si="47"/>
        <v>342</v>
      </c>
      <c r="BB80" s="26">
        <f t="shared" si="47"/>
        <v>591</v>
      </c>
      <c r="BC80" s="26">
        <f t="shared" si="47"/>
        <v>558.89</v>
      </c>
      <c r="BD80" s="26">
        <f t="shared" si="47"/>
        <v>217</v>
      </c>
      <c r="BE80" s="26">
        <f t="shared" si="47"/>
        <v>349</v>
      </c>
      <c r="BF80" s="26">
        <f t="shared" si="47"/>
        <v>0</v>
      </c>
      <c r="BG80" s="26">
        <f t="shared" si="47"/>
        <v>27</v>
      </c>
      <c r="BH80" s="26">
        <f t="shared" si="47"/>
        <v>35</v>
      </c>
      <c r="BI80" s="26">
        <f t="shared" si="47"/>
        <v>26</v>
      </c>
      <c r="BJ80" s="26">
        <f t="shared" si="47"/>
        <v>20</v>
      </c>
      <c r="BK80" s="26">
        <f t="shared" si="47"/>
        <v>35</v>
      </c>
      <c r="BL80" s="26">
        <f t="shared" si="47"/>
        <v>298</v>
      </c>
      <c r="BM80" s="26">
        <f t="shared" si="47"/>
        <v>144.44</v>
      </c>
      <c r="BN80" s="26">
        <f t="shared" si="47"/>
        <v>14.89</v>
      </c>
      <c r="BO80" s="26">
        <f t="shared" ref="BO80" si="48">BO45</f>
        <v>10000</v>
      </c>
    </row>
    <row r="81" spans="1:69" ht="17.25" x14ac:dyDescent="0.3">
      <c r="B81" s="17" t="s">
        <v>29</v>
      </c>
      <c r="C81" s="18" t="s">
        <v>28</v>
      </c>
      <c r="D81" s="19">
        <f t="shared" ref="D81:BN81" si="49">D80/1000</f>
        <v>6.7269999999999996E-2</v>
      </c>
      <c r="E81" s="19">
        <f t="shared" si="49"/>
        <v>7.0000000000000007E-2</v>
      </c>
      <c r="F81" s="19">
        <f t="shared" si="49"/>
        <v>9.0999999999999998E-2</v>
      </c>
      <c r="G81" s="19">
        <f t="shared" si="49"/>
        <v>0.56799999999999995</v>
      </c>
      <c r="H81" s="19">
        <f t="shared" si="49"/>
        <v>1.25</v>
      </c>
      <c r="I81" s="19">
        <f t="shared" si="49"/>
        <v>0.72</v>
      </c>
      <c r="J81" s="19">
        <f t="shared" si="49"/>
        <v>7.1379999999999999E-2</v>
      </c>
      <c r="K81" s="19">
        <f t="shared" si="49"/>
        <v>0.66244000000000003</v>
      </c>
      <c r="L81" s="19">
        <f t="shared" si="49"/>
        <v>0.20083000000000001</v>
      </c>
      <c r="M81" s="19">
        <f t="shared" si="49"/>
        <v>0.52900000000000003</v>
      </c>
      <c r="N81" s="19">
        <f t="shared" si="49"/>
        <v>9.9489999999999995E-2</v>
      </c>
      <c r="O81" s="19">
        <f t="shared" si="49"/>
        <v>0.32031999999999999</v>
      </c>
      <c r="P81" s="19">
        <f t="shared" si="49"/>
        <v>0.37368000000000001</v>
      </c>
      <c r="Q81" s="19">
        <f t="shared" si="49"/>
        <v>0.4</v>
      </c>
      <c r="R81" s="19">
        <f t="shared" si="49"/>
        <v>0</v>
      </c>
      <c r="S81" s="19">
        <f t="shared" si="49"/>
        <v>0</v>
      </c>
      <c r="T81" s="19">
        <f t="shared" si="49"/>
        <v>0</v>
      </c>
      <c r="U81" s="19">
        <f t="shared" si="49"/>
        <v>0.70799999999999996</v>
      </c>
      <c r="V81" s="19">
        <f t="shared" si="49"/>
        <v>0.36410000000000003</v>
      </c>
      <c r="W81" s="19">
        <f>W80/1000</f>
        <v>5.8999999999999997E-2</v>
      </c>
      <c r="X81" s="19">
        <f t="shared" si="49"/>
        <v>9.1999999999999998E-3</v>
      </c>
      <c r="Y81" s="19">
        <f t="shared" si="49"/>
        <v>0</v>
      </c>
      <c r="Z81" s="19">
        <f t="shared" si="49"/>
        <v>0.36599999999999999</v>
      </c>
      <c r="AA81" s="19">
        <f t="shared" si="49"/>
        <v>0.315</v>
      </c>
      <c r="AB81" s="19">
        <f t="shared" si="49"/>
        <v>0.26300000000000001</v>
      </c>
      <c r="AC81" s="19">
        <f t="shared" si="49"/>
        <v>0.25</v>
      </c>
      <c r="AD81" s="19">
        <f t="shared" si="49"/>
        <v>0.14499999999999999</v>
      </c>
      <c r="AE81" s="19">
        <f t="shared" si="49"/>
        <v>0.316</v>
      </c>
      <c r="AF81" s="19">
        <f t="shared" si="49"/>
        <v>0.249</v>
      </c>
      <c r="AG81" s="19">
        <f t="shared" si="49"/>
        <v>0.22727</v>
      </c>
      <c r="AH81" s="19">
        <f t="shared" si="49"/>
        <v>6.9199999999999998E-2</v>
      </c>
      <c r="AI81" s="19">
        <f t="shared" si="49"/>
        <v>5.9249999999999997E-2</v>
      </c>
      <c r="AJ81" s="19">
        <f t="shared" si="49"/>
        <v>3.9399999999999998E-2</v>
      </c>
      <c r="AK81" s="19">
        <f t="shared" si="49"/>
        <v>0.19</v>
      </c>
      <c r="AL81" s="19">
        <f t="shared" si="49"/>
        <v>0.19400000000000001</v>
      </c>
      <c r="AM81" s="19"/>
      <c r="AN81" s="19"/>
      <c r="AO81" s="19"/>
      <c r="AP81" s="19"/>
      <c r="AQ81" s="19"/>
      <c r="AR81" s="19"/>
      <c r="AS81" s="19"/>
      <c r="AT81" s="19">
        <f t="shared" si="49"/>
        <v>6.429E-2</v>
      </c>
      <c r="AU81" s="19">
        <f t="shared" si="49"/>
        <v>5.7140000000000003E-2</v>
      </c>
      <c r="AV81" s="19">
        <f t="shared" si="49"/>
        <v>5.1249999999999997E-2</v>
      </c>
      <c r="AW81" s="19">
        <f t="shared" si="49"/>
        <v>7.714E-2</v>
      </c>
      <c r="AX81" s="19">
        <f t="shared" si="49"/>
        <v>6.6000000000000003E-2</v>
      </c>
      <c r="AY81" s="19">
        <f t="shared" si="49"/>
        <v>0.06</v>
      </c>
      <c r="AZ81" s="19">
        <f t="shared" si="49"/>
        <v>0.12933</v>
      </c>
      <c r="BA81" s="19">
        <f t="shared" si="49"/>
        <v>0.34200000000000003</v>
      </c>
      <c r="BB81" s="19">
        <f t="shared" si="49"/>
        <v>0.59099999999999997</v>
      </c>
      <c r="BC81" s="19">
        <f t="shared" si="49"/>
        <v>0.55889</v>
      </c>
      <c r="BD81" s="19">
        <f t="shared" si="49"/>
        <v>0.217</v>
      </c>
      <c r="BE81" s="19">
        <f t="shared" si="49"/>
        <v>0.34899999999999998</v>
      </c>
      <c r="BF81" s="19">
        <f t="shared" si="49"/>
        <v>0</v>
      </c>
      <c r="BG81" s="19">
        <f t="shared" si="49"/>
        <v>2.7E-2</v>
      </c>
      <c r="BH81" s="19">
        <f t="shared" si="49"/>
        <v>3.5000000000000003E-2</v>
      </c>
      <c r="BI81" s="19">
        <f t="shared" si="49"/>
        <v>2.5999999999999999E-2</v>
      </c>
      <c r="BJ81" s="19">
        <f t="shared" si="49"/>
        <v>0.02</v>
      </c>
      <c r="BK81" s="19">
        <f t="shared" si="49"/>
        <v>3.5000000000000003E-2</v>
      </c>
      <c r="BL81" s="19">
        <f t="shared" si="49"/>
        <v>0.29799999999999999</v>
      </c>
      <c r="BM81" s="19">
        <f t="shared" si="49"/>
        <v>0.14443999999999999</v>
      </c>
      <c r="BN81" s="19">
        <f t="shared" si="49"/>
        <v>1.489E-2</v>
      </c>
      <c r="BO81" s="19">
        <f t="shared" ref="BO81" si="50">BO80/1000</f>
        <v>10</v>
      </c>
    </row>
    <row r="82" spans="1:69" ht="17.25" x14ac:dyDescent="0.3">
      <c r="A82" s="27"/>
      <c r="B82" s="28" t="s">
        <v>30</v>
      </c>
      <c r="C82" s="117"/>
      <c r="D82" s="29">
        <f t="shared" ref="D82:BN82" si="51">D78*D80</f>
        <v>2.6907999999999999</v>
      </c>
      <c r="E82" s="29">
        <f t="shared" si="51"/>
        <v>3.5</v>
      </c>
      <c r="F82" s="29">
        <f t="shared" si="51"/>
        <v>0</v>
      </c>
      <c r="G82" s="29">
        <f t="shared" si="51"/>
        <v>0</v>
      </c>
      <c r="H82" s="29">
        <f t="shared" si="51"/>
        <v>0</v>
      </c>
      <c r="I82" s="29">
        <f t="shared" si="51"/>
        <v>0</v>
      </c>
      <c r="J82" s="29">
        <f t="shared" si="51"/>
        <v>1.2848399999999998</v>
      </c>
      <c r="K82" s="29">
        <f t="shared" si="51"/>
        <v>3.9746400000000004</v>
      </c>
      <c r="L82" s="29">
        <f t="shared" si="51"/>
        <v>1.0041500000000001</v>
      </c>
      <c r="M82" s="29">
        <f t="shared" si="51"/>
        <v>0</v>
      </c>
      <c r="N82" s="29">
        <f t="shared" si="51"/>
        <v>0</v>
      </c>
      <c r="O82" s="29">
        <f t="shared" si="51"/>
        <v>0</v>
      </c>
      <c r="P82" s="29">
        <f t="shared" si="51"/>
        <v>0</v>
      </c>
      <c r="Q82" s="29">
        <f t="shared" si="51"/>
        <v>0</v>
      </c>
      <c r="R82" s="29">
        <f t="shared" si="51"/>
        <v>0</v>
      </c>
      <c r="S82" s="29">
        <f t="shared" si="51"/>
        <v>0</v>
      </c>
      <c r="T82" s="29">
        <f t="shared" si="51"/>
        <v>0</v>
      </c>
      <c r="U82" s="29">
        <f t="shared" si="51"/>
        <v>0</v>
      </c>
      <c r="V82" s="29">
        <f t="shared" si="51"/>
        <v>4.9153500000000001</v>
      </c>
      <c r="W82" s="29">
        <f>W78*W80</f>
        <v>0</v>
      </c>
      <c r="X82" s="29">
        <f t="shared" si="51"/>
        <v>73.599999999999994</v>
      </c>
      <c r="Y82" s="29">
        <f t="shared" si="51"/>
        <v>0</v>
      </c>
      <c r="Z82" s="29">
        <f t="shared" si="51"/>
        <v>0</v>
      </c>
      <c r="AA82" s="29">
        <f t="shared" si="51"/>
        <v>0</v>
      </c>
      <c r="AB82" s="29">
        <f t="shared" si="51"/>
        <v>0</v>
      </c>
      <c r="AC82" s="29">
        <f t="shared" si="51"/>
        <v>0</v>
      </c>
      <c r="AD82" s="29">
        <f t="shared" si="51"/>
        <v>0</v>
      </c>
      <c r="AE82" s="29">
        <f t="shared" si="51"/>
        <v>0</v>
      </c>
      <c r="AF82" s="29">
        <f t="shared" si="51"/>
        <v>0</v>
      </c>
      <c r="AG82" s="29">
        <f t="shared" si="51"/>
        <v>0</v>
      </c>
      <c r="AH82" s="29">
        <f t="shared" si="51"/>
        <v>13.840000000000002</v>
      </c>
      <c r="AI82" s="29">
        <f t="shared" si="51"/>
        <v>0</v>
      </c>
      <c r="AJ82" s="29">
        <f t="shared" si="51"/>
        <v>0</v>
      </c>
      <c r="AK82" s="29">
        <f t="shared" si="51"/>
        <v>0</v>
      </c>
      <c r="AL82" s="29">
        <f t="shared" si="51"/>
        <v>0</v>
      </c>
      <c r="AM82" s="29"/>
      <c r="AN82" s="29"/>
      <c r="AO82" s="29"/>
      <c r="AP82" s="29"/>
      <c r="AQ82" s="29"/>
      <c r="AR82" s="29"/>
      <c r="AS82" s="29"/>
      <c r="AT82" s="29">
        <f t="shared" si="51"/>
        <v>0</v>
      </c>
      <c r="AU82" s="29">
        <f t="shared" si="51"/>
        <v>0</v>
      </c>
      <c r="AV82" s="29">
        <f t="shared" si="51"/>
        <v>0.19218749999999998</v>
      </c>
      <c r="AW82" s="29">
        <f t="shared" si="51"/>
        <v>0</v>
      </c>
      <c r="AX82" s="29">
        <f t="shared" si="51"/>
        <v>0</v>
      </c>
      <c r="AY82" s="29">
        <f t="shared" si="51"/>
        <v>0</v>
      </c>
      <c r="AZ82" s="29">
        <f t="shared" si="51"/>
        <v>0.64665000000000006</v>
      </c>
      <c r="BA82" s="29">
        <f t="shared" si="51"/>
        <v>0</v>
      </c>
      <c r="BB82" s="29">
        <f t="shared" si="51"/>
        <v>17.73</v>
      </c>
      <c r="BC82" s="29">
        <f t="shared" si="51"/>
        <v>23.473379999999995</v>
      </c>
      <c r="BD82" s="29">
        <f t="shared" si="51"/>
        <v>0</v>
      </c>
      <c r="BE82" s="29">
        <f t="shared" si="51"/>
        <v>0</v>
      </c>
      <c r="BF82" s="29">
        <f t="shared" si="51"/>
        <v>0</v>
      </c>
      <c r="BG82" s="29">
        <f t="shared" si="51"/>
        <v>6.8580000000000005</v>
      </c>
      <c r="BH82" s="29">
        <f t="shared" si="51"/>
        <v>0.42</v>
      </c>
      <c r="BI82" s="29">
        <f t="shared" si="51"/>
        <v>0.37180000000000002</v>
      </c>
      <c r="BJ82" s="29">
        <f t="shared" si="51"/>
        <v>0</v>
      </c>
      <c r="BK82" s="29">
        <f t="shared" si="51"/>
        <v>0</v>
      </c>
      <c r="BL82" s="29">
        <f t="shared" si="51"/>
        <v>0</v>
      </c>
      <c r="BM82" s="29">
        <f t="shared" si="51"/>
        <v>0.43331999999999998</v>
      </c>
      <c r="BN82" s="29">
        <f t="shared" si="51"/>
        <v>7.4450000000000002E-2</v>
      </c>
      <c r="BO82" s="29">
        <f t="shared" ref="BO82" si="52">BO78*BO80</f>
        <v>0</v>
      </c>
      <c r="BP82" s="30">
        <f>SUM(D82:BN82)</f>
        <v>155.0095675</v>
      </c>
      <c r="BQ82" s="31">
        <f>BP82/$C$9</f>
        <v>155.0095675</v>
      </c>
    </row>
    <row r="83" spans="1:69" ht="17.25" x14ac:dyDescent="0.3">
      <c r="A83" s="27"/>
      <c r="B83" s="28" t="s">
        <v>31</v>
      </c>
      <c r="C83" s="117"/>
      <c r="D83" s="29">
        <f t="shared" ref="D83:BN83" si="53">D78*D80</f>
        <v>2.6907999999999999</v>
      </c>
      <c r="E83" s="29">
        <f t="shared" si="53"/>
        <v>3.5</v>
      </c>
      <c r="F83" s="29">
        <f t="shared" si="53"/>
        <v>0</v>
      </c>
      <c r="G83" s="29">
        <f t="shared" si="53"/>
        <v>0</v>
      </c>
      <c r="H83" s="29">
        <f t="shared" si="53"/>
        <v>0</v>
      </c>
      <c r="I83" s="29">
        <f t="shared" si="53"/>
        <v>0</v>
      </c>
      <c r="J83" s="29">
        <f t="shared" si="53"/>
        <v>1.2848399999999998</v>
      </c>
      <c r="K83" s="29">
        <f t="shared" si="53"/>
        <v>3.9746400000000004</v>
      </c>
      <c r="L83" s="29">
        <f t="shared" si="53"/>
        <v>1.0041500000000001</v>
      </c>
      <c r="M83" s="29">
        <f t="shared" si="53"/>
        <v>0</v>
      </c>
      <c r="N83" s="29">
        <f t="shared" si="53"/>
        <v>0</v>
      </c>
      <c r="O83" s="29">
        <f t="shared" si="53"/>
        <v>0</v>
      </c>
      <c r="P83" s="29">
        <f t="shared" si="53"/>
        <v>0</v>
      </c>
      <c r="Q83" s="29">
        <f t="shared" si="53"/>
        <v>0</v>
      </c>
      <c r="R83" s="29">
        <f t="shared" si="53"/>
        <v>0</v>
      </c>
      <c r="S83" s="29">
        <f t="shared" si="53"/>
        <v>0</v>
      </c>
      <c r="T83" s="29">
        <f t="shared" si="53"/>
        <v>0</v>
      </c>
      <c r="U83" s="29">
        <f t="shared" si="53"/>
        <v>0</v>
      </c>
      <c r="V83" s="29">
        <f t="shared" si="53"/>
        <v>4.9153500000000001</v>
      </c>
      <c r="W83" s="29">
        <f>W78*W80</f>
        <v>0</v>
      </c>
      <c r="X83" s="29">
        <f t="shared" si="53"/>
        <v>73.599999999999994</v>
      </c>
      <c r="Y83" s="29">
        <f t="shared" si="53"/>
        <v>0</v>
      </c>
      <c r="Z83" s="29">
        <f t="shared" si="53"/>
        <v>0</v>
      </c>
      <c r="AA83" s="29">
        <f t="shared" si="53"/>
        <v>0</v>
      </c>
      <c r="AB83" s="29">
        <f t="shared" si="53"/>
        <v>0</v>
      </c>
      <c r="AC83" s="29">
        <f t="shared" si="53"/>
        <v>0</v>
      </c>
      <c r="AD83" s="29">
        <f t="shared" si="53"/>
        <v>0</v>
      </c>
      <c r="AE83" s="29">
        <f t="shared" si="53"/>
        <v>0</v>
      </c>
      <c r="AF83" s="29">
        <f t="shared" si="53"/>
        <v>0</v>
      </c>
      <c r="AG83" s="29">
        <f t="shared" si="53"/>
        <v>0</v>
      </c>
      <c r="AH83" s="29">
        <f t="shared" si="53"/>
        <v>13.840000000000002</v>
      </c>
      <c r="AI83" s="29">
        <f t="shared" si="53"/>
        <v>0</v>
      </c>
      <c r="AJ83" s="29">
        <f t="shared" si="53"/>
        <v>0</v>
      </c>
      <c r="AK83" s="29">
        <f t="shared" si="53"/>
        <v>0</v>
      </c>
      <c r="AL83" s="29">
        <f t="shared" si="53"/>
        <v>0</v>
      </c>
      <c r="AM83" s="29"/>
      <c r="AN83" s="29"/>
      <c r="AO83" s="29"/>
      <c r="AP83" s="29"/>
      <c r="AQ83" s="29"/>
      <c r="AR83" s="29"/>
      <c r="AS83" s="29"/>
      <c r="AT83" s="29">
        <f t="shared" si="53"/>
        <v>0</v>
      </c>
      <c r="AU83" s="29">
        <f t="shared" si="53"/>
        <v>0</v>
      </c>
      <c r="AV83" s="29">
        <f t="shared" si="53"/>
        <v>0.19218749999999998</v>
      </c>
      <c r="AW83" s="29">
        <f t="shared" si="53"/>
        <v>0</v>
      </c>
      <c r="AX83" s="29">
        <f t="shared" si="53"/>
        <v>0</v>
      </c>
      <c r="AY83" s="29">
        <f t="shared" si="53"/>
        <v>0</v>
      </c>
      <c r="AZ83" s="29">
        <f t="shared" si="53"/>
        <v>0.64665000000000006</v>
      </c>
      <c r="BA83" s="29">
        <f t="shared" si="53"/>
        <v>0</v>
      </c>
      <c r="BB83" s="29">
        <f t="shared" si="53"/>
        <v>17.73</v>
      </c>
      <c r="BC83" s="29">
        <f t="shared" si="53"/>
        <v>23.473379999999995</v>
      </c>
      <c r="BD83" s="29">
        <f t="shared" si="53"/>
        <v>0</v>
      </c>
      <c r="BE83" s="29">
        <f t="shared" si="53"/>
        <v>0</v>
      </c>
      <c r="BF83" s="29">
        <f t="shared" si="53"/>
        <v>0</v>
      </c>
      <c r="BG83" s="29">
        <f t="shared" si="53"/>
        <v>6.8580000000000005</v>
      </c>
      <c r="BH83" s="29">
        <f t="shared" si="53"/>
        <v>0.42</v>
      </c>
      <c r="BI83" s="29">
        <f t="shared" si="53"/>
        <v>0.37180000000000002</v>
      </c>
      <c r="BJ83" s="29">
        <f t="shared" si="53"/>
        <v>0</v>
      </c>
      <c r="BK83" s="29">
        <f t="shared" si="53"/>
        <v>0</v>
      </c>
      <c r="BL83" s="29">
        <f t="shared" si="53"/>
        <v>0</v>
      </c>
      <c r="BM83" s="29">
        <f t="shared" si="53"/>
        <v>0.43331999999999998</v>
      </c>
      <c r="BN83" s="29">
        <f t="shared" si="53"/>
        <v>7.4450000000000002E-2</v>
      </c>
      <c r="BO83" s="29">
        <f t="shared" ref="BO83" si="54">BO78*BO80</f>
        <v>0</v>
      </c>
      <c r="BP83" s="30">
        <f>SUM(D83:BN83)</f>
        <v>155.0095675</v>
      </c>
      <c r="BQ83" s="31">
        <f>BP83/$C$9</f>
        <v>155.0095675</v>
      </c>
    </row>
    <row r="85" spans="1:69" x14ac:dyDescent="0.25">
      <c r="J85" s="1">
        <v>49</v>
      </c>
      <c r="K85" t="s">
        <v>2</v>
      </c>
      <c r="V85" t="s">
        <v>34</v>
      </c>
    </row>
    <row r="86" spans="1:69" ht="15" customHeight="1" x14ac:dyDescent="0.25">
      <c r="A86" s="112"/>
      <c r="B86" s="2" t="s">
        <v>3</v>
      </c>
      <c r="C86" s="110" t="s">
        <v>4</v>
      </c>
      <c r="D86" s="110" t="s">
        <v>36</v>
      </c>
      <c r="E86" s="110" t="s">
        <v>37</v>
      </c>
      <c r="F86" s="110" t="s">
        <v>38</v>
      </c>
      <c r="G86" s="110" t="s">
        <v>39</v>
      </c>
      <c r="H86" s="110" t="s">
        <v>40</v>
      </c>
      <c r="I86" s="35"/>
      <c r="J86" s="110" t="s">
        <v>41</v>
      </c>
      <c r="K86" s="110" t="s">
        <v>42</v>
      </c>
      <c r="L86" s="110" t="s">
        <v>43</v>
      </c>
      <c r="M86" s="35"/>
      <c r="N86" s="35"/>
      <c r="O86" s="110" t="s">
        <v>44</v>
      </c>
      <c r="P86" s="110" t="s">
        <v>45</v>
      </c>
      <c r="Q86" s="35"/>
      <c r="R86" s="110" t="s">
        <v>46</v>
      </c>
      <c r="S86" s="35"/>
      <c r="T86" s="35"/>
      <c r="U86" s="35"/>
      <c r="V86" s="110" t="s">
        <v>47</v>
      </c>
      <c r="W86" s="35"/>
      <c r="X86" s="110" t="s">
        <v>48</v>
      </c>
      <c r="Y86" s="35"/>
      <c r="Z86" s="35"/>
      <c r="AA86" s="35"/>
      <c r="AB86" s="35"/>
      <c r="AC86" s="35"/>
      <c r="AD86" s="35"/>
      <c r="AE86" s="35"/>
      <c r="AF86" s="35"/>
      <c r="AG86" s="35"/>
      <c r="AH86" s="110" t="s">
        <v>18</v>
      </c>
      <c r="AI86" s="35"/>
      <c r="AJ86" s="110" t="s">
        <v>49</v>
      </c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110" t="s">
        <v>51</v>
      </c>
      <c r="AW86" s="35"/>
      <c r="AX86" s="110" t="s">
        <v>52</v>
      </c>
      <c r="AY86" s="35"/>
      <c r="AZ86" s="110" t="s">
        <v>53</v>
      </c>
      <c r="BA86" s="35"/>
      <c r="BB86" s="110" t="s">
        <v>54</v>
      </c>
      <c r="BC86" s="110" t="s">
        <v>55</v>
      </c>
      <c r="BD86" s="35"/>
      <c r="BE86" s="35"/>
      <c r="BF86" s="35"/>
      <c r="BG86" s="110" t="s">
        <v>56</v>
      </c>
      <c r="BH86" s="110" t="s">
        <v>57</v>
      </c>
      <c r="BI86" s="110" t="s">
        <v>58</v>
      </c>
      <c r="BJ86" s="35"/>
      <c r="BK86" s="110" t="s">
        <v>59</v>
      </c>
      <c r="BL86" s="35"/>
      <c r="BM86" s="110" t="s">
        <v>60</v>
      </c>
      <c r="BN86" s="110" t="s">
        <v>61</v>
      </c>
      <c r="BO86" s="110" t="s">
        <v>101</v>
      </c>
      <c r="BP86" s="118" t="s">
        <v>5</v>
      </c>
      <c r="BQ86" s="118" t="s">
        <v>6</v>
      </c>
    </row>
    <row r="87" spans="1:69" ht="30" customHeight="1" x14ac:dyDescent="0.25">
      <c r="A87" s="113"/>
      <c r="B87" s="3" t="s">
        <v>7</v>
      </c>
      <c r="C87" s="111"/>
      <c r="D87" s="111"/>
      <c r="E87" s="111"/>
      <c r="F87" s="111"/>
      <c r="G87" s="111"/>
      <c r="H87" s="111"/>
      <c r="I87" s="36"/>
      <c r="J87" s="111"/>
      <c r="K87" s="111"/>
      <c r="L87" s="111"/>
      <c r="M87" s="36"/>
      <c r="N87" s="36"/>
      <c r="O87" s="111"/>
      <c r="P87" s="111"/>
      <c r="Q87" s="36"/>
      <c r="R87" s="111"/>
      <c r="S87" s="36"/>
      <c r="T87" s="36"/>
      <c r="U87" s="36"/>
      <c r="V87" s="111"/>
      <c r="W87" s="36"/>
      <c r="X87" s="111"/>
      <c r="Y87" s="36"/>
      <c r="Z87" s="36"/>
      <c r="AA87" s="36"/>
      <c r="AB87" s="36"/>
      <c r="AC87" s="36"/>
      <c r="AD87" s="36"/>
      <c r="AE87" s="36"/>
      <c r="AF87" s="36"/>
      <c r="AG87" s="36"/>
      <c r="AH87" s="111"/>
      <c r="AI87" s="36"/>
      <c r="AJ87" s="111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111"/>
      <c r="AW87" s="36"/>
      <c r="AX87" s="111"/>
      <c r="AY87" s="36"/>
      <c r="AZ87" s="111"/>
      <c r="BA87" s="36"/>
      <c r="BB87" s="111"/>
      <c r="BC87" s="111"/>
      <c r="BD87" s="36"/>
      <c r="BE87" s="36"/>
      <c r="BF87" s="36"/>
      <c r="BG87" s="111"/>
      <c r="BH87" s="111"/>
      <c r="BI87" s="111"/>
      <c r="BJ87" s="36"/>
      <c r="BK87" s="111"/>
      <c r="BL87" s="36"/>
      <c r="BM87" s="111"/>
      <c r="BN87" s="111"/>
      <c r="BO87" s="111"/>
      <c r="BP87" s="119"/>
      <c r="BQ87" s="119"/>
    </row>
    <row r="88" spans="1:69" x14ac:dyDescent="0.25">
      <c r="A88" s="114" t="s">
        <v>19</v>
      </c>
      <c r="B88" s="4" t="s">
        <v>20</v>
      </c>
      <c r="C88" s="107">
        <f>$E$6</f>
        <v>1</v>
      </c>
      <c r="D88" s="4">
        <f t="shared" ref="D88:BN92" si="55">D21</f>
        <v>0</v>
      </c>
      <c r="E88" s="4">
        <f t="shared" si="55"/>
        <v>0</v>
      </c>
      <c r="F88" s="4">
        <f t="shared" si="55"/>
        <v>0.01</v>
      </c>
      <c r="G88" s="4">
        <f t="shared" si="55"/>
        <v>4.0000000000000002E-4</v>
      </c>
      <c r="H88" s="4">
        <f t="shared" si="55"/>
        <v>0</v>
      </c>
      <c r="I88" s="4">
        <f t="shared" si="55"/>
        <v>0</v>
      </c>
      <c r="J88" s="4">
        <f t="shared" si="55"/>
        <v>0</v>
      </c>
      <c r="K88" s="4">
        <f t="shared" si="55"/>
        <v>0</v>
      </c>
      <c r="L88" s="4">
        <f t="shared" si="55"/>
        <v>0</v>
      </c>
      <c r="M88" s="4">
        <f t="shared" si="55"/>
        <v>0</v>
      </c>
      <c r="N88" s="4">
        <f t="shared" si="55"/>
        <v>0</v>
      </c>
      <c r="O88" s="4">
        <f t="shared" si="55"/>
        <v>0</v>
      </c>
      <c r="P88" s="4">
        <f t="shared" si="55"/>
        <v>0</v>
      </c>
      <c r="Q88" s="4">
        <f t="shared" si="55"/>
        <v>0</v>
      </c>
      <c r="R88" s="4">
        <f t="shared" si="55"/>
        <v>0</v>
      </c>
      <c r="S88" s="4">
        <f t="shared" si="55"/>
        <v>0</v>
      </c>
      <c r="T88" s="4">
        <f t="shared" si="55"/>
        <v>0</v>
      </c>
      <c r="U88" s="4">
        <f t="shared" si="55"/>
        <v>0</v>
      </c>
      <c r="V88" s="4">
        <f t="shared" si="55"/>
        <v>0</v>
      </c>
      <c r="W88" s="4">
        <f>W21</f>
        <v>0</v>
      </c>
      <c r="X88" s="4">
        <f t="shared" si="55"/>
        <v>0</v>
      </c>
      <c r="Y88" s="4">
        <f t="shared" si="55"/>
        <v>0</v>
      </c>
      <c r="Z88" s="4">
        <f t="shared" si="55"/>
        <v>0</v>
      </c>
      <c r="AA88" s="4">
        <f t="shared" si="55"/>
        <v>0</v>
      </c>
      <c r="AB88" s="4">
        <f t="shared" si="55"/>
        <v>0</v>
      </c>
      <c r="AC88" s="4">
        <f t="shared" si="55"/>
        <v>0</v>
      </c>
      <c r="AD88" s="4">
        <f t="shared" si="55"/>
        <v>0</v>
      </c>
      <c r="AE88" s="4">
        <f t="shared" si="55"/>
        <v>0</v>
      </c>
      <c r="AF88" s="4">
        <f t="shared" si="55"/>
        <v>5.0000000000000001E-3</v>
      </c>
      <c r="AG88" s="4">
        <f t="shared" si="55"/>
        <v>0</v>
      </c>
      <c r="AH88" s="4">
        <f t="shared" si="55"/>
        <v>0</v>
      </c>
      <c r="AI88" s="4">
        <f t="shared" si="55"/>
        <v>0</v>
      </c>
      <c r="AJ88" s="4">
        <f t="shared" si="55"/>
        <v>0</v>
      </c>
      <c r="AK88" s="4">
        <f t="shared" si="55"/>
        <v>0</v>
      </c>
      <c r="AL88" s="4">
        <f t="shared" si="55"/>
        <v>0</v>
      </c>
      <c r="AM88" s="4"/>
      <c r="AN88" s="4"/>
      <c r="AO88" s="4"/>
      <c r="AP88" s="4"/>
      <c r="AQ88" s="4"/>
      <c r="AR88" s="4"/>
      <c r="AS88" s="4"/>
      <c r="AT88" s="4">
        <f t="shared" si="55"/>
        <v>0</v>
      </c>
      <c r="AU88" s="4">
        <f t="shared" si="55"/>
        <v>0</v>
      </c>
      <c r="AV88" s="4">
        <f t="shared" si="55"/>
        <v>0</v>
      </c>
      <c r="AW88" s="4">
        <f t="shared" si="55"/>
        <v>0</v>
      </c>
      <c r="AX88" s="4">
        <f t="shared" si="55"/>
        <v>0</v>
      </c>
      <c r="AY88" s="4">
        <f t="shared" si="55"/>
        <v>0</v>
      </c>
      <c r="AZ88" s="4">
        <f t="shared" si="55"/>
        <v>0</v>
      </c>
      <c r="BA88" s="4">
        <f t="shared" si="55"/>
        <v>0</v>
      </c>
      <c r="BB88" s="4">
        <f t="shared" si="55"/>
        <v>0</v>
      </c>
      <c r="BC88" s="4">
        <f t="shared" si="55"/>
        <v>0</v>
      </c>
      <c r="BD88" s="4">
        <f t="shared" si="55"/>
        <v>0</v>
      </c>
      <c r="BE88" s="4">
        <f t="shared" si="55"/>
        <v>0</v>
      </c>
      <c r="BF88" s="4">
        <f t="shared" si="55"/>
        <v>0</v>
      </c>
      <c r="BG88" s="4">
        <f t="shared" si="55"/>
        <v>0</v>
      </c>
      <c r="BH88" s="4">
        <f t="shared" si="55"/>
        <v>0</v>
      </c>
      <c r="BI88" s="4">
        <f t="shared" si="55"/>
        <v>0</v>
      </c>
      <c r="BJ88" s="4">
        <f t="shared" si="55"/>
        <v>0</v>
      </c>
      <c r="BK88" s="4">
        <f t="shared" si="55"/>
        <v>0</v>
      </c>
      <c r="BL88" s="4">
        <f t="shared" si="55"/>
        <v>0</v>
      </c>
      <c r="BM88" s="4">
        <f t="shared" si="55"/>
        <v>0</v>
      </c>
      <c r="BN88" s="4">
        <f t="shared" si="55"/>
        <v>0</v>
      </c>
      <c r="BO88" s="4">
        <f t="shared" ref="BO88:BO91" si="56">BO21</f>
        <v>0</v>
      </c>
    </row>
    <row r="89" spans="1:69" x14ac:dyDescent="0.25">
      <c r="A89" s="115"/>
      <c r="B89" s="4" t="s">
        <v>21</v>
      </c>
      <c r="C89" s="108"/>
      <c r="D89" s="4">
        <f t="shared" si="55"/>
        <v>0</v>
      </c>
      <c r="E89" s="4">
        <f t="shared" si="55"/>
        <v>0</v>
      </c>
      <c r="F89" s="4">
        <f t="shared" si="55"/>
        <v>0</v>
      </c>
      <c r="G89" s="4">
        <f t="shared" si="55"/>
        <v>0</v>
      </c>
      <c r="H89" s="4">
        <f t="shared" si="55"/>
        <v>0</v>
      </c>
      <c r="I89" s="4">
        <f t="shared" si="55"/>
        <v>0</v>
      </c>
      <c r="J89" s="4">
        <f t="shared" si="55"/>
        <v>0</v>
      </c>
      <c r="K89" s="4">
        <f t="shared" si="55"/>
        <v>0</v>
      </c>
      <c r="L89" s="4">
        <f t="shared" si="55"/>
        <v>0</v>
      </c>
      <c r="M89" s="4">
        <f t="shared" si="55"/>
        <v>0</v>
      </c>
      <c r="N89" s="4">
        <f t="shared" si="55"/>
        <v>0</v>
      </c>
      <c r="O89" s="4">
        <f t="shared" si="55"/>
        <v>0</v>
      </c>
      <c r="P89" s="4">
        <f t="shared" si="55"/>
        <v>0</v>
      </c>
      <c r="Q89" s="4">
        <f t="shared" si="55"/>
        <v>0</v>
      </c>
      <c r="R89" s="4">
        <f t="shared" si="55"/>
        <v>0</v>
      </c>
      <c r="S89" s="4">
        <f t="shared" si="55"/>
        <v>0</v>
      </c>
      <c r="T89" s="4">
        <f t="shared" si="55"/>
        <v>0</v>
      </c>
      <c r="U89" s="4">
        <f t="shared" si="55"/>
        <v>0</v>
      </c>
      <c r="V89" s="4">
        <f t="shared" si="55"/>
        <v>0</v>
      </c>
      <c r="W89" s="4">
        <f>W22</f>
        <v>0</v>
      </c>
      <c r="X89" s="4">
        <f t="shared" si="55"/>
        <v>0</v>
      </c>
      <c r="Y89" s="4">
        <f t="shared" si="55"/>
        <v>0</v>
      </c>
      <c r="Z89" s="4">
        <f t="shared" si="55"/>
        <v>0</v>
      </c>
      <c r="AA89" s="4">
        <f t="shared" si="55"/>
        <v>0</v>
      </c>
      <c r="AB89" s="4">
        <f t="shared" si="55"/>
        <v>0</v>
      </c>
      <c r="AC89" s="4">
        <f t="shared" si="55"/>
        <v>0</v>
      </c>
      <c r="AD89" s="4">
        <f t="shared" si="55"/>
        <v>0</v>
      </c>
      <c r="AE89" s="4">
        <f t="shared" si="55"/>
        <v>0</v>
      </c>
      <c r="AF89" s="4">
        <f t="shared" si="55"/>
        <v>0</v>
      </c>
      <c r="AG89" s="4">
        <f t="shared" si="55"/>
        <v>0</v>
      </c>
      <c r="AH89" s="4">
        <f t="shared" si="55"/>
        <v>0</v>
      </c>
      <c r="AI89" s="4">
        <f t="shared" si="55"/>
        <v>0</v>
      </c>
      <c r="AJ89" s="4">
        <f t="shared" si="55"/>
        <v>0</v>
      </c>
      <c r="AK89" s="4">
        <f t="shared" si="55"/>
        <v>0</v>
      </c>
      <c r="AL89" s="4">
        <f t="shared" si="55"/>
        <v>0.03</v>
      </c>
      <c r="AM89" s="4"/>
      <c r="AN89" s="4"/>
      <c r="AO89" s="4"/>
      <c r="AP89" s="4"/>
      <c r="AQ89" s="4"/>
      <c r="AR89" s="4"/>
      <c r="AS89" s="4"/>
      <c r="AT89" s="4">
        <f t="shared" si="55"/>
        <v>0</v>
      </c>
      <c r="AU89" s="4">
        <f t="shared" si="55"/>
        <v>0</v>
      </c>
      <c r="AV89" s="4">
        <f t="shared" si="55"/>
        <v>0</v>
      </c>
      <c r="AW89" s="4">
        <f t="shared" si="55"/>
        <v>0</v>
      </c>
      <c r="AX89" s="4">
        <f t="shared" si="55"/>
        <v>0</v>
      </c>
      <c r="AY89" s="4">
        <f t="shared" si="55"/>
        <v>0</v>
      </c>
      <c r="AZ89" s="4">
        <f t="shared" si="55"/>
        <v>0</v>
      </c>
      <c r="BA89" s="4">
        <f t="shared" si="55"/>
        <v>0</v>
      </c>
      <c r="BB89" s="4">
        <f t="shared" si="55"/>
        <v>0</v>
      </c>
      <c r="BC89" s="4">
        <f t="shared" si="55"/>
        <v>0</v>
      </c>
      <c r="BD89" s="4">
        <f t="shared" si="55"/>
        <v>0</v>
      </c>
      <c r="BE89" s="4">
        <f t="shared" si="55"/>
        <v>0</v>
      </c>
      <c r="BF89" s="4">
        <f t="shared" si="55"/>
        <v>0</v>
      </c>
      <c r="BG89" s="4">
        <f t="shared" si="55"/>
        <v>0</v>
      </c>
      <c r="BH89" s="4">
        <f t="shared" si="55"/>
        <v>0</v>
      </c>
      <c r="BI89" s="4">
        <f t="shared" si="55"/>
        <v>0</v>
      </c>
      <c r="BJ89" s="4">
        <f t="shared" si="55"/>
        <v>0</v>
      </c>
      <c r="BK89" s="4">
        <f t="shared" si="55"/>
        <v>0</v>
      </c>
      <c r="BL89" s="4">
        <f t="shared" si="55"/>
        <v>0</v>
      </c>
      <c r="BM89" s="4">
        <f t="shared" si="55"/>
        <v>0</v>
      </c>
      <c r="BN89" s="4">
        <f t="shared" si="55"/>
        <v>0</v>
      </c>
      <c r="BO89" s="4">
        <f t="shared" si="56"/>
        <v>0</v>
      </c>
    </row>
    <row r="90" spans="1:69" ht="15" customHeight="1" x14ac:dyDescent="0.25">
      <c r="A90" s="115"/>
      <c r="B90" s="4"/>
      <c r="C90" s="108"/>
      <c r="D90" s="4">
        <f t="shared" si="55"/>
        <v>0</v>
      </c>
      <c r="E90" s="4">
        <f t="shared" si="55"/>
        <v>0</v>
      </c>
      <c r="F90" s="4">
        <f t="shared" si="55"/>
        <v>0</v>
      </c>
      <c r="G90" s="4">
        <f t="shared" si="55"/>
        <v>0</v>
      </c>
      <c r="H90" s="4">
        <f t="shared" si="55"/>
        <v>0</v>
      </c>
      <c r="I90" s="4">
        <f t="shared" si="55"/>
        <v>0</v>
      </c>
      <c r="J90" s="4">
        <f t="shared" si="55"/>
        <v>0</v>
      </c>
      <c r="K90" s="4">
        <f t="shared" si="55"/>
        <v>0</v>
      </c>
      <c r="L90" s="4">
        <f t="shared" si="55"/>
        <v>0</v>
      </c>
      <c r="M90" s="4">
        <f t="shared" si="55"/>
        <v>0</v>
      </c>
      <c r="N90" s="4">
        <f t="shared" si="55"/>
        <v>0</v>
      </c>
      <c r="O90" s="4">
        <f t="shared" si="55"/>
        <v>0</v>
      </c>
      <c r="P90" s="4">
        <f t="shared" si="55"/>
        <v>0</v>
      </c>
      <c r="Q90" s="4">
        <f t="shared" si="55"/>
        <v>0</v>
      </c>
      <c r="R90" s="4">
        <f t="shared" si="55"/>
        <v>0</v>
      </c>
      <c r="S90" s="4">
        <f t="shared" si="55"/>
        <v>0</v>
      </c>
      <c r="T90" s="4">
        <f t="shared" si="55"/>
        <v>0</v>
      </c>
      <c r="U90" s="4">
        <f t="shared" si="55"/>
        <v>0</v>
      </c>
      <c r="V90" s="4">
        <f t="shared" si="55"/>
        <v>0</v>
      </c>
      <c r="W90" s="4">
        <f>W23</f>
        <v>0</v>
      </c>
      <c r="X90" s="4">
        <f t="shared" si="55"/>
        <v>0</v>
      </c>
      <c r="Y90" s="4">
        <f t="shared" si="55"/>
        <v>0</v>
      </c>
      <c r="Z90" s="4">
        <f t="shared" si="55"/>
        <v>0</v>
      </c>
      <c r="AA90" s="4">
        <f t="shared" si="55"/>
        <v>0</v>
      </c>
      <c r="AB90" s="4">
        <f t="shared" si="55"/>
        <v>0</v>
      </c>
      <c r="AC90" s="4">
        <f t="shared" si="55"/>
        <v>0</v>
      </c>
      <c r="AD90" s="4">
        <f t="shared" si="55"/>
        <v>0</v>
      </c>
      <c r="AE90" s="4">
        <f t="shared" si="55"/>
        <v>0</v>
      </c>
      <c r="AF90" s="4">
        <f t="shared" si="55"/>
        <v>0</v>
      </c>
      <c r="AG90" s="4">
        <f t="shared" si="55"/>
        <v>0</v>
      </c>
      <c r="AH90" s="4">
        <f t="shared" si="55"/>
        <v>0</v>
      </c>
      <c r="AI90" s="4">
        <f t="shared" si="55"/>
        <v>0</v>
      </c>
      <c r="AJ90" s="4">
        <f t="shared" si="55"/>
        <v>0</v>
      </c>
      <c r="AK90" s="4">
        <f t="shared" si="55"/>
        <v>0</v>
      </c>
      <c r="AL90" s="4">
        <f t="shared" si="55"/>
        <v>0</v>
      </c>
      <c r="AM90" s="4"/>
      <c r="AN90" s="4"/>
      <c r="AO90" s="4"/>
      <c r="AP90" s="4"/>
      <c r="AQ90" s="4"/>
      <c r="AR90" s="4"/>
      <c r="AS90" s="4"/>
      <c r="AT90" s="4">
        <f t="shared" si="55"/>
        <v>0</v>
      </c>
      <c r="AU90" s="4">
        <f t="shared" si="55"/>
        <v>0</v>
      </c>
      <c r="AV90" s="4">
        <f t="shared" si="55"/>
        <v>0</v>
      </c>
      <c r="AW90" s="4">
        <f t="shared" si="55"/>
        <v>0</v>
      </c>
      <c r="AX90" s="4">
        <f t="shared" si="55"/>
        <v>0</v>
      </c>
      <c r="AY90" s="4">
        <f t="shared" si="55"/>
        <v>0</v>
      </c>
      <c r="AZ90" s="4">
        <f t="shared" si="55"/>
        <v>0</v>
      </c>
      <c r="BA90" s="4">
        <f t="shared" si="55"/>
        <v>0</v>
      </c>
      <c r="BB90" s="4">
        <f t="shared" si="55"/>
        <v>0</v>
      </c>
      <c r="BC90" s="4">
        <f t="shared" si="55"/>
        <v>0</v>
      </c>
      <c r="BD90" s="4">
        <f t="shared" si="55"/>
        <v>0</v>
      </c>
      <c r="BE90" s="4">
        <f t="shared" si="55"/>
        <v>0</v>
      </c>
      <c r="BF90" s="4">
        <f t="shared" si="55"/>
        <v>0</v>
      </c>
      <c r="BG90" s="4">
        <f t="shared" si="55"/>
        <v>0</v>
      </c>
      <c r="BH90" s="4">
        <f t="shared" si="55"/>
        <v>0</v>
      </c>
      <c r="BI90" s="4">
        <f t="shared" si="55"/>
        <v>0</v>
      </c>
      <c r="BJ90" s="4">
        <f t="shared" si="55"/>
        <v>0</v>
      </c>
      <c r="BK90" s="4">
        <f t="shared" si="55"/>
        <v>0</v>
      </c>
      <c r="BL90" s="4">
        <f t="shared" si="55"/>
        <v>0</v>
      </c>
      <c r="BM90" s="4">
        <f t="shared" si="55"/>
        <v>0</v>
      </c>
      <c r="BN90" s="4">
        <f t="shared" si="55"/>
        <v>0</v>
      </c>
      <c r="BO90" s="4">
        <f t="shared" si="56"/>
        <v>0</v>
      </c>
    </row>
    <row r="91" spans="1:69" ht="15" customHeight="1" x14ac:dyDescent="0.25">
      <c r="A91" s="115"/>
      <c r="B91" s="4"/>
      <c r="C91" s="108"/>
      <c r="D91" s="4">
        <f t="shared" si="55"/>
        <v>0</v>
      </c>
      <c r="E91" s="4">
        <f t="shared" si="55"/>
        <v>0</v>
      </c>
      <c r="F91" s="4">
        <f t="shared" si="55"/>
        <v>0</v>
      </c>
      <c r="G91" s="4">
        <f t="shared" si="55"/>
        <v>0</v>
      </c>
      <c r="H91" s="4">
        <f t="shared" si="55"/>
        <v>0</v>
      </c>
      <c r="I91" s="4">
        <f t="shared" si="55"/>
        <v>0</v>
      </c>
      <c r="J91" s="4">
        <f t="shared" si="55"/>
        <v>0</v>
      </c>
      <c r="K91" s="4">
        <f t="shared" si="55"/>
        <v>0</v>
      </c>
      <c r="L91" s="4">
        <f t="shared" si="55"/>
        <v>0</v>
      </c>
      <c r="M91" s="4">
        <f t="shared" si="55"/>
        <v>0</v>
      </c>
      <c r="N91" s="4">
        <f t="shared" si="55"/>
        <v>0</v>
      </c>
      <c r="O91" s="4">
        <f t="shared" si="55"/>
        <v>0</v>
      </c>
      <c r="P91" s="4">
        <f t="shared" si="55"/>
        <v>0</v>
      </c>
      <c r="Q91" s="4">
        <f t="shared" si="55"/>
        <v>0</v>
      </c>
      <c r="R91" s="4">
        <f t="shared" si="55"/>
        <v>0</v>
      </c>
      <c r="S91" s="4">
        <f t="shared" si="55"/>
        <v>0</v>
      </c>
      <c r="T91" s="4">
        <f t="shared" si="55"/>
        <v>0</v>
      </c>
      <c r="U91" s="4">
        <f t="shared" si="55"/>
        <v>0</v>
      </c>
      <c r="V91" s="4">
        <f t="shared" si="55"/>
        <v>0</v>
      </c>
      <c r="W91" s="4">
        <f>W24</f>
        <v>0</v>
      </c>
      <c r="X91" s="4">
        <f t="shared" si="55"/>
        <v>0</v>
      </c>
      <c r="Y91" s="4">
        <f t="shared" si="55"/>
        <v>0</v>
      </c>
      <c r="Z91" s="4">
        <f t="shared" si="55"/>
        <v>0</v>
      </c>
      <c r="AA91" s="4">
        <f t="shared" si="55"/>
        <v>0</v>
      </c>
      <c r="AB91" s="4">
        <f t="shared" si="55"/>
        <v>0</v>
      </c>
      <c r="AC91" s="4">
        <f t="shared" si="55"/>
        <v>0</v>
      </c>
      <c r="AD91" s="4">
        <f t="shared" si="55"/>
        <v>0</v>
      </c>
      <c r="AE91" s="4">
        <f t="shared" si="55"/>
        <v>0</v>
      </c>
      <c r="AF91" s="4">
        <f t="shared" si="55"/>
        <v>0</v>
      </c>
      <c r="AG91" s="4">
        <f t="shared" si="55"/>
        <v>0</v>
      </c>
      <c r="AH91" s="4">
        <f t="shared" si="55"/>
        <v>0</v>
      </c>
      <c r="AI91" s="4">
        <f t="shared" si="55"/>
        <v>0</v>
      </c>
      <c r="AJ91" s="4">
        <f t="shared" si="55"/>
        <v>0</v>
      </c>
      <c r="AK91" s="4">
        <f t="shared" si="55"/>
        <v>0</v>
      </c>
      <c r="AL91" s="4">
        <f t="shared" si="55"/>
        <v>0</v>
      </c>
      <c r="AM91" s="4"/>
      <c r="AN91" s="4"/>
      <c r="AO91" s="4"/>
      <c r="AP91" s="4"/>
      <c r="AQ91" s="4"/>
      <c r="AR91" s="4"/>
      <c r="AS91" s="4"/>
      <c r="AT91" s="4">
        <f t="shared" si="55"/>
        <v>0</v>
      </c>
      <c r="AU91" s="4">
        <f t="shared" si="55"/>
        <v>0</v>
      </c>
      <c r="AV91" s="4">
        <f t="shared" si="55"/>
        <v>0</v>
      </c>
      <c r="AW91" s="4">
        <f t="shared" si="55"/>
        <v>0</v>
      </c>
      <c r="AX91" s="4">
        <f t="shared" si="55"/>
        <v>0</v>
      </c>
      <c r="AY91" s="4">
        <f t="shared" si="55"/>
        <v>0</v>
      </c>
      <c r="AZ91" s="4">
        <f t="shared" si="55"/>
        <v>0</v>
      </c>
      <c r="BA91" s="4">
        <f t="shared" si="55"/>
        <v>0</v>
      </c>
      <c r="BB91" s="4">
        <f t="shared" si="55"/>
        <v>0</v>
      </c>
      <c r="BC91" s="4">
        <f t="shared" si="55"/>
        <v>0</v>
      </c>
      <c r="BD91" s="4">
        <f t="shared" si="55"/>
        <v>0</v>
      </c>
      <c r="BE91" s="4">
        <f t="shared" si="55"/>
        <v>0</v>
      </c>
      <c r="BF91" s="4">
        <f t="shared" si="55"/>
        <v>0</v>
      </c>
      <c r="BG91" s="4">
        <f t="shared" si="55"/>
        <v>0</v>
      </c>
      <c r="BH91" s="4">
        <f t="shared" si="55"/>
        <v>0</v>
      </c>
      <c r="BI91" s="4">
        <f t="shared" si="55"/>
        <v>0</v>
      </c>
      <c r="BJ91" s="4">
        <f t="shared" si="55"/>
        <v>0</v>
      </c>
      <c r="BK91" s="4">
        <f t="shared" si="55"/>
        <v>0</v>
      </c>
      <c r="BL91" s="4">
        <f t="shared" si="55"/>
        <v>0</v>
      </c>
      <c r="BM91" s="4">
        <f t="shared" si="55"/>
        <v>0</v>
      </c>
      <c r="BN91" s="4">
        <f t="shared" si="55"/>
        <v>0</v>
      </c>
      <c r="BO91" s="4">
        <f t="shared" si="56"/>
        <v>0</v>
      </c>
    </row>
    <row r="92" spans="1:69" ht="15" customHeight="1" x14ac:dyDescent="0.25">
      <c r="A92" s="116"/>
      <c r="B92" s="4"/>
      <c r="C92" s="109"/>
      <c r="D92" s="4">
        <f t="shared" si="55"/>
        <v>0</v>
      </c>
      <c r="E92" s="4">
        <f t="shared" si="55"/>
        <v>0</v>
      </c>
      <c r="F92" s="4">
        <f t="shared" si="55"/>
        <v>0</v>
      </c>
      <c r="G92" s="4">
        <f t="shared" si="55"/>
        <v>0</v>
      </c>
      <c r="H92" s="4">
        <f t="shared" si="55"/>
        <v>0</v>
      </c>
      <c r="I92" s="4">
        <f t="shared" si="55"/>
        <v>0</v>
      </c>
      <c r="J92" s="4">
        <f t="shared" si="55"/>
        <v>0</v>
      </c>
      <c r="K92" s="4">
        <f t="shared" si="55"/>
        <v>0</v>
      </c>
      <c r="L92" s="4">
        <f t="shared" si="55"/>
        <v>0</v>
      </c>
      <c r="M92" s="4">
        <f t="shared" si="55"/>
        <v>0</v>
      </c>
      <c r="N92" s="4">
        <f t="shared" si="55"/>
        <v>0</v>
      </c>
      <c r="O92" s="4">
        <f t="shared" si="55"/>
        <v>0</v>
      </c>
      <c r="P92" s="4">
        <f t="shared" si="55"/>
        <v>0</v>
      </c>
      <c r="Q92" s="4">
        <f t="shared" si="55"/>
        <v>0</v>
      </c>
      <c r="R92" s="4">
        <f t="shared" si="55"/>
        <v>0</v>
      </c>
      <c r="S92" s="4">
        <f t="shared" si="55"/>
        <v>0</v>
      </c>
      <c r="T92" s="4">
        <f t="shared" si="55"/>
        <v>0</v>
      </c>
      <c r="U92" s="4">
        <f t="shared" si="55"/>
        <v>0</v>
      </c>
      <c r="V92" s="4">
        <f t="shared" si="55"/>
        <v>0</v>
      </c>
      <c r="W92" s="4">
        <f>W25</f>
        <v>0</v>
      </c>
      <c r="X92" s="4">
        <f t="shared" si="55"/>
        <v>0</v>
      </c>
      <c r="Y92" s="4">
        <f t="shared" si="55"/>
        <v>0</v>
      </c>
      <c r="Z92" s="4">
        <f t="shared" si="55"/>
        <v>0</v>
      </c>
      <c r="AA92" s="4">
        <f t="shared" si="55"/>
        <v>0</v>
      </c>
      <c r="AB92" s="4">
        <f t="shared" si="55"/>
        <v>0</v>
      </c>
      <c r="AC92" s="4">
        <f t="shared" si="55"/>
        <v>0</v>
      </c>
      <c r="AD92" s="4">
        <f t="shared" si="55"/>
        <v>0</v>
      </c>
      <c r="AE92" s="4">
        <f t="shared" si="55"/>
        <v>0</v>
      </c>
      <c r="AF92" s="4">
        <f t="shared" si="55"/>
        <v>0</v>
      </c>
      <c r="AG92" s="4">
        <f t="shared" si="55"/>
        <v>0</v>
      </c>
      <c r="AH92" s="4">
        <f t="shared" si="55"/>
        <v>0</v>
      </c>
      <c r="AI92" s="4">
        <f t="shared" si="55"/>
        <v>0</v>
      </c>
      <c r="AJ92" s="4">
        <f t="shared" si="55"/>
        <v>0</v>
      </c>
      <c r="AK92" s="4">
        <f t="shared" si="55"/>
        <v>0</v>
      </c>
      <c r="AL92" s="4">
        <f t="shared" si="55"/>
        <v>0</v>
      </c>
      <c r="AM92" s="4"/>
      <c r="AN92" s="4"/>
      <c r="AO92" s="4"/>
      <c r="AP92" s="4"/>
      <c r="AQ92" s="4"/>
      <c r="AR92" s="4"/>
      <c r="AS92" s="4"/>
      <c r="AT92" s="4">
        <f t="shared" si="55"/>
        <v>0</v>
      </c>
      <c r="AU92" s="4">
        <f t="shared" ref="AU92:BN92" si="57">AU25</f>
        <v>0</v>
      </c>
      <c r="AV92" s="4">
        <f t="shared" si="57"/>
        <v>0</v>
      </c>
      <c r="AW92" s="4">
        <f t="shared" si="57"/>
        <v>0</v>
      </c>
      <c r="AX92" s="4">
        <f t="shared" si="57"/>
        <v>0</v>
      </c>
      <c r="AY92" s="4">
        <f t="shared" si="57"/>
        <v>0</v>
      </c>
      <c r="AZ92" s="4">
        <f t="shared" si="57"/>
        <v>0</v>
      </c>
      <c r="BA92" s="4">
        <f t="shared" si="57"/>
        <v>0</v>
      </c>
      <c r="BB92" s="4">
        <f t="shared" si="57"/>
        <v>0</v>
      </c>
      <c r="BC92" s="4">
        <f t="shared" si="57"/>
        <v>0</v>
      </c>
      <c r="BD92" s="4">
        <f t="shared" si="57"/>
        <v>0</v>
      </c>
      <c r="BE92" s="4">
        <f t="shared" si="57"/>
        <v>0</v>
      </c>
      <c r="BF92" s="4">
        <f t="shared" si="57"/>
        <v>0</v>
      </c>
      <c r="BG92" s="4">
        <f t="shared" si="57"/>
        <v>0</v>
      </c>
      <c r="BH92" s="4">
        <f t="shared" si="57"/>
        <v>0</v>
      </c>
      <c r="BI92" s="4">
        <f t="shared" si="57"/>
        <v>0</v>
      </c>
      <c r="BJ92" s="4">
        <f t="shared" si="57"/>
        <v>0</v>
      </c>
      <c r="BK92" s="4">
        <f t="shared" si="57"/>
        <v>0</v>
      </c>
      <c r="BL92" s="4">
        <f t="shared" si="57"/>
        <v>0</v>
      </c>
      <c r="BM92" s="4">
        <f t="shared" si="57"/>
        <v>0</v>
      </c>
      <c r="BN92" s="4">
        <f t="shared" si="57"/>
        <v>0</v>
      </c>
      <c r="BO92" s="4">
        <f t="shared" ref="BO92" si="58">BO25</f>
        <v>0</v>
      </c>
    </row>
    <row r="93" spans="1:69" ht="17.25" x14ac:dyDescent="0.3">
      <c r="B93" s="17" t="s">
        <v>24</v>
      </c>
      <c r="C93" s="18"/>
      <c r="D93" s="19">
        <f t="shared" ref="D93:BN93" si="59">SUM(D88:D92)</f>
        <v>0</v>
      </c>
      <c r="E93" s="19">
        <f t="shared" si="59"/>
        <v>0</v>
      </c>
      <c r="F93" s="19">
        <f t="shared" si="59"/>
        <v>0.01</v>
      </c>
      <c r="G93" s="19">
        <f t="shared" si="59"/>
        <v>4.0000000000000002E-4</v>
      </c>
      <c r="H93" s="19">
        <f t="shared" si="59"/>
        <v>0</v>
      </c>
      <c r="I93" s="19">
        <f t="shared" si="59"/>
        <v>0</v>
      </c>
      <c r="J93" s="19">
        <f t="shared" si="59"/>
        <v>0</v>
      </c>
      <c r="K93" s="19">
        <f t="shared" si="59"/>
        <v>0</v>
      </c>
      <c r="L93" s="19">
        <f t="shared" si="59"/>
        <v>0</v>
      </c>
      <c r="M93" s="19">
        <f t="shared" si="59"/>
        <v>0</v>
      </c>
      <c r="N93" s="19">
        <f t="shared" si="59"/>
        <v>0</v>
      </c>
      <c r="O93" s="19">
        <f t="shared" si="59"/>
        <v>0</v>
      </c>
      <c r="P93" s="19">
        <f t="shared" si="59"/>
        <v>0</v>
      </c>
      <c r="Q93" s="19">
        <f t="shared" si="59"/>
        <v>0</v>
      </c>
      <c r="R93" s="19">
        <f t="shared" si="59"/>
        <v>0</v>
      </c>
      <c r="S93" s="19">
        <f t="shared" si="59"/>
        <v>0</v>
      </c>
      <c r="T93" s="19">
        <f t="shared" si="59"/>
        <v>0</v>
      </c>
      <c r="U93" s="19">
        <f t="shared" si="59"/>
        <v>0</v>
      </c>
      <c r="V93" s="19">
        <f t="shared" si="59"/>
        <v>0</v>
      </c>
      <c r="W93" s="19">
        <f t="shared" ref="W93:X93" si="60">SUM(W88:W92)</f>
        <v>0</v>
      </c>
      <c r="X93" s="19">
        <f t="shared" si="60"/>
        <v>0</v>
      </c>
      <c r="Y93" s="19">
        <f t="shared" si="59"/>
        <v>0</v>
      </c>
      <c r="Z93" s="19">
        <f t="shared" si="59"/>
        <v>0</v>
      </c>
      <c r="AA93" s="19">
        <f t="shared" si="59"/>
        <v>0</v>
      </c>
      <c r="AB93" s="19">
        <f t="shared" si="59"/>
        <v>0</v>
      </c>
      <c r="AC93" s="19">
        <f t="shared" si="59"/>
        <v>0</v>
      </c>
      <c r="AD93" s="19">
        <f t="shared" si="59"/>
        <v>0</v>
      </c>
      <c r="AE93" s="19">
        <f t="shared" si="59"/>
        <v>0</v>
      </c>
      <c r="AF93" s="19">
        <f t="shared" si="59"/>
        <v>5.0000000000000001E-3</v>
      </c>
      <c r="AG93" s="19">
        <f t="shared" si="59"/>
        <v>0</v>
      </c>
      <c r="AH93" s="19">
        <f t="shared" si="59"/>
        <v>0</v>
      </c>
      <c r="AI93" s="19">
        <f t="shared" si="59"/>
        <v>0</v>
      </c>
      <c r="AJ93" s="19">
        <f t="shared" si="59"/>
        <v>0</v>
      </c>
      <c r="AK93" s="19">
        <f t="shared" si="59"/>
        <v>0</v>
      </c>
      <c r="AL93" s="19">
        <f t="shared" si="59"/>
        <v>0.03</v>
      </c>
      <c r="AM93" s="19"/>
      <c r="AN93" s="19"/>
      <c r="AO93" s="19"/>
      <c r="AP93" s="19"/>
      <c r="AQ93" s="19"/>
      <c r="AR93" s="19"/>
      <c r="AS93" s="19"/>
      <c r="AT93" s="19">
        <f t="shared" si="59"/>
        <v>0</v>
      </c>
      <c r="AU93" s="19">
        <f t="shared" si="59"/>
        <v>0</v>
      </c>
      <c r="AV93" s="19">
        <f t="shared" si="59"/>
        <v>0</v>
      </c>
      <c r="AW93" s="19">
        <f t="shared" si="59"/>
        <v>0</v>
      </c>
      <c r="AX93" s="19">
        <f t="shared" si="59"/>
        <v>0</v>
      </c>
      <c r="AY93" s="19">
        <f t="shared" si="59"/>
        <v>0</v>
      </c>
      <c r="AZ93" s="19">
        <f t="shared" si="59"/>
        <v>0</v>
      </c>
      <c r="BA93" s="19">
        <f t="shared" si="59"/>
        <v>0</v>
      </c>
      <c r="BB93" s="19">
        <f t="shared" si="59"/>
        <v>0</v>
      </c>
      <c r="BC93" s="19">
        <f t="shared" si="59"/>
        <v>0</v>
      </c>
      <c r="BD93" s="19">
        <f t="shared" si="59"/>
        <v>0</v>
      </c>
      <c r="BE93" s="19">
        <f t="shared" si="59"/>
        <v>0</v>
      </c>
      <c r="BF93" s="19">
        <f t="shared" si="59"/>
        <v>0</v>
      </c>
      <c r="BG93" s="19">
        <f t="shared" si="59"/>
        <v>0</v>
      </c>
      <c r="BH93" s="19">
        <f t="shared" si="59"/>
        <v>0</v>
      </c>
      <c r="BI93" s="19">
        <f t="shared" si="59"/>
        <v>0</v>
      </c>
      <c r="BJ93" s="19">
        <f t="shared" si="59"/>
        <v>0</v>
      </c>
      <c r="BK93" s="19">
        <f t="shared" si="59"/>
        <v>0</v>
      </c>
      <c r="BL93" s="19">
        <f t="shared" si="59"/>
        <v>0</v>
      </c>
      <c r="BM93" s="19">
        <f t="shared" si="59"/>
        <v>0</v>
      </c>
      <c r="BN93" s="19">
        <f t="shared" si="59"/>
        <v>0</v>
      </c>
      <c r="BO93" s="19">
        <f t="shared" ref="BO93" si="61">SUM(BO88:BO92)</f>
        <v>0</v>
      </c>
    </row>
    <row r="94" spans="1:69" ht="17.25" x14ac:dyDescent="0.3">
      <c r="B94" s="17" t="s">
        <v>25</v>
      </c>
      <c r="C94" s="18"/>
      <c r="D94" s="20">
        <f t="shared" ref="D94:BN94" si="62">PRODUCT(D93,$E$6)</f>
        <v>0</v>
      </c>
      <c r="E94" s="20">
        <f t="shared" si="62"/>
        <v>0</v>
      </c>
      <c r="F94" s="20">
        <f t="shared" si="62"/>
        <v>0.01</v>
      </c>
      <c r="G94" s="20">
        <f t="shared" si="62"/>
        <v>4.0000000000000002E-4</v>
      </c>
      <c r="H94" s="20">
        <f t="shared" si="62"/>
        <v>0</v>
      </c>
      <c r="I94" s="20">
        <f t="shared" si="62"/>
        <v>0</v>
      </c>
      <c r="J94" s="20">
        <f t="shared" si="62"/>
        <v>0</v>
      </c>
      <c r="K94" s="20">
        <f t="shared" si="62"/>
        <v>0</v>
      </c>
      <c r="L94" s="20">
        <f t="shared" si="62"/>
        <v>0</v>
      </c>
      <c r="M94" s="20">
        <f t="shared" si="62"/>
        <v>0</v>
      </c>
      <c r="N94" s="20">
        <f t="shared" si="62"/>
        <v>0</v>
      </c>
      <c r="O94" s="20">
        <f t="shared" si="62"/>
        <v>0</v>
      </c>
      <c r="P94" s="20">
        <f t="shared" si="62"/>
        <v>0</v>
      </c>
      <c r="Q94" s="20">
        <f t="shared" si="62"/>
        <v>0</v>
      </c>
      <c r="R94" s="20">
        <f t="shared" si="62"/>
        <v>0</v>
      </c>
      <c r="S94" s="20">
        <f t="shared" si="62"/>
        <v>0</v>
      </c>
      <c r="T94" s="20">
        <f t="shared" si="62"/>
        <v>0</v>
      </c>
      <c r="U94" s="20">
        <f t="shared" si="62"/>
        <v>0</v>
      </c>
      <c r="V94" s="20">
        <f t="shared" si="62"/>
        <v>0</v>
      </c>
      <c r="W94" s="20">
        <f t="shared" ref="W94:X94" si="63">PRODUCT(W93,$E$6)</f>
        <v>0</v>
      </c>
      <c r="X94" s="20">
        <f t="shared" si="63"/>
        <v>0</v>
      </c>
      <c r="Y94" s="20">
        <f t="shared" si="62"/>
        <v>0</v>
      </c>
      <c r="Z94" s="20">
        <f t="shared" si="62"/>
        <v>0</v>
      </c>
      <c r="AA94" s="20">
        <f t="shared" si="62"/>
        <v>0</v>
      </c>
      <c r="AB94" s="20">
        <f t="shared" si="62"/>
        <v>0</v>
      </c>
      <c r="AC94" s="20">
        <f t="shared" si="62"/>
        <v>0</v>
      </c>
      <c r="AD94" s="20">
        <f t="shared" si="62"/>
        <v>0</v>
      </c>
      <c r="AE94" s="20">
        <f t="shared" si="62"/>
        <v>0</v>
      </c>
      <c r="AF94" s="20">
        <f t="shared" si="62"/>
        <v>5.0000000000000001E-3</v>
      </c>
      <c r="AG94" s="20">
        <f t="shared" si="62"/>
        <v>0</v>
      </c>
      <c r="AH94" s="20">
        <f t="shared" si="62"/>
        <v>0</v>
      </c>
      <c r="AI94" s="20">
        <f t="shared" si="62"/>
        <v>0</v>
      </c>
      <c r="AJ94" s="20">
        <f t="shared" si="62"/>
        <v>0</v>
      </c>
      <c r="AK94" s="20">
        <f t="shared" si="62"/>
        <v>0</v>
      </c>
      <c r="AL94" s="20">
        <f t="shared" si="62"/>
        <v>0.03</v>
      </c>
      <c r="AM94" s="20"/>
      <c r="AN94" s="20"/>
      <c r="AO94" s="20"/>
      <c r="AP94" s="20"/>
      <c r="AQ94" s="20"/>
      <c r="AR94" s="20"/>
      <c r="AS94" s="20"/>
      <c r="AT94" s="20">
        <f t="shared" si="62"/>
        <v>0</v>
      </c>
      <c r="AU94" s="20">
        <f t="shared" si="62"/>
        <v>0</v>
      </c>
      <c r="AV94" s="20">
        <f t="shared" si="62"/>
        <v>0</v>
      </c>
      <c r="AW94" s="20">
        <f t="shared" si="62"/>
        <v>0</v>
      </c>
      <c r="AX94" s="20">
        <f t="shared" si="62"/>
        <v>0</v>
      </c>
      <c r="AY94" s="20">
        <f t="shared" si="62"/>
        <v>0</v>
      </c>
      <c r="AZ94" s="20">
        <f t="shared" si="62"/>
        <v>0</v>
      </c>
      <c r="BA94" s="20">
        <f t="shared" si="62"/>
        <v>0</v>
      </c>
      <c r="BB94" s="20">
        <f t="shared" si="62"/>
        <v>0</v>
      </c>
      <c r="BC94" s="20">
        <f t="shared" si="62"/>
        <v>0</v>
      </c>
      <c r="BD94" s="20">
        <f t="shared" si="62"/>
        <v>0</v>
      </c>
      <c r="BE94" s="20">
        <f t="shared" si="62"/>
        <v>0</v>
      </c>
      <c r="BF94" s="20">
        <f t="shared" si="62"/>
        <v>0</v>
      </c>
      <c r="BG94" s="20">
        <f t="shared" si="62"/>
        <v>0</v>
      </c>
      <c r="BH94" s="20">
        <f t="shared" si="62"/>
        <v>0</v>
      </c>
      <c r="BI94" s="20">
        <f t="shared" si="62"/>
        <v>0</v>
      </c>
      <c r="BJ94" s="20">
        <f t="shared" si="62"/>
        <v>0</v>
      </c>
      <c r="BK94" s="20">
        <f t="shared" si="62"/>
        <v>0</v>
      </c>
      <c r="BL94" s="20">
        <f t="shared" si="62"/>
        <v>0</v>
      </c>
      <c r="BM94" s="20">
        <f t="shared" si="62"/>
        <v>0</v>
      </c>
      <c r="BN94" s="20">
        <f t="shared" si="62"/>
        <v>0</v>
      </c>
      <c r="BO94" s="20">
        <f t="shared" ref="BO94" si="64">PRODUCT(BO93,$E$6)</f>
        <v>0</v>
      </c>
    </row>
    <row r="96" spans="1:69" ht="17.25" x14ac:dyDescent="0.3">
      <c r="A96" s="23"/>
      <c r="B96" s="24" t="s">
        <v>27</v>
      </c>
      <c r="C96" s="25" t="s">
        <v>28</v>
      </c>
      <c r="D96" s="26">
        <f t="shared" ref="D96:BN96" si="65">D45</f>
        <v>67.27</v>
      </c>
      <c r="E96" s="26">
        <f t="shared" si="65"/>
        <v>70</v>
      </c>
      <c r="F96" s="26">
        <f t="shared" si="65"/>
        <v>91</v>
      </c>
      <c r="G96" s="26">
        <f t="shared" si="65"/>
        <v>568</v>
      </c>
      <c r="H96" s="26">
        <f t="shared" si="65"/>
        <v>1250</v>
      </c>
      <c r="I96" s="26">
        <f t="shared" si="65"/>
        <v>720</v>
      </c>
      <c r="J96" s="26">
        <f t="shared" si="65"/>
        <v>71.38</v>
      </c>
      <c r="K96" s="26">
        <f t="shared" si="65"/>
        <v>662.44</v>
      </c>
      <c r="L96" s="26">
        <f t="shared" si="65"/>
        <v>200.83</v>
      </c>
      <c r="M96" s="26">
        <f t="shared" si="65"/>
        <v>529</v>
      </c>
      <c r="N96" s="26">
        <f t="shared" si="65"/>
        <v>99.49</v>
      </c>
      <c r="O96" s="26">
        <f t="shared" si="65"/>
        <v>320.32</v>
      </c>
      <c r="P96" s="26">
        <f t="shared" si="65"/>
        <v>373.68</v>
      </c>
      <c r="Q96" s="26">
        <f t="shared" si="65"/>
        <v>400</v>
      </c>
      <c r="R96" s="26">
        <f t="shared" si="65"/>
        <v>0</v>
      </c>
      <c r="S96" s="26">
        <f t="shared" si="65"/>
        <v>0</v>
      </c>
      <c r="T96" s="26">
        <f t="shared" si="65"/>
        <v>0</v>
      </c>
      <c r="U96" s="26">
        <f t="shared" si="65"/>
        <v>708</v>
      </c>
      <c r="V96" s="26">
        <f t="shared" si="65"/>
        <v>364.1</v>
      </c>
      <c r="W96" s="26">
        <f>W45</f>
        <v>59</v>
      </c>
      <c r="X96" s="26">
        <f t="shared" si="65"/>
        <v>9.1999999999999993</v>
      </c>
      <c r="Y96" s="26">
        <f t="shared" si="65"/>
        <v>0</v>
      </c>
      <c r="Z96" s="26">
        <f t="shared" si="65"/>
        <v>366</v>
      </c>
      <c r="AA96" s="26">
        <f t="shared" si="65"/>
        <v>315</v>
      </c>
      <c r="AB96" s="26">
        <f t="shared" si="65"/>
        <v>263</v>
      </c>
      <c r="AC96" s="26">
        <f t="shared" si="65"/>
        <v>250</v>
      </c>
      <c r="AD96" s="26">
        <f t="shared" si="65"/>
        <v>145</v>
      </c>
      <c r="AE96" s="26">
        <f t="shared" si="65"/>
        <v>316</v>
      </c>
      <c r="AF96" s="26">
        <f t="shared" si="65"/>
        <v>249</v>
      </c>
      <c r="AG96" s="26">
        <f t="shared" si="65"/>
        <v>227.27</v>
      </c>
      <c r="AH96" s="26">
        <f t="shared" si="65"/>
        <v>69.2</v>
      </c>
      <c r="AI96" s="26">
        <f t="shared" si="65"/>
        <v>59.25</v>
      </c>
      <c r="AJ96" s="26">
        <f t="shared" si="65"/>
        <v>39.4</v>
      </c>
      <c r="AK96" s="26">
        <f t="shared" si="65"/>
        <v>190</v>
      </c>
      <c r="AL96" s="26">
        <f t="shared" si="65"/>
        <v>194</v>
      </c>
      <c r="AM96" s="26"/>
      <c r="AN96" s="26"/>
      <c r="AO96" s="26"/>
      <c r="AP96" s="26"/>
      <c r="AQ96" s="26"/>
      <c r="AR96" s="26"/>
      <c r="AS96" s="26"/>
      <c r="AT96" s="26">
        <f t="shared" si="65"/>
        <v>64.290000000000006</v>
      </c>
      <c r="AU96" s="26">
        <f t="shared" si="65"/>
        <v>57.14</v>
      </c>
      <c r="AV96" s="26">
        <f t="shared" si="65"/>
        <v>51.25</v>
      </c>
      <c r="AW96" s="26">
        <f t="shared" si="65"/>
        <v>77.14</v>
      </c>
      <c r="AX96" s="26">
        <f t="shared" si="65"/>
        <v>66</v>
      </c>
      <c r="AY96" s="26">
        <f t="shared" si="65"/>
        <v>60</v>
      </c>
      <c r="AZ96" s="26">
        <f t="shared" si="65"/>
        <v>129.33000000000001</v>
      </c>
      <c r="BA96" s="26">
        <f t="shared" si="65"/>
        <v>342</v>
      </c>
      <c r="BB96" s="26">
        <f t="shared" si="65"/>
        <v>591</v>
      </c>
      <c r="BC96" s="26">
        <f t="shared" si="65"/>
        <v>558.89</v>
      </c>
      <c r="BD96" s="26">
        <f t="shared" si="65"/>
        <v>217</v>
      </c>
      <c r="BE96" s="26">
        <f t="shared" si="65"/>
        <v>349</v>
      </c>
      <c r="BF96" s="26">
        <f t="shared" si="65"/>
        <v>0</v>
      </c>
      <c r="BG96" s="26">
        <f t="shared" si="65"/>
        <v>27</v>
      </c>
      <c r="BH96" s="26">
        <f t="shared" si="65"/>
        <v>35</v>
      </c>
      <c r="BI96" s="26">
        <f t="shared" si="65"/>
        <v>26</v>
      </c>
      <c r="BJ96" s="26">
        <f t="shared" si="65"/>
        <v>20</v>
      </c>
      <c r="BK96" s="26">
        <f t="shared" si="65"/>
        <v>35</v>
      </c>
      <c r="BL96" s="26">
        <f t="shared" si="65"/>
        <v>298</v>
      </c>
      <c r="BM96" s="26">
        <f t="shared" si="65"/>
        <v>144.44</v>
      </c>
      <c r="BN96" s="26">
        <f t="shared" si="65"/>
        <v>14.89</v>
      </c>
      <c r="BO96" s="26">
        <f t="shared" ref="BO96" si="66">BO45</f>
        <v>10000</v>
      </c>
    </row>
    <row r="97" spans="1:69" ht="17.25" x14ac:dyDescent="0.3">
      <c r="B97" s="17" t="s">
        <v>29</v>
      </c>
      <c r="C97" s="18" t="s">
        <v>28</v>
      </c>
      <c r="D97" s="19">
        <f t="shared" ref="D97:BN97" si="67">D96/1000</f>
        <v>6.7269999999999996E-2</v>
      </c>
      <c r="E97" s="19">
        <f t="shared" si="67"/>
        <v>7.0000000000000007E-2</v>
      </c>
      <c r="F97" s="19">
        <f t="shared" si="67"/>
        <v>9.0999999999999998E-2</v>
      </c>
      <c r="G97" s="19">
        <f t="shared" si="67"/>
        <v>0.56799999999999995</v>
      </c>
      <c r="H97" s="19">
        <f t="shared" si="67"/>
        <v>1.25</v>
      </c>
      <c r="I97" s="19">
        <f t="shared" si="67"/>
        <v>0.72</v>
      </c>
      <c r="J97" s="19">
        <f t="shared" si="67"/>
        <v>7.1379999999999999E-2</v>
      </c>
      <c r="K97" s="19">
        <f t="shared" si="67"/>
        <v>0.66244000000000003</v>
      </c>
      <c r="L97" s="19">
        <f t="shared" si="67"/>
        <v>0.20083000000000001</v>
      </c>
      <c r="M97" s="19">
        <f t="shared" si="67"/>
        <v>0.52900000000000003</v>
      </c>
      <c r="N97" s="19">
        <f t="shared" si="67"/>
        <v>9.9489999999999995E-2</v>
      </c>
      <c r="O97" s="19">
        <f t="shared" si="67"/>
        <v>0.32031999999999999</v>
      </c>
      <c r="P97" s="19">
        <f t="shared" si="67"/>
        <v>0.37368000000000001</v>
      </c>
      <c r="Q97" s="19">
        <f t="shared" si="67"/>
        <v>0.4</v>
      </c>
      <c r="R97" s="19">
        <f t="shared" si="67"/>
        <v>0</v>
      </c>
      <c r="S97" s="19">
        <f t="shared" si="67"/>
        <v>0</v>
      </c>
      <c r="T97" s="19">
        <f t="shared" si="67"/>
        <v>0</v>
      </c>
      <c r="U97" s="19">
        <f t="shared" si="67"/>
        <v>0.70799999999999996</v>
      </c>
      <c r="V97" s="19">
        <f t="shared" si="67"/>
        <v>0.36410000000000003</v>
      </c>
      <c r="W97" s="19">
        <f>W96/1000</f>
        <v>5.8999999999999997E-2</v>
      </c>
      <c r="X97" s="19">
        <f t="shared" si="67"/>
        <v>9.1999999999999998E-3</v>
      </c>
      <c r="Y97" s="19">
        <f t="shared" si="67"/>
        <v>0</v>
      </c>
      <c r="Z97" s="19">
        <f t="shared" si="67"/>
        <v>0.36599999999999999</v>
      </c>
      <c r="AA97" s="19">
        <f t="shared" si="67"/>
        <v>0.315</v>
      </c>
      <c r="AB97" s="19">
        <f t="shared" si="67"/>
        <v>0.26300000000000001</v>
      </c>
      <c r="AC97" s="19">
        <f t="shared" si="67"/>
        <v>0.25</v>
      </c>
      <c r="AD97" s="19">
        <f t="shared" si="67"/>
        <v>0.14499999999999999</v>
      </c>
      <c r="AE97" s="19">
        <f t="shared" si="67"/>
        <v>0.316</v>
      </c>
      <c r="AF97" s="19">
        <f t="shared" si="67"/>
        <v>0.249</v>
      </c>
      <c r="AG97" s="19">
        <f t="shared" si="67"/>
        <v>0.22727</v>
      </c>
      <c r="AH97" s="19">
        <f t="shared" si="67"/>
        <v>6.9199999999999998E-2</v>
      </c>
      <c r="AI97" s="19">
        <f t="shared" si="67"/>
        <v>5.9249999999999997E-2</v>
      </c>
      <c r="AJ97" s="19">
        <f t="shared" si="67"/>
        <v>3.9399999999999998E-2</v>
      </c>
      <c r="AK97" s="19">
        <f t="shared" si="67"/>
        <v>0.19</v>
      </c>
      <c r="AL97" s="19">
        <f t="shared" si="67"/>
        <v>0.19400000000000001</v>
      </c>
      <c r="AM97" s="19"/>
      <c r="AN97" s="19"/>
      <c r="AO97" s="19"/>
      <c r="AP97" s="19"/>
      <c r="AQ97" s="19"/>
      <c r="AR97" s="19"/>
      <c r="AS97" s="19"/>
      <c r="AT97" s="19">
        <f t="shared" si="67"/>
        <v>6.429E-2</v>
      </c>
      <c r="AU97" s="19">
        <f t="shared" si="67"/>
        <v>5.7140000000000003E-2</v>
      </c>
      <c r="AV97" s="19">
        <f t="shared" si="67"/>
        <v>5.1249999999999997E-2</v>
      </c>
      <c r="AW97" s="19">
        <f t="shared" si="67"/>
        <v>7.714E-2</v>
      </c>
      <c r="AX97" s="19">
        <f t="shared" si="67"/>
        <v>6.6000000000000003E-2</v>
      </c>
      <c r="AY97" s="19">
        <f t="shared" si="67"/>
        <v>0.06</v>
      </c>
      <c r="AZ97" s="19">
        <f t="shared" si="67"/>
        <v>0.12933</v>
      </c>
      <c r="BA97" s="19">
        <f t="shared" si="67"/>
        <v>0.34200000000000003</v>
      </c>
      <c r="BB97" s="19">
        <f t="shared" si="67"/>
        <v>0.59099999999999997</v>
      </c>
      <c r="BC97" s="19">
        <f t="shared" si="67"/>
        <v>0.55889</v>
      </c>
      <c r="BD97" s="19">
        <f t="shared" si="67"/>
        <v>0.217</v>
      </c>
      <c r="BE97" s="19">
        <f t="shared" si="67"/>
        <v>0.34899999999999998</v>
      </c>
      <c r="BF97" s="19">
        <f t="shared" si="67"/>
        <v>0</v>
      </c>
      <c r="BG97" s="19">
        <f t="shared" si="67"/>
        <v>2.7E-2</v>
      </c>
      <c r="BH97" s="19">
        <f t="shared" si="67"/>
        <v>3.5000000000000003E-2</v>
      </c>
      <c r="BI97" s="19">
        <f t="shared" si="67"/>
        <v>2.5999999999999999E-2</v>
      </c>
      <c r="BJ97" s="19">
        <f t="shared" si="67"/>
        <v>0.02</v>
      </c>
      <c r="BK97" s="19">
        <f t="shared" si="67"/>
        <v>3.5000000000000003E-2</v>
      </c>
      <c r="BL97" s="19">
        <f t="shared" si="67"/>
        <v>0.29799999999999999</v>
      </c>
      <c r="BM97" s="19">
        <f t="shared" si="67"/>
        <v>0.14443999999999999</v>
      </c>
      <c r="BN97" s="19">
        <f t="shared" si="67"/>
        <v>1.489E-2</v>
      </c>
      <c r="BO97" s="19">
        <f t="shared" ref="BO97" si="68">BO96/1000</f>
        <v>10</v>
      </c>
    </row>
    <row r="98" spans="1:69" ht="17.25" x14ac:dyDescent="0.3">
      <c r="A98" s="27"/>
      <c r="B98" s="28" t="s">
        <v>30</v>
      </c>
      <c r="C98" s="117"/>
      <c r="D98" s="29">
        <f t="shared" ref="D98:BN98" si="69">D94*D96</f>
        <v>0</v>
      </c>
      <c r="E98" s="29">
        <f t="shared" si="69"/>
        <v>0</v>
      </c>
      <c r="F98" s="29">
        <f t="shared" si="69"/>
        <v>0.91</v>
      </c>
      <c r="G98" s="29">
        <f t="shared" si="69"/>
        <v>0.22720000000000001</v>
      </c>
      <c r="H98" s="29">
        <f t="shared" si="69"/>
        <v>0</v>
      </c>
      <c r="I98" s="29">
        <f t="shared" si="69"/>
        <v>0</v>
      </c>
      <c r="J98" s="29">
        <f t="shared" si="69"/>
        <v>0</v>
      </c>
      <c r="K98" s="29">
        <f t="shared" si="69"/>
        <v>0</v>
      </c>
      <c r="L98" s="29">
        <f t="shared" si="69"/>
        <v>0</v>
      </c>
      <c r="M98" s="29">
        <f t="shared" si="69"/>
        <v>0</v>
      </c>
      <c r="N98" s="29">
        <f t="shared" si="69"/>
        <v>0</v>
      </c>
      <c r="O98" s="29">
        <f t="shared" si="69"/>
        <v>0</v>
      </c>
      <c r="P98" s="29">
        <f t="shared" si="69"/>
        <v>0</v>
      </c>
      <c r="Q98" s="29">
        <f t="shared" si="69"/>
        <v>0</v>
      </c>
      <c r="R98" s="29">
        <f t="shared" si="69"/>
        <v>0</v>
      </c>
      <c r="S98" s="29">
        <f t="shared" si="69"/>
        <v>0</v>
      </c>
      <c r="T98" s="29">
        <f t="shared" si="69"/>
        <v>0</v>
      </c>
      <c r="U98" s="29">
        <f t="shared" si="69"/>
        <v>0</v>
      </c>
      <c r="V98" s="29">
        <f t="shared" si="69"/>
        <v>0</v>
      </c>
      <c r="W98" s="29">
        <f>W94*W96</f>
        <v>0</v>
      </c>
      <c r="X98" s="29">
        <f t="shared" si="69"/>
        <v>0</v>
      </c>
      <c r="Y98" s="29">
        <f t="shared" si="69"/>
        <v>0</v>
      </c>
      <c r="Z98" s="29">
        <f t="shared" si="69"/>
        <v>0</v>
      </c>
      <c r="AA98" s="29">
        <f t="shared" si="69"/>
        <v>0</v>
      </c>
      <c r="AB98" s="29">
        <f t="shared" si="69"/>
        <v>0</v>
      </c>
      <c r="AC98" s="29">
        <f t="shared" si="69"/>
        <v>0</v>
      </c>
      <c r="AD98" s="29">
        <f t="shared" si="69"/>
        <v>0</v>
      </c>
      <c r="AE98" s="29">
        <f t="shared" si="69"/>
        <v>0</v>
      </c>
      <c r="AF98" s="29">
        <f t="shared" si="69"/>
        <v>1.2450000000000001</v>
      </c>
      <c r="AG98" s="29">
        <f t="shared" si="69"/>
        <v>0</v>
      </c>
      <c r="AH98" s="29">
        <f t="shared" si="69"/>
        <v>0</v>
      </c>
      <c r="AI98" s="29">
        <f t="shared" si="69"/>
        <v>0</v>
      </c>
      <c r="AJ98" s="29">
        <f t="shared" si="69"/>
        <v>0</v>
      </c>
      <c r="AK98" s="29">
        <f t="shared" si="69"/>
        <v>0</v>
      </c>
      <c r="AL98" s="29">
        <f t="shared" si="69"/>
        <v>5.8199999999999994</v>
      </c>
      <c r="AM98" s="29"/>
      <c r="AN98" s="29"/>
      <c r="AO98" s="29"/>
      <c r="AP98" s="29"/>
      <c r="AQ98" s="29"/>
      <c r="AR98" s="29"/>
      <c r="AS98" s="29"/>
      <c r="AT98" s="29">
        <f t="shared" si="69"/>
        <v>0</v>
      </c>
      <c r="AU98" s="29">
        <f t="shared" si="69"/>
        <v>0</v>
      </c>
      <c r="AV98" s="29">
        <f t="shared" si="69"/>
        <v>0</v>
      </c>
      <c r="AW98" s="29">
        <f t="shared" si="69"/>
        <v>0</v>
      </c>
      <c r="AX98" s="29">
        <f t="shared" si="69"/>
        <v>0</v>
      </c>
      <c r="AY98" s="29">
        <f t="shared" si="69"/>
        <v>0</v>
      </c>
      <c r="AZ98" s="29">
        <f t="shared" si="69"/>
        <v>0</v>
      </c>
      <c r="BA98" s="29">
        <f t="shared" si="69"/>
        <v>0</v>
      </c>
      <c r="BB98" s="29">
        <f t="shared" si="69"/>
        <v>0</v>
      </c>
      <c r="BC98" s="29">
        <f t="shared" si="69"/>
        <v>0</v>
      </c>
      <c r="BD98" s="29">
        <f t="shared" si="69"/>
        <v>0</v>
      </c>
      <c r="BE98" s="29">
        <f t="shared" si="69"/>
        <v>0</v>
      </c>
      <c r="BF98" s="29">
        <f t="shared" si="69"/>
        <v>0</v>
      </c>
      <c r="BG98" s="29">
        <f t="shared" si="69"/>
        <v>0</v>
      </c>
      <c r="BH98" s="29">
        <f t="shared" si="69"/>
        <v>0</v>
      </c>
      <c r="BI98" s="29">
        <f t="shared" si="69"/>
        <v>0</v>
      </c>
      <c r="BJ98" s="29">
        <f t="shared" si="69"/>
        <v>0</v>
      </c>
      <c r="BK98" s="29">
        <f t="shared" si="69"/>
        <v>0</v>
      </c>
      <c r="BL98" s="29">
        <f t="shared" si="69"/>
        <v>0</v>
      </c>
      <c r="BM98" s="29">
        <f t="shared" si="69"/>
        <v>0</v>
      </c>
      <c r="BN98" s="29">
        <f t="shared" si="69"/>
        <v>0</v>
      </c>
      <c r="BO98" s="29">
        <f t="shared" ref="BO98" si="70">BO94*BO96</f>
        <v>0</v>
      </c>
      <c r="BP98" s="30">
        <f>SUM(D98:BN98)</f>
        <v>8.2021999999999995</v>
      </c>
      <c r="BQ98" s="31">
        <f>BP98/$C$9</f>
        <v>8.2021999999999995</v>
      </c>
    </row>
    <row r="99" spans="1:69" ht="17.25" x14ac:dyDescent="0.3">
      <c r="A99" s="27"/>
      <c r="B99" s="28" t="s">
        <v>31</v>
      </c>
      <c r="C99" s="117"/>
      <c r="D99" s="29">
        <f t="shared" ref="D99:BN99" si="71">D94*D96</f>
        <v>0</v>
      </c>
      <c r="E99" s="29">
        <f t="shared" si="71"/>
        <v>0</v>
      </c>
      <c r="F99" s="29">
        <f t="shared" si="71"/>
        <v>0.91</v>
      </c>
      <c r="G99" s="29">
        <f t="shared" si="71"/>
        <v>0.22720000000000001</v>
      </c>
      <c r="H99" s="29">
        <f t="shared" si="71"/>
        <v>0</v>
      </c>
      <c r="I99" s="29">
        <f t="shared" si="71"/>
        <v>0</v>
      </c>
      <c r="J99" s="29">
        <f t="shared" si="71"/>
        <v>0</v>
      </c>
      <c r="K99" s="29">
        <f t="shared" si="71"/>
        <v>0</v>
      </c>
      <c r="L99" s="29">
        <f t="shared" si="71"/>
        <v>0</v>
      </c>
      <c r="M99" s="29">
        <f t="shared" si="71"/>
        <v>0</v>
      </c>
      <c r="N99" s="29">
        <f t="shared" si="71"/>
        <v>0</v>
      </c>
      <c r="O99" s="29">
        <f t="shared" si="71"/>
        <v>0</v>
      </c>
      <c r="P99" s="29">
        <f t="shared" si="71"/>
        <v>0</v>
      </c>
      <c r="Q99" s="29">
        <f t="shared" si="71"/>
        <v>0</v>
      </c>
      <c r="R99" s="29">
        <f t="shared" si="71"/>
        <v>0</v>
      </c>
      <c r="S99" s="29">
        <f t="shared" si="71"/>
        <v>0</v>
      </c>
      <c r="T99" s="29">
        <f t="shared" si="71"/>
        <v>0</v>
      </c>
      <c r="U99" s="29">
        <f t="shared" si="71"/>
        <v>0</v>
      </c>
      <c r="V99" s="29">
        <f t="shared" si="71"/>
        <v>0</v>
      </c>
      <c r="W99" s="29">
        <f>W94*W96</f>
        <v>0</v>
      </c>
      <c r="X99" s="29">
        <f t="shared" si="71"/>
        <v>0</v>
      </c>
      <c r="Y99" s="29">
        <f t="shared" si="71"/>
        <v>0</v>
      </c>
      <c r="Z99" s="29">
        <f t="shared" si="71"/>
        <v>0</v>
      </c>
      <c r="AA99" s="29">
        <f t="shared" si="71"/>
        <v>0</v>
      </c>
      <c r="AB99" s="29">
        <f t="shared" si="71"/>
        <v>0</v>
      </c>
      <c r="AC99" s="29">
        <f t="shared" si="71"/>
        <v>0</v>
      </c>
      <c r="AD99" s="29">
        <f t="shared" si="71"/>
        <v>0</v>
      </c>
      <c r="AE99" s="29">
        <f t="shared" si="71"/>
        <v>0</v>
      </c>
      <c r="AF99" s="29">
        <f t="shared" si="71"/>
        <v>1.2450000000000001</v>
      </c>
      <c r="AG99" s="29">
        <f t="shared" si="71"/>
        <v>0</v>
      </c>
      <c r="AH99" s="29">
        <f t="shared" si="71"/>
        <v>0</v>
      </c>
      <c r="AI99" s="29">
        <f t="shared" si="71"/>
        <v>0</v>
      </c>
      <c r="AJ99" s="29">
        <f t="shared" si="71"/>
        <v>0</v>
      </c>
      <c r="AK99" s="29">
        <f t="shared" si="71"/>
        <v>0</v>
      </c>
      <c r="AL99" s="29">
        <f t="shared" si="71"/>
        <v>5.8199999999999994</v>
      </c>
      <c r="AM99" s="29"/>
      <c r="AN99" s="29"/>
      <c r="AO99" s="29"/>
      <c r="AP99" s="29"/>
      <c r="AQ99" s="29"/>
      <c r="AR99" s="29"/>
      <c r="AS99" s="29"/>
      <c r="AT99" s="29">
        <f t="shared" si="71"/>
        <v>0</v>
      </c>
      <c r="AU99" s="29">
        <f t="shared" si="71"/>
        <v>0</v>
      </c>
      <c r="AV99" s="29">
        <f t="shared" si="71"/>
        <v>0</v>
      </c>
      <c r="AW99" s="29">
        <f t="shared" si="71"/>
        <v>0</v>
      </c>
      <c r="AX99" s="29">
        <f t="shared" si="71"/>
        <v>0</v>
      </c>
      <c r="AY99" s="29">
        <f t="shared" si="71"/>
        <v>0</v>
      </c>
      <c r="AZ99" s="29">
        <f t="shared" si="71"/>
        <v>0</v>
      </c>
      <c r="BA99" s="29">
        <f t="shared" si="71"/>
        <v>0</v>
      </c>
      <c r="BB99" s="29">
        <f t="shared" si="71"/>
        <v>0</v>
      </c>
      <c r="BC99" s="29">
        <f t="shared" si="71"/>
        <v>0</v>
      </c>
      <c r="BD99" s="29">
        <f t="shared" si="71"/>
        <v>0</v>
      </c>
      <c r="BE99" s="29">
        <f t="shared" si="71"/>
        <v>0</v>
      </c>
      <c r="BF99" s="29">
        <f t="shared" si="71"/>
        <v>0</v>
      </c>
      <c r="BG99" s="29">
        <f t="shared" si="71"/>
        <v>0</v>
      </c>
      <c r="BH99" s="29">
        <f t="shared" si="71"/>
        <v>0</v>
      </c>
      <c r="BI99" s="29">
        <f t="shared" si="71"/>
        <v>0</v>
      </c>
      <c r="BJ99" s="29">
        <f t="shared" si="71"/>
        <v>0</v>
      </c>
      <c r="BK99" s="29">
        <f t="shared" si="71"/>
        <v>0</v>
      </c>
      <c r="BL99" s="29">
        <f t="shared" si="71"/>
        <v>0</v>
      </c>
      <c r="BM99" s="29">
        <f t="shared" si="71"/>
        <v>0</v>
      </c>
      <c r="BN99" s="29">
        <f t="shared" si="71"/>
        <v>0</v>
      </c>
      <c r="BO99" s="29">
        <f t="shared" ref="BO99" si="72">BO94*BO96</f>
        <v>0</v>
      </c>
      <c r="BP99" s="30">
        <f>SUM(D99:BN99)</f>
        <v>8.2021999999999995</v>
      </c>
      <c r="BQ99" s="31">
        <f>BP99/$C$9</f>
        <v>8.2021999999999995</v>
      </c>
    </row>
    <row r="101" spans="1:69" x14ac:dyDescent="0.25">
      <c r="J101" s="1">
        <v>49</v>
      </c>
      <c r="K101" t="s">
        <v>2</v>
      </c>
      <c r="V101" t="s">
        <v>34</v>
      </c>
    </row>
    <row r="102" spans="1:69" ht="15" customHeight="1" x14ac:dyDescent="0.25">
      <c r="A102" s="112"/>
      <c r="B102" s="2" t="s">
        <v>3</v>
      </c>
      <c r="C102" s="110" t="s">
        <v>4</v>
      </c>
      <c r="D102" s="110" t="s">
        <v>36</v>
      </c>
      <c r="E102" s="110" t="s">
        <v>37</v>
      </c>
      <c r="F102" s="110" t="s">
        <v>38</v>
      </c>
      <c r="G102" s="110" t="s">
        <v>39</v>
      </c>
      <c r="H102" s="110" t="s">
        <v>40</v>
      </c>
      <c r="I102" s="35"/>
      <c r="J102" s="110" t="s">
        <v>41</v>
      </c>
      <c r="K102" s="110" t="s">
        <v>42</v>
      </c>
      <c r="L102" s="110" t="s">
        <v>43</v>
      </c>
      <c r="M102" s="35"/>
      <c r="N102" s="35"/>
      <c r="O102" s="110" t="s">
        <v>44</v>
      </c>
      <c r="P102" s="110" t="s">
        <v>45</v>
      </c>
      <c r="Q102" s="35"/>
      <c r="R102" s="110" t="s">
        <v>46</v>
      </c>
      <c r="S102" s="35"/>
      <c r="T102" s="35"/>
      <c r="U102" s="35"/>
      <c r="V102" s="110" t="s">
        <v>47</v>
      </c>
      <c r="W102" s="35"/>
      <c r="X102" s="110" t="s">
        <v>48</v>
      </c>
      <c r="Y102" s="35"/>
      <c r="Z102" s="35"/>
      <c r="AA102" s="35"/>
      <c r="AB102" s="35"/>
      <c r="AC102" s="35"/>
      <c r="AD102" s="35"/>
      <c r="AE102" s="35"/>
      <c r="AF102" s="35"/>
      <c r="AG102" s="35"/>
      <c r="AH102" s="110" t="s">
        <v>18</v>
      </c>
      <c r="AI102" s="35"/>
      <c r="AJ102" s="110" t="s">
        <v>49</v>
      </c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110" t="s">
        <v>51</v>
      </c>
      <c r="AW102" s="35"/>
      <c r="AX102" s="110" t="s">
        <v>52</v>
      </c>
      <c r="AY102" s="35"/>
      <c r="AZ102" s="110" t="s">
        <v>53</v>
      </c>
      <c r="BA102" s="35"/>
      <c r="BB102" s="110" t="s">
        <v>54</v>
      </c>
      <c r="BC102" s="110" t="s">
        <v>55</v>
      </c>
      <c r="BD102" s="35"/>
      <c r="BE102" s="35"/>
      <c r="BF102" s="35"/>
      <c r="BG102" s="110" t="s">
        <v>56</v>
      </c>
      <c r="BH102" s="110" t="s">
        <v>57</v>
      </c>
      <c r="BI102" s="110" t="s">
        <v>58</v>
      </c>
      <c r="BJ102" s="35"/>
      <c r="BK102" s="110" t="s">
        <v>59</v>
      </c>
      <c r="BL102" s="35"/>
      <c r="BM102" s="110" t="s">
        <v>60</v>
      </c>
      <c r="BN102" s="110" t="s">
        <v>61</v>
      </c>
      <c r="BO102" s="110" t="s">
        <v>101</v>
      </c>
      <c r="BP102" s="118" t="s">
        <v>5</v>
      </c>
      <c r="BQ102" s="118" t="s">
        <v>6</v>
      </c>
    </row>
    <row r="103" spans="1:69" ht="30" customHeight="1" x14ac:dyDescent="0.25">
      <c r="A103" s="113"/>
      <c r="B103" s="3" t="s">
        <v>7</v>
      </c>
      <c r="C103" s="111"/>
      <c r="D103" s="111"/>
      <c r="E103" s="111"/>
      <c r="F103" s="111"/>
      <c r="G103" s="111"/>
      <c r="H103" s="111"/>
      <c r="I103" s="36"/>
      <c r="J103" s="111"/>
      <c r="K103" s="111"/>
      <c r="L103" s="111"/>
      <c r="M103" s="36"/>
      <c r="N103" s="36"/>
      <c r="O103" s="111"/>
      <c r="P103" s="111"/>
      <c r="Q103" s="36"/>
      <c r="R103" s="111"/>
      <c r="S103" s="36"/>
      <c r="T103" s="36"/>
      <c r="U103" s="36"/>
      <c r="V103" s="111"/>
      <c r="W103" s="36"/>
      <c r="X103" s="111"/>
      <c r="Y103" s="36"/>
      <c r="Z103" s="36"/>
      <c r="AA103" s="36"/>
      <c r="AB103" s="36"/>
      <c r="AC103" s="36"/>
      <c r="AD103" s="36"/>
      <c r="AE103" s="36"/>
      <c r="AF103" s="36"/>
      <c r="AG103" s="36"/>
      <c r="AH103" s="111"/>
      <c r="AI103" s="36"/>
      <c r="AJ103" s="111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111"/>
      <c r="AW103" s="36"/>
      <c r="AX103" s="111"/>
      <c r="AY103" s="36"/>
      <c r="AZ103" s="111"/>
      <c r="BA103" s="36"/>
      <c r="BB103" s="111"/>
      <c r="BC103" s="111"/>
      <c r="BD103" s="36"/>
      <c r="BE103" s="36"/>
      <c r="BF103" s="36"/>
      <c r="BG103" s="111"/>
      <c r="BH103" s="111"/>
      <c r="BI103" s="111"/>
      <c r="BJ103" s="36"/>
      <c r="BK103" s="111"/>
      <c r="BL103" s="36"/>
      <c r="BM103" s="111"/>
      <c r="BN103" s="111"/>
      <c r="BO103" s="111"/>
      <c r="BP103" s="119"/>
      <c r="BQ103" s="119"/>
    </row>
    <row r="104" spans="1:69" x14ac:dyDescent="0.25">
      <c r="A104" s="114" t="s">
        <v>22</v>
      </c>
      <c r="B104" s="40" t="s">
        <v>62</v>
      </c>
      <c r="C104" s="107">
        <f>$E$6</f>
        <v>1</v>
      </c>
      <c r="D104" s="4">
        <f t="shared" ref="D104:BN108" si="73">D26</f>
        <v>0</v>
      </c>
      <c r="E104" s="4">
        <f t="shared" si="73"/>
        <v>0</v>
      </c>
      <c r="F104" s="4">
        <f t="shared" si="73"/>
        <v>5.0000000000000001E-3</v>
      </c>
      <c r="G104" s="4">
        <f t="shared" si="73"/>
        <v>0</v>
      </c>
      <c r="H104" s="4">
        <f t="shared" si="73"/>
        <v>0</v>
      </c>
      <c r="I104" s="4">
        <f t="shared" si="73"/>
        <v>0</v>
      </c>
      <c r="J104" s="4">
        <f t="shared" si="73"/>
        <v>0</v>
      </c>
      <c r="K104" s="4">
        <f t="shared" si="73"/>
        <v>3.0000000000000001E-3</v>
      </c>
      <c r="L104" s="4">
        <f t="shared" si="73"/>
        <v>0</v>
      </c>
      <c r="M104" s="4">
        <f t="shared" si="73"/>
        <v>1.6500000000000001E-2</v>
      </c>
      <c r="N104" s="4">
        <f t="shared" si="73"/>
        <v>0</v>
      </c>
      <c r="O104" s="4">
        <f t="shared" si="73"/>
        <v>0</v>
      </c>
      <c r="P104" s="4">
        <f t="shared" si="73"/>
        <v>0</v>
      </c>
      <c r="Q104" s="4">
        <f t="shared" si="73"/>
        <v>0</v>
      </c>
      <c r="R104" s="4">
        <f t="shared" si="73"/>
        <v>0</v>
      </c>
      <c r="S104" s="4">
        <f t="shared" si="73"/>
        <v>0</v>
      </c>
      <c r="T104" s="4">
        <f t="shared" si="73"/>
        <v>0</v>
      </c>
      <c r="U104" s="4">
        <f t="shared" si="73"/>
        <v>0</v>
      </c>
      <c r="V104" s="4">
        <f t="shared" si="73"/>
        <v>0</v>
      </c>
      <c r="W104" s="4">
        <f>W26</f>
        <v>0</v>
      </c>
      <c r="X104" s="4">
        <f t="shared" si="73"/>
        <v>0</v>
      </c>
      <c r="Y104" s="4">
        <f t="shared" si="73"/>
        <v>0</v>
      </c>
      <c r="Z104" s="4">
        <f t="shared" si="73"/>
        <v>0</v>
      </c>
      <c r="AA104" s="4">
        <f t="shared" si="73"/>
        <v>0</v>
      </c>
      <c r="AB104" s="4">
        <f t="shared" si="73"/>
        <v>0</v>
      </c>
      <c r="AC104" s="4">
        <f t="shared" si="73"/>
        <v>0</v>
      </c>
      <c r="AD104" s="4">
        <f t="shared" si="73"/>
        <v>0</v>
      </c>
      <c r="AE104" s="4">
        <f t="shared" si="73"/>
        <v>0</v>
      </c>
      <c r="AF104" s="4">
        <f t="shared" si="73"/>
        <v>0</v>
      </c>
      <c r="AG104" s="4">
        <f t="shared" si="73"/>
        <v>0</v>
      </c>
      <c r="AH104" s="4">
        <f t="shared" si="73"/>
        <v>0</v>
      </c>
      <c r="AI104" s="4">
        <f t="shared" si="73"/>
        <v>0</v>
      </c>
      <c r="AJ104" s="4">
        <f t="shared" si="73"/>
        <v>0</v>
      </c>
      <c r="AK104" s="4">
        <f t="shared" si="73"/>
        <v>0</v>
      </c>
      <c r="AL104" s="4">
        <f t="shared" si="73"/>
        <v>0</v>
      </c>
      <c r="AM104" s="4"/>
      <c r="AN104" s="4"/>
      <c r="AO104" s="4"/>
      <c r="AP104" s="4"/>
      <c r="AQ104" s="4"/>
      <c r="AR104" s="4"/>
      <c r="AS104" s="4"/>
      <c r="AT104" s="4">
        <f t="shared" si="73"/>
        <v>0.02</v>
      </c>
      <c r="AU104" s="4">
        <f t="shared" si="73"/>
        <v>0</v>
      </c>
      <c r="AV104" s="4">
        <f t="shared" si="73"/>
        <v>0</v>
      </c>
      <c r="AW104" s="4">
        <f t="shared" si="73"/>
        <v>0</v>
      </c>
      <c r="AX104" s="4">
        <f t="shared" si="73"/>
        <v>0</v>
      </c>
      <c r="AY104" s="4">
        <f t="shared" si="73"/>
        <v>0</v>
      </c>
      <c r="AZ104" s="4">
        <f t="shared" si="73"/>
        <v>0</v>
      </c>
      <c r="BA104" s="4">
        <f t="shared" si="73"/>
        <v>0</v>
      </c>
      <c r="BB104" s="4">
        <f t="shared" si="73"/>
        <v>0</v>
      </c>
      <c r="BC104" s="4">
        <f t="shared" si="73"/>
        <v>0</v>
      </c>
      <c r="BD104" s="4">
        <f t="shared" si="73"/>
        <v>0</v>
      </c>
      <c r="BE104" s="4">
        <f t="shared" si="73"/>
        <v>0</v>
      </c>
      <c r="BF104" s="4">
        <f t="shared" si="73"/>
        <v>0</v>
      </c>
      <c r="BG104" s="4">
        <f t="shared" si="73"/>
        <v>0</v>
      </c>
      <c r="BH104" s="4">
        <f t="shared" si="73"/>
        <v>0</v>
      </c>
      <c r="BI104" s="4">
        <f t="shared" si="73"/>
        <v>0</v>
      </c>
      <c r="BJ104" s="4">
        <f t="shared" si="73"/>
        <v>0</v>
      </c>
      <c r="BK104" s="4">
        <f t="shared" si="73"/>
        <v>0</v>
      </c>
      <c r="BL104" s="4">
        <f t="shared" si="73"/>
        <v>0</v>
      </c>
      <c r="BM104" s="4">
        <f t="shared" si="73"/>
        <v>0</v>
      </c>
      <c r="BN104" s="4">
        <f t="shared" si="73"/>
        <v>0</v>
      </c>
      <c r="BO104" s="4">
        <f t="shared" ref="BO104:BO107" si="74">BO26</f>
        <v>0</v>
      </c>
    </row>
    <row r="105" spans="1:69" x14ac:dyDescent="0.25">
      <c r="A105" s="115"/>
      <c r="B105" t="s">
        <v>16</v>
      </c>
      <c r="C105" s="108"/>
      <c r="D105" s="4">
        <f t="shared" si="73"/>
        <v>0.02</v>
      </c>
      <c r="E105" s="4">
        <f t="shared" si="73"/>
        <v>0</v>
      </c>
      <c r="F105" s="4">
        <f t="shared" si="73"/>
        <v>0</v>
      </c>
      <c r="G105" s="4">
        <f t="shared" si="73"/>
        <v>0</v>
      </c>
      <c r="H105" s="4">
        <f t="shared" si="73"/>
        <v>0</v>
      </c>
      <c r="I105" s="4">
        <f t="shared" si="73"/>
        <v>0</v>
      </c>
      <c r="J105" s="4">
        <f t="shared" si="73"/>
        <v>0</v>
      </c>
      <c r="K105" s="4">
        <f t="shared" si="73"/>
        <v>0</v>
      </c>
      <c r="L105" s="4">
        <f t="shared" si="73"/>
        <v>0</v>
      </c>
      <c r="M105" s="4">
        <f t="shared" si="73"/>
        <v>0</v>
      </c>
      <c r="N105" s="4">
        <f t="shared" si="73"/>
        <v>0</v>
      </c>
      <c r="O105" s="4">
        <f t="shared" si="73"/>
        <v>0</v>
      </c>
      <c r="P105" s="4">
        <f t="shared" si="73"/>
        <v>0</v>
      </c>
      <c r="Q105" s="4">
        <f t="shared" si="73"/>
        <v>0</v>
      </c>
      <c r="R105" s="4">
        <f t="shared" si="73"/>
        <v>0</v>
      </c>
      <c r="S105" s="4">
        <f t="shared" si="73"/>
        <v>0</v>
      </c>
      <c r="T105" s="4">
        <f t="shared" si="73"/>
        <v>0</v>
      </c>
      <c r="U105" s="4">
        <f t="shared" si="73"/>
        <v>0</v>
      </c>
      <c r="V105" s="4">
        <f t="shared" si="73"/>
        <v>0</v>
      </c>
      <c r="W105" s="4">
        <f>W27</f>
        <v>0</v>
      </c>
      <c r="X105" s="4">
        <f t="shared" si="73"/>
        <v>0</v>
      </c>
      <c r="Y105" s="4">
        <f t="shared" si="73"/>
        <v>0</v>
      </c>
      <c r="Z105" s="4">
        <f t="shared" si="73"/>
        <v>0</v>
      </c>
      <c r="AA105" s="4">
        <f t="shared" si="73"/>
        <v>0</v>
      </c>
      <c r="AB105" s="4">
        <f t="shared" si="73"/>
        <v>0</v>
      </c>
      <c r="AC105" s="4">
        <f t="shared" si="73"/>
        <v>0</v>
      </c>
      <c r="AD105" s="4">
        <f t="shared" si="73"/>
        <v>0</v>
      </c>
      <c r="AE105" s="4">
        <f t="shared" si="73"/>
        <v>0</v>
      </c>
      <c r="AF105" s="4">
        <f t="shared" si="73"/>
        <v>0</v>
      </c>
      <c r="AG105" s="4">
        <f t="shared" si="73"/>
        <v>0</v>
      </c>
      <c r="AH105" s="4">
        <f t="shared" si="73"/>
        <v>0</v>
      </c>
      <c r="AI105" s="4">
        <f t="shared" si="73"/>
        <v>0</v>
      </c>
      <c r="AJ105" s="4">
        <f t="shared" si="73"/>
        <v>0</v>
      </c>
      <c r="AK105" s="4">
        <f t="shared" si="73"/>
        <v>0</v>
      </c>
      <c r="AL105" s="4">
        <f t="shared" si="73"/>
        <v>0</v>
      </c>
      <c r="AM105" s="4"/>
      <c r="AN105" s="4"/>
      <c r="AO105" s="4"/>
      <c r="AP105" s="4"/>
      <c r="AQ105" s="4"/>
      <c r="AR105" s="4"/>
      <c r="AS105" s="4"/>
      <c r="AT105" s="4">
        <f t="shared" si="73"/>
        <v>0</v>
      </c>
      <c r="AU105" s="4">
        <f t="shared" si="73"/>
        <v>0</v>
      </c>
      <c r="AV105" s="4">
        <f t="shared" si="73"/>
        <v>0</v>
      </c>
      <c r="AW105" s="4">
        <f t="shared" si="73"/>
        <v>0</v>
      </c>
      <c r="AX105" s="4">
        <f t="shared" si="73"/>
        <v>0</v>
      </c>
      <c r="AY105" s="4">
        <f t="shared" si="73"/>
        <v>0</v>
      </c>
      <c r="AZ105" s="4">
        <f t="shared" si="73"/>
        <v>0</v>
      </c>
      <c r="BA105" s="4">
        <f t="shared" si="73"/>
        <v>0</v>
      </c>
      <c r="BB105" s="4">
        <f t="shared" si="73"/>
        <v>0</v>
      </c>
      <c r="BC105" s="4">
        <f t="shared" si="73"/>
        <v>0</v>
      </c>
      <c r="BD105" s="4">
        <f t="shared" si="73"/>
        <v>0</v>
      </c>
      <c r="BE105" s="4">
        <f t="shared" si="73"/>
        <v>0</v>
      </c>
      <c r="BF105" s="4">
        <f t="shared" si="73"/>
        <v>0</v>
      </c>
      <c r="BG105" s="4">
        <f t="shared" si="73"/>
        <v>0</v>
      </c>
      <c r="BH105" s="4">
        <f t="shared" si="73"/>
        <v>0</v>
      </c>
      <c r="BI105" s="4">
        <f t="shared" si="73"/>
        <v>0</v>
      </c>
      <c r="BJ105" s="4">
        <f t="shared" si="73"/>
        <v>0</v>
      </c>
      <c r="BK105" s="4">
        <f t="shared" si="73"/>
        <v>0</v>
      </c>
      <c r="BL105" s="4">
        <f t="shared" si="73"/>
        <v>0</v>
      </c>
      <c r="BM105" s="4">
        <f t="shared" si="73"/>
        <v>0</v>
      </c>
      <c r="BN105" s="4">
        <f t="shared" si="73"/>
        <v>0</v>
      </c>
      <c r="BO105" s="4">
        <f t="shared" si="74"/>
        <v>0</v>
      </c>
    </row>
    <row r="106" spans="1:69" x14ac:dyDescent="0.25">
      <c r="A106" s="115"/>
      <c r="B106" s="10" t="s">
        <v>23</v>
      </c>
      <c r="C106" s="108"/>
      <c r="D106" s="4">
        <f t="shared" si="73"/>
        <v>0</v>
      </c>
      <c r="E106" s="4">
        <f t="shared" si="73"/>
        <v>0</v>
      </c>
      <c r="F106" s="4">
        <f t="shared" si="73"/>
        <v>0.01</v>
      </c>
      <c r="G106" s="4">
        <f t="shared" si="73"/>
        <v>4.0000000000000002E-4</v>
      </c>
      <c r="H106" s="4">
        <f t="shared" si="73"/>
        <v>0</v>
      </c>
      <c r="I106" s="4">
        <f t="shared" si="73"/>
        <v>0</v>
      </c>
      <c r="J106" s="4">
        <f t="shared" si="73"/>
        <v>0</v>
      </c>
      <c r="K106" s="4">
        <f t="shared" si="73"/>
        <v>0</v>
      </c>
      <c r="L106" s="4">
        <f t="shared" si="73"/>
        <v>0</v>
      </c>
      <c r="M106" s="4">
        <f t="shared" si="73"/>
        <v>0</v>
      </c>
      <c r="N106" s="4">
        <f t="shared" si="73"/>
        <v>0</v>
      </c>
      <c r="O106" s="4">
        <f t="shared" si="73"/>
        <v>0</v>
      </c>
      <c r="P106" s="4">
        <f t="shared" si="73"/>
        <v>0</v>
      </c>
      <c r="Q106" s="4">
        <f t="shared" si="73"/>
        <v>0</v>
      </c>
      <c r="R106" s="4">
        <f t="shared" si="73"/>
        <v>0</v>
      </c>
      <c r="S106" s="4">
        <f t="shared" si="73"/>
        <v>0</v>
      </c>
      <c r="T106" s="4">
        <f t="shared" si="73"/>
        <v>0</v>
      </c>
      <c r="U106" s="4">
        <f t="shared" si="73"/>
        <v>0</v>
      </c>
      <c r="V106" s="4">
        <f t="shared" si="73"/>
        <v>0</v>
      </c>
      <c r="W106" s="4">
        <f>W28</f>
        <v>0</v>
      </c>
      <c r="X106" s="4">
        <f t="shared" si="73"/>
        <v>0</v>
      </c>
      <c r="Y106" s="4">
        <f t="shared" si="73"/>
        <v>0</v>
      </c>
      <c r="Z106" s="4">
        <f t="shared" si="73"/>
        <v>0</v>
      </c>
      <c r="AA106" s="4">
        <f t="shared" si="73"/>
        <v>0</v>
      </c>
      <c r="AB106" s="4">
        <f t="shared" si="73"/>
        <v>0</v>
      </c>
      <c r="AC106" s="4">
        <f t="shared" si="73"/>
        <v>0</v>
      </c>
      <c r="AD106" s="4">
        <f t="shared" si="73"/>
        <v>0</v>
      </c>
      <c r="AE106" s="4">
        <f t="shared" si="73"/>
        <v>0</v>
      </c>
      <c r="AF106" s="4">
        <f t="shared" si="73"/>
        <v>0</v>
      </c>
      <c r="AG106" s="4">
        <f t="shared" si="73"/>
        <v>0</v>
      </c>
      <c r="AH106" s="4">
        <f t="shared" si="73"/>
        <v>0</v>
      </c>
      <c r="AI106" s="4">
        <f t="shared" si="73"/>
        <v>0</v>
      </c>
      <c r="AJ106" s="4">
        <f t="shared" si="73"/>
        <v>0</v>
      </c>
      <c r="AK106" s="4">
        <f t="shared" si="73"/>
        <v>0</v>
      </c>
      <c r="AL106" s="4">
        <f t="shared" si="73"/>
        <v>0</v>
      </c>
      <c r="AM106" s="4"/>
      <c r="AN106" s="4"/>
      <c r="AO106" s="4"/>
      <c r="AP106" s="4"/>
      <c r="AQ106" s="4"/>
      <c r="AR106" s="4"/>
      <c r="AS106" s="4"/>
      <c r="AT106" s="4">
        <f t="shared" si="73"/>
        <v>0</v>
      </c>
      <c r="AU106" s="4">
        <f t="shared" si="73"/>
        <v>0</v>
      </c>
      <c r="AV106" s="4">
        <f t="shared" si="73"/>
        <v>0</v>
      </c>
      <c r="AW106" s="4">
        <f t="shared" si="73"/>
        <v>0</v>
      </c>
      <c r="AX106" s="4">
        <f t="shared" si="73"/>
        <v>0</v>
      </c>
      <c r="AY106" s="4">
        <f t="shared" si="73"/>
        <v>0</v>
      </c>
      <c r="AZ106" s="4">
        <f t="shared" si="73"/>
        <v>0</v>
      </c>
      <c r="BA106" s="4">
        <f t="shared" si="73"/>
        <v>0</v>
      </c>
      <c r="BB106" s="4">
        <f t="shared" si="73"/>
        <v>0</v>
      </c>
      <c r="BC106" s="4">
        <f t="shared" si="73"/>
        <v>0</v>
      </c>
      <c r="BD106" s="4">
        <f t="shared" si="73"/>
        <v>0</v>
      </c>
      <c r="BE106" s="4">
        <f t="shared" si="73"/>
        <v>0</v>
      </c>
      <c r="BF106" s="4">
        <f t="shared" si="73"/>
        <v>0</v>
      </c>
      <c r="BG106" s="4">
        <f t="shared" si="73"/>
        <v>0</v>
      </c>
      <c r="BH106" s="4">
        <f t="shared" si="73"/>
        <v>0</v>
      </c>
      <c r="BI106" s="4">
        <f t="shared" si="73"/>
        <v>0</v>
      </c>
      <c r="BJ106" s="4">
        <f t="shared" si="73"/>
        <v>0</v>
      </c>
      <c r="BK106" s="4">
        <f t="shared" si="73"/>
        <v>0</v>
      </c>
      <c r="BL106" s="4">
        <f t="shared" si="73"/>
        <v>0</v>
      </c>
      <c r="BM106" s="4">
        <f t="shared" si="73"/>
        <v>0</v>
      </c>
      <c r="BN106" s="4">
        <f t="shared" si="73"/>
        <v>0</v>
      </c>
      <c r="BO106" s="4">
        <f t="shared" si="74"/>
        <v>0</v>
      </c>
    </row>
    <row r="107" spans="1:69" ht="15" customHeight="1" x14ac:dyDescent="0.25">
      <c r="A107" s="115"/>
      <c r="B107" s="9"/>
      <c r="C107" s="108"/>
      <c r="D107" s="4">
        <f t="shared" si="73"/>
        <v>0</v>
      </c>
      <c r="E107" s="4">
        <f t="shared" si="73"/>
        <v>0</v>
      </c>
      <c r="F107" s="4">
        <f t="shared" si="73"/>
        <v>0</v>
      </c>
      <c r="G107" s="4">
        <f t="shared" si="73"/>
        <v>0</v>
      </c>
      <c r="H107" s="4">
        <f t="shared" si="73"/>
        <v>0</v>
      </c>
      <c r="I107" s="4">
        <f t="shared" si="73"/>
        <v>0</v>
      </c>
      <c r="J107" s="4">
        <f t="shared" si="73"/>
        <v>0</v>
      </c>
      <c r="K107" s="4">
        <f t="shared" si="73"/>
        <v>0</v>
      </c>
      <c r="L107" s="4">
        <f t="shared" si="73"/>
        <v>0</v>
      </c>
      <c r="M107" s="4">
        <f t="shared" si="73"/>
        <v>0</v>
      </c>
      <c r="N107" s="4">
        <f t="shared" si="73"/>
        <v>0</v>
      </c>
      <c r="O107" s="4">
        <f t="shared" si="73"/>
        <v>0</v>
      </c>
      <c r="P107" s="4">
        <f t="shared" si="73"/>
        <v>0</v>
      </c>
      <c r="Q107" s="4">
        <f t="shared" si="73"/>
        <v>0</v>
      </c>
      <c r="R107" s="4">
        <f t="shared" si="73"/>
        <v>0</v>
      </c>
      <c r="S107" s="4">
        <f t="shared" si="73"/>
        <v>0</v>
      </c>
      <c r="T107" s="4">
        <f t="shared" si="73"/>
        <v>0</v>
      </c>
      <c r="U107" s="4">
        <f t="shared" si="73"/>
        <v>0</v>
      </c>
      <c r="V107" s="4">
        <f t="shared" si="73"/>
        <v>0</v>
      </c>
      <c r="W107" s="4">
        <f>W29</f>
        <v>0</v>
      </c>
      <c r="X107" s="4">
        <f t="shared" si="73"/>
        <v>0</v>
      </c>
      <c r="Y107" s="4">
        <f t="shared" si="73"/>
        <v>0</v>
      </c>
      <c r="Z107" s="4">
        <f t="shared" si="73"/>
        <v>0</v>
      </c>
      <c r="AA107" s="4">
        <f t="shared" si="73"/>
        <v>0</v>
      </c>
      <c r="AB107" s="4">
        <f t="shared" si="73"/>
        <v>0</v>
      </c>
      <c r="AC107" s="4">
        <f t="shared" si="73"/>
        <v>0</v>
      </c>
      <c r="AD107" s="4">
        <f t="shared" si="73"/>
        <v>0</v>
      </c>
      <c r="AE107" s="4">
        <f t="shared" si="73"/>
        <v>0</v>
      </c>
      <c r="AF107" s="4">
        <f t="shared" si="73"/>
        <v>0</v>
      </c>
      <c r="AG107" s="4">
        <f t="shared" si="73"/>
        <v>0</v>
      </c>
      <c r="AH107" s="4">
        <f t="shared" si="73"/>
        <v>0</v>
      </c>
      <c r="AI107" s="4">
        <f t="shared" si="73"/>
        <v>0</v>
      </c>
      <c r="AJ107" s="4">
        <f t="shared" si="73"/>
        <v>0</v>
      </c>
      <c r="AK107" s="4">
        <f t="shared" si="73"/>
        <v>0</v>
      </c>
      <c r="AL107" s="4">
        <f t="shared" si="73"/>
        <v>0</v>
      </c>
      <c r="AM107" s="4"/>
      <c r="AN107" s="4"/>
      <c r="AO107" s="4"/>
      <c r="AP107" s="4"/>
      <c r="AQ107" s="4"/>
      <c r="AR107" s="4"/>
      <c r="AS107" s="4"/>
      <c r="AT107" s="4">
        <f t="shared" si="73"/>
        <v>0</v>
      </c>
      <c r="AU107" s="4">
        <f t="shared" si="73"/>
        <v>0</v>
      </c>
      <c r="AV107" s="4">
        <f t="shared" si="73"/>
        <v>0</v>
      </c>
      <c r="AW107" s="4">
        <f t="shared" si="73"/>
        <v>0</v>
      </c>
      <c r="AX107" s="4">
        <f t="shared" si="73"/>
        <v>0</v>
      </c>
      <c r="AY107" s="4">
        <f t="shared" si="73"/>
        <v>0</v>
      </c>
      <c r="AZ107" s="4">
        <f t="shared" si="73"/>
        <v>0</v>
      </c>
      <c r="BA107" s="4">
        <f t="shared" si="73"/>
        <v>0</v>
      </c>
      <c r="BB107" s="4">
        <f t="shared" si="73"/>
        <v>0</v>
      </c>
      <c r="BC107" s="4">
        <f t="shared" si="73"/>
        <v>0</v>
      </c>
      <c r="BD107" s="4">
        <f t="shared" si="73"/>
        <v>0</v>
      </c>
      <c r="BE107" s="4">
        <f t="shared" si="73"/>
        <v>0</v>
      </c>
      <c r="BF107" s="4">
        <f t="shared" si="73"/>
        <v>0</v>
      </c>
      <c r="BG107" s="4">
        <f t="shared" si="73"/>
        <v>0</v>
      </c>
      <c r="BH107" s="4">
        <f t="shared" si="73"/>
        <v>0</v>
      </c>
      <c r="BI107" s="4">
        <f t="shared" si="73"/>
        <v>0</v>
      </c>
      <c r="BJ107" s="4">
        <f t="shared" si="73"/>
        <v>0</v>
      </c>
      <c r="BK107" s="4">
        <f t="shared" si="73"/>
        <v>0</v>
      </c>
      <c r="BL107" s="4">
        <f t="shared" si="73"/>
        <v>0</v>
      </c>
      <c r="BM107" s="4">
        <f t="shared" si="73"/>
        <v>0</v>
      </c>
      <c r="BN107" s="4">
        <f t="shared" si="73"/>
        <v>0</v>
      </c>
      <c r="BO107" s="4">
        <f t="shared" si="74"/>
        <v>0</v>
      </c>
    </row>
    <row r="108" spans="1:69" ht="15" customHeight="1" x14ac:dyDescent="0.25">
      <c r="A108" s="116"/>
      <c r="B108" s="4"/>
      <c r="C108" s="109"/>
      <c r="D108" s="4">
        <f t="shared" si="73"/>
        <v>0</v>
      </c>
      <c r="E108" s="4">
        <f t="shared" si="73"/>
        <v>0</v>
      </c>
      <c r="F108" s="4">
        <f t="shared" si="73"/>
        <v>0</v>
      </c>
      <c r="G108" s="4">
        <f t="shared" si="73"/>
        <v>0</v>
      </c>
      <c r="H108" s="4">
        <f t="shared" si="73"/>
        <v>0</v>
      </c>
      <c r="I108" s="4">
        <f t="shared" si="73"/>
        <v>0</v>
      </c>
      <c r="J108" s="4">
        <f t="shared" si="73"/>
        <v>0</v>
      </c>
      <c r="K108" s="4">
        <f t="shared" si="73"/>
        <v>0</v>
      </c>
      <c r="L108" s="4">
        <f t="shared" si="73"/>
        <v>0</v>
      </c>
      <c r="M108" s="4">
        <f t="shared" si="73"/>
        <v>0</v>
      </c>
      <c r="N108" s="4">
        <f t="shared" si="73"/>
        <v>0</v>
      </c>
      <c r="O108" s="4">
        <f t="shared" si="73"/>
        <v>0</v>
      </c>
      <c r="P108" s="4">
        <f t="shared" si="73"/>
        <v>0</v>
      </c>
      <c r="Q108" s="4">
        <f t="shared" si="73"/>
        <v>0</v>
      </c>
      <c r="R108" s="4">
        <f t="shared" si="73"/>
        <v>0</v>
      </c>
      <c r="S108" s="4">
        <f t="shared" si="73"/>
        <v>0</v>
      </c>
      <c r="T108" s="4">
        <f t="shared" si="73"/>
        <v>0</v>
      </c>
      <c r="U108" s="4">
        <f t="shared" si="73"/>
        <v>0</v>
      </c>
      <c r="V108" s="4">
        <f t="shared" si="73"/>
        <v>0</v>
      </c>
      <c r="W108" s="4">
        <f>W30</f>
        <v>0</v>
      </c>
      <c r="X108" s="4">
        <f t="shared" si="73"/>
        <v>0</v>
      </c>
      <c r="Y108" s="4">
        <f t="shared" si="73"/>
        <v>0</v>
      </c>
      <c r="Z108" s="4">
        <f t="shared" si="73"/>
        <v>0</v>
      </c>
      <c r="AA108" s="4">
        <f t="shared" si="73"/>
        <v>0</v>
      </c>
      <c r="AB108" s="4">
        <f t="shared" si="73"/>
        <v>0</v>
      </c>
      <c r="AC108" s="4">
        <f t="shared" si="73"/>
        <v>0</v>
      </c>
      <c r="AD108" s="4">
        <f t="shared" si="73"/>
        <v>0</v>
      </c>
      <c r="AE108" s="4">
        <f t="shared" si="73"/>
        <v>0</v>
      </c>
      <c r="AF108" s="4">
        <f t="shared" si="73"/>
        <v>0</v>
      </c>
      <c r="AG108" s="4">
        <f t="shared" si="73"/>
        <v>0</v>
      </c>
      <c r="AH108" s="4">
        <f t="shared" si="73"/>
        <v>0</v>
      </c>
      <c r="AI108" s="4">
        <f t="shared" si="73"/>
        <v>0</v>
      </c>
      <c r="AJ108" s="4">
        <f t="shared" si="73"/>
        <v>0</v>
      </c>
      <c r="AK108" s="4">
        <f t="shared" si="73"/>
        <v>0</v>
      </c>
      <c r="AL108" s="4">
        <f t="shared" si="73"/>
        <v>0</v>
      </c>
      <c r="AM108" s="4"/>
      <c r="AN108" s="4"/>
      <c r="AO108" s="4"/>
      <c r="AP108" s="4"/>
      <c r="AQ108" s="4"/>
      <c r="AR108" s="4"/>
      <c r="AS108" s="4"/>
      <c r="AT108" s="4">
        <f t="shared" si="73"/>
        <v>0</v>
      </c>
      <c r="AU108" s="4">
        <f t="shared" ref="AU108:BN108" si="75">AU30</f>
        <v>0</v>
      </c>
      <c r="AV108" s="4">
        <f t="shared" si="75"/>
        <v>0</v>
      </c>
      <c r="AW108" s="4">
        <f t="shared" si="75"/>
        <v>0</v>
      </c>
      <c r="AX108" s="4">
        <f t="shared" si="75"/>
        <v>0</v>
      </c>
      <c r="AY108" s="4">
        <f t="shared" si="75"/>
        <v>0</v>
      </c>
      <c r="AZ108" s="4">
        <f t="shared" si="75"/>
        <v>0</v>
      </c>
      <c r="BA108" s="4">
        <f t="shared" si="75"/>
        <v>0</v>
      </c>
      <c r="BB108" s="4">
        <f t="shared" si="75"/>
        <v>0</v>
      </c>
      <c r="BC108" s="4">
        <f t="shared" si="75"/>
        <v>0</v>
      </c>
      <c r="BD108" s="4">
        <f t="shared" si="75"/>
        <v>0</v>
      </c>
      <c r="BE108" s="4">
        <f t="shared" si="75"/>
        <v>0</v>
      </c>
      <c r="BF108" s="4">
        <f t="shared" si="75"/>
        <v>0</v>
      </c>
      <c r="BG108" s="4">
        <f t="shared" si="75"/>
        <v>0</v>
      </c>
      <c r="BH108" s="4">
        <f t="shared" si="75"/>
        <v>0</v>
      </c>
      <c r="BI108" s="4">
        <f t="shared" si="75"/>
        <v>0</v>
      </c>
      <c r="BJ108" s="4">
        <f t="shared" si="75"/>
        <v>0</v>
      </c>
      <c r="BK108" s="4">
        <f t="shared" si="75"/>
        <v>0</v>
      </c>
      <c r="BL108" s="4">
        <f t="shared" si="75"/>
        <v>0</v>
      </c>
      <c r="BM108" s="4">
        <f t="shared" si="75"/>
        <v>0</v>
      </c>
      <c r="BN108" s="4">
        <f t="shared" si="75"/>
        <v>0</v>
      </c>
      <c r="BO108" s="4">
        <f t="shared" ref="BO108" si="76">BO30</f>
        <v>0</v>
      </c>
    </row>
    <row r="109" spans="1:69" ht="17.25" x14ac:dyDescent="0.3">
      <c r="B109" s="17" t="s">
        <v>24</v>
      </c>
      <c r="C109" s="18"/>
      <c r="D109" s="19">
        <f t="shared" ref="D109:BN109" si="77">SUM(D104:D108)</f>
        <v>0.02</v>
      </c>
      <c r="E109" s="19">
        <f t="shared" si="77"/>
        <v>0</v>
      </c>
      <c r="F109" s="19">
        <f t="shared" si="77"/>
        <v>1.4999999999999999E-2</v>
      </c>
      <c r="G109" s="19">
        <f t="shared" si="77"/>
        <v>4.0000000000000002E-4</v>
      </c>
      <c r="H109" s="19">
        <f t="shared" si="77"/>
        <v>0</v>
      </c>
      <c r="I109" s="19">
        <f t="shared" si="77"/>
        <v>0</v>
      </c>
      <c r="J109" s="19">
        <f t="shared" si="77"/>
        <v>0</v>
      </c>
      <c r="K109" s="19">
        <f t="shared" si="77"/>
        <v>3.0000000000000001E-3</v>
      </c>
      <c r="L109" s="19">
        <f t="shared" si="77"/>
        <v>0</v>
      </c>
      <c r="M109" s="19">
        <f t="shared" si="77"/>
        <v>1.6500000000000001E-2</v>
      </c>
      <c r="N109" s="19">
        <f t="shared" si="77"/>
        <v>0</v>
      </c>
      <c r="O109" s="19">
        <f t="shared" si="77"/>
        <v>0</v>
      </c>
      <c r="P109" s="19">
        <f t="shared" si="77"/>
        <v>0</v>
      </c>
      <c r="Q109" s="19">
        <f t="shared" si="77"/>
        <v>0</v>
      </c>
      <c r="R109" s="19">
        <f t="shared" si="77"/>
        <v>0</v>
      </c>
      <c r="S109" s="19">
        <f t="shared" si="77"/>
        <v>0</v>
      </c>
      <c r="T109" s="19">
        <f t="shared" si="77"/>
        <v>0</v>
      </c>
      <c r="U109" s="19">
        <f t="shared" si="77"/>
        <v>0</v>
      </c>
      <c r="V109" s="19">
        <f t="shared" si="77"/>
        <v>0</v>
      </c>
      <c r="W109" s="19">
        <f>SUM(W104:W108)</f>
        <v>0</v>
      </c>
      <c r="X109" s="19">
        <f t="shared" si="77"/>
        <v>0</v>
      </c>
      <c r="Y109" s="19">
        <f t="shared" si="77"/>
        <v>0</v>
      </c>
      <c r="Z109" s="19">
        <f t="shared" si="77"/>
        <v>0</v>
      </c>
      <c r="AA109" s="19">
        <f t="shared" si="77"/>
        <v>0</v>
      </c>
      <c r="AB109" s="19">
        <f t="shared" si="77"/>
        <v>0</v>
      </c>
      <c r="AC109" s="19">
        <f t="shared" si="77"/>
        <v>0</v>
      </c>
      <c r="AD109" s="19">
        <f t="shared" si="77"/>
        <v>0</v>
      </c>
      <c r="AE109" s="19">
        <f t="shared" si="77"/>
        <v>0</v>
      </c>
      <c r="AF109" s="19">
        <f t="shared" si="77"/>
        <v>0</v>
      </c>
      <c r="AG109" s="19">
        <f t="shared" si="77"/>
        <v>0</v>
      </c>
      <c r="AH109" s="19">
        <f t="shared" si="77"/>
        <v>0</v>
      </c>
      <c r="AI109" s="19">
        <f t="shared" si="77"/>
        <v>0</v>
      </c>
      <c r="AJ109" s="19">
        <f t="shared" si="77"/>
        <v>0</v>
      </c>
      <c r="AK109" s="19">
        <f t="shared" si="77"/>
        <v>0</v>
      </c>
      <c r="AL109" s="19">
        <f t="shared" si="77"/>
        <v>0</v>
      </c>
      <c r="AM109" s="19"/>
      <c r="AN109" s="19"/>
      <c r="AO109" s="19"/>
      <c r="AP109" s="19"/>
      <c r="AQ109" s="19"/>
      <c r="AR109" s="19"/>
      <c r="AS109" s="19"/>
      <c r="AT109" s="19">
        <f t="shared" si="77"/>
        <v>0.02</v>
      </c>
      <c r="AU109" s="19">
        <f t="shared" si="77"/>
        <v>0</v>
      </c>
      <c r="AV109" s="19">
        <f t="shared" si="77"/>
        <v>0</v>
      </c>
      <c r="AW109" s="19">
        <f t="shared" si="77"/>
        <v>0</v>
      </c>
      <c r="AX109" s="19">
        <f t="shared" si="77"/>
        <v>0</v>
      </c>
      <c r="AY109" s="19">
        <f t="shared" si="77"/>
        <v>0</v>
      </c>
      <c r="AZ109" s="19">
        <f t="shared" si="77"/>
        <v>0</v>
      </c>
      <c r="BA109" s="19">
        <f t="shared" si="77"/>
        <v>0</v>
      </c>
      <c r="BB109" s="19">
        <f t="shared" si="77"/>
        <v>0</v>
      </c>
      <c r="BC109" s="19">
        <f t="shared" si="77"/>
        <v>0</v>
      </c>
      <c r="BD109" s="19">
        <f t="shared" si="77"/>
        <v>0</v>
      </c>
      <c r="BE109" s="19">
        <f t="shared" si="77"/>
        <v>0</v>
      </c>
      <c r="BF109" s="19">
        <f t="shared" si="77"/>
        <v>0</v>
      </c>
      <c r="BG109" s="19">
        <f t="shared" si="77"/>
        <v>0</v>
      </c>
      <c r="BH109" s="19">
        <f t="shared" si="77"/>
        <v>0</v>
      </c>
      <c r="BI109" s="19">
        <f t="shared" si="77"/>
        <v>0</v>
      </c>
      <c r="BJ109" s="19">
        <f t="shared" si="77"/>
        <v>0</v>
      </c>
      <c r="BK109" s="19">
        <f t="shared" si="77"/>
        <v>0</v>
      </c>
      <c r="BL109" s="19">
        <f t="shared" si="77"/>
        <v>0</v>
      </c>
      <c r="BM109" s="19">
        <f t="shared" si="77"/>
        <v>0</v>
      </c>
      <c r="BN109" s="19">
        <f t="shared" si="77"/>
        <v>0</v>
      </c>
      <c r="BO109" s="19">
        <f t="shared" ref="BO109" si="78">SUM(BO104:BO108)</f>
        <v>0</v>
      </c>
    </row>
    <row r="110" spans="1:69" ht="17.25" x14ac:dyDescent="0.3">
      <c r="B110" s="17" t="s">
        <v>25</v>
      </c>
      <c r="C110" s="18"/>
      <c r="D110" s="20">
        <f t="shared" ref="D110:BN110" si="79">PRODUCT(D109,$E$6)</f>
        <v>0.02</v>
      </c>
      <c r="E110" s="20">
        <f t="shared" si="79"/>
        <v>0</v>
      </c>
      <c r="F110" s="20">
        <f t="shared" si="79"/>
        <v>1.4999999999999999E-2</v>
      </c>
      <c r="G110" s="20">
        <f t="shared" si="79"/>
        <v>4.0000000000000002E-4</v>
      </c>
      <c r="H110" s="20">
        <f t="shared" si="79"/>
        <v>0</v>
      </c>
      <c r="I110" s="20">
        <f t="shared" si="79"/>
        <v>0</v>
      </c>
      <c r="J110" s="20">
        <f t="shared" si="79"/>
        <v>0</v>
      </c>
      <c r="K110" s="20">
        <f t="shared" si="79"/>
        <v>3.0000000000000001E-3</v>
      </c>
      <c r="L110" s="20">
        <f t="shared" si="79"/>
        <v>0</v>
      </c>
      <c r="M110" s="20">
        <f t="shared" si="79"/>
        <v>1.6500000000000001E-2</v>
      </c>
      <c r="N110" s="20">
        <f t="shared" si="79"/>
        <v>0</v>
      </c>
      <c r="O110" s="20">
        <f t="shared" si="79"/>
        <v>0</v>
      </c>
      <c r="P110" s="20">
        <f t="shared" si="79"/>
        <v>0</v>
      </c>
      <c r="Q110" s="20">
        <f t="shared" si="79"/>
        <v>0</v>
      </c>
      <c r="R110" s="20">
        <f t="shared" si="79"/>
        <v>0</v>
      </c>
      <c r="S110" s="20">
        <f t="shared" si="79"/>
        <v>0</v>
      </c>
      <c r="T110" s="20">
        <f t="shared" si="79"/>
        <v>0</v>
      </c>
      <c r="U110" s="20">
        <f t="shared" si="79"/>
        <v>0</v>
      </c>
      <c r="V110" s="20">
        <f t="shared" si="79"/>
        <v>0</v>
      </c>
      <c r="W110" s="20">
        <f>PRODUCT(W109,$E$6)</f>
        <v>0</v>
      </c>
      <c r="X110" s="20">
        <f t="shared" si="79"/>
        <v>0</v>
      </c>
      <c r="Y110" s="20">
        <f t="shared" si="79"/>
        <v>0</v>
      </c>
      <c r="Z110" s="20">
        <f t="shared" si="79"/>
        <v>0</v>
      </c>
      <c r="AA110" s="20">
        <f t="shared" si="79"/>
        <v>0</v>
      </c>
      <c r="AB110" s="20">
        <f t="shared" si="79"/>
        <v>0</v>
      </c>
      <c r="AC110" s="20">
        <f t="shared" si="79"/>
        <v>0</v>
      </c>
      <c r="AD110" s="20">
        <f t="shared" si="79"/>
        <v>0</v>
      </c>
      <c r="AE110" s="20">
        <f t="shared" si="79"/>
        <v>0</v>
      </c>
      <c r="AF110" s="20">
        <f t="shared" si="79"/>
        <v>0</v>
      </c>
      <c r="AG110" s="20">
        <f t="shared" si="79"/>
        <v>0</v>
      </c>
      <c r="AH110" s="20">
        <f t="shared" si="79"/>
        <v>0</v>
      </c>
      <c r="AI110" s="20">
        <f t="shared" si="79"/>
        <v>0</v>
      </c>
      <c r="AJ110" s="20">
        <f t="shared" si="79"/>
        <v>0</v>
      </c>
      <c r="AK110" s="20">
        <f t="shared" si="79"/>
        <v>0</v>
      </c>
      <c r="AL110" s="20">
        <f t="shared" si="79"/>
        <v>0</v>
      </c>
      <c r="AM110" s="20"/>
      <c r="AN110" s="20"/>
      <c r="AO110" s="20"/>
      <c r="AP110" s="20"/>
      <c r="AQ110" s="20"/>
      <c r="AR110" s="20"/>
      <c r="AS110" s="20"/>
      <c r="AT110" s="20">
        <f t="shared" si="79"/>
        <v>0.02</v>
      </c>
      <c r="AU110" s="20">
        <f t="shared" si="79"/>
        <v>0</v>
      </c>
      <c r="AV110" s="20">
        <f t="shared" si="79"/>
        <v>0</v>
      </c>
      <c r="AW110" s="20">
        <f t="shared" si="79"/>
        <v>0</v>
      </c>
      <c r="AX110" s="20">
        <f t="shared" si="79"/>
        <v>0</v>
      </c>
      <c r="AY110" s="20">
        <f t="shared" si="79"/>
        <v>0</v>
      </c>
      <c r="AZ110" s="20">
        <f t="shared" si="79"/>
        <v>0</v>
      </c>
      <c r="BA110" s="20">
        <f t="shared" si="79"/>
        <v>0</v>
      </c>
      <c r="BB110" s="20">
        <f t="shared" si="79"/>
        <v>0</v>
      </c>
      <c r="BC110" s="20">
        <f t="shared" si="79"/>
        <v>0</v>
      </c>
      <c r="BD110" s="20">
        <f t="shared" si="79"/>
        <v>0</v>
      </c>
      <c r="BE110" s="20">
        <f t="shared" si="79"/>
        <v>0</v>
      </c>
      <c r="BF110" s="20">
        <f t="shared" si="79"/>
        <v>0</v>
      </c>
      <c r="BG110" s="20">
        <f t="shared" si="79"/>
        <v>0</v>
      </c>
      <c r="BH110" s="20">
        <f t="shared" si="79"/>
        <v>0</v>
      </c>
      <c r="BI110" s="20">
        <f t="shared" si="79"/>
        <v>0</v>
      </c>
      <c r="BJ110" s="20">
        <f t="shared" si="79"/>
        <v>0</v>
      </c>
      <c r="BK110" s="20">
        <f t="shared" si="79"/>
        <v>0</v>
      </c>
      <c r="BL110" s="20">
        <f t="shared" si="79"/>
        <v>0</v>
      </c>
      <c r="BM110" s="20">
        <f t="shared" si="79"/>
        <v>0</v>
      </c>
      <c r="BN110" s="20">
        <f t="shared" si="79"/>
        <v>0</v>
      </c>
      <c r="BO110" s="20">
        <f t="shared" ref="BO110" si="80">PRODUCT(BO109,$E$6)</f>
        <v>0</v>
      </c>
    </row>
    <row r="112" spans="1:69" ht="17.25" x14ac:dyDescent="0.3">
      <c r="A112" s="23"/>
      <c r="B112" s="24" t="s">
        <v>27</v>
      </c>
      <c r="C112" s="25" t="s">
        <v>28</v>
      </c>
      <c r="D112" s="26">
        <f t="shared" ref="D112:BN112" si="81">D45</f>
        <v>67.27</v>
      </c>
      <c r="E112" s="26">
        <f t="shared" si="81"/>
        <v>70</v>
      </c>
      <c r="F112" s="26">
        <f t="shared" si="81"/>
        <v>91</v>
      </c>
      <c r="G112" s="26">
        <f t="shared" si="81"/>
        <v>568</v>
      </c>
      <c r="H112" s="26">
        <f t="shared" si="81"/>
        <v>1250</v>
      </c>
      <c r="I112" s="26">
        <f t="shared" si="81"/>
        <v>720</v>
      </c>
      <c r="J112" s="26">
        <f t="shared" si="81"/>
        <v>71.38</v>
      </c>
      <c r="K112" s="26">
        <f t="shared" si="81"/>
        <v>662.44</v>
      </c>
      <c r="L112" s="26">
        <f t="shared" si="81"/>
        <v>200.83</v>
      </c>
      <c r="M112" s="26">
        <f t="shared" si="81"/>
        <v>529</v>
      </c>
      <c r="N112" s="26">
        <f t="shared" si="81"/>
        <v>99.49</v>
      </c>
      <c r="O112" s="26">
        <f t="shared" si="81"/>
        <v>320.32</v>
      </c>
      <c r="P112" s="26">
        <f t="shared" si="81"/>
        <v>373.68</v>
      </c>
      <c r="Q112" s="26">
        <f t="shared" si="81"/>
        <v>400</v>
      </c>
      <c r="R112" s="26">
        <f t="shared" si="81"/>
        <v>0</v>
      </c>
      <c r="S112" s="26">
        <f t="shared" si="81"/>
        <v>0</v>
      </c>
      <c r="T112" s="26">
        <f t="shared" si="81"/>
        <v>0</v>
      </c>
      <c r="U112" s="26">
        <f t="shared" si="81"/>
        <v>708</v>
      </c>
      <c r="V112" s="26">
        <f t="shared" si="81"/>
        <v>364.1</v>
      </c>
      <c r="W112" s="26">
        <f>W45</f>
        <v>59</v>
      </c>
      <c r="X112" s="26">
        <f t="shared" si="81"/>
        <v>9.1999999999999993</v>
      </c>
      <c r="Y112" s="26">
        <f t="shared" si="81"/>
        <v>0</v>
      </c>
      <c r="Z112" s="26">
        <f t="shared" si="81"/>
        <v>366</v>
      </c>
      <c r="AA112" s="26">
        <f t="shared" si="81"/>
        <v>315</v>
      </c>
      <c r="AB112" s="26">
        <f t="shared" si="81"/>
        <v>263</v>
      </c>
      <c r="AC112" s="26">
        <f t="shared" si="81"/>
        <v>250</v>
      </c>
      <c r="AD112" s="26">
        <f t="shared" si="81"/>
        <v>145</v>
      </c>
      <c r="AE112" s="26">
        <f t="shared" si="81"/>
        <v>316</v>
      </c>
      <c r="AF112" s="26">
        <f t="shared" si="81"/>
        <v>249</v>
      </c>
      <c r="AG112" s="26">
        <f t="shared" si="81"/>
        <v>227.27</v>
      </c>
      <c r="AH112" s="26">
        <f t="shared" si="81"/>
        <v>69.2</v>
      </c>
      <c r="AI112" s="26">
        <f t="shared" si="81"/>
        <v>59.25</v>
      </c>
      <c r="AJ112" s="26">
        <f t="shared" si="81"/>
        <v>39.4</v>
      </c>
      <c r="AK112" s="26">
        <f t="shared" si="81"/>
        <v>190</v>
      </c>
      <c r="AL112" s="26">
        <f t="shared" si="81"/>
        <v>194</v>
      </c>
      <c r="AM112" s="26"/>
      <c r="AN112" s="26"/>
      <c r="AO112" s="26"/>
      <c r="AP112" s="26"/>
      <c r="AQ112" s="26"/>
      <c r="AR112" s="26"/>
      <c r="AS112" s="26"/>
      <c r="AT112" s="26">
        <f t="shared" si="81"/>
        <v>64.290000000000006</v>
      </c>
      <c r="AU112" s="26">
        <f t="shared" si="81"/>
        <v>57.14</v>
      </c>
      <c r="AV112" s="26">
        <f t="shared" si="81"/>
        <v>51.25</v>
      </c>
      <c r="AW112" s="26">
        <f t="shared" si="81"/>
        <v>77.14</v>
      </c>
      <c r="AX112" s="26">
        <f t="shared" si="81"/>
        <v>66</v>
      </c>
      <c r="AY112" s="26">
        <f t="shared" si="81"/>
        <v>60</v>
      </c>
      <c r="AZ112" s="26">
        <f t="shared" si="81"/>
        <v>129.33000000000001</v>
      </c>
      <c r="BA112" s="26">
        <f t="shared" si="81"/>
        <v>342</v>
      </c>
      <c r="BB112" s="26">
        <f t="shared" si="81"/>
        <v>591</v>
      </c>
      <c r="BC112" s="26">
        <f t="shared" si="81"/>
        <v>558.89</v>
      </c>
      <c r="BD112" s="26">
        <f t="shared" si="81"/>
        <v>217</v>
      </c>
      <c r="BE112" s="26">
        <f t="shared" si="81"/>
        <v>349</v>
      </c>
      <c r="BF112" s="26">
        <f t="shared" si="81"/>
        <v>0</v>
      </c>
      <c r="BG112" s="26">
        <f t="shared" si="81"/>
        <v>27</v>
      </c>
      <c r="BH112" s="26">
        <f t="shared" si="81"/>
        <v>35</v>
      </c>
      <c r="BI112" s="26">
        <f t="shared" si="81"/>
        <v>26</v>
      </c>
      <c r="BJ112" s="26">
        <f t="shared" si="81"/>
        <v>20</v>
      </c>
      <c r="BK112" s="26">
        <f t="shared" si="81"/>
        <v>35</v>
      </c>
      <c r="BL112" s="26">
        <f t="shared" si="81"/>
        <v>298</v>
      </c>
      <c r="BM112" s="26">
        <f t="shared" si="81"/>
        <v>144.44</v>
      </c>
      <c r="BN112" s="26">
        <f t="shared" si="81"/>
        <v>14.89</v>
      </c>
      <c r="BO112" s="26">
        <f t="shared" ref="BO112" si="82">BO45</f>
        <v>10000</v>
      </c>
    </row>
    <row r="113" spans="1:69" ht="17.25" x14ac:dyDescent="0.3">
      <c r="B113" s="17" t="s">
        <v>29</v>
      </c>
      <c r="C113" s="18" t="s">
        <v>28</v>
      </c>
      <c r="D113" s="19">
        <f t="shared" ref="D113:BN113" si="83">D112/1000</f>
        <v>6.7269999999999996E-2</v>
      </c>
      <c r="E113" s="19">
        <f t="shared" si="83"/>
        <v>7.0000000000000007E-2</v>
      </c>
      <c r="F113" s="19">
        <f t="shared" si="83"/>
        <v>9.0999999999999998E-2</v>
      </c>
      <c r="G113" s="19">
        <f t="shared" si="83"/>
        <v>0.56799999999999995</v>
      </c>
      <c r="H113" s="19">
        <f t="shared" si="83"/>
        <v>1.25</v>
      </c>
      <c r="I113" s="19">
        <f t="shared" si="83"/>
        <v>0.72</v>
      </c>
      <c r="J113" s="19">
        <f t="shared" si="83"/>
        <v>7.1379999999999999E-2</v>
      </c>
      <c r="K113" s="19">
        <f t="shared" si="83"/>
        <v>0.66244000000000003</v>
      </c>
      <c r="L113" s="19">
        <f t="shared" si="83"/>
        <v>0.20083000000000001</v>
      </c>
      <c r="M113" s="19">
        <f t="shared" si="83"/>
        <v>0.52900000000000003</v>
      </c>
      <c r="N113" s="19">
        <f t="shared" si="83"/>
        <v>9.9489999999999995E-2</v>
      </c>
      <c r="O113" s="19">
        <f t="shared" si="83"/>
        <v>0.32031999999999999</v>
      </c>
      <c r="P113" s="19">
        <f t="shared" si="83"/>
        <v>0.37368000000000001</v>
      </c>
      <c r="Q113" s="19">
        <f t="shared" si="83"/>
        <v>0.4</v>
      </c>
      <c r="R113" s="19">
        <f t="shared" si="83"/>
        <v>0</v>
      </c>
      <c r="S113" s="19">
        <f t="shared" si="83"/>
        <v>0</v>
      </c>
      <c r="T113" s="19">
        <f t="shared" si="83"/>
        <v>0</v>
      </c>
      <c r="U113" s="19">
        <f t="shared" si="83"/>
        <v>0.70799999999999996</v>
      </c>
      <c r="V113" s="19">
        <f t="shared" si="83"/>
        <v>0.36410000000000003</v>
      </c>
      <c r="W113" s="19">
        <f>W112/1000</f>
        <v>5.8999999999999997E-2</v>
      </c>
      <c r="X113" s="19">
        <f t="shared" si="83"/>
        <v>9.1999999999999998E-3</v>
      </c>
      <c r="Y113" s="19">
        <f t="shared" si="83"/>
        <v>0</v>
      </c>
      <c r="Z113" s="19">
        <f t="shared" si="83"/>
        <v>0.36599999999999999</v>
      </c>
      <c r="AA113" s="19">
        <f t="shared" si="83"/>
        <v>0.315</v>
      </c>
      <c r="AB113" s="19">
        <f t="shared" si="83"/>
        <v>0.26300000000000001</v>
      </c>
      <c r="AC113" s="19">
        <f t="shared" si="83"/>
        <v>0.25</v>
      </c>
      <c r="AD113" s="19">
        <f t="shared" si="83"/>
        <v>0.14499999999999999</v>
      </c>
      <c r="AE113" s="19">
        <f t="shared" si="83"/>
        <v>0.316</v>
      </c>
      <c r="AF113" s="19">
        <f t="shared" si="83"/>
        <v>0.249</v>
      </c>
      <c r="AG113" s="19">
        <f t="shared" si="83"/>
        <v>0.22727</v>
      </c>
      <c r="AH113" s="19">
        <f t="shared" si="83"/>
        <v>6.9199999999999998E-2</v>
      </c>
      <c r="AI113" s="19">
        <f t="shared" si="83"/>
        <v>5.9249999999999997E-2</v>
      </c>
      <c r="AJ113" s="19">
        <f t="shared" si="83"/>
        <v>3.9399999999999998E-2</v>
      </c>
      <c r="AK113" s="19">
        <f t="shared" si="83"/>
        <v>0.19</v>
      </c>
      <c r="AL113" s="19">
        <f t="shared" si="83"/>
        <v>0.19400000000000001</v>
      </c>
      <c r="AM113" s="19"/>
      <c r="AN113" s="19"/>
      <c r="AO113" s="19"/>
      <c r="AP113" s="19"/>
      <c r="AQ113" s="19"/>
      <c r="AR113" s="19"/>
      <c r="AS113" s="19"/>
      <c r="AT113" s="19">
        <f t="shared" si="83"/>
        <v>6.429E-2</v>
      </c>
      <c r="AU113" s="19">
        <f t="shared" si="83"/>
        <v>5.7140000000000003E-2</v>
      </c>
      <c r="AV113" s="19">
        <f t="shared" si="83"/>
        <v>5.1249999999999997E-2</v>
      </c>
      <c r="AW113" s="19">
        <f t="shared" si="83"/>
        <v>7.714E-2</v>
      </c>
      <c r="AX113" s="19">
        <f t="shared" si="83"/>
        <v>6.6000000000000003E-2</v>
      </c>
      <c r="AY113" s="19">
        <f t="shared" si="83"/>
        <v>0.06</v>
      </c>
      <c r="AZ113" s="19">
        <f t="shared" si="83"/>
        <v>0.12933</v>
      </c>
      <c r="BA113" s="19">
        <f t="shared" si="83"/>
        <v>0.34200000000000003</v>
      </c>
      <c r="BB113" s="19">
        <f t="shared" si="83"/>
        <v>0.59099999999999997</v>
      </c>
      <c r="BC113" s="19">
        <f t="shared" si="83"/>
        <v>0.55889</v>
      </c>
      <c r="BD113" s="19">
        <f t="shared" si="83"/>
        <v>0.217</v>
      </c>
      <c r="BE113" s="19">
        <f t="shared" si="83"/>
        <v>0.34899999999999998</v>
      </c>
      <c r="BF113" s="19">
        <f t="shared" si="83"/>
        <v>0</v>
      </c>
      <c r="BG113" s="19">
        <f t="shared" si="83"/>
        <v>2.7E-2</v>
      </c>
      <c r="BH113" s="19">
        <f t="shared" si="83"/>
        <v>3.5000000000000003E-2</v>
      </c>
      <c r="BI113" s="19">
        <f t="shared" si="83"/>
        <v>2.5999999999999999E-2</v>
      </c>
      <c r="BJ113" s="19">
        <f t="shared" si="83"/>
        <v>0.02</v>
      </c>
      <c r="BK113" s="19">
        <f t="shared" si="83"/>
        <v>3.5000000000000003E-2</v>
      </c>
      <c r="BL113" s="19">
        <f t="shared" si="83"/>
        <v>0.29799999999999999</v>
      </c>
      <c r="BM113" s="19">
        <f t="shared" si="83"/>
        <v>0.14443999999999999</v>
      </c>
      <c r="BN113" s="19">
        <f t="shared" si="83"/>
        <v>1.489E-2</v>
      </c>
      <c r="BO113" s="19">
        <f t="shared" ref="BO113" si="84">BO112/1000</f>
        <v>10</v>
      </c>
    </row>
    <row r="114" spans="1:69" ht="17.25" x14ac:dyDescent="0.3">
      <c r="A114" s="27"/>
      <c r="B114" s="28" t="s">
        <v>30</v>
      </c>
      <c r="C114" s="117"/>
      <c r="D114" s="29">
        <f t="shared" ref="D114:BN114" si="85">D110*D112</f>
        <v>1.3453999999999999</v>
      </c>
      <c r="E114" s="29">
        <f t="shared" si="85"/>
        <v>0</v>
      </c>
      <c r="F114" s="29">
        <f t="shared" si="85"/>
        <v>1.365</v>
      </c>
      <c r="G114" s="29">
        <f t="shared" si="85"/>
        <v>0.22720000000000001</v>
      </c>
      <c r="H114" s="29">
        <f t="shared" si="85"/>
        <v>0</v>
      </c>
      <c r="I114" s="29">
        <f t="shared" si="85"/>
        <v>0</v>
      </c>
      <c r="J114" s="29">
        <f t="shared" si="85"/>
        <v>0</v>
      </c>
      <c r="K114" s="29">
        <f t="shared" si="85"/>
        <v>1.9873200000000002</v>
      </c>
      <c r="L114" s="29">
        <f t="shared" si="85"/>
        <v>0</v>
      </c>
      <c r="M114" s="29">
        <f t="shared" si="85"/>
        <v>8.7285000000000004</v>
      </c>
      <c r="N114" s="29">
        <f t="shared" si="85"/>
        <v>0</v>
      </c>
      <c r="O114" s="29">
        <f t="shared" si="85"/>
        <v>0</v>
      </c>
      <c r="P114" s="29">
        <f t="shared" si="85"/>
        <v>0</v>
      </c>
      <c r="Q114" s="29">
        <f t="shared" si="85"/>
        <v>0</v>
      </c>
      <c r="R114" s="29">
        <f t="shared" si="85"/>
        <v>0</v>
      </c>
      <c r="S114" s="29">
        <f t="shared" si="85"/>
        <v>0</v>
      </c>
      <c r="T114" s="29">
        <f t="shared" si="85"/>
        <v>0</v>
      </c>
      <c r="U114" s="29">
        <f t="shared" si="85"/>
        <v>0</v>
      </c>
      <c r="V114" s="29">
        <f t="shared" si="85"/>
        <v>0</v>
      </c>
      <c r="W114" s="29">
        <f>W110*W112</f>
        <v>0</v>
      </c>
      <c r="X114" s="29">
        <f t="shared" si="85"/>
        <v>0</v>
      </c>
      <c r="Y114" s="29">
        <f t="shared" si="85"/>
        <v>0</v>
      </c>
      <c r="Z114" s="29">
        <f t="shared" si="85"/>
        <v>0</v>
      </c>
      <c r="AA114" s="29">
        <f t="shared" si="85"/>
        <v>0</v>
      </c>
      <c r="AB114" s="29">
        <f t="shared" si="85"/>
        <v>0</v>
      </c>
      <c r="AC114" s="29">
        <f t="shared" si="85"/>
        <v>0</v>
      </c>
      <c r="AD114" s="29">
        <f t="shared" si="85"/>
        <v>0</v>
      </c>
      <c r="AE114" s="29">
        <f t="shared" si="85"/>
        <v>0</v>
      </c>
      <c r="AF114" s="29">
        <f t="shared" si="85"/>
        <v>0</v>
      </c>
      <c r="AG114" s="29">
        <f t="shared" si="85"/>
        <v>0</v>
      </c>
      <c r="AH114" s="29">
        <f t="shared" si="85"/>
        <v>0</v>
      </c>
      <c r="AI114" s="29">
        <f t="shared" si="85"/>
        <v>0</v>
      </c>
      <c r="AJ114" s="29">
        <f t="shared" si="85"/>
        <v>0</v>
      </c>
      <c r="AK114" s="29">
        <f t="shared" si="85"/>
        <v>0</v>
      </c>
      <c r="AL114" s="29">
        <f t="shared" si="85"/>
        <v>0</v>
      </c>
      <c r="AM114" s="29"/>
      <c r="AN114" s="29"/>
      <c r="AO114" s="29"/>
      <c r="AP114" s="29"/>
      <c r="AQ114" s="29"/>
      <c r="AR114" s="29"/>
      <c r="AS114" s="29"/>
      <c r="AT114" s="29">
        <f t="shared" si="85"/>
        <v>1.2858000000000001</v>
      </c>
      <c r="AU114" s="29">
        <f t="shared" si="85"/>
        <v>0</v>
      </c>
      <c r="AV114" s="29">
        <f t="shared" si="85"/>
        <v>0</v>
      </c>
      <c r="AW114" s="29">
        <f t="shared" si="85"/>
        <v>0</v>
      </c>
      <c r="AX114" s="29">
        <f t="shared" si="85"/>
        <v>0</v>
      </c>
      <c r="AY114" s="29">
        <f t="shared" si="85"/>
        <v>0</v>
      </c>
      <c r="AZ114" s="29">
        <f t="shared" si="85"/>
        <v>0</v>
      </c>
      <c r="BA114" s="29">
        <f t="shared" si="85"/>
        <v>0</v>
      </c>
      <c r="BB114" s="29">
        <f t="shared" si="85"/>
        <v>0</v>
      </c>
      <c r="BC114" s="29">
        <f t="shared" si="85"/>
        <v>0</v>
      </c>
      <c r="BD114" s="29">
        <f t="shared" si="85"/>
        <v>0</v>
      </c>
      <c r="BE114" s="29">
        <f t="shared" si="85"/>
        <v>0</v>
      </c>
      <c r="BF114" s="29">
        <f t="shared" si="85"/>
        <v>0</v>
      </c>
      <c r="BG114" s="29">
        <f t="shared" si="85"/>
        <v>0</v>
      </c>
      <c r="BH114" s="29">
        <f t="shared" si="85"/>
        <v>0</v>
      </c>
      <c r="BI114" s="29">
        <f t="shared" si="85"/>
        <v>0</v>
      </c>
      <c r="BJ114" s="29">
        <f t="shared" si="85"/>
        <v>0</v>
      </c>
      <c r="BK114" s="29">
        <f t="shared" si="85"/>
        <v>0</v>
      </c>
      <c r="BL114" s="29">
        <f t="shared" si="85"/>
        <v>0</v>
      </c>
      <c r="BM114" s="29">
        <f t="shared" si="85"/>
        <v>0</v>
      </c>
      <c r="BN114" s="29">
        <f t="shared" si="85"/>
        <v>0</v>
      </c>
      <c r="BO114" s="29">
        <f t="shared" ref="BO114" si="86">BO110*BO112</f>
        <v>0</v>
      </c>
      <c r="BP114" s="30">
        <f>SUM(D114:BN114)</f>
        <v>14.939220000000001</v>
      </c>
      <c r="BQ114" s="31">
        <f>BP114/$C$9</f>
        <v>14.939220000000001</v>
      </c>
    </row>
    <row r="115" spans="1:69" ht="17.25" x14ac:dyDescent="0.3">
      <c r="A115" s="27"/>
      <c r="B115" s="28" t="s">
        <v>31</v>
      </c>
      <c r="C115" s="117"/>
      <c r="D115" s="29">
        <f t="shared" ref="D115:BN115" si="87">D110*D112</f>
        <v>1.3453999999999999</v>
      </c>
      <c r="E115" s="29">
        <f t="shared" si="87"/>
        <v>0</v>
      </c>
      <c r="F115" s="29">
        <f t="shared" si="87"/>
        <v>1.365</v>
      </c>
      <c r="G115" s="29">
        <f t="shared" si="87"/>
        <v>0.22720000000000001</v>
      </c>
      <c r="H115" s="29">
        <f t="shared" si="87"/>
        <v>0</v>
      </c>
      <c r="I115" s="29">
        <f t="shared" si="87"/>
        <v>0</v>
      </c>
      <c r="J115" s="29">
        <f t="shared" si="87"/>
        <v>0</v>
      </c>
      <c r="K115" s="29">
        <f t="shared" si="87"/>
        <v>1.9873200000000002</v>
      </c>
      <c r="L115" s="29">
        <f t="shared" si="87"/>
        <v>0</v>
      </c>
      <c r="M115" s="29">
        <f t="shared" si="87"/>
        <v>8.7285000000000004</v>
      </c>
      <c r="N115" s="29">
        <f t="shared" si="87"/>
        <v>0</v>
      </c>
      <c r="O115" s="29">
        <f t="shared" si="87"/>
        <v>0</v>
      </c>
      <c r="P115" s="29">
        <f t="shared" si="87"/>
        <v>0</v>
      </c>
      <c r="Q115" s="29">
        <f t="shared" si="87"/>
        <v>0</v>
      </c>
      <c r="R115" s="29">
        <f t="shared" si="87"/>
        <v>0</v>
      </c>
      <c r="S115" s="29">
        <f t="shared" si="87"/>
        <v>0</v>
      </c>
      <c r="T115" s="29">
        <f t="shared" si="87"/>
        <v>0</v>
      </c>
      <c r="U115" s="29">
        <f t="shared" si="87"/>
        <v>0</v>
      </c>
      <c r="V115" s="29">
        <f t="shared" si="87"/>
        <v>0</v>
      </c>
      <c r="W115" s="29">
        <f>W110*W112</f>
        <v>0</v>
      </c>
      <c r="X115" s="29">
        <f t="shared" si="87"/>
        <v>0</v>
      </c>
      <c r="Y115" s="29">
        <f t="shared" si="87"/>
        <v>0</v>
      </c>
      <c r="Z115" s="29">
        <f t="shared" si="87"/>
        <v>0</v>
      </c>
      <c r="AA115" s="29">
        <f t="shared" si="87"/>
        <v>0</v>
      </c>
      <c r="AB115" s="29">
        <f t="shared" si="87"/>
        <v>0</v>
      </c>
      <c r="AC115" s="29">
        <f t="shared" si="87"/>
        <v>0</v>
      </c>
      <c r="AD115" s="29">
        <f t="shared" si="87"/>
        <v>0</v>
      </c>
      <c r="AE115" s="29">
        <f t="shared" si="87"/>
        <v>0</v>
      </c>
      <c r="AF115" s="29">
        <f t="shared" si="87"/>
        <v>0</v>
      </c>
      <c r="AG115" s="29">
        <f t="shared" si="87"/>
        <v>0</v>
      </c>
      <c r="AH115" s="29">
        <f t="shared" si="87"/>
        <v>0</v>
      </c>
      <c r="AI115" s="29">
        <f t="shared" si="87"/>
        <v>0</v>
      </c>
      <c r="AJ115" s="29">
        <f t="shared" si="87"/>
        <v>0</v>
      </c>
      <c r="AK115" s="29">
        <f t="shared" si="87"/>
        <v>0</v>
      </c>
      <c r="AL115" s="29">
        <f t="shared" si="87"/>
        <v>0</v>
      </c>
      <c r="AM115" s="29"/>
      <c r="AN115" s="29"/>
      <c r="AO115" s="29"/>
      <c r="AP115" s="29"/>
      <c r="AQ115" s="29"/>
      <c r="AR115" s="29"/>
      <c r="AS115" s="29"/>
      <c r="AT115" s="29">
        <f t="shared" si="87"/>
        <v>1.2858000000000001</v>
      </c>
      <c r="AU115" s="29">
        <f t="shared" si="87"/>
        <v>0</v>
      </c>
      <c r="AV115" s="29">
        <f t="shared" si="87"/>
        <v>0</v>
      </c>
      <c r="AW115" s="29">
        <f t="shared" si="87"/>
        <v>0</v>
      </c>
      <c r="AX115" s="29">
        <f t="shared" si="87"/>
        <v>0</v>
      </c>
      <c r="AY115" s="29">
        <f t="shared" si="87"/>
        <v>0</v>
      </c>
      <c r="AZ115" s="29">
        <f t="shared" si="87"/>
        <v>0</v>
      </c>
      <c r="BA115" s="29">
        <f t="shared" si="87"/>
        <v>0</v>
      </c>
      <c r="BB115" s="29">
        <f t="shared" si="87"/>
        <v>0</v>
      </c>
      <c r="BC115" s="29">
        <f t="shared" si="87"/>
        <v>0</v>
      </c>
      <c r="BD115" s="29">
        <f t="shared" si="87"/>
        <v>0</v>
      </c>
      <c r="BE115" s="29">
        <f t="shared" si="87"/>
        <v>0</v>
      </c>
      <c r="BF115" s="29">
        <f t="shared" si="87"/>
        <v>0</v>
      </c>
      <c r="BG115" s="29">
        <f t="shared" si="87"/>
        <v>0</v>
      </c>
      <c r="BH115" s="29">
        <f t="shared" si="87"/>
        <v>0</v>
      </c>
      <c r="BI115" s="29">
        <f t="shared" si="87"/>
        <v>0</v>
      </c>
      <c r="BJ115" s="29">
        <f t="shared" si="87"/>
        <v>0</v>
      </c>
      <c r="BK115" s="29">
        <f t="shared" si="87"/>
        <v>0</v>
      </c>
      <c r="BL115" s="29">
        <f t="shared" si="87"/>
        <v>0</v>
      </c>
      <c r="BM115" s="29">
        <f t="shared" si="87"/>
        <v>0</v>
      </c>
      <c r="BN115" s="29">
        <f t="shared" si="87"/>
        <v>0</v>
      </c>
      <c r="BO115" s="29">
        <f t="shared" ref="BO115" si="88">BO110*BO112</f>
        <v>0</v>
      </c>
      <c r="BP115" s="30">
        <f>SUM(D115:BN115)</f>
        <v>14.939220000000001</v>
      </c>
      <c r="BQ115" s="31">
        <f>BP115/$C$9</f>
        <v>14.939220000000001</v>
      </c>
    </row>
  </sheetData>
  <mergeCells count="233">
    <mergeCell ref="BO7:BO8"/>
    <mergeCell ref="BO53:BO54"/>
    <mergeCell ref="BO69:BO70"/>
    <mergeCell ref="BO86:BO87"/>
    <mergeCell ref="BO102:BO103"/>
    <mergeCell ref="A7:A8"/>
    <mergeCell ref="C7:C8"/>
    <mergeCell ref="D7:D8"/>
    <mergeCell ref="E7:E8"/>
    <mergeCell ref="F7:F8"/>
    <mergeCell ref="G7:G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26:A30"/>
    <mergeCell ref="C26:C30"/>
    <mergeCell ref="C47:C48"/>
    <mergeCell ref="A53:A54"/>
    <mergeCell ref="C53:C54"/>
    <mergeCell ref="D53:D54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L53:L54"/>
    <mergeCell ref="M53:M54"/>
    <mergeCell ref="O53:O54"/>
    <mergeCell ref="P53:P54"/>
    <mergeCell ref="R53:R54"/>
    <mergeCell ref="V53:V54"/>
    <mergeCell ref="E53:E54"/>
    <mergeCell ref="F53:F54"/>
    <mergeCell ref="G53:G54"/>
    <mergeCell ref="H53:H54"/>
    <mergeCell ref="J53:J54"/>
    <mergeCell ref="K53:K54"/>
    <mergeCell ref="AC53:AC54"/>
    <mergeCell ref="AD53:AD54"/>
    <mergeCell ref="AE53:AE54"/>
    <mergeCell ref="AF53:AF54"/>
    <mergeCell ref="AG53:AG54"/>
    <mergeCell ref="AH53:AH54"/>
    <mergeCell ref="W53:W54"/>
    <mergeCell ref="X53:X54"/>
    <mergeCell ref="Y53:Y54"/>
    <mergeCell ref="Z53:Z54"/>
    <mergeCell ref="AA53:AA54"/>
    <mergeCell ref="AB53:AB54"/>
    <mergeCell ref="AX53:AX54"/>
    <mergeCell ref="AY53:AY54"/>
    <mergeCell ref="AZ53:AZ54"/>
    <mergeCell ref="BA53:BA54"/>
    <mergeCell ref="AI53:AI54"/>
    <mergeCell ref="AJ53:AJ54"/>
    <mergeCell ref="AK53:AK54"/>
    <mergeCell ref="AL53:AL54"/>
    <mergeCell ref="AT53:AT54"/>
    <mergeCell ref="AU53:AU54"/>
    <mergeCell ref="BQ53:BQ54"/>
    <mergeCell ref="A55:A59"/>
    <mergeCell ref="C55:C59"/>
    <mergeCell ref="C65:C66"/>
    <mergeCell ref="A69:A70"/>
    <mergeCell ref="C69:C70"/>
    <mergeCell ref="D69:D70"/>
    <mergeCell ref="E69:E70"/>
    <mergeCell ref="F69:F70"/>
    <mergeCell ref="G69:G70"/>
    <mergeCell ref="BH53:BH54"/>
    <mergeCell ref="BI53:BI54"/>
    <mergeCell ref="BK53:BK54"/>
    <mergeCell ref="BM53:BM54"/>
    <mergeCell ref="BN53:BN54"/>
    <mergeCell ref="BP53:BP54"/>
    <mergeCell ref="BB53:BB54"/>
    <mergeCell ref="BC53:BC54"/>
    <mergeCell ref="BD53:BD54"/>
    <mergeCell ref="BE53:BE54"/>
    <mergeCell ref="BF53:BF54"/>
    <mergeCell ref="BG53:BG54"/>
    <mergeCell ref="AV53:AV54"/>
    <mergeCell ref="AW53:AW54"/>
    <mergeCell ref="BN69:BN70"/>
    <mergeCell ref="BP69:BP70"/>
    <mergeCell ref="BQ69:BQ70"/>
    <mergeCell ref="AX69:AX70"/>
    <mergeCell ref="AZ69:AZ70"/>
    <mergeCell ref="BB69:BB70"/>
    <mergeCell ref="BC69:BC70"/>
    <mergeCell ref="BG69:BG70"/>
    <mergeCell ref="BH69:BH70"/>
    <mergeCell ref="C82:C83"/>
    <mergeCell ref="A86:A87"/>
    <mergeCell ref="C86:C87"/>
    <mergeCell ref="D86:D87"/>
    <mergeCell ref="E86:E87"/>
    <mergeCell ref="F86:F87"/>
    <mergeCell ref="BI69:BI70"/>
    <mergeCell ref="BK69:BK70"/>
    <mergeCell ref="BM69:BM70"/>
    <mergeCell ref="R69:R70"/>
    <mergeCell ref="V69:V70"/>
    <mergeCell ref="X69:X70"/>
    <mergeCell ref="AH69:AH70"/>
    <mergeCell ref="AJ69:AJ70"/>
    <mergeCell ref="AV69:AV70"/>
    <mergeCell ref="H69:H70"/>
    <mergeCell ref="J69:J70"/>
    <mergeCell ref="K69:K70"/>
    <mergeCell ref="L69:L70"/>
    <mergeCell ref="O69:O70"/>
    <mergeCell ref="P69:P70"/>
    <mergeCell ref="BG86:BG87"/>
    <mergeCell ref="P86:P87"/>
    <mergeCell ref="R86:R87"/>
    <mergeCell ref="V86:V87"/>
    <mergeCell ref="X86:X87"/>
    <mergeCell ref="AH86:AH87"/>
    <mergeCell ref="AJ86:AJ87"/>
    <mergeCell ref="G86:G87"/>
    <mergeCell ref="H86:H87"/>
    <mergeCell ref="J86:J87"/>
    <mergeCell ref="K86:K87"/>
    <mergeCell ref="L86:L87"/>
    <mergeCell ref="O86:O87"/>
    <mergeCell ref="L102:L103"/>
    <mergeCell ref="O102:O103"/>
    <mergeCell ref="P102:P103"/>
    <mergeCell ref="BQ86:BQ87"/>
    <mergeCell ref="A88:A92"/>
    <mergeCell ref="C88:C92"/>
    <mergeCell ref="C98:C99"/>
    <mergeCell ref="A102:A103"/>
    <mergeCell ref="C102:C103"/>
    <mergeCell ref="D102:D103"/>
    <mergeCell ref="E102:E103"/>
    <mergeCell ref="F102:F103"/>
    <mergeCell ref="G102:G103"/>
    <mergeCell ref="BH86:BH87"/>
    <mergeCell ref="BI86:BI87"/>
    <mergeCell ref="BK86:BK87"/>
    <mergeCell ref="BM86:BM87"/>
    <mergeCell ref="BN86:BN87"/>
    <mergeCell ref="BP86:BP87"/>
    <mergeCell ref="AV86:AV87"/>
    <mergeCell ref="AX86:AX87"/>
    <mergeCell ref="AZ86:AZ87"/>
    <mergeCell ref="BB86:BB87"/>
    <mergeCell ref="BC86:BC87"/>
    <mergeCell ref="A104:A108"/>
    <mergeCell ref="C104:C108"/>
    <mergeCell ref="C114:C115"/>
    <mergeCell ref="BI102:BI103"/>
    <mergeCell ref="BK102:BK103"/>
    <mergeCell ref="BM102:BM103"/>
    <mergeCell ref="BN102:BN103"/>
    <mergeCell ref="BP102:BP103"/>
    <mergeCell ref="BQ102:BQ103"/>
    <mergeCell ref="AX102:AX103"/>
    <mergeCell ref="AZ102:AZ103"/>
    <mergeCell ref="BB102:BB103"/>
    <mergeCell ref="BC102:BC103"/>
    <mergeCell ref="BG102:BG103"/>
    <mergeCell ref="BH102:BH103"/>
    <mergeCell ref="R102:R103"/>
    <mergeCell ref="V102:V103"/>
    <mergeCell ref="X102:X103"/>
    <mergeCell ref="AH102:AH103"/>
    <mergeCell ref="AJ102:AJ103"/>
    <mergeCell ref="AV102:AV103"/>
    <mergeCell ref="H102:H103"/>
    <mergeCell ref="J102:J103"/>
    <mergeCell ref="K102:K103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workbookViewId="0">
      <selection activeCell="H29" sqref="H29:J29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8.2851562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42" t="s">
        <v>96</v>
      </c>
      <c r="B1" s="142"/>
      <c r="C1" s="144"/>
      <c r="D1" s="143" t="s">
        <v>96</v>
      </c>
      <c r="E1" s="142"/>
      <c r="F1" s="142"/>
      <c r="G1" s="144"/>
      <c r="H1" s="143" t="s">
        <v>96</v>
      </c>
      <c r="I1" s="142"/>
      <c r="J1" s="144"/>
      <c r="K1" s="53"/>
      <c r="L1" s="153"/>
      <c r="M1" s="153"/>
      <c r="N1" s="153"/>
      <c r="O1" s="153"/>
      <c r="P1" s="145"/>
      <c r="Q1" s="145"/>
      <c r="R1" s="145"/>
      <c r="S1" s="145"/>
      <c r="T1" s="146"/>
      <c r="U1" s="146"/>
      <c r="V1" s="22"/>
    </row>
    <row r="2" spans="1:22" ht="30.75" customHeight="1" x14ac:dyDescent="0.3">
      <c r="A2" s="139" t="s">
        <v>66</v>
      </c>
      <c r="B2" s="139"/>
      <c r="C2" s="139"/>
      <c r="D2" s="141" t="s">
        <v>67</v>
      </c>
      <c r="E2" s="139"/>
      <c r="F2" s="139"/>
      <c r="G2" s="140"/>
      <c r="H2" s="139" t="s">
        <v>68</v>
      </c>
      <c r="I2" s="139"/>
      <c r="J2" s="140"/>
      <c r="K2" s="53"/>
      <c r="L2" s="147" t="s">
        <v>8</v>
      </c>
      <c r="M2" s="148"/>
      <c r="N2" s="147" t="s">
        <v>12</v>
      </c>
      <c r="O2" s="148"/>
      <c r="P2" s="149" t="s">
        <v>19</v>
      </c>
      <c r="Q2" s="150"/>
      <c r="R2" s="149" t="s">
        <v>22</v>
      </c>
      <c r="S2" s="150"/>
      <c r="T2" s="151" t="s">
        <v>69</v>
      </c>
      <c r="U2" s="152"/>
      <c r="V2" s="22"/>
    </row>
    <row r="3" spans="1:22" ht="30.75" customHeight="1" x14ac:dyDescent="0.25">
      <c r="A3" s="54"/>
      <c r="B3" s="64">
        <f>E3</f>
        <v>45252</v>
      </c>
      <c r="C3" s="55" t="s">
        <v>70</v>
      </c>
      <c r="D3" s="54"/>
      <c r="E3" s="64">
        <f>'01.01.2021 3-7лет (день 3)'!K6</f>
        <v>45252</v>
      </c>
      <c r="F3" s="55" t="s">
        <v>70</v>
      </c>
      <c r="G3" s="55" t="s">
        <v>71</v>
      </c>
      <c r="H3" s="54"/>
      <c r="I3" s="64">
        <f>E3</f>
        <v>45252</v>
      </c>
      <c r="J3" s="55" t="s">
        <v>71</v>
      </c>
      <c r="K3" s="22"/>
      <c r="L3" s="56">
        <f>F4</f>
        <v>15.527054999999999</v>
      </c>
      <c r="M3" s="56">
        <f>G4</f>
        <v>20.665620000000001</v>
      </c>
      <c r="N3" s="56">
        <f>F9</f>
        <v>69.863392500000003</v>
      </c>
      <c r="O3" s="56">
        <f>G9</f>
        <v>155.0095675</v>
      </c>
      <c r="P3" s="56">
        <f>F16</f>
        <v>15.314399999999999</v>
      </c>
      <c r="Q3" s="56">
        <f>G16</f>
        <v>8.2021999999999995</v>
      </c>
      <c r="R3" s="4">
        <f>F21</f>
        <v>11.547629999999998</v>
      </c>
      <c r="S3" s="4">
        <f>G21</f>
        <v>14.939220000000001</v>
      </c>
      <c r="T3" s="57">
        <f>L3+N3+P3+R3</f>
        <v>112.2524775</v>
      </c>
      <c r="U3" s="57">
        <f>M3+O3+Q3+S3</f>
        <v>198.8166075</v>
      </c>
    </row>
    <row r="4" spans="1:22" ht="15" customHeight="1" x14ac:dyDescent="0.25">
      <c r="A4" s="106" t="s">
        <v>8</v>
      </c>
      <c r="B4" s="4" t="str">
        <f>E4</f>
        <v>Каша пшенная молочная</v>
      </c>
      <c r="C4" s="128">
        <f>F4</f>
        <v>15.527054999999999</v>
      </c>
      <c r="D4" s="106" t="s">
        <v>8</v>
      </c>
      <c r="E4" s="4" t="str">
        <f>'01.01.2021 3-7лет (день 3)'!B9</f>
        <v>Каша пшенная молочная</v>
      </c>
      <c r="F4" s="128">
        <f>'01.01.2021 1,5-2 года (день 3)'!BQ66</f>
        <v>15.527054999999999</v>
      </c>
      <c r="G4" s="128">
        <f>'01.01.2021 3-7лет (день 3)'!BQ66</f>
        <v>20.665620000000001</v>
      </c>
      <c r="H4" s="106" t="s">
        <v>8</v>
      </c>
      <c r="I4" s="4" t="str">
        <f>E4</f>
        <v>Каша пшенная молочная</v>
      </c>
      <c r="J4" s="128">
        <f>G4</f>
        <v>20.665620000000001</v>
      </c>
    </row>
    <row r="5" spans="1:22" ht="15" customHeight="1" x14ac:dyDescent="0.25">
      <c r="A5" s="106"/>
      <c r="B5" s="7" t="str">
        <f>E5</f>
        <v xml:space="preserve">Бутерброд с маслом </v>
      </c>
      <c r="C5" s="129"/>
      <c r="D5" s="106"/>
      <c r="E5" s="4" t="str">
        <f>'01.01.2021 3-7лет (день 3)'!B10</f>
        <v xml:space="preserve">Бутерброд с маслом </v>
      </c>
      <c r="F5" s="129"/>
      <c r="G5" s="129"/>
      <c r="H5" s="106"/>
      <c r="I5" s="4" t="str">
        <f>E5</f>
        <v xml:space="preserve">Бутерброд с маслом </v>
      </c>
      <c r="J5" s="129"/>
    </row>
    <row r="6" spans="1:22" ht="15" customHeight="1" x14ac:dyDescent="0.25">
      <c r="A6" s="106"/>
      <c r="B6" s="7" t="str">
        <f>E6</f>
        <v>Какао с молоком</v>
      </c>
      <c r="C6" s="129"/>
      <c r="D6" s="106"/>
      <c r="E6" s="4" t="str">
        <f>'01.01.2021 3-7лет (день 3)'!B11</f>
        <v>Какао с молоком</v>
      </c>
      <c r="F6" s="129"/>
      <c r="G6" s="129"/>
      <c r="H6" s="106"/>
      <c r="I6" s="4" t="str">
        <f>E6</f>
        <v>Какао с молоком</v>
      </c>
      <c r="J6" s="129"/>
    </row>
    <row r="7" spans="1:22" ht="15" customHeight="1" x14ac:dyDescent="0.25">
      <c r="A7" s="106"/>
      <c r="B7" s="4"/>
      <c r="C7" s="129"/>
      <c r="D7" s="106"/>
      <c r="E7" s="4">
        <f>'01.01.2021 3-7лет (день 3)'!B12</f>
        <v>0</v>
      </c>
      <c r="F7" s="129"/>
      <c r="G7" s="129"/>
      <c r="H7" s="106"/>
      <c r="I7" s="4"/>
      <c r="J7" s="129"/>
    </row>
    <row r="8" spans="1:22" ht="15" customHeight="1" x14ac:dyDescent="0.25">
      <c r="A8" s="106"/>
      <c r="B8" s="4"/>
      <c r="C8" s="130"/>
      <c r="D8" s="106"/>
      <c r="E8" s="4">
        <f>'01.01.2021 3-7лет (день 3)'!B13</f>
        <v>0</v>
      </c>
      <c r="F8" s="130"/>
      <c r="G8" s="130"/>
      <c r="H8" s="106"/>
      <c r="I8" s="4"/>
      <c r="J8" s="130"/>
    </row>
    <row r="9" spans="1:22" ht="15" customHeight="1" x14ac:dyDescent="0.25">
      <c r="A9" s="106" t="s">
        <v>12</v>
      </c>
      <c r="B9" s="4" t="str">
        <f>E9</f>
        <v>Рассольник ленинградский</v>
      </c>
      <c r="C9" s="134">
        <f>F9</f>
        <v>69.863392500000003</v>
      </c>
      <c r="D9" s="106" t="s">
        <v>12</v>
      </c>
      <c r="E9" s="4" t="str">
        <f>'01.01.2021 3-7лет (день 3)'!B14</f>
        <v>Рассольник ленинградский</v>
      </c>
      <c r="F9" s="134">
        <f>'01.01.2021 1,5-2 года (день 3)'!BQ83</f>
        <v>69.863392500000003</v>
      </c>
      <c r="G9" s="134">
        <f>'01.01.2021 3-7лет (день 3)'!BQ83</f>
        <v>155.0095675</v>
      </c>
      <c r="H9" s="106" t="s">
        <v>12</v>
      </c>
      <c r="I9" s="4" t="str">
        <f t="shared" ref="I9:I17" si="0">E9</f>
        <v>Рассольник ленинградский</v>
      </c>
      <c r="J9" s="134">
        <f>G9</f>
        <v>155.0095675</v>
      </c>
    </row>
    <row r="10" spans="1:22" ht="15" customHeight="1" x14ac:dyDescent="0.25">
      <c r="A10" s="106"/>
      <c r="B10" s="4" t="str">
        <f t="shared" ref="B10:B17" si="1">E10</f>
        <v>Рулет мясной</v>
      </c>
      <c r="C10" s="135"/>
      <c r="D10" s="106"/>
      <c r="E10" s="4" t="str">
        <f>'01.01.2021 3-7лет (день 3)'!B15</f>
        <v>Рулет мясной</v>
      </c>
      <c r="F10" s="135"/>
      <c r="G10" s="135"/>
      <c r="H10" s="106"/>
      <c r="I10" s="4" t="str">
        <f t="shared" si="0"/>
        <v>Рулет мясной</v>
      </c>
      <c r="J10" s="135"/>
    </row>
    <row r="11" spans="1:22" ht="15" customHeight="1" x14ac:dyDescent="0.25">
      <c r="A11" s="106"/>
      <c r="B11" s="4" t="str">
        <f t="shared" si="1"/>
        <v>Картофельное пюре</v>
      </c>
      <c r="C11" s="135"/>
      <c r="D11" s="106"/>
      <c r="E11" s="4" t="str">
        <f>'01.01.2021 3-7лет (день 3)'!B16</f>
        <v>Картофельное пюре</v>
      </c>
      <c r="F11" s="135"/>
      <c r="G11" s="135"/>
      <c r="H11" s="106"/>
      <c r="I11" s="4" t="str">
        <f t="shared" si="0"/>
        <v>Картофельное пюре</v>
      </c>
      <c r="J11" s="135"/>
    </row>
    <row r="12" spans="1:22" ht="15" customHeight="1" x14ac:dyDescent="0.25">
      <c r="A12" s="106"/>
      <c r="B12" s="4" t="str">
        <f t="shared" si="1"/>
        <v>Хлеб пшеничный</v>
      </c>
      <c r="C12" s="135"/>
      <c r="D12" s="106"/>
      <c r="E12" s="4" t="str">
        <f>'01.01.2021 3-7лет (день 3)'!B17</f>
        <v>Хлеб пшеничный</v>
      </c>
      <c r="F12" s="135"/>
      <c r="G12" s="135"/>
      <c r="H12" s="106"/>
      <c r="I12" s="4" t="str">
        <f t="shared" si="0"/>
        <v>Хлеб пшеничный</v>
      </c>
      <c r="J12" s="135"/>
    </row>
    <row r="13" spans="1:22" ht="15" customHeight="1" x14ac:dyDescent="0.25">
      <c r="A13" s="106"/>
      <c r="B13" s="4" t="str">
        <f t="shared" si="1"/>
        <v>Хлеб ржано-пшеничный</v>
      </c>
      <c r="C13" s="135"/>
      <c r="D13" s="106"/>
      <c r="E13" s="4" t="str">
        <f>'01.01.2021 3-7лет (день 3)'!B18</f>
        <v>Хлеб ржано-пшеничный</v>
      </c>
      <c r="F13" s="135"/>
      <c r="G13" s="135"/>
      <c r="H13" s="106"/>
      <c r="I13" s="4" t="str">
        <f t="shared" si="0"/>
        <v>Хлеб ржано-пшеничный</v>
      </c>
      <c r="J13" s="135"/>
    </row>
    <row r="14" spans="1:22" ht="15" customHeight="1" x14ac:dyDescent="0.25">
      <c r="A14" s="106"/>
      <c r="B14" s="4" t="str">
        <f t="shared" si="1"/>
        <v>Сок</v>
      </c>
      <c r="C14" s="135"/>
      <c r="D14" s="106"/>
      <c r="E14" s="4" t="str">
        <f>'01.01.2021 3-7лет (день 3)'!B19</f>
        <v>Сок</v>
      </c>
      <c r="F14" s="135"/>
      <c r="G14" s="135"/>
      <c r="H14" s="106"/>
      <c r="I14" s="4" t="str">
        <f t="shared" si="0"/>
        <v>Сок</v>
      </c>
      <c r="J14" s="135"/>
    </row>
    <row r="15" spans="1:22" ht="15" customHeight="1" x14ac:dyDescent="0.25">
      <c r="A15" s="106"/>
      <c r="B15" s="10">
        <f t="shared" si="1"/>
        <v>0</v>
      </c>
      <c r="C15" s="135"/>
      <c r="D15" s="106"/>
      <c r="E15" s="4">
        <f>'01.01.2021 3-7лет (день 3)'!B20</f>
        <v>0</v>
      </c>
      <c r="F15" s="135"/>
      <c r="G15" s="135"/>
      <c r="H15" s="106"/>
      <c r="I15" s="10">
        <f t="shared" si="0"/>
        <v>0</v>
      </c>
      <c r="J15" s="135"/>
    </row>
    <row r="16" spans="1:22" ht="15" customHeight="1" x14ac:dyDescent="0.25">
      <c r="A16" s="106" t="s">
        <v>19</v>
      </c>
      <c r="B16" s="4" t="str">
        <f t="shared" si="1"/>
        <v>Чай с лимоном</v>
      </c>
      <c r="C16" s="128">
        <f>F16</f>
        <v>15.314399999999999</v>
      </c>
      <c r="D16" s="106" t="s">
        <v>19</v>
      </c>
      <c r="E16" s="4" t="str">
        <f>'01.01.2021 3-7лет (день 3)'!B21</f>
        <v>Чай с лимоном</v>
      </c>
      <c r="F16" s="128">
        <f>'01.01.2021 1,5-2 года (день 3)'!BQ99</f>
        <v>15.314399999999999</v>
      </c>
      <c r="G16" s="128">
        <f>'01.01.2021 3-7лет (день 3)'!BQ99</f>
        <v>8.2021999999999995</v>
      </c>
      <c r="H16" s="106" t="s">
        <v>19</v>
      </c>
      <c r="I16" s="4" t="str">
        <f t="shared" si="0"/>
        <v>Чай с лимоном</v>
      </c>
      <c r="J16" s="128">
        <f>G16</f>
        <v>8.2021999999999995</v>
      </c>
    </row>
    <row r="17" spans="1:15" ht="15" customHeight="1" x14ac:dyDescent="0.25">
      <c r="A17" s="106"/>
      <c r="B17" s="4" t="str">
        <f t="shared" si="1"/>
        <v>Печенье</v>
      </c>
      <c r="C17" s="129"/>
      <c r="D17" s="106"/>
      <c r="E17" s="4" t="str">
        <f>'01.01.2021 3-7лет (день 3)'!B22</f>
        <v>Печенье</v>
      </c>
      <c r="F17" s="129"/>
      <c r="G17" s="129"/>
      <c r="H17" s="106"/>
      <c r="I17" s="4" t="str">
        <f t="shared" si="0"/>
        <v>Печенье</v>
      </c>
      <c r="J17" s="129"/>
    </row>
    <row r="18" spans="1:15" ht="15" customHeight="1" x14ac:dyDescent="0.25">
      <c r="A18" s="106"/>
      <c r="B18" s="4"/>
      <c r="C18" s="129"/>
      <c r="D18" s="106"/>
      <c r="E18" s="4">
        <f>'01.01.2021 3-7лет (день 3)'!B23</f>
        <v>0</v>
      </c>
      <c r="F18" s="129"/>
      <c r="G18" s="129"/>
      <c r="H18" s="106"/>
      <c r="I18" s="4"/>
      <c r="J18" s="129"/>
    </row>
    <row r="19" spans="1:15" ht="15" customHeight="1" x14ac:dyDescent="0.25">
      <c r="A19" s="106"/>
      <c r="B19" s="4"/>
      <c r="C19" s="129"/>
      <c r="D19" s="106"/>
      <c r="E19" s="4">
        <f>'01.01.2021 3-7лет (день 3)'!B24</f>
        <v>0</v>
      </c>
      <c r="F19" s="129"/>
      <c r="G19" s="129"/>
      <c r="H19" s="106"/>
      <c r="I19" s="4"/>
      <c r="J19" s="129"/>
    </row>
    <row r="20" spans="1:15" ht="15" customHeight="1" x14ac:dyDescent="0.25">
      <c r="A20" s="106"/>
      <c r="B20" s="4"/>
      <c r="C20" s="130"/>
      <c r="D20" s="106"/>
      <c r="E20" s="4">
        <f>'01.01.2021 3-7лет (день 3)'!B25</f>
        <v>0</v>
      </c>
      <c r="F20" s="130"/>
      <c r="G20" s="130"/>
      <c r="H20" s="106"/>
      <c r="I20" s="4"/>
      <c r="J20" s="130"/>
    </row>
    <row r="21" spans="1:15" ht="15" customHeight="1" x14ac:dyDescent="0.25">
      <c r="A21" s="106" t="s">
        <v>22</v>
      </c>
      <c r="B21" s="40" t="str">
        <f>E21</f>
        <v>Каша молочная  кукурузная</v>
      </c>
      <c r="C21" s="128">
        <f>F21</f>
        <v>11.547629999999998</v>
      </c>
      <c r="D21" s="106" t="s">
        <v>22</v>
      </c>
      <c r="E21" s="4" t="str">
        <f>'01.01.2021 3-7лет (день 3)'!B26</f>
        <v>Каша молочная  кукурузная</v>
      </c>
      <c r="F21" s="128">
        <f>'01.01.2021 1,5-2 года (день 3)'!BQ115</f>
        <v>11.547629999999998</v>
      </c>
      <c r="G21" s="128">
        <f>'01.01.2021 3-7лет (день 3)'!BQ115</f>
        <v>14.939220000000001</v>
      </c>
      <c r="H21" s="106" t="s">
        <v>22</v>
      </c>
      <c r="I21" s="40" t="str">
        <f>E21</f>
        <v>Каша молочная  кукурузная</v>
      </c>
      <c r="J21" s="128">
        <f>G21</f>
        <v>14.939220000000001</v>
      </c>
    </row>
    <row r="22" spans="1:15" ht="15" customHeight="1" x14ac:dyDescent="0.25">
      <c r="A22" s="106"/>
      <c r="B22" s="40" t="str">
        <f>E22</f>
        <v>Хлеб пшеничный</v>
      </c>
      <c r="C22" s="129"/>
      <c r="D22" s="106"/>
      <c r="E22" s="4" t="str">
        <f>'01.01.2021 3-7лет (день 3)'!B27</f>
        <v>Хлеб пшеничный</v>
      </c>
      <c r="F22" s="129"/>
      <c r="G22" s="129"/>
      <c r="H22" s="106"/>
      <c r="I22" s="40" t="str">
        <f>E22</f>
        <v>Хлеб пшеничный</v>
      </c>
      <c r="J22" s="129"/>
    </row>
    <row r="23" spans="1:15" ht="15" customHeight="1" x14ac:dyDescent="0.25">
      <c r="A23" s="106"/>
      <c r="B23" s="40" t="str">
        <f>E23</f>
        <v>Чай с сахаром</v>
      </c>
      <c r="C23" s="129"/>
      <c r="D23" s="106"/>
      <c r="E23" s="4" t="str">
        <f>'01.01.2021 3-7лет (день 3)'!B28</f>
        <v>Чай с сахаром</v>
      </c>
      <c r="F23" s="129"/>
      <c r="G23" s="129"/>
      <c r="H23" s="106"/>
      <c r="I23" s="40" t="str">
        <f>E23</f>
        <v>Чай с сахаром</v>
      </c>
      <c r="J23" s="129"/>
    </row>
    <row r="24" spans="1:15" ht="15" customHeight="1" x14ac:dyDescent="0.25">
      <c r="A24" s="106"/>
      <c r="B24" s="10">
        <f>E24</f>
        <v>0</v>
      </c>
      <c r="C24" s="129"/>
      <c r="D24" s="106"/>
      <c r="E24" s="4">
        <f>'01.01.2021 3-7лет (день 3)'!B29</f>
        <v>0</v>
      </c>
      <c r="F24" s="129"/>
      <c r="G24" s="129"/>
      <c r="H24" s="106"/>
      <c r="I24" s="10">
        <f>E24</f>
        <v>0</v>
      </c>
      <c r="J24" s="129"/>
    </row>
    <row r="25" spans="1:15" ht="15" customHeight="1" x14ac:dyDescent="0.25">
      <c r="A25" s="106"/>
      <c r="B25" s="4"/>
      <c r="C25" s="130"/>
      <c r="D25" s="106"/>
      <c r="E25" s="4">
        <f>'01.01.2021 3-7лет (день 3)'!B30</f>
        <v>0</v>
      </c>
      <c r="F25" s="130"/>
      <c r="G25" s="130"/>
      <c r="H25" s="106"/>
      <c r="I25" s="4"/>
      <c r="J25" s="130"/>
    </row>
    <row r="26" spans="1:15" ht="17.25" x14ac:dyDescent="0.3">
      <c r="A26" s="126" t="s">
        <v>69</v>
      </c>
      <c r="B26" s="127"/>
      <c r="C26" s="58">
        <f>C4+C9+C16+C21</f>
        <v>112.2524775</v>
      </c>
      <c r="D26" s="126" t="s">
        <v>69</v>
      </c>
      <c r="E26" s="127"/>
      <c r="F26" s="69">
        <f>F4+F9+F16+F21</f>
        <v>112.2524775</v>
      </c>
      <c r="G26" s="58">
        <f>G4+G9+G16+G21</f>
        <v>198.8166075</v>
      </c>
      <c r="H26" s="126" t="s">
        <v>69</v>
      </c>
      <c r="I26" s="127"/>
      <c r="J26" s="58">
        <f>J4+J9+J16+J21</f>
        <v>198.8166075</v>
      </c>
    </row>
    <row r="27" spans="1:15" ht="17.25" x14ac:dyDescent="0.3">
      <c r="A27" s="65"/>
      <c r="B27" s="65"/>
      <c r="C27" s="66"/>
      <c r="D27" s="65"/>
      <c r="E27" s="65"/>
      <c r="F27" s="66"/>
      <c r="G27" s="66"/>
      <c r="H27" s="65"/>
      <c r="I27" s="65"/>
      <c r="J27" s="66"/>
    </row>
    <row r="29" spans="1:15" ht="59.25" customHeight="1" x14ac:dyDescent="0.25">
      <c r="A29" s="142" t="s">
        <v>96</v>
      </c>
      <c r="B29" s="142"/>
      <c r="C29" s="142"/>
      <c r="D29" s="143" t="s">
        <v>96</v>
      </c>
      <c r="E29" s="142"/>
      <c r="F29" s="142"/>
      <c r="G29" s="144"/>
      <c r="H29" s="143" t="s">
        <v>96</v>
      </c>
      <c r="I29" s="142"/>
      <c r="J29" s="144"/>
      <c r="K29" s="53"/>
      <c r="L29" s="53"/>
      <c r="M29" s="138"/>
      <c r="N29" s="138"/>
      <c r="O29" s="138"/>
    </row>
    <row r="30" spans="1:15" ht="30.75" customHeight="1" x14ac:dyDescent="0.25">
      <c r="A30" s="139" t="s">
        <v>72</v>
      </c>
      <c r="B30" s="139"/>
      <c r="C30" s="140"/>
      <c r="D30" s="141" t="s">
        <v>73</v>
      </c>
      <c r="E30" s="139"/>
      <c r="F30" s="139"/>
      <c r="G30" s="140"/>
      <c r="H30" s="141" t="s">
        <v>74</v>
      </c>
      <c r="I30" s="139"/>
      <c r="J30" s="140"/>
      <c r="K30" s="53"/>
      <c r="L30" s="53"/>
      <c r="M30" s="59"/>
      <c r="N30" s="59"/>
      <c r="O30" s="59"/>
    </row>
    <row r="31" spans="1:15" ht="30.75" customHeight="1" x14ac:dyDescent="0.25">
      <c r="A31" s="54"/>
      <c r="B31" s="68">
        <f>E3</f>
        <v>45252</v>
      </c>
      <c r="C31" s="55" t="s">
        <v>71</v>
      </c>
      <c r="D31" s="54"/>
      <c r="E31" s="64">
        <f>E3</f>
        <v>45252</v>
      </c>
      <c r="F31" s="55" t="s">
        <v>70</v>
      </c>
      <c r="G31" s="55" t="s">
        <v>71</v>
      </c>
      <c r="H31" s="54"/>
      <c r="I31" s="67">
        <f>E3</f>
        <v>45252</v>
      </c>
      <c r="J31" s="60" t="s">
        <v>71</v>
      </c>
      <c r="K31" s="22"/>
      <c r="L31" s="22"/>
    </row>
    <row r="32" spans="1:15" ht="15" customHeight="1" x14ac:dyDescent="0.25">
      <c r="A32" s="106" t="s">
        <v>8</v>
      </c>
      <c r="B32" s="4" t="str">
        <f>E4</f>
        <v>Каша пшенная молочная</v>
      </c>
      <c r="C32" s="128">
        <f>G4</f>
        <v>20.665620000000001</v>
      </c>
      <c r="D32" s="106" t="s">
        <v>8</v>
      </c>
      <c r="E32" s="4" t="str">
        <f>E4</f>
        <v>Каша пшенная молочная</v>
      </c>
      <c r="F32" s="128">
        <f>F4</f>
        <v>15.527054999999999</v>
      </c>
      <c r="G32" s="131">
        <f>G4</f>
        <v>20.665620000000001</v>
      </c>
      <c r="H32" s="106" t="s">
        <v>8</v>
      </c>
      <c r="I32" s="4" t="str">
        <f>I4</f>
        <v>Каша пшенная молочная</v>
      </c>
      <c r="J32" s="128">
        <f>F32</f>
        <v>15.527054999999999</v>
      </c>
    </row>
    <row r="33" spans="1:10" ht="15" customHeight="1" x14ac:dyDescent="0.25">
      <c r="A33" s="106"/>
      <c r="B33" s="4" t="str">
        <f>E5</f>
        <v xml:space="preserve">Бутерброд с маслом </v>
      </c>
      <c r="C33" s="129"/>
      <c r="D33" s="106"/>
      <c r="E33" s="4" t="str">
        <f>E5</f>
        <v xml:space="preserve">Бутерброд с маслом </v>
      </c>
      <c r="F33" s="129"/>
      <c r="G33" s="132"/>
      <c r="H33" s="106"/>
      <c r="I33" s="4" t="str">
        <f>I5</f>
        <v xml:space="preserve">Бутерброд с маслом </v>
      </c>
      <c r="J33" s="129"/>
    </row>
    <row r="34" spans="1:10" ht="15" customHeight="1" x14ac:dyDescent="0.25">
      <c r="A34" s="106"/>
      <c r="B34" s="4" t="str">
        <f>E6</f>
        <v>Какао с молоком</v>
      </c>
      <c r="C34" s="129"/>
      <c r="D34" s="106"/>
      <c r="E34" s="4" t="str">
        <f>E6</f>
        <v>Какао с молоком</v>
      </c>
      <c r="F34" s="129"/>
      <c r="G34" s="132"/>
      <c r="H34" s="106"/>
      <c r="I34" s="4" t="str">
        <f>I6</f>
        <v>Какао с молоком</v>
      </c>
      <c r="J34" s="129"/>
    </row>
    <row r="35" spans="1:10" ht="15" customHeight="1" x14ac:dyDescent="0.25">
      <c r="A35" s="106"/>
      <c r="B35" s="4"/>
      <c r="C35" s="129"/>
      <c r="D35" s="106"/>
      <c r="E35" s="4"/>
      <c r="F35" s="129"/>
      <c r="G35" s="132"/>
      <c r="H35" s="106"/>
      <c r="I35" s="4"/>
      <c r="J35" s="129"/>
    </row>
    <row r="36" spans="1:10" ht="15" customHeight="1" x14ac:dyDescent="0.25">
      <c r="A36" s="106"/>
      <c r="B36" s="4"/>
      <c r="C36" s="130"/>
      <c r="D36" s="106"/>
      <c r="E36" s="4"/>
      <c r="F36" s="130"/>
      <c r="G36" s="133"/>
      <c r="H36" s="106"/>
      <c r="I36" s="4"/>
      <c r="J36" s="130"/>
    </row>
    <row r="37" spans="1:10" ht="15" customHeight="1" x14ac:dyDescent="0.25">
      <c r="A37" s="106" t="s">
        <v>12</v>
      </c>
      <c r="B37" s="4" t="str">
        <f t="shared" ref="B37:B43" si="2">E9</f>
        <v>Рассольник ленинградский</v>
      </c>
      <c r="C37" s="134">
        <f>G9</f>
        <v>155.0095675</v>
      </c>
      <c r="D37" s="106" t="s">
        <v>12</v>
      </c>
      <c r="E37" s="4" t="str">
        <f>E9</f>
        <v>Рассольник ленинградский</v>
      </c>
      <c r="F37" s="134">
        <f>F9</f>
        <v>69.863392500000003</v>
      </c>
      <c r="G37" s="136">
        <f>G9</f>
        <v>155.0095675</v>
      </c>
      <c r="H37" s="106" t="s">
        <v>12</v>
      </c>
      <c r="I37" s="4" t="str">
        <f t="shared" ref="I37:I53" si="3">I9</f>
        <v>Рассольник ленинградский</v>
      </c>
      <c r="J37" s="134">
        <f>F37</f>
        <v>69.863392500000003</v>
      </c>
    </row>
    <row r="38" spans="1:10" ht="15" customHeight="1" x14ac:dyDescent="0.25">
      <c r="A38" s="106"/>
      <c r="B38" s="4" t="str">
        <f t="shared" si="2"/>
        <v>Рулет мясной</v>
      </c>
      <c r="C38" s="135"/>
      <c r="D38" s="106"/>
      <c r="E38" s="4" t="str">
        <f t="shared" ref="E38:E43" si="4">E10</f>
        <v>Рулет мясной</v>
      </c>
      <c r="F38" s="135"/>
      <c r="G38" s="137"/>
      <c r="H38" s="106"/>
      <c r="I38" s="4" t="str">
        <f t="shared" si="3"/>
        <v>Рулет мясной</v>
      </c>
      <c r="J38" s="135"/>
    </row>
    <row r="39" spans="1:10" ht="15" customHeight="1" x14ac:dyDescent="0.25">
      <c r="A39" s="106"/>
      <c r="B39" s="4" t="str">
        <f t="shared" si="2"/>
        <v>Картофельное пюре</v>
      </c>
      <c r="C39" s="135"/>
      <c r="D39" s="106"/>
      <c r="E39" s="4" t="str">
        <f t="shared" si="4"/>
        <v>Картофельное пюре</v>
      </c>
      <c r="F39" s="135"/>
      <c r="G39" s="137"/>
      <c r="H39" s="106"/>
      <c r="I39" s="4" t="str">
        <f t="shared" si="3"/>
        <v>Картофельное пюре</v>
      </c>
      <c r="J39" s="135"/>
    </row>
    <row r="40" spans="1:10" ht="15" customHeight="1" x14ac:dyDescent="0.25">
      <c r="A40" s="106"/>
      <c r="B40" s="4" t="str">
        <f t="shared" si="2"/>
        <v>Хлеб пшеничный</v>
      </c>
      <c r="C40" s="135"/>
      <c r="D40" s="106"/>
      <c r="E40" s="4" t="str">
        <f t="shared" si="4"/>
        <v>Хлеб пшеничный</v>
      </c>
      <c r="F40" s="135"/>
      <c r="G40" s="137"/>
      <c r="H40" s="106"/>
      <c r="I40" s="4" t="str">
        <f t="shared" si="3"/>
        <v>Хлеб пшеничный</v>
      </c>
      <c r="J40" s="135"/>
    </row>
    <row r="41" spans="1:10" ht="15" customHeight="1" x14ac:dyDescent="0.25">
      <c r="A41" s="106"/>
      <c r="B41" s="4" t="str">
        <f t="shared" si="2"/>
        <v>Хлеб ржано-пшеничный</v>
      </c>
      <c r="C41" s="135"/>
      <c r="D41" s="106"/>
      <c r="E41" s="4" t="str">
        <f t="shared" si="4"/>
        <v>Хлеб ржано-пшеничный</v>
      </c>
      <c r="F41" s="135"/>
      <c r="G41" s="137"/>
      <c r="H41" s="106"/>
      <c r="I41" s="4" t="str">
        <f t="shared" si="3"/>
        <v>Хлеб ржано-пшеничный</v>
      </c>
      <c r="J41" s="135"/>
    </row>
    <row r="42" spans="1:10" ht="15" customHeight="1" x14ac:dyDescent="0.25">
      <c r="A42" s="106"/>
      <c r="B42" s="4" t="str">
        <f t="shared" si="2"/>
        <v>Сок</v>
      </c>
      <c r="C42" s="135"/>
      <c r="D42" s="106"/>
      <c r="E42" s="4" t="str">
        <f t="shared" si="4"/>
        <v>Сок</v>
      </c>
      <c r="F42" s="135"/>
      <c r="G42" s="137"/>
      <c r="H42" s="106"/>
      <c r="I42" s="4" t="str">
        <f t="shared" si="3"/>
        <v>Сок</v>
      </c>
      <c r="J42" s="135"/>
    </row>
    <row r="43" spans="1:10" ht="15" customHeight="1" x14ac:dyDescent="0.25">
      <c r="A43" s="106"/>
      <c r="B43" s="10">
        <f t="shared" si="2"/>
        <v>0</v>
      </c>
      <c r="C43" s="135"/>
      <c r="D43" s="106"/>
      <c r="E43" s="10">
        <f t="shared" si="4"/>
        <v>0</v>
      </c>
      <c r="F43" s="135"/>
      <c r="G43" s="137"/>
      <c r="H43" s="106"/>
      <c r="I43" s="4">
        <f t="shared" si="3"/>
        <v>0</v>
      </c>
      <c r="J43" s="135"/>
    </row>
    <row r="44" spans="1:10" ht="15" customHeight="1" x14ac:dyDescent="0.25">
      <c r="A44" s="106" t="s">
        <v>19</v>
      </c>
      <c r="B44" s="10" t="str">
        <f t="shared" ref="B44:B53" si="5">E16</f>
        <v>Чай с лимоном</v>
      </c>
      <c r="C44" s="128">
        <f>G16</f>
        <v>8.2021999999999995</v>
      </c>
      <c r="D44" s="106" t="s">
        <v>19</v>
      </c>
      <c r="E44" s="10" t="str">
        <f t="shared" ref="E44:E53" si="6">E16</f>
        <v>Чай с лимоном</v>
      </c>
      <c r="F44" s="128">
        <f>F16</f>
        <v>15.314399999999999</v>
      </c>
      <c r="G44" s="131">
        <f>G16</f>
        <v>8.2021999999999995</v>
      </c>
      <c r="H44" s="106" t="s">
        <v>19</v>
      </c>
      <c r="I44" s="4" t="str">
        <f t="shared" si="3"/>
        <v>Чай с лимоном</v>
      </c>
      <c r="J44" s="128">
        <f>F44</f>
        <v>15.314399999999999</v>
      </c>
    </row>
    <row r="45" spans="1:10" ht="15" customHeight="1" x14ac:dyDescent="0.25">
      <c r="A45" s="106"/>
      <c r="B45" s="10" t="str">
        <f t="shared" si="5"/>
        <v>Печенье</v>
      </c>
      <c r="C45" s="129"/>
      <c r="D45" s="106"/>
      <c r="E45" s="10" t="str">
        <f t="shared" si="6"/>
        <v>Печенье</v>
      </c>
      <c r="F45" s="129"/>
      <c r="G45" s="132"/>
      <c r="H45" s="106"/>
      <c r="I45" s="4" t="str">
        <f t="shared" si="3"/>
        <v>Печенье</v>
      </c>
      <c r="J45" s="129"/>
    </row>
    <row r="46" spans="1:10" ht="15" customHeight="1" x14ac:dyDescent="0.25">
      <c r="A46" s="106"/>
      <c r="B46" s="10">
        <f t="shared" si="5"/>
        <v>0</v>
      </c>
      <c r="C46" s="129"/>
      <c r="D46" s="106"/>
      <c r="E46" s="10">
        <f t="shared" si="6"/>
        <v>0</v>
      </c>
      <c r="F46" s="129"/>
      <c r="G46" s="132"/>
      <c r="H46" s="106"/>
      <c r="I46" s="4">
        <f t="shared" si="3"/>
        <v>0</v>
      </c>
      <c r="J46" s="129"/>
    </row>
    <row r="47" spans="1:10" ht="15" customHeight="1" x14ac:dyDescent="0.25">
      <c r="A47" s="106"/>
      <c r="B47" s="10">
        <f t="shared" si="5"/>
        <v>0</v>
      </c>
      <c r="C47" s="129"/>
      <c r="D47" s="106"/>
      <c r="E47" s="10">
        <f t="shared" si="6"/>
        <v>0</v>
      </c>
      <c r="F47" s="129"/>
      <c r="G47" s="132"/>
      <c r="H47" s="106"/>
      <c r="I47" s="4">
        <f t="shared" si="3"/>
        <v>0</v>
      </c>
      <c r="J47" s="129"/>
    </row>
    <row r="48" spans="1:10" ht="15" customHeight="1" x14ac:dyDescent="0.25">
      <c r="A48" s="106"/>
      <c r="B48" s="10">
        <f t="shared" si="5"/>
        <v>0</v>
      </c>
      <c r="C48" s="130"/>
      <c r="D48" s="106"/>
      <c r="E48" s="10">
        <f t="shared" si="6"/>
        <v>0</v>
      </c>
      <c r="F48" s="130"/>
      <c r="G48" s="133"/>
      <c r="H48" s="106"/>
      <c r="I48" s="4">
        <f t="shared" si="3"/>
        <v>0</v>
      </c>
      <c r="J48" s="130"/>
    </row>
    <row r="49" spans="1:10" ht="15" customHeight="1" x14ac:dyDescent="0.25">
      <c r="A49" s="106" t="s">
        <v>22</v>
      </c>
      <c r="B49" s="10" t="str">
        <f t="shared" si="5"/>
        <v>Каша молочная  кукурузная</v>
      </c>
      <c r="C49" s="128">
        <f>G21</f>
        <v>14.939220000000001</v>
      </c>
      <c r="D49" s="106" t="s">
        <v>22</v>
      </c>
      <c r="E49" s="10" t="str">
        <f t="shared" si="6"/>
        <v>Каша молочная  кукурузная</v>
      </c>
      <c r="F49" s="128">
        <f>F21</f>
        <v>11.547629999999998</v>
      </c>
      <c r="G49" s="131">
        <f>G21</f>
        <v>14.939220000000001</v>
      </c>
      <c r="H49" s="106" t="s">
        <v>22</v>
      </c>
      <c r="I49" s="4" t="str">
        <f t="shared" si="3"/>
        <v>Каша молочная  кукурузная</v>
      </c>
      <c r="J49" s="128">
        <f>F49</f>
        <v>11.547629999999998</v>
      </c>
    </row>
    <row r="50" spans="1:10" ht="15" customHeight="1" x14ac:dyDescent="0.25">
      <c r="A50" s="106"/>
      <c r="B50" s="10" t="str">
        <f t="shared" si="5"/>
        <v>Хлеб пшеничный</v>
      </c>
      <c r="C50" s="129"/>
      <c r="D50" s="106"/>
      <c r="E50" s="10" t="str">
        <f t="shared" si="6"/>
        <v>Хлеб пшеничный</v>
      </c>
      <c r="F50" s="129"/>
      <c r="G50" s="132"/>
      <c r="H50" s="106"/>
      <c r="I50" s="4" t="str">
        <f t="shared" si="3"/>
        <v>Хлеб пшеничный</v>
      </c>
      <c r="J50" s="129"/>
    </row>
    <row r="51" spans="1:10" ht="15" customHeight="1" x14ac:dyDescent="0.25">
      <c r="A51" s="106"/>
      <c r="B51" s="10" t="str">
        <f t="shared" si="5"/>
        <v>Чай с сахаром</v>
      </c>
      <c r="C51" s="129"/>
      <c r="D51" s="106"/>
      <c r="E51" s="10" t="str">
        <f t="shared" si="6"/>
        <v>Чай с сахаром</v>
      </c>
      <c r="F51" s="129"/>
      <c r="G51" s="132"/>
      <c r="H51" s="106"/>
      <c r="I51" s="4" t="str">
        <f t="shared" si="3"/>
        <v>Чай с сахаром</v>
      </c>
      <c r="J51" s="129"/>
    </row>
    <row r="52" spans="1:10" ht="15" customHeight="1" x14ac:dyDescent="0.25">
      <c r="A52" s="106"/>
      <c r="B52" s="10">
        <f t="shared" si="5"/>
        <v>0</v>
      </c>
      <c r="C52" s="129"/>
      <c r="D52" s="106"/>
      <c r="E52" s="10">
        <f t="shared" si="6"/>
        <v>0</v>
      </c>
      <c r="F52" s="129"/>
      <c r="G52" s="132"/>
      <c r="H52" s="106"/>
      <c r="I52" s="4">
        <f t="shared" si="3"/>
        <v>0</v>
      </c>
      <c r="J52" s="129"/>
    </row>
    <row r="53" spans="1:10" ht="15" customHeight="1" x14ac:dyDescent="0.25">
      <c r="A53" s="106"/>
      <c r="B53" s="10">
        <f t="shared" si="5"/>
        <v>0</v>
      </c>
      <c r="C53" s="130"/>
      <c r="D53" s="106"/>
      <c r="E53" s="10">
        <f t="shared" si="6"/>
        <v>0</v>
      </c>
      <c r="F53" s="130"/>
      <c r="G53" s="133"/>
      <c r="H53" s="106"/>
      <c r="I53" s="4">
        <f t="shared" si="3"/>
        <v>0</v>
      </c>
      <c r="J53" s="130"/>
    </row>
    <row r="54" spans="1:10" ht="17.25" x14ac:dyDescent="0.3">
      <c r="A54" s="126" t="s">
        <v>69</v>
      </c>
      <c r="B54" s="127"/>
      <c r="C54" s="61">
        <f>C32+C37+C44+C49</f>
        <v>198.8166075</v>
      </c>
      <c r="D54" s="14"/>
      <c r="E54" s="62" t="s">
        <v>69</v>
      </c>
      <c r="F54" s="63">
        <f>F32+F37+F44+F49</f>
        <v>112.2524775</v>
      </c>
      <c r="G54" s="63">
        <f>G32+G37+G44+G49</f>
        <v>198.8166075</v>
      </c>
      <c r="H54" s="126" t="s">
        <v>69</v>
      </c>
      <c r="I54" s="127"/>
      <c r="J54" s="58">
        <f>J32+J37+J44+J49</f>
        <v>112.2524775</v>
      </c>
    </row>
  </sheetData>
  <mergeCells count="84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5"/>
    <mergeCell ref="C9:C15"/>
    <mergeCell ref="D9:D15"/>
    <mergeCell ref="F9:F15"/>
    <mergeCell ref="G9:G15"/>
    <mergeCell ref="H9:H15"/>
    <mergeCell ref="J9:J15"/>
    <mergeCell ref="A4:A8"/>
    <mergeCell ref="C4:C8"/>
    <mergeCell ref="D4:D8"/>
    <mergeCell ref="F4:F8"/>
    <mergeCell ref="G4:G8"/>
    <mergeCell ref="H4:H8"/>
    <mergeCell ref="J16:J20"/>
    <mergeCell ref="A21:A25"/>
    <mergeCell ref="C21:C25"/>
    <mergeCell ref="D21:D25"/>
    <mergeCell ref="F21:F25"/>
    <mergeCell ref="G21:G25"/>
    <mergeCell ref="H21:H25"/>
    <mergeCell ref="J21:J25"/>
    <mergeCell ref="A16:A20"/>
    <mergeCell ref="C16:C20"/>
    <mergeCell ref="D16:D20"/>
    <mergeCell ref="F16:F20"/>
    <mergeCell ref="G16:G20"/>
    <mergeCell ref="H16:H20"/>
    <mergeCell ref="M29:O29"/>
    <mergeCell ref="A30:C30"/>
    <mergeCell ref="D30:G30"/>
    <mergeCell ref="H30:J30"/>
    <mergeCell ref="A26:B26"/>
    <mergeCell ref="D26:E26"/>
    <mergeCell ref="H26:I26"/>
    <mergeCell ref="A29:C29"/>
    <mergeCell ref="D29:G29"/>
    <mergeCell ref="H29:J29"/>
    <mergeCell ref="H32:H36"/>
    <mergeCell ref="J32:J36"/>
    <mergeCell ref="A37:A43"/>
    <mergeCell ref="C37:C43"/>
    <mergeCell ref="D37:D43"/>
    <mergeCell ref="F37:F43"/>
    <mergeCell ref="G37:G43"/>
    <mergeCell ref="H37:H43"/>
    <mergeCell ref="J37:J43"/>
    <mergeCell ref="A32:A36"/>
    <mergeCell ref="C32:C36"/>
    <mergeCell ref="D32:D36"/>
    <mergeCell ref="F32:F36"/>
    <mergeCell ref="G32:G36"/>
    <mergeCell ref="A54:B54"/>
    <mergeCell ref="H54:I54"/>
    <mergeCell ref="J44:J48"/>
    <mergeCell ref="A49:A53"/>
    <mergeCell ref="C49:C53"/>
    <mergeCell ref="D49:D53"/>
    <mergeCell ref="F49:F53"/>
    <mergeCell ref="G49:G53"/>
    <mergeCell ref="H49:H53"/>
    <mergeCell ref="J49:J53"/>
    <mergeCell ref="A44:A48"/>
    <mergeCell ref="C44:C48"/>
    <mergeCell ref="D44:D48"/>
    <mergeCell ref="F44:F48"/>
    <mergeCell ref="G44:G48"/>
    <mergeCell ref="H44:H48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workbookViewId="0">
      <selection activeCell="J4" sqref="J4:M4"/>
    </sheetView>
  </sheetViews>
  <sheetFormatPr defaultColWidth="8.85546875" defaultRowHeight="15" x14ac:dyDescent="0.25"/>
  <cols>
    <col min="1" max="1" width="14.7109375" style="83" customWidth="1"/>
    <col min="2" max="2" width="29.42578125" style="83" customWidth="1"/>
    <col min="3" max="3" width="8.85546875" style="83"/>
    <col min="4" max="4" width="8.28515625" style="83" customWidth="1"/>
    <col min="5" max="5" width="7.85546875" style="83" customWidth="1"/>
    <col min="6" max="6" width="11.5703125" style="83" customWidth="1"/>
    <col min="7" max="12" width="8.85546875" style="83"/>
    <col min="13" max="13" width="13" style="83" customWidth="1"/>
    <col min="14" max="16384" width="8.85546875" style="83"/>
  </cols>
  <sheetData>
    <row r="1" spans="1:13" x14ac:dyDescent="0.25">
      <c r="J1" s="154" t="s">
        <v>98</v>
      </c>
      <c r="K1" s="154"/>
      <c r="L1" s="154"/>
      <c r="M1" s="154"/>
    </row>
    <row r="2" spans="1:13" x14ac:dyDescent="0.25">
      <c r="J2" s="154" t="s">
        <v>99</v>
      </c>
      <c r="K2" s="154"/>
      <c r="L2" s="154"/>
      <c r="M2" s="154"/>
    </row>
    <row r="3" spans="1:13" x14ac:dyDescent="0.25">
      <c r="J3" s="154" t="s">
        <v>100</v>
      </c>
      <c r="K3" s="154"/>
      <c r="L3" s="154"/>
      <c r="M3" s="154"/>
    </row>
    <row r="4" spans="1:13" ht="21" customHeight="1" x14ac:dyDescent="0.25">
      <c r="A4" s="81"/>
      <c r="B4" s="81"/>
      <c r="C4" s="81"/>
      <c r="D4" s="81"/>
      <c r="E4" s="81"/>
      <c r="J4" s="158" t="s">
        <v>134</v>
      </c>
      <c r="K4" s="158"/>
      <c r="L4" s="158"/>
      <c r="M4" s="158"/>
    </row>
    <row r="5" spans="1:13" ht="21" hidden="1" customHeight="1" x14ac:dyDescent="0.25">
      <c r="A5" s="81"/>
      <c r="B5" s="81"/>
      <c r="C5" s="81"/>
      <c r="D5" s="81"/>
      <c r="E5" s="81"/>
      <c r="J5" s="90"/>
      <c r="K5" s="90"/>
      <c r="L5" s="90"/>
      <c r="M5" s="90"/>
    </row>
    <row r="6" spans="1:13" ht="24" customHeight="1" x14ac:dyDescent="0.25">
      <c r="B6" s="91"/>
      <c r="C6" s="91"/>
      <c r="D6" s="91"/>
      <c r="E6" s="159" t="s">
        <v>125</v>
      </c>
      <c r="F6" s="159"/>
      <c r="G6" s="159">
        <f>'01.01.2021 3-7лет (день 3)'!K6</f>
        <v>45252</v>
      </c>
      <c r="H6" s="159"/>
      <c r="I6" s="91"/>
      <c r="J6" s="91"/>
      <c r="K6" s="91"/>
      <c r="L6" s="91"/>
      <c r="M6" s="91"/>
    </row>
    <row r="7" spans="1:13" ht="42.75" x14ac:dyDescent="0.25">
      <c r="A7" s="84" t="s">
        <v>102</v>
      </c>
      <c r="B7" s="84" t="s">
        <v>103</v>
      </c>
      <c r="C7" s="84" t="s">
        <v>104</v>
      </c>
      <c r="D7" s="84" t="s">
        <v>105</v>
      </c>
      <c r="E7" s="84" t="s">
        <v>106</v>
      </c>
      <c r="F7" s="84" t="s">
        <v>107</v>
      </c>
      <c r="G7" s="84" t="s">
        <v>108</v>
      </c>
      <c r="H7" s="84" t="s">
        <v>109</v>
      </c>
      <c r="I7" s="84" t="s">
        <v>110</v>
      </c>
      <c r="J7" s="84" t="s">
        <v>111</v>
      </c>
      <c r="K7" s="84" t="s">
        <v>112</v>
      </c>
      <c r="L7" s="84" t="s">
        <v>113</v>
      </c>
      <c r="M7" s="84" t="s">
        <v>114</v>
      </c>
    </row>
    <row r="8" spans="1:13" ht="20.25" x14ac:dyDescent="0.25">
      <c r="A8" s="85" t="s">
        <v>115</v>
      </c>
      <c r="B8" s="155" t="s">
        <v>116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7"/>
    </row>
    <row r="9" spans="1:13" x14ac:dyDescent="0.25">
      <c r="A9" s="86" t="s">
        <v>8</v>
      </c>
      <c r="B9" s="87" t="str">
        <f>'01.01.2021 3-7лет (день 3)'!B9</f>
        <v>Каша пшенная молочная</v>
      </c>
      <c r="C9" s="93">
        <v>100</v>
      </c>
      <c r="D9" s="93">
        <v>3.95</v>
      </c>
      <c r="E9" s="93">
        <v>4.55</v>
      </c>
      <c r="F9" s="93" t="s">
        <v>124</v>
      </c>
      <c r="G9" s="93">
        <v>119.8</v>
      </c>
      <c r="H9" s="93">
        <v>104.25</v>
      </c>
      <c r="I9" s="93">
        <v>0.43</v>
      </c>
      <c r="J9" s="93">
        <v>0.83</v>
      </c>
      <c r="K9" s="93">
        <v>1.4999999999999999E-2</v>
      </c>
      <c r="L9" s="93">
        <v>1.1000000000000001</v>
      </c>
      <c r="M9" s="93">
        <v>96</v>
      </c>
    </row>
    <row r="10" spans="1:13" ht="21" customHeight="1" x14ac:dyDescent="0.25">
      <c r="A10" s="87"/>
      <c r="B10" s="87" t="str">
        <f>'01.01.2021 3-7лет (день 3)'!B10</f>
        <v xml:space="preserve">Бутерброд с маслом </v>
      </c>
      <c r="C10" s="94" t="s">
        <v>129</v>
      </c>
      <c r="D10" s="93">
        <v>2.5299999999999998</v>
      </c>
      <c r="E10" s="93">
        <v>3.7</v>
      </c>
      <c r="F10" s="93">
        <v>7.3</v>
      </c>
      <c r="G10" s="93">
        <v>74.25</v>
      </c>
      <c r="H10" s="93">
        <v>63.27</v>
      </c>
      <c r="I10" s="93">
        <v>0.24</v>
      </c>
      <c r="J10" s="93">
        <v>1.4999999999999999E-2</v>
      </c>
      <c r="K10" s="93">
        <v>0.01</v>
      </c>
      <c r="L10" s="93">
        <v>0.13</v>
      </c>
      <c r="M10" s="95">
        <v>3</v>
      </c>
    </row>
    <row r="11" spans="1:13" ht="14.45" customHeight="1" x14ac:dyDescent="0.25">
      <c r="A11" s="87"/>
      <c r="B11" s="87" t="str">
        <f>'01.01.2021 3-7лет (день 3)'!B11</f>
        <v>Какао с молоком</v>
      </c>
      <c r="C11" s="93">
        <v>150</v>
      </c>
      <c r="D11" s="96">
        <v>1.25</v>
      </c>
      <c r="E11" s="96">
        <v>1.33</v>
      </c>
      <c r="F11" s="96">
        <v>10.08</v>
      </c>
      <c r="G11" s="96">
        <v>50</v>
      </c>
      <c r="H11" s="96">
        <v>83.33</v>
      </c>
      <c r="I11" s="96">
        <v>0.01</v>
      </c>
      <c r="J11" s="96">
        <v>0.02</v>
      </c>
      <c r="K11" s="96">
        <v>0.01</v>
      </c>
      <c r="L11" s="93">
        <v>0.54</v>
      </c>
      <c r="M11" s="95">
        <v>248</v>
      </c>
    </row>
    <row r="12" spans="1:13" ht="15.75" x14ac:dyDescent="0.25">
      <c r="A12" s="88" t="s">
        <v>12</v>
      </c>
      <c r="B12" s="87" t="str">
        <f>'01.01.2021 3-7лет (день 3)'!B14</f>
        <v>Рассольник ленинградский</v>
      </c>
      <c r="C12" s="97" t="s">
        <v>126</v>
      </c>
      <c r="D12" s="93">
        <v>2.46</v>
      </c>
      <c r="E12" s="93">
        <v>3.6</v>
      </c>
      <c r="F12" s="93">
        <v>12.57</v>
      </c>
      <c r="G12" s="93">
        <v>87.1</v>
      </c>
      <c r="H12" s="93">
        <v>17.8</v>
      </c>
      <c r="I12" s="93">
        <v>0.64500000000000002</v>
      </c>
      <c r="J12" s="93">
        <v>6.7500000000000004E-2</v>
      </c>
      <c r="K12" s="93">
        <v>4.4999999999999998E-2</v>
      </c>
      <c r="L12" s="93">
        <v>4.93</v>
      </c>
      <c r="M12" s="95">
        <v>33</v>
      </c>
    </row>
    <row r="13" spans="1:13" x14ac:dyDescent="0.25">
      <c r="A13" s="87"/>
      <c r="B13" s="87" t="str">
        <f>'01.01.2021 3-7лет (день 3)'!B15</f>
        <v>Рулет мясной</v>
      </c>
      <c r="C13" s="98">
        <v>70</v>
      </c>
      <c r="D13" s="93">
        <v>13.61</v>
      </c>
      <c r="E13" s="93">
        <v>9.9600000000000009</v>
      </c>
      <c r="F13" s="93">
        <v>14.61</v>
      </c>
      <c r="G13" s="93">
        <v>203</v>
      </c>
      <c r="H13" s="93">
        <v>20.47</v>
      </c>
      <c r="I13" s="93">
        <v>0.98</v>
      </c>
      <c r="J13" s="93">
        <v>0.02</v>
      </c>
      <c r="K13" s="93">
        <v>0.08</v>
      </c>
      <c r="L13" s="93">
        <v>0</v>
      </c>
      <c r="M13" s="95">
        <v>279</v>
      </c>
    </row>
    <row r="14" spans="1:13" x14ac:dyDescent="0.25">
      <c r="A14" s="87"/>
      <c r="B14" s="87" t="str">
        <f>'01.01.2021 3-7лет (день 3)'!B16</f>
        <v>Картофельное пюре</v>
      </c>
      <c r="C14" s="98">
        <v>97.5</v>
      </c>
      <c r="D14" s="93">
        <v>5.1230000000000002</v>
      </c>
      <c r="E14" s="93">
        <v>2.8580000000000001</v>
      </c>
      <c r="F14" s="93">
        <v>18.600000000000001</v>
      </c>
      <c r="G14" s="93">
        <v>74.813000000000002</v>
      </c>
      <c r="H14" s="93">
        <v>28.943000000000001</v>
      </c>
      <c r="I14" s="93">
        <v>0.57799999999999996</v>
      </c>
      <c r="J14" s="93">
        <v>3.7999999999999999E-2</v>
      </c>
      <c r="K14" s="93">
        <v>0.06</v>
      </c>
      <c r="L14" s="93">
        <v>0.27800000000000002</v>
      </c>
      <c r="M14" s="95">
        <v>206</v>
      </c>
    </row>
    <row r="15" spans="1:13" x14ac:dyDescent="0.25">
      <c r="A15" s="87"/>
      <c r="B15" s="87" t="str">
        <f>'01.01.2021 3-7лет (день 3)'!B17</f>
        <v>Хлеб пшеничный</v>
      </c>
      <c r="C15" s="98">
        <v>20</v>
      </c>
      <c r="D15" s="93">
        <v>1.57</v>
      </c>
      <c r="E15" s="93">
        <v>0.2</v>
      </c>
      <c r="F15" s="93">
        <v>9.65</v>
      </c>
      <c r="G15" s="93">
        <v>48</v>
      </c>
      <c r="H15" s="93">
        <v>4.5999999999999996</v>
      </c>
      <c r="I15" s="93">
        <v>0.4</v>
      </c>
      <c r="J15" s="93">
        <v>0.03</v>
      </c>
      <c r="K15" s="93">
        <v>5.0000000000000001E-3</v>
      </c>
      <c r="L15" s="99">
        <v>0</v>
      </c>
      <c r="M15" s="93"/>
    </row>
    <row r="16" spans="1:13" x14ac:dyDescent="0.25">
      <c r="A16" s="87"/>
      <c r="B16" s="87" t="str">
        <f>'01.01.2021 3-7лет (день 3)'!B18</f>
        <v>Хлеб ржано-пшеничный</v>
      </c>
      <c r="C16" s="93">
        <v>40</v>
      </c>
      <c r="D16" s="93">
        <v>2.64</v>
      </c>
      <c r="E16" s="93">
        <v>0.48</v>
      </c>
      <c r="F16" s="93">
        <v>13.36</v>
      </c>
      <c r="G16" s="93">
        <v>69.599999999999994</v>
      </c>
      <c r="H16" s="93">
        <v>14</v>
      </c>
      <c r="I16" s="93">
        <v>1.56</v>
      </c>
      <c r="J16" s="93">
        <v>7.1999999999999995E-2</v>
      </c>
      <c r="K16" s="93">
        <v>3.2000000000000001E-2</v>
      </c>
      <c r="L16" s="93">
        <v>0</v>
      </c>
      <c r="M16" s="93"/>
    </row>
    <row r="17" spans="1:13" x14ac:dyDescent="0.25">
      <c r="A17" s="87"/>
      <c r="B17" s="87" t="str">
        <f>'01.01.2021 3-7лет (день 3)'!B19</f>
        <v>Сок</v>
      </c>
      <c r="C17" s="93">
        <v>135</v>
      </c>
      <c r="D17" s="93">
        <v>0.67500000000000004</v>
      </c>
      <c r="E17" s="93">
        <v>0</v>
      </c>
      <c r="F17" s="93">
        <v>13.64</v>
      </c>
      <c r="G17" s="93">
        <v>57</v>
      </c>
      <c r="H17" s="93">
        <v>9.4499999999999993</v>
      </c>
      <c r="I17" s="93">
        <v>1.89</v>
      </c>
      <c r="J17" s="93">
        <v>1.4999999999999999E-2</v>
      </c>
      <c r="K17" s="93">
        <v>1.4999999999999999E-2</v>
      </c>
      <c r="L17" s="93">
        <v>2.7</v>
      </c>
      <c r="M17" s="93">
        <v>399</v>
      </c>
    </row>
    <row r="18" spans="1:13" x14ac:dyDescent="0.25">
      <c r="A18" s="87"/>
      <c r="B18" s="87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</row>
    <row r="19" spans="1:13" x14ac:dyDescent="0.25">
      <c r="A19" s="87"/>
      <c r="B19" s="87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</row>
    <row r="20" spans="1:13" x14ac:dyDescent="0.25">
      <c r="A20" s="86" t="s">
        <v>19</v>
      </c>
      <c r="B20" s="87" t="str">
        <f>'01.01.2021 3-7лет (день 3)'!B21</f>
        <v>Чай с лимоном</v>
      </c>
      <c r="C20" s="93">
        <v>150</v>
      </c>
      <c r="D20" s="93">
        <v>4.3499999999999996</v>
      </c>
      <c r="E20" s="93">
        <v>3.75</v>
      </c>
      <c r="F20" s="93">
        <v>7.2</v>
      </c>
      <c r="G20" s="93">
        <v>81</v>
      </c>
      <c r="H20" s="93">
        <v>180</v>
      </c>
      <c r="I20" s="93">
        <v>0.15</v>
      </c>
      <c r="J20" s="93">
        <v>0.06</v>
      </c>
      <c r="K20" s="93">
        <v>0.22500000000000001</v>
      </c>
      <c r="L20" s="93">
        <v>1.95</v>
      </c>
      <c r="M20" s="93">
        <v>255</v>
      </c>
    </row>
    <row r="21" spans="1:13" x14ac:dyDescent="0.25">
      <c r="A21" s="87"/>
      <c r="B21" s="87" t="str">
        <f>'01.01.2021 3-7лет (день 3)'!B22</f>
        <v>Печенье</v>
      </c>
      <c r="C21" s="93">
        <v>7</v>
      </c>
      <c r="D21" s="93">
        <v>0.53200000000000003</v>
      </c>
      <c r="E21" s="93">
        <v>0.7</v>
      </c>
      <c r="F21" s="93">
        <v>5.2</v>
      </c>
      <c r="G21" s="93">
        <v>29.2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/>
    </row>
    <row r="22" spans="1:13" x14ac:dyDescent="0.25">
      <c r="A22" s="87"/>
      <c r="B22" s="87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</row>
    <row r="23" spans="1:13" x14ac:dyDescent="0.25">
      <c r="A23" s="86" t="s">
        <v>22</v>
      </c>
      <c r="B23" s="87" t="str">
        <f>'01.01.2021 3-7лет (день 3)'!B26</f>
        <v>Каша молочная  кукурузная</v>
      </c>
      <c r="C23" s="93" t="s">
        <v>117</v>
      </c>
      <c r="D23" s="93">
        <v>8.8699999999999992</v>
      </c>
      <c r="E23" s="93">
        <v>10.53</v>
      </c>
      <c r="F23" s="93">
        <v>27</v>
      </c>
      <c r="G23" s="93">
        <v>280.13</v>
      </c>
      <c r="H23" s="93">
        <v>166.3</v>
      </c>
      <c r="I23" s="93">
        <v>0.74</v>
      </c>
      <c r="J23" s="93">
        <v>7.0000000000000007E-2</v>
      </c>
      <c r="K23" s="93">
        <v>0.02</v>
      </c>
      <c r="L23" s="93">
        <v>0.28000000000000003</v>
      </c>
      <c r="M23" s="93">
        <v>130</v>
      </c>
    </row>
    <row r="24" spans="1:13" x14ac:dyDescent="0.25">
      <c r="A24" s="87"/>
      <c r="B24" s="87" t="str">
        <f>'01.01.2021 3-7лет (день 3)'!B27</f>
        <v>Хлеб пшеничный</v>
      </c>
      <c r="C24" s="93">
        <v>30</v>
      </c>
      <c r="D24" s="93">
        <v>2.355</v>
      </c>
      <c r="E24" s="93">
        <v>0.3</v>
      </c>
      <c r="F24" s="93">
        <v>14.475</v>
      </c>
      <c r="G24" s="93">
        <v>72</v>
      </c>
      <c r="H24" s="93">
        <v>6.9</v>
      </c>
      <c r="I24" s="93">
        <v>0.6</v>
      </c>
      <c r="J24" s="93">
        <v>4.4999999999999998E-2</v>
      </c>
      <c r="K24" s="93">
        <v>7.4999999999999997E-3</v>
      </c>
      <c r="L24" s="93">
        <v>0</v>
      </c>
      <c r="M24" s="93"/>
    </row>
    <row r="25" spans="1:13" x14ac:dyDescent="0.25">
      <c r="A25" s="87"/>
      <c r="B25" s="87" t="str">
        <f>'01.01.2021 3-7лет (день 3)'!B28</f>
        <v>Чай с сахаром</v>
      </c>
      <c r="C25" s="93" t="s">
        <v>118</v>
      </c>
      <c r="D25" s="93">
        <v>0</v>
      </c>
      <c r="E25" s="93">
        <v>0</v>
      </c>
      <c r="F25" s="93">
        <v>8.98</v>
      </c>
      <c r="G25" s="93">
        <v>30</v>
      </c>
      <c r="H25" s="93">
        <v>0.27</v>
      </c>
      <c r="I25" s="93">
        <v>0.05</v>
      </c>
      <c r="J25" s="93">
        <v>0</v>
      </c>
      <c r="K25" s="93">
        <v>0</v>
      </c>
      <c r="L25" s="93">
        <v>0.27</v>
      </c>
      <c r="M25" s="93" t="s">
        <v>119</v>
      </c>
    </row>
    <row r="26" spans="1:13" ht="15.75" x14ac:dyDescent="0.25">
      <c r="A26" s="87"/>
      <c r="B26" s="89" t="s">
        <v>120</v>
      </c>
      <c r="C26" s="93"/>
      <c r="D26" s="93">
        <f>SUM(D9:D25)</f>
        <v>49.914999999999992</v>
      </c>
      <c r="E26" s="93">
        <f t="shared" ref="E26:L26" si="0">SUM(E9:E25)</f>
        <v>41.957999999999998</v>
      </c>
      <c r="F26" s="93">
        <f t="shared" si="0"/>
        <v>162.66499999999999</v>
      </c>
      <c r="G26" s="93">
        <f t="shared" si="0"/>
        <v>1275.893</v>
      </c>
      <c r="H26" s="93">
        <f t="shared" si="0"/>
        <v>699.58299999999997</v>
      </c>
      <c r="I26" s="93">
        <f t="shared" si="0"/>
        <v>8.2730000000000015</v>
      </c>
      <c r="J26" s="93">
        <f t="shared" si="0"/>
        <v>1.2825</v>
      </c>
      <c r="K26" s="93">
        <f t="shared" si="0"/>
        <v>0.52449999999999997</v>
      </c>
      <c r="L26" s="93">
        <f t="shared" si="0"/>
        <v>12.177999999999999</v>
      </c>
      <c r="M26" s="93"/>
    </row>
    <row r="27" spans="1:13" x14ac:dyDescent="0.25">
      <c r="A27" s="154" t="s">
        <v>133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</row>
  </sheetData>
  <mergeCells count="8">
    <mergeCell ref="A27:M27"/>
    <mergeCell ref="B8:M8"/>
    <mergeCell ref="J1:M1"/>
    <mergeCell ref="J2:M2"/>
    <mergeCell ref="J3:M3"/>
    <mergeCell ref="J4:M4"/>
    <mergeCell ref="E6:F6"/>
    <mergeCell ref="G6:H6"/>
  </mergeCells>
  <pageMargins left="0.7" right="0.7" top="0.75" bottom="0.75" header="0.3" footer="0.3"/>
  <pageSetup paperSize="9" scale="8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workbookViewId="0">
      <selection activeCell="D3" sqref="D3"/>
    </sheetView>
  </sheetViews>
  <sheetFormatPr defaultColWidth="8.85546875" defaultRowHeight="15" x14ac:dyDescent="0.25"/>
  <cols>
    <col min="1" max="1" width="15.85546875" style="83" customWidth="1"/>
    <col min="2" max="2" width="27.7109375" style="83" customWidth="1"/>
    <col min="3" max="3" width="9.7109375" style="83" customWidth="1"/>
    <col min="4" max="5" width="8" style="83" customWidth="1"/>
    <col min="6" max="6" width="11.7109375" style="83" customWidth="1"/>
    <col min="7" max="12" width="8.85546875" style="83"/>
    <col min="13" max="13" width="12.42578125" style="83" customWidth="1"/>
    <col min="14" max="16384" width="8.85546875" style="83"/>
  </cols>
  <sheetData>
    <row r="1" spans="1:13" x14ac:dyDescent="0.25">
      <c r="J1" s="154" t="s">
        <v>98</v>
      </c>
      <c r="K1" s="154"/>
      <c r="L1" s="154"/>
      <c r="M1" s="154"/>
    </row>
    <row r="2" spans="1:13" x14ac:dyDescent="0.25">
      <c r="J2" s="154" t="s">
        <v>99</v>
      </c>
      <c r="K2" s="154"/>
      <c r="L2" s="154"/>
      <c r="M2" s="154"/>
    </row>
    <row r="3" spans="1:13" x14ac:dyDescent="0.25">
      <c r="J3" s="154" t="s">
        <v>100</v>
      </c>
      <c r="K3" s="154"/>
      <c r="L3" s="154"/>
      <c r="M3" s="154"/>
    </row>
    <row r="4" spans="1:13" ht="21" customHeight="1" x14ac:dyDescent="0.25">
      <c r="A4" s="81"/>
      <c r="B4" s="81"/>
      <c r="C4" s="81"/>
      <c r="D4" s="81"/>
      <c r="E4" s="81"/>
      <c r="J4" s="158" t="s">
        <v>135</v>
      </c>
      <c r="K4" s="158"/>
      <c r="L4" s="158"/>
      <c r="M4" s="158"/>
    </row>
    <row r="5" spans="1:13" ht="21" hidden="1" customHeight="1" x14ac:dyDescent="0.25">
      <c r="A5" s="81"/>
      <c r="B5" s="81"/>
      <c r="C5" s="81"/>
      <c r="D5" s="81"/>
      <c r="E5" s="81"/>
      <c r="J5" s="90"/>
      <c r="K5" s="90"/>
      <c r="L5" s="90"/>
      <c r="M5" s="90"/>
    </row>
    <row r="6" spans="1:13" ht="24" customHeight="1" x14ac:dyDescent="0.25">
      <c r="B6" s="91"/>
      <c r="C6" s="91"/>
      <c r="D6" s="91"/>
      <c r="E6" s="159" t="s">
        <v>125</v>
      </c>
      <c r="F6" s="159"/>
      <c r="G6" s="159">
        <f>'01.01.2021 3-7лет (день 3)'!K6</f>
        <v>45252</v>
      </c>
      <c r="H6" s="159"/>
      <c r="I6" s="91"/>
      <c r="J6" s="91"/>
      <c r="K6" s="91"/>
      <c r="L6" s="91"/>
      <c r="M6" s="91"/>
    </row>
    <row r="7" spans="1:13" ht="42.75" x14ac:dyDescent="0.25">
      <c r="A7" s="84" t="s">
        <v>102</v>
      </c>
      <c r="B7" s="84" t="s">
        <v>103</v>
      </c>
      <c r="C7" s="84" t="s">
        <v>104</v>
      </c>
      <c r="D7" s="84" t="s">
        <v>105</v>
      </c>
      <c r="E7" s="84" t="s">
        <v>106</v>
      </c>
      <c r="F7" s="84" t="s">
        <v>107</v>
      </c>
      <c r="G7" s="84" t="s">
        <v>108</v>
      </c>
      <c r="H7" s="84" t="s">
        <v>109</v>
      </c>
      <c r="I7" s="84" t="s">
        <v>110</v>
      </c>
      <c r="J7" s="84" t="s">
        <v>111</v>
      </c>
      <c r="K7" s="84" t="s">
        <v>112</v>
      </c>
      <c r="L7" s="84" t="s">
        <v>113</v>
      </c>
      <c r="M7" s="84" t="s">
        <v>114</v>
      </c>
    </row>
    <row r="8" spans="1:13" ht="20.25" x14ac:dyDescent="0.25">
      <c r="A8" s="85" t="s">
        <v>115</v>
      </c>
      <c r="B8" s="155" t="s">
        <v>121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7"/>
    </row>
    <row r="9" spans="1:13" x14ac:dyDescent="0.25">
      <c r="A9" s="86" t="s">
        <v>8</v>
      </c>
      <c r="B9" s="87" t="str">
        <f>'01.01.2021 3-7лет (день 3)'!B9</f>
        <v>Каша пшенная молочная</v>
      </c>
      <c r="C9" s="93">
        <v>150</v>
      </c>
      <c r="D9" s="93">
        <v>5.25</v>
      </c>
      <c r="E9" s="93">
        <v>6.06</v>
      </c>
      <c r="F9" s="93">
        <v>21.3</v>
      </c>
      <c r="G9" s="93">
        <v>160</v>
      </c>
      <c r="H9" s="93">
        <v>138.30000000000001</v>
      </c>
      <c r="I9" s="93">
        <v>0.57999999999999996</v>
      </c>
      <c r="J9" s="93">
        <v>0.105</v>
      </c>
      <c r="K9" s="93">
        <v>1.4999999999999999E-2</v>
      </c>
      <c r="L9" s="93">
        <v>1.47</v>
      </c>
      <c r="M9" s="93">
        <v>96</v>
      </c>
    </row>
    <row r="10" spans="1:13" ht="21" customHeight="1" x14ac:dyDescent="0.25">
      <c r="A10" s="87"/>
      <c r="B10" s="87" t="str">
        <f>'01.01.2021 3-7лет (день 3)'!B10</f>
        <v xml:space="preserve">Бутерброд с маслом </v>
      </c>
      <c r="C10" s="94" t="s">
        <v>128</v>
      </c>
      <c r="D10" s="93">
        <v>3.8</v>
      </c>
      <c r="E10" s="93">
        <v>5.25</v>
      </c>
      <c r="F10" s="93">
        <v>10.95</v>
      </c>
      <c r="G10" s="93">
        <v>109</v>
      </c>
      <c r="H10" s="93">
        <v>94.9</v>
      </c>
      <c r="I10" s="93">
        <v>0.35</v>
      </c>
      <c r="J10" s="93">
        <v>2.3E-2</v>
      </c>
      <c r="K10" s="93">
        <v>1.4999999999999999E-2</v>
      </c>
      <c r="L10" s="93">
        <v>0.14000000000000001</v>
      </c>
      <c r="M10" s="93">
        <v>3</v>
      </c>
    </row>
    <row r="11" spans="1:13" ht="14.45" customHeight="1" x14ac:dyDescent="0.25">
      <c r="A11" s="87"/>
      <c r="B11" s="87" t="str">
        <f>'01.01.2021 3-7лет (день 3)'!B11</f>
        <v>Какао с молоком</v>
      </c>
      <c r="C11" s="93">
        <v>180</v>
      </c>
      <c r="D11" s="96">
        <v>1.5</v>
      </c>
      <c r="E11" s="96">
        <v>1.6</v>
      </c>
      <c r="F11" s="96">
        <v>12.1</v>
      </c>
      <c r="G11" s="96">
        <v>60</v>
      </c>
      <c r="H11" s="96">
        <v>100</v>
      </c>
      <c r="I11" s="96">
        <v>0.02</v>
      </c>
      <c r="J11" s="96">
        <v>0.02</v>
      </c>
      <c r="K11" s="96">
        <v>0.01</v>
      </c>
      <c r="L11" s="96">
        <v>0.65</v>
      </c>
      <c r="M11" s="96">
        <v>248</v>
      </c>
    </row>
    <row r="12" spans="1:13" x14ac:dyDescent="0.25">
      <c r="A12" s="88" t="s">
        <v>12</v>
      </c>
      <c r="B12" s="87" t="str">
        <f>'01.01.2021 3-7лет (день 3)'!B14</f>
        <v>Рассольник ленинградский</v>
      </c>
      <c r="C12" s="100" t="s">
        <v>127</v>
      </c>
      <c r="D12" s="93">
        <v>3.0750000000000002</v>
      </c>
      <c r="E12" s="93">
        <v>5.37</v>
      </c>
      <c r="F12" s="93">
        <v>15.7</v>
      </c>
      <c r="G12" s="93">
        <v>108.75</v>
      </c>
      <c r="H12" s="93">
        <v>22.27</v>
      </c>
      <c r="I12" s="93">
        <v>0.8</v>
      </c>
      <c r="J12" s="93">
        <v>0.08</v>
      </c>
      <c r="K12" s="93">
        <v>5.1999999999999998E-2</v>
      </c>
      <c r="L12" s="93">
        <v>6.15</v>
      </c>
      <c r="M12" s="93">
        <v>33</v>
      </c>
    </row>
    <row r="13" spans="1:13" x14ac:dyDescent="0.25">
      <c r="A13" s="87"/>
      <c r="B13" s="87" t="str">
        <f>'01.01.2021 3-7лет (день 3)'!B15</f>
        <v>Рулет мясной</v>
      </c>
      <c r="C13" s="98">
        <v>80</v>
      </c>
      <c r="D13" s="93">
        <v>15.56</v>
      </c>
      <c r="E13" s="93">
        <v>11.39</v>
      </c>
      <c r="F13" s="93">
        <v>16.7</v>
      </c>
      <c r="G13" s="93">
        <v>232</v>
      </c>
      <c r="H13" s="93">
        <v>23.4</v>
      </c>
      <c r="I13" s="93">
        <v>1.1200000000000001</v>
      </c>
      <c r="J13" s="93">
        <v>0.03</v>
      </c>
      <c r="K13" s="93">
        <v>0.1</v>
      </c>
      <c r="L13" s="93">
        <v>0</v>
      </c>
      <c r="M13" s="93">
        <v>279</v>
      </c>
    </row>
    <row r="14" spans="1:13" x14ac:dyDescent="0.25">
      <c r="A14" s="87"/>
      <c r="B14" s="87" t="str">
        <f>'01.01.2021 3-7лет (день 3)'!B16</f>
        <v>Картофельное пюре</v>
      </c>
      <c r="C14" s="98">
        <v>112.5</v>
      </c>
      <c r="D14" s="93">
        <v>2.2879999999999998</v>
      </c>
      <c r="E14" s="93">
        <v>3.93</v>
      </c>
      <c r="F14" s="93">
        <v>13.545</v>
      </c>
      <c r="G14" s="93">
        <v>106.5</v>
      </c>
      <c r="H14" s="93">
        <v>34.634999999999998</v>
      </c>
      <c r="I14" s="93">
        <v>0.79500000000000004</v>
      </c>
      <c r="J14" s="93">
        <v>4.4999999999999998E-2</v>
      </c>
      <c r="K14" s="93">
        <v>7.4999999999999997E-2</v>
      </c>
      <c r="L14" s="93">
        <v>0.3</v>
      </c>
      <c r="M14" s="93">
        <v>206</v>
      </c>
    </row>
    <row r="15" spans="1:13" x14ac:dyDescent="0.25">
      <c r="A15" s="87"/>
      <c r="B15" s="87" t="str">
        <f>'01.01.2021 3-7лет (день 3)'!B17</f>
        <v>Хлеб пшеничный</v>
      </c>
      <c r="C15" s="98">
        <v>20</v>
      </c>
      <c r="D15" s="93">
        <v>1.57</v>
      </c>
      <c r="E15" s="93">
        <v>0.2</v>
      </c>
      <c r="F15" s="93">
        <v>9.65</v>
      </c>
      <c r="G15" s="93">
        <v>48</v>
      </c>
      <c r="H15" s="93">
        <v>4.5999999999999996</v>
      </c>
      <c r="I15" s="93">
        <v>0.4</v>
      </c>
      <c r="J15" s="93">
        <v>0.03</v>
      </c>
      <c r="K15" s="93">
        <v>5.0000000000000001E-3</v>
      </c>
      <c r="L15" s="93">
        <v>0</v>
      </c>
      <c r="M15" s="93"/>
    </row>
    <row r="16" spans="1:13" x14ac:dyDescent="0.25">
      <c r="A16" s="87"/>
      <c r="B16" s="87" t="str">
        <f>'01.01.2021 3-7лет (день 3)'!B18</f>
        <v>Хлеб ржано-пшеничный</v>
      </c>
      <c r="C16" s="98">
        <v>50</v>
      </c>
      <c r="D16" s="93">
        <v>3.3</v>
      </c>
      <c r="E16" s="93">
        <v>0.6</v>
      </c>
      <c r="F16" s="93">
        <v>16.7</v>
      </c>
      <c r="G16" s="93">
        <v>87</v>
      </c>
      <c r="H16" s="93">
        <v>17.5</v>
      </c>
      <c r="I16" s="93">
        <v>1.95</v>
      </c>
      <c r="J16" s="93">
        <v>0.09</v>
      </c>
      <c r="K16" s="93">
        <v>0.04</v>
      </c>
      <c r="L16" s="93">
        <v>0</v>
      </c>
      <c r="M16" s="93"/>
    </row>
    <row r="17" spans="1:13" x14ac:dyDescent="0.25">
      <c r="A17" s="87"/>
      <c r="B17" s="87" t="str">
        <f>'01.01.2021 3-7лет (день 3)'!B19</f>
        <v>Сок</v>
      </c>
      <c r="C17" s="93">
        <v>150</v>
      </c>
      <c r="D17" s="93">
        <v>0.75</v>
      </c>
      <c r="E17" s="93">
        <v>0</v>
      </c>
      <c r="F17" s="93">
        <v>15.15</v>
      </c>
      <c r="G17" s="93">
        <v>63</v>
      </c>
      <c r="H17" s="93">
        <v>10.5</v>
      </c>
      <c r="I17" s="93">
        <v>2.1</v>
      </c>
      <c r="J17" s="93">
        <v>1.4999999999999999E-2</v>
      </c>
      <c r="K17" s="93">
        <v>1.4999999999999999E-2</v>
      </c>
      <c r="L17" s="93">
        <v>3</v>
      </c>
      <c r="M17" s="92">
        <v>399</v>
      </c>
    </row>
    <row r="18" spans="1:13" x14ac:dyDescent="0.25">
      <c r="A18" s="87"/>
      <c r="B18" s="87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2"/>
    </row>
    <row r="19" spans="1:13" x14ac:dyDescent="0.25">
      <c r="A19" s="87"/>
      <c r="B19" s="87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</row>
    <row r="20" spans="1:13" x14ac:dyDescent="0.25">
      <c r="A20" s="86" t="s">
        <v>19</v>
      </c>
      <c r="B20" s="87" t="str">
        <f>'01.01.2021 3-7лет (день 3)'!B21</f>
        <v>Чай с лимоном</v>
      </c>
      <c r="C20" s="93">
        <v>200</v>
      </c>
      <c r="D20" s="93">
        <v>5.8</v>
      </c>
      <c r="E20" s="93">
        <v>5</v>
      </c>
      <c r="F20" s="93">
        <v>9.6</v>
      </c>
      <c r="G20" s="93">
        <v>108</v>
      </c>
      <c r="H20" s="93">
        <v>240</v>
      </c>
      <c r="I20" s="93">
        <v>0.2</v>
      </c>
      <c r="J20" s="93">
        <v>0.08</v>
      </c>
      <c r="K20" s="93">
        <v>0.3</v>
      </c>
      <c r="L20" s="93">
        <v>2.6</v>
      </c>
      <c r="M20" s="93">
        <v>255</v>
      </c>
    </row>
    <row r="21" spans="1:13" x14ac:dyDescent="0.25">
      <c r="A21" s="87"/>
      <c r="B21" s="87" t="str">
        <f>'01.01.2021 3-7лет (день 3)'!B22</f>
        <v>Печенье</v>
      </c>
      <c r="C21" s="93">
        <v>20</v>
      </c>
      <c r="D21" s="93">
        <v>1.52</v>
      </c>
      <c r="E21" s="93">
        <v>2</v>
      </c>
      <c r="F21" s="93">
        <v>14.88</v>
      </c>
      <c r="G21" s="93">
        <v>83.44</v>
      </c>
      <c r="H21" s="93">
        <v>0</v>
      </c>
      <c r="I21" s="93">
        <v>0</v>
      </c>
      <c r="J21" s="93">
        <v>0.01</v>
      </c>
      <c r="K21" s="93">
        <v>0.01</v>
      </c>
      <c r="L21" s="93">
        <v>0</v>
      </c>
      <c r="M21" s="93"/>
    </row>
    <row r="22" spans="1:13" x14ac:dyDescent="0.25">
      <c r="A22" s="87"/>
      <c r="B22" s="87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</row>
    <row r="23" spans="1:13" x14ac:dyDescent="0.25">
      <c r="A23" s="86" t="s">
        <v>22</v>
      </c>
      <c r="B23" s="87" t="str">
        <f>'01.01.2021 3-7лет (день 3)'!B26</f>
        <v>Каша молочная  кукурузная</v>
      </c>
      <c r="C23" s="93" t="s">
        <v>122</v>
      </c>
      <c r="D23" s="93">
        <v>13.3</v>
      </c>
      <c r="E23" s="93">
        <v>15.8</v>
      </c>
      <c r="F23" s="93">
        <v>40.5</v>
      </c>
      <c r="G23" s="93">
        <v>420.2</v>
      </c>
      <c r="H23" s="93">
        <v>249.46</v>
      </c>
      <c r="I23" s="93">
        <v>1.1000000000000001</v>
      </c>
      <c r="J23" s="93">
        <v>0.1</v>
      </c>
      <c r="K23" s="93">
        <v>0.3</v>
      </c>
      <c r="L23" s="93">
        <v>0.43</v>
      </c>
      <c r="M23" s="93">
        <v>130</v>
      </c>
    </row>
    <row r="24" spans="1:13" x14ac:dyDescent="0.25">
      <c r="A24" s="87"/>
      <c r="B24" s="87" t="str">
        <f>'01.01.2021 3-7лет (день 3)'!B27</f>
        <v>Хлеб пшеничный</v>
      </c>
      <c r="C24" s="93">
        <v>30</v>
      </c>
      <c r="D24" s="93">
        <v>2.355</v>
      </c>
      <c r="E24" s="93">
        <v>0.3</v>
      </c>
      <c r="F24" s="93">
        <v>14.475</v>
      </c>
      <c r="G24" s="93">
        <v>72</v>
      </c>
      <c r="H24" s="93">
        <v>6.9</v>
      </c>
      <c r="I24" s="93">
        <v>0.6</v>
      </c>
      <c r="J24" s="93">
        <v>4.4999999999999998E-2</v>
      </c>
      <c r="K24" s="93">
        <v>7.4999999999999997E-3</v>
      </c>
      <c r="L24" s="93">
        <v>0</v>
      </c>
      <c r="M24" s="93"/>
    </row>
    <row r="25" spans="1:13" x14ac:dyDescent="0.25">
      <c r="A25" s="87"/>
      <c r="B25" s="87" t="str">
        <f>'01.01.2021 3-7лет (день 3)'!B28</f>
        <v>Чай с сахаром</v>
      </c>
      <c r="C25" s="93" t="s">
        <v>123</v>
      </c>
      <c r="D25" s="93">
        <v>0</v>
      </c>
      <c r="E25" s="93">
        <v>0</v>
      </c>
      <c r="F25" s="93">
        <v>11.98</v>
      </c>
      <c r="G25" s="93">
        <v>43</v>
      </c>
      <c r="H25" s="93">
        <v>0.35</v>
      </c>
      <c r="I25" s="93">
        <v>0.06</v>
      </c>
      <c r="J25" s="93">
        <v>0</v>
      </c>
      <c r="K25" s="93">
        <v>0</v>
      </c>
      <c r="L25" s="93">
        <v>0</v>
      </c>
      <c r="M25" s="93" t="s">
        <v>119</v>
      </c>
    </row>
    <row r="26" spans="1:13" ht="15.75" x14ac:dyDescent="0.25">
      <c r="A26" s="87"/>
      <c r="B26" s="89" t="s">
        <v>120</v>
      </c>
      <c r="C26" s="93"/>
      <c r="D26" s="93">
        <f>SUM(D9:D25)</f>
        <v>60.067999999999991</v>
      </c>
      <c r="E26" s="93">
        <f t="shared" ref="E26:L26" si="0">SUM(E9:E25)</f>
        <v>57.5</v>
      </c>
      <c r="F26" s="93">
        <f t="shared" si="0"/>
        <v>223.23</v>
      </c>
      <c r="G26" s="93">
        <f t="shared" si="0"/>
        <v>1700.89</v>
      </c>
      <c r="H26" s="93">
        <f t="shared" si="0"/>
        <v>942.81500000000005</v>
      </c>
      <c r="I26" s="93">
        <f t="shared" si="0"/>
        <v>10.074999999999999</v>
      </c>
      <c r="J26" s="93">
        <f t="shared" si="0"/>
        <v>0.67299999999999993</v>
      </c>
      <c r="K26" s="93">
        <f t="shared" si="0"/>
        <v>0.94450000000000001</v>
      </c>
      <c r="L26" s="93">
        <f t="shared" si="0"/>
        <v>14.74</v>
      </c>
      <c r="M26" s="93"/>
    </row>
    <row r="27" spans="1:13" x14ac:dyDescent="0.25">
      <c r="A27" s="154" t="s">
        <v>133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</row>
  </sheetData>
  <mergeCells count="8">
    <mergeCell ref="A27:M27"/>
    <mergeCell ref="B8:M8"/>
    <mergeCell ref="J1:M1"/>
    <mergeCell ref="J2:M2"/>
    <mergeCell ref="J3:M3"/>
    <mergeCell ref="J4:M4"/>
    <mergeCell ref="E6:F6"/>
    <mergeCell ref="G6:H6"/>
  </mergeCells>
  <pageMargins left="0.7" right="0.7" top="0.75" bottom="0.75" header="0.3" footer="0.3"/>
  <pageSetup paperSize="9" scale="8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opLeftCell="A4" workbookViewId="0">
      <selection activeCell="B25" sqref="B25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64">
        <f>'меню День 3'!E3</f>
        <v>45252</v>
      </c>
      <c r="B1" s="165"/>
      <c r="C1" s="165"/>
      <c r="D1" s="165"/>
      <c r="E1" s="165"/>
      <c r="F1" s="165"/>
      <c r="G1" s="165"/>
    </row>
    <row r="2" spans="1:7" ht="60" customHeight="1" x14ac:dyDescent="0.25">
      <c r="A2" s="166" t="s">
        <v>75</v>
      </c>
      <c r="B2" s="166" t="s">
        <v>76</v>
      </c>
      <c r="C2" s="166" t="s">
        <v>77</v>
      </c>
      <c r="D2" s="166" t="s">
        <v>78</v>
      </c>
      <c r="E2" s="166" t="s">
        <v>79</v>
      </c>
      <c r="F2" s="166" t="s">
        <v>80</v>
      </c>
      <c r="G2" s="168" t="s">
        <v>81</v>
      </c>
    </row>
    <row r="3" spans="1:7" x14ac:dyDescent="0.25">
      <c r="A3" s="167"/>
      <c r="B3" s="167"/>
      <c r="C3" s="167"/>
      <c r="D3" s="167"/>
      <c r="E3" s="167"/>
      <c r="F3" s="167"/>
      <c r="G3" s="169"/>
    </row>
    <row r="4" spans="1:7" ht="33" customHeight="1" x14ac:dyDescent="0.25">
      <c r="A4" s="167"/>
      <c r="B4" s="167"/>
      <c r="C4" s="167"/>
      <c r="D4" s="167"/>
      <c r="E4" s="167"/>
      <c r="F4" s="167"/>
      <c r="G4" s="169"/>
    </row>
    <row r="5" spans="1:7" ht="20.100000000000001" customHeight="1" x14ac:dyDescent="0.25">
      <c r="A5" s="163" t="s">
        <v>82</v>
      </c>
      <c r="B5" s="161">
        <v>0.3611111111111111</v>
      </c>
      <c r="C5" s="4" t="str">
        <f>'меню День 3'!E4</f>
        <v>Каша пшенная молочная</v>
      </c>
      <c r="D5" s="70" t="s">
        <v>83</v>
      </c>
      <c r="E5" s="70" t="s">
        <v>84</v>
      </c>
      <c r="F5" s="4"/>
      <c r="G5" s="4"/>
    </row>
    <row r="6" spans="1:7" ht="20.100000000000001" customHeight="1" x14ac:dyDescent="0.25">
      <c r="A6" s="163"/>
      <c r="B6" s="161"/>
      <c r="C6" s="4" t="str">
        <f>'меню День 3'!E5</f>
        <v xml:space="preserve">Бутерброд с маслом </v>
      </c>
      <c r="D6" s="70" t="s">
        <v>83</v>
      </c>
      <c r="E6" s="70" t="s">
        <v>84</v>
      </c>
      <c r="F6" s="4"/>
      <c r="G6" s="4"/>
    </row>
    <row r="7" spans="1:7" ht="20.100000000000001" customHeight="1" x14ac:dyDescent="0.25">
      <c r="A7" s="163"/>
      <c r="B7" s="161"/>
      <c r="C7" s="4" t="str">
        <f>'меню День 3'!E6</f>
        <v>Какао с молоком</v>
      </c>
      <c r="D7" s="70" t="s">
        <v>83</v>
      </c>
      <c r="E7" s="70" t="s">
        <v>84</v>
      </c>
      <c r="F7" s="4"/>
      <c r="G7" s="4"/>
    </row>
    <row r="8" spans="1:7" ht="20.100000000000001" customHeight="1" x14ac:dyDescent="0.25">
      <c r="A8" s="160" t="s">
        <v>85</v>
      </c>
      <c r="B8" s="161">
        <v>0.4861111111111111</v>
      </c>
      <c r="C8" s="8" t="str">
        <f>'меню День 3'!E9</f>
        <v>Рассольник ленинградский</v>
      </c>
      <c r="D8" s="70" t="s">
        <v>83</v>
      </c>
      <c r="E8" s="70" t="s">
        <v>84</v>
      </c>
      <c r="F8" s="4"/>
      <c r="G8" s="4"/>
    </row>
    <row r="9" spans="1:7" ht="20.100000000000001" customHeight="1" x14ac:dyDescent="0.25">
      <c r="A9" s="160"/>
      <c r="B9" s="161"/>
      <c r="C9" s="8" t="str">
        <f>'меню День 3'!E10</f>
        <v>Рулет мясной</v>
      </c>
      <c r="D9" s="70" t="s">
        <v>83</v>
      </c>
      <c r="E9" s="70" t="s">
        <v>84</v>
      </c>
      <c r="F9" s="4"/>
      <c r="G9" s="4"/>
    </row>
    <row r="10" spans="1:7" ht="20.100000000000001" customHeight="1" x14ac:dyDescent="0.25">
      <c r="A10" s="160"/>
      <c r="B10" s="161"/>
      <c r="C10" s="8" t="str">
        <f>'меню День 3'!E11</f>
        <v>Картофельное пюре</v>
      </c>
      <c r="D10" s="70" t="s">
        <v>83</v>
      </c>
      <c r="E10" s="70" t="s">
        <v>84</v>
      </c>
      <c r="F10" s="4"/>
      <c r="G10" s="4"/>
    </row>
    <row r="11" spans="1:7" ht="20.100000000000001" customHeight="1" x14ac:dyDescent="0.25">
      <c r="A11" s="160"/>
      <c r="B11" s="161"/>
      <c r="C11" s="8" t="str">
        <f>'меню День 3'!E12</f>
        <v>Хлеб пшеничный</v>
      </c>
      <c r="D11" s="70" t="s">
        <v>83</v>
      </c>
      <c r="E11" s="70" t="s">
        <v>84</v>
      </c>
      <c r="F11" s="4"/>
      <c r="G11" s="4"/>
    </row>
    <row r="12" spans="1:7" ht="20.100000000000001" customHeight="1" x14ac:dyDescent="0.25">
      <c r="A12" s="160"/>
      <c r="B12" s="161"/>
      <c r="C12" s="8" t="str">
        <f>'меню День 3'!E13</f>
        <v>Хлеб ржано-пшеничный</v>
      </c>
      <c r="D12" s="70" t="s">
        <v>83</v>
      </c>
      <c r="E12" s="70" t="s">
        <v>84</v>
      </c>
      <c r="F12" s="4"/>
      <c r="G12" s="4"/>
    </row>
    <row r="13" spans="1:7" ht="20.100000000000001" customHeight="1" x14ac:dyDescent="0.25">
      <c r="A13" s="160"/>
      <c r="B13" s="161"/>
      <c r="C13" s="8" t="str">
        <f>'меню День 3'!E14</f>
        <v>Сок</v>
      </c>
      <c r="D13" s="70" t="s">
        <v>83</v>
      </c>
      <c r="E13" s="70" t="s">
        <v>84</v>
      </c>
      <c r="F13" s="4"/>
      <c r="G13" s="4"/>
    </row>
    <row r="14" spans="1:7" ht="20.100000000000001" customHeight="1" x14ac:dyDescent="0.25">
      <c r="A14" s="160"/>
      <c r="B14" s="161"/>
      <c r="C14" s="10"/>
      <c r="D14" s="70"/>
      <c r="E14" s="70"/>
      <c r="F14" s="4"/>
      <c r="G14" s="4"/>
    </row>
    <row r="15" spans="1:7" ht="20.100000000000001" customHeight="1" x14ac:dyDescent="0.25">
      <c r="A15" s="160"/>
      <c r="B15" s="161"/>
      <c r="C15" s="10"/>
      <c r="D15" s="70"/>
      <c r="E15" s="70"/>
      <c r="F15" s="4"/>
      <c r="G15" s="4"/>
    </row>
    <row r="16" spans="1:7" ht="20.100000000000001" customHeight="1" x14ac:dyDescent="0.25">
      <c r="A16" s="160" t="s">
        <v>86</v>
      </c>
      <c r="B16" s="161">
        <v>0.63888888888888895</v>
      </c>
      <c r="C16" s="11" t="str">
        <f>'меню День 3'!E16</f>
        <v>Чай с лимоном</v>
      </c>
      <c r="D16" s="70" t="s">
        <v>83</v>
      </c>
      <c r="E16" s="70" t="s">
        <v>84</v>
      </c>
      <c r="F16" s="4"/>
      <c r="G16" s="4"/>
    </row>
    <row r="17" spans="1:7" ht="20.100000000000001" customHeight="1" x14ac:dyDescent="0.25">
      <c r="A17" s="160"/>
      <c r="B17" s="162"/>
      <c r="C17" s="11" t="str">
        <f>'меню День 3'!E17</f>
        <v>Печенье</v>
      </c>
      <c r="D17" s="70" t="s">
        <v>83</v>
      </c>
      <c r="E17" s="70" t="s">
        <v>84</v>
      </c>
      <c r="F17" s="4"/>
      <c r="G17" s="4"/>
    </row>
    <row r="18" spans="1:7" ht="20.100000000000001" customHeight="1" x14ac:dyDescent="0.25">
      <c r="A18" s="160" t="s">
        <v>87</v>
      </c>
      <c r="B18" s="161">
        <v>0.69444444444444453</v>
      </c>
      <c r="C18" s="13" t="str">
        <f>'меню День 3'!E21</f>
        <v>Каша молочная  кукурузная</v>
      </c>
      <c r="D18" s="70" t="s">
        <v>83</v>
      </c>
      <c r="E18" s="70" t="s">
        <v>84</v>
      </c>
      <c r="F18" s="4"/>
      <c r="G18" s="4"/>
    </row>
    <row r="19" spans="1:7" ht="20.100000000000001" customHeight="1" x14ac:dyDescent="0.25">
      <c r="A19" s="160"/>
      <c r="B19" s="162"/>
      <c r="C19" s="13" t="str">
        <f>'меню День 3'!E22</f>
        <v>Хлеб пшеничный</v>
      </c>
      <c r="D19" s="70" t="s">
        <v>83</v>
      </c>
      <c r="E19" s="70" t="s">
        <v>84</v>
      </c>
      <c r="F19" s="4"/>
      <c r="G19" s="4"/>
    </row>
    <row r="20" spans="1:7" ht="20.100000000000001" customHeight="1" x14ac:dyDescent="0.25">
      <c r="A20" s="160"/>
      <c r="B20" s="162"/>
      <c r="C20" s="13" t="str">
        <f>'меню День 3'!E23</f>
        <v>Чай с сахаром</v>
      </c>
      <c r="D20" s="70" t="s">
        <v>83</v>
      </c>
      <c r="E20" s="70" t="s">
        <v>84</v>
      </c>
      <c r="F20" s="4"/>
      <c r="G20" s="4"/>
    </row>
    <row r="21" spans="1:7" ht="20.100000000000001" customHeight="1" x14ac:dyDescent="0.25">
      <c r="A21" s="160"/>
      <c r="B21" s="162"/>
      <c r="C21" s="4"/>
      <c r="D21" s="4"/>
      <c r="E21" s="4"/>
      <c r="F21" s="4"/>
      <c r="G21" s="4"/>
    </row>
    <row r="22" spans="1:7" x14ac:dyDescent="0.25">
      <c r="A22" s="71"/>
    </row>
    <row r="23" spans="1:7" x14ac:dyDescent="0.25">
      <c r="A23" s="71"/>
    </row>
    <row r="24" spans="1:7" x14ac:dyDescent="0.25">
      <c r="A24" s="71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1"/>
    <mergeCell ref="B18:B21"/>
    <mergeCell ref="A5:A7"/>
    <mergeCell ref="B5:B7"/>
    <mergeCell ref="A8:A15"/>
    <mergeCell ref="B8:B15"/>
    <mergeCell ref="A16:A17"/>
    <mergeCell ref="B16:B17"/>
  </mergeCells>
  <pageMargins left="0.25" right="0.25" top="0.75" bottom="0.75" header="0.3" footer="0.3"/>
  <pageSetup paperSize="9" scale="9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5"/>
  <sheetViews>
    <sheetView workbookViewId="0">
      <selection activeCell="C21" sqref="C21:C23"/>
    </sheetView>
  </sheetViews>
  <sheetFormatPr defaultRowHeight="15" x14ac:dyDescent="0.25"/>
  <cols>
    <col min="3" max="3" width="26.85546875" customWidth="1"/>
    <col min="4" max="4" width="22.42578125" customWidth="1"/>
  </cols>
  <sheetData>
    <row r="2" spans="2:4" x14ac:dyDescent="0.25">
      <c r="B2" s="124"/>
      <c r="C2" s="72" t="s">
        <v>3</v>
      </c>
      <c r="D2" s="4"/>
    </row>
    <row r="3" spans="2:4" x14ac:dyDescent="0.25">
      <c r="B3" s="125"/>
      <c r="C3" s="73" t="s">
        <v>7</v>
      </c>
      <c r="D3" s="4"/>
    </row>
    <row r="4" spans="2:4" x14ac:dyDescent="0.25">
      <c r="B4" s="114" t="s">
        <v>8</v>
      </c>
      <c r="C4" s="74" t="s">
        <v>9</v>
      </c>
      <c r="D4" s="4" t="s">
        <v>90</v>
      </c>
    </row>
    <row r="5" spans="2:4" x14ac:dyDescent="0.25">
      <c r="B5" s="115"/>
      <c r="C5" s="75" t="s">
        <v>89</v>
      </c>
      <c r="D5" s="4" t="s">
        <v>91</v>
      </c>
    </row>
    <row r="6" spans="2:4" x14ac:dyDescent="0.25">
      <c r="B6" s="115"/>
      <c r="C6" s="74" t="s">
        <v>11</v>
      </c>
      <c r="D6" s="4" t="s">
        <v>92</v>
      </c>
    </row>
    <row r="7" spans="2:4" x14ac:dyDescent="0.25">
      <c r="B7" s="115"/>
      <c r="C7" s="74"/>
      <c r="D7" s="4"/>
    </row>
    <row r="8" spans="2:4" x14ac:dyDescent="0.25">
      <c r="B8" s="116"/>
      <c r="C8" s="74"/>
      <c r="D8" s="4"/>
    </row>
    <row r="9" spans="2:4" x14ac:dyDescent="0.25">
      <c r="B9" s="115" t="s">
        <v>12</v>
      </c>
      <c r="C9" s="76" t="s">
        <v>13</v>
      </c>
      <c r="D9" s="4" t="s">
        <v>93</v>
      </c>
    </row>
    <row r="10" spans="2:4" x14ac:dyDescent="0.25">
      <c r="B10" s="115"/>
      <c r="C10" s="74" t="s">
        <v>14</v>
      </c>
      <c r="D10" s="4" t="s">
        <v>94</v>
      </c>
    </row>
    <row r="11" spans="2:4" x14ac:dyDescent="0.25">
      <c r="B11" s="115"/>
      <c r="C11" s="74" t="s">
        <v>15</v>
      </c>
      <c r="D11" s="4" t="s">
        <v>95</v>
      </c>
    </row>
    <row r="12" spans="2:4" x14ac:dyDescent="0.25">
      <c r="B12" s="115"/>
      <c r="C12" s="77" t="s">
        <v>16</v>
      </c>
      <c r="D12" s="4"/>
    </row>
    <row r="13" spans="2:4" x14ac:dyDescent="0.25">
      <c r="B13" s="115"/>
      <c r="C13" s="78" t="s">
        <v>63</v>
      </c>
      <c r="D13" s="4"/>
    </row>
    <row r="14" spans="2:4" x14ac:dyDescent="0.25">
      <c r="B14" s="115"/>
      <c r="C14" s="78" t="s">
        <v>18</v>
      </c>
      <c r="D14" s="4"/>
    </row>
    <row r="15" spans="2:4" x14ac:dyDescent="0.25">
      <c r="B15" s="116"/>
      <c r="C15" s="78"/>
      <c r="D15" s="4"/>
    </row>
    <row r="16" spans="2:4" x14ac:dyDescent="0.25">
      <c r="B16" s="114" t="s">
        <v>19</v>
      </c>
      <c r="C16" s="78" t="s">
        <v>88</v>
      </c>
      <c r="D16" s="4"/>
    </row>
    <row r="17" spans="2:4" x14ac:dyDescent="0.25">
      <c r="B17" s="115"/>
      <c r="C17" s="79" t="s">
        <v>21</v>
      </c>
      <c r="D17" s="4"/>
    </row>
    <row r="18" spans="2:4" x14ac:dyDescent="0.25">
      <c r="B18" s="115"/>
      <c r="C18" s="74"/>
      <c r="D18" s="4"/>
    </row>
    <row r="19" spans="2:4" x14ac:dyDescent="0.25">
      <c r="B19" s="115"/>
      <c r="C19" s="74"/>
      <c r="D19" s="4"/>
    </row>
    <row r="20" spans="2:4" x14ac:dyDescent="0.25">
      <c r="B20" s="116"/>
      <c r="C20" s="74"/>
      <c r="D20" s="4"/>
    </row>
    <row r="21" spans="2:4" x14ac:dyDescent="0.25">
      <c r="B21" s="114" t="s">
        <v>22</v>
      </c>
      <c r="C21" s="80" t="str">
        <f>'01.01.2021 1,5-2 года (день 3)'!B26</f>
        <v>Каша молочная  кукурузная</v>
      </c>
      <c r="D21" s="4" t="s">
        <v>90</v>
      </c>
    </row>
    <row r="22" spans="2:4" x14ac:dyDescent="0.25">
      <c r="B22" s="115"/>
      <c r="C22" s="80" t="str">
        <f>'01.01.2021 1,5-2 года (день 3)'!B27</f>
        <v>Хлеб пшеничный</v>
      </c>
      <c r="D22" s="4"/>
    </row>
    <row r="23" spans="2:4" x14ac:dyDescent="0.25">
      <c r="B23" s="115"/>
      <c r="C23" s="80" t="str">
        <f>'01.01.2021 1,5-2 года (день 3)'!B28</f>
        <v>Чай с сахаром</v>
      </c>
      <c r="D23" s="4"/>
    </row>
    <row r="24" spans="2:4" x14ac:dyDescent="0.25">
      <c r="B24" s="115"/>
      <c r="C24" s="77"/>
      <c r="D24" s="4"/>
    </row>
    <row r="25" spans="2:4" x14ac:dyDescent="0.25">
      <c r="B25" s="116"/>
      <c r="C25" s="74"/>
      <c r="D25" s="4"/>
    </row>
  </sheetData>
  <mergeCells count="5">
    <mergeCell ref="B2:B3"/>
    <mergeCell ref="B4:B8"/>
    <mergeCell ref="B9:B15"/>
    <mergeCell ref="B16:B20"/>
    <mergeCell ref="B21:B2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01.01.2021 1,5-2 года (день 3)</vt:lpstr>
      <vt:lpstr>01.01.2021 3-7лет (день 3)</vt:lpstr>
      <vt:lpstr>меню День 3</vt:lpstr>
      <vt:lpstr>День 3 до 3 лет</vt:lpstr>
      <vt:lpstr>День 3 от 3 лет</vt:lpstr>
      <vt:lpstr>БГП</vt:lpstr>
      <vt:lpstr>Миша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2023-11-24T01:53:39Z</dcterms:modified>
</cp:coreProperties>
</file>