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4"/>
  </bookViews>
  <sheets>
    <sheet name="06.01.2021 1,5-2 года (день 8)" sheetId="4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2" i="9"/>
  <c r="B21" i="9"/>
  <c r="B14" i="9"/>
  <c r="B15" i="9"/>
  <c r="B16" i="9"/>
  <c r="B17" i="9"/>
  <c r="B13" i="9"/>
  <c r="B9" i="9"/>
  <c r="B10" i="9"/>
  <c r="B8" i="9"/>
  <c r="B23" i="8"/>
  <c r="B24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 s="1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7" i="5" s="1"/>
  <c r="BK108" i="5" s="1"/>
  <c r="BJ103" i="5"/>
  <c r="BJ107" i="5" s="1"/>
  <c r="BJ108" i="5" s="1"/>
  <c r="BI103" i="5"/>
  <c r="BI107" i="5" s="1"/>
  <c r="BI108" i="5" s="1"/>
  <c r="BH103" i="5"/>
  <c r="BG103" i="5"/>
  <c r="BF103" i="5"/>
  <c r="BE103" i="5"/>
  <c r="BD103" i="5"/>
  <c r="BC103" i="5"/>
  <c r="BB103" i="5"/>
  <c r="BA103" i="5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U103" i="5"/>
  <c r="AT103" i="5"/>
  <c r="AS103" i="5"/>
  <c r="AR103" i="5"/>
  <c r="AQ103" i="5"/>
  <c r="AP103" i="5"/>
  <c r="AO103" i="5"/>
  <c r="AN103" i="5"/>
  <c r="AN107" i="5" s="1"/>
  <c r="AN108" i="5" s="1"/>
  <c r="AM103" i="5"/>
  <c r="AM107" i="5" s="1"/>
  <c r="AM108" i="5" s="1"/>
  <c r="AL103" i="5"/>
  <c r="AL107" i="5" s="1"/>
  <c r="AL108" i="5" s="1"/>
  <c r="AK103" i="5"/>
  <c r="AK107" i="5" s="1"/>
  <c r="AK108" i="5" s="1"/>
  <c r="AJ103" i="5"/>
  <c r="AI103" i="5"/>
  <c r="AH103" i="5"/>
  <c r="AG103" i="5"/>
  <c r="AF103" i="5"/>
  <c r="AE103" i="5"/>
  <c r="AD103" i="5"/>
  <c r="AC103" i="5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W103" i="5"/>
  <c r="V103" i="5"/>
  <c r="U103" i="5"/>
  <c r="T103" i="5"/>
  <c r="S103" i="5"/>
  <c r="R103" i="5"/>
  <c r="Q103" i="5"/>
  <c r="P103" i="5"/>
  <c r="P107" i="5" s="1"/>
  <c r="P108" i="5" s="1"/>
  <c r="O103" i="5"/>
  <c r="O107" i="5" s="1"/>
  <c r="O108" i="5" s="1"/>
  <c r="N103" i="5"/>
  <c r="N107" i="5" s="1"/>
  <c r="N108" i="5" s="1"/>
  <c r="M103" i="5"/>
  <c r="M107" i="5" s="1"/>
  <c r="M108" i="5" s="1"/>
  <c r="L103" i="5"/>
  <c r="K103" i="5"/>
  <c r="J103" i="5"/>
  <c r="I103" i="5"/>
  <c r="H103" i="5"/>
  <c r="G103" i="5"/>
  <c r="F103" i="5"/>
  <c r="E103" i="5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I92" i="5" s="1"/>
  <c r="BI93" i="5" s="1"/>
  <c r="BH87" i="5"/>
  <c r="BH92" i="5" s="1"/>
  <c r="BH93" i="5" s="1"/>
  <c r="BG87" i="5"/>
  <c r="BG92" i="5" s="1"/>
  <c r="BG93" i="5" s="1"/>
  <c r="BF87" i="5"/>
  <c r="BF92" i="5" s="1"/>
  <c r="BF93" i="5" s="1"/>
  <c r="BE87" i="5"/>
  <c r="BD87" i="5"/>
  <c r="BC87" i="5"/>
  <c r="BB87" i="5"/>
  <c r="BA87" i="5"/>
  <c r="AZ87" i="5"/>
  <c r="AY87" i="5"/>
  <c r="AX87" i="5"/>
  <c r="AW87" i="5"/>
  <c r="AW92" i="5" s="1"/>
  <c r="AW93" i="5" s="1"/>
  <c r="AV87" i="5"/>
  <c r="AV92" i="5" s="1"/>
  <c r="AV93" i="5" s="1"/>
  <c r="AU87" i="5"/>
  <c r="AU92" i="5" s="1"/>
  <c r="AU93" i="5" s="1"/>
  <c r="AT87" i="5"/>
  <c r="AT92" i="5" s="1"/>
  <c r="AT93" i="5" s="1"/>
  <c r="AS87" i="5"/>
  <c r="AR87" i="5"/>
  <c r="AQ87" i="5"/>
  <c r="AP87" i="5"/>
  <c r="AO87" i="5"/>
  <c r="AN87" i="5"/>
  <c r="AM87" i="5"/>
  <c r="AL87" i="5"/>
  <c r="AK87" i="5"/>
  <c r="AK92" i="5" s="1"/>
  <c r="AK93" i="5" s="1"/>
  <c r="AJ87" i="5"/>
  <c r="AJ92" i="5" s="1"/>
  <c r="AJ93" i="5" s="1"/>
  <c r="AI87" i="5"/>
  <c r="AI92" i="5" s="1"/>
  <c r="AI93" i="5" s="1"/>
  <c r="AH87" i="5"/>
  <c r="AH92" i="5" s="1"/>
  <c r="AH93" i="5" s="1"/>
  <c r="AG87" i="5"/>
  <c r="AF87" i="5"/>
  <c r="AE87" i="5"/>
  <c r="AD87" i="5"/>
  <c r="AC87" i="5"/>
  <c r="AB87" i="5"/>
  <c r="AA87" i="5"/>
  <c r="Z87" i="5"/>
  <c r="Y87" i="5"/>
  <c r="Y92" i="5" s="1"/>
  <c r="Y93" i="5" s="1"/>
  <c r="X87" i="5"/>
  <c r="X92" i="5" s="1"/>
  <c r="X93" i="5" s="1"/>
  <c r="W87" i="5"/>
  <c r="W92" i="5" s="1"/>
  <c r="W93" i="5" s="1"/>
  <c r="V87" i="5"/>
  <c r="V92" i="5" s="1"/>
  <c r="V93" i="5" s="1"/>
  <c r="U87" i="5"/>
  <c r="T87" i="5"/>
  <c r="S87" i="5"/>
  <c r="R87" i="5"/>
  <c r="Q87" i="5"/>
  <c r="P87" i="5"/>
  <c r="O87" i="5"/>
  <c r="N87" i="5"/>
  <c r="M87" i="5"/>
  <c r="M92" i="5" s="1"/>
  <c r="M93" i="5" s="1"/>
  <c r="L87" i="5"/>
  <c r="L92" i="5" s="1"/>
  <c r="L93" i="5" s="1"/>
  <c r="K87" i="5"/>
  <c r="K92" i="5" s="1"/>
  <c r="K93" i="5" s="1"/>
  <c r="J87" i="5"/>
  <c r="J92" i="5" s="1"/>
  <c r="J93" i="5" s="1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U76" i="5" s="1"/>
  <c r="AU77" i="5" s="1"/>
  <c r="AT70" i="5"/>
  <c r="AT76" i="5" s="1"/>
  <c r="AT77" i="5" s="1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V76" i="5" s="1"/>
  <c r="V77" i="5" s="1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I107" i="4" s="1"/>
  <c r="BI108" i="4" s="1"/>
  <c r="BH103" i="4"/>
  <c r="BH107" i="4" s="1"/>
  <c r="BH108" i="4" s="1"/>
  <c r="BG103" i="4"/>
  <c r="BG107" i="4" s="1"/>
  <c r="BG108" i="4" s="1"/>
  <c r="BF103" i="4"/>
  <c r="BF107" i="4" s="1"/>
  <c r="BF108" i="4" s="1"/>
  <c r="BE103" i="4"/>
  <c r="BD103" i="4"/>
  <c r="BC103" i="4"/>
  <c r="BB103" i="4"/>
  <c r="BA103" i="4"/>
  <c r="AZ103" i="4"/>
  <c r="AY103" i="4"/>
  <c r="AX103" i="4"/>
  <c r="AW103" i="4"/>
  <c r="AW107" i="4" s="1"/>
  <c r="AW108" i="4" s="1"/>
  <c r="AV103" i="4"/>
  <c r="AV107" i="4" s="1"/>
  <c r="AV108" i="4" s="1"/>
  <c r="AU103" i="4"/>
  <c r="AU107" i="4" s="1"/>
  <c r="AU108" i="4" s="1"/>
  <c r="AT103" i="4"/>
  <c r="AT107" i="4" s="1"/>
  <c r="AT108" i="4" s="1"/>
  <c r="AS103" i="4"/>
  <c r="AR103" i="4"/>
  <c r="AQ103" i="4"/>
  <c r="AP103" i="4"/>
  <c r="AO103" i="4"/>
  <c r="AN103" i="4"/>
  <c r="AM103" i="4"/>
  <c r="AL103" i="4"/>
  <c r="AK103" i="4"/>
  <c r="AJ103" i="4"/>
  <c r="AJ107" i="4" s="1"/>
  <c r="AJ108" i="4" s="1"/>
  <c r="AI103" i="4"/>
  <c r="AI107" i="4" s="1"/>
  <c r="AI108" i="4" s="1"/>
  <c r="AH103" i="4"/>
  <c r="AH107" i="4" s="1"/>
  <c r="AH108" i="4" s="1"/>
  <c r="AG103" i="4"/>
  <c r="AF103" i="4"/>
  <c r="AE103" i="4"/>
  <c r="AD103" i="4"/>
  <c r="AC103" i="4"/>
  <c r="AB103" i="4"/>
  <c r="AA103" i="4"/>
  <c r="Z103" i="4"/>
  <c r="Y103" i="4"/>
  <c r="Y107" i="4" s="1"/>
  <c r="Y108" i="4" s="1"/>
  <c r="X103" i="4"/>
  <c r="X107" i="4" s="1"/>
  <c r="X108" i="4" s="1"/>
  <c r="W103" i="4"/>
  <c r="W107" i="4" s="1"/>
  <c r="W108" i="4" s="1"/>
  <c r="V103" i="4"/>
  <c r="V107" i="4" s="1"/>
  <c r="V108" i="4" s="1"/>
  <c r="U103" i="4"/>
  <c r="T103" i="4"/>
  <c r="S103" i="4"/>
  <c r="R103" i="4"/>
  <c r="Q103" i="4"/>
  <c r="P103" i="4"/>
  <c r="O103" i="4"/>
  <c r="N103" i="4"/>
  <c r="M103" i="4"/>
  <c r="M107" i="4" s="1"/>
  <c r="M108" i="4" s="1"/>
  <c r="L103" i="4"/>
  <c r="L107" i="4" s="1"/>
  <c r="L108" i="4" s="1"/>
  <c r="K103" i="4"/>
  <c r="K107" i="4" s="1"/>
  <c r="K108" i="4" s="1"/>
  <c r="J103" i="4"/>
  <c r="J107" i="4" s="1"/>
  <c r="J108" i="4" s="1"/>
  <c r="I103" i="4"/>
  <c r="H103" i="4"/>
  <c r="G103" i="4"/>
  <c r="F103" i="4"/>
  <c r="E103" i="4"/>
  <c r="D103" i="4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F76" i="4" s="1"/>
  <c r="BF77" i="4" s="1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H76" i="4" s="1"/>
  <c r="AH77" i="4" s="1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P76" i="4" s="1"/>
  <c r="P77" i="4" s="1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H76" i="4" l="1"/>
  <c r="H77" i="4" s="1"/>
  <c r="AL107" i="4"/>
  <c r="AL108" i="4" s="1"/>
  <c r="N76" i="5"/>
  <c r="N77" i="5" s="1"/>
  <c r="AL92" i="5"/>
  <c r="AL93" i="5" s="1"/>
  <c r="AC107" i="5"/>
  <c r="AC108" i="5" s="1"/>
  <c r="BA107" i="5"/>
  <c r="BA108" i="5" s="1"/>
  <c r="AA107" i="4"/>
  <c r="AA108" i="4" s="1"/>
  <c r="AY107" i="4"/>
  <c r="AY108" i="4" s="1"/>
  <c r="O76" i="5"/>
  <c r="O77" i="5" s="1"/>
  <c r="AM92" i="5"/>
  <c r="AM93" i="5" s="1"/>
  <c r="AD107" i="5"/>
  <c r="AD108" i="5" s="1"/>
  <c r="BB107" i="5"/>
  <c r="BB108" i="5" s="1"/>
  <c r="D107" i="4"/>
  <c r="D108" i="4" s="1"/>
  <c r="AZ107" i="4"/>
  <c r="AZ108" i="4" s="1"/>
  <c r="P92" i="5"/>
  <c r="P93" i="5" s="1"/>
  <c r="AN92" i="5"/>
  <c r="AN93" i="5" s="1"/>
  <c r="BL92" i="5"/>
  <c r="BL93" i="5" s="1"/>
  <c r="S107" i="5"/>
  <c r="S108" i="5" s="1"/>
  <c r="AQ107" i="5"/>
  <c r="AQ108" i="5" s="1"/>
  <c r="BC107" i="5"/>
  <c r="BC108" i="5" s="1"/>
  <c r="Q107" i="4"/>
  <c r="Q108" i="4" s="1"/>
  <c r="F107" i="4"/>
  <c r="F108" i="4" s="1"/>
  <c r="R107" i="4"/>
  <c r="R108" i="4" s="1"/>
  <c r="AD107" i="4"/>
  <c r="AD108" i="4" s="1"/>
  <c r="AP107" i="4"/>
  <c r="AP108" i="4" s="1"/>
  <c r="BB107" i="4"/>
  <c r="BB108" i="4" s="1"/>
  <c r="BN107" i="4"/>
  <c r="BN108" i="4" s="1"/>
  <c r="F76" i="5"/>
  <c r="F77" i="5" s="1"/>
  <c r="AD76" i="5"/>
  <c r="AD77" i="5" s="1"/>
  <c r="BB76" i="5"/>
  <c r="BB77" i="5" s="1"/>
  <c r="F92" i="5"/>
  <c r="F93" i="5" s="1"/>
  <c r="AD92" i="5"/>
  <c r="AD93" i="5" s="1"/>
  <c r="AP92" i="5"/>
  <c r="AP93" i="5" s="1"/>
  <c r="BB92" i="5"/>
  <c r="BB93" i="5" s="1"/>
  <c r="BN92" i="5"/>
  <c r="BN93" i="5" s="1"/>
  <c r="I107" i="5"/>
  <c r="I108" i="5" s="1"/>
  <c r="U107" i="5"/>
  <c r="U108" i="5" s="1"/>
  <c r="AG107" i="5"/>
  <c r="AG108" i="5" s="1"/>
  <c r="AS107" i="5"/>
  <c r="AS108" i="5" s="1"/>
  <c r="BE107" i="5"/>
  <c r="BE108" i="5" s="1"/>
  <c r="BD76" i="4"/>
  <c r="BD77" i="4" s="1"/>
  <c r="N107" i="4"/>
  <c r="N108" i="4" s="1"/>
  <c r="BJ107" i="4"/>
  <c r="BJ108" i="4" s="1"/>
  <c r="AL76" i="5"/>
  <c r="AL77" i="5" s="1"/>
  <c r="AX92" i="5"/>
  <c r="AX93" i="5" s="1"/>
  <c r="E107" i="5"/>
  <c r="E108" i="5" s="1"/>
  <c r="AO107" i="5"/>
  <c r="AO108" i="5" s="1"/>
  <c r="BM107" i="5"/>
  <c r="BM108" i="5" s="1"/>
  <c r="O107" i="4"/>
  <c r="O108" i="4" s="1"/>
  <c r="AM107" i="4"/>
  <c r="AM108" i="4" s="1"/>
  <c r="BK107" i="4"/>
  <c r="BK108" i="4" s="1"/>
  <c r="AM76" i="5"/>
  <c r="AM77" i="5" s="1"/>
  <c r="AA92" i="5"/>
  <c r="AA93" i="5" s="1"/>
  <c r="BK92" i="5"/>
  <c r="BK93" i="5" s="1"/>
  <c r="F107" i="5"/>
  <c r="F108" i="5" s="1"/>
  <c r="P107" i="4"/>
  <c r="P108" i="4" s="1"/>
  <c r="AN107" i="4"/>
  <c r="AN108" i="4" s="1"/>
  <c r="D92" i="5"/>
  <c r="D93" i="5" s="1"/>
  <c r="AB92" i="5"/>
  <c r="AB93" i="5" s="1"/>
  <c r="AZ92" i="5"/>
  <c r="AZ93" i="5" s="1"/>
  <c r="G107" i="5"/>
  <c r="G108" i="5" s="1"/>
  <c r="AE107" i="5"/>
  <c r="AE108" i="5" s="1"/>
  <c r="AC107" i="4"/>
  <c r="AC108" i="4" s="1"/>
  <c r="BA107" i="4"/>
  <c r="BA108" i="4" s="1"/>
  <c r="E92" i="5"/>
  <c r="E93" i="5" s="1"/>
  <c r="AC92" i="5"/>
  <c r="AC93" i="5" s="1"/>
  <c r="BA92" i="5"/>
  <c r="BA93" i="5" s="1"/>
  <c r="T107" i="5"/>
  <c r="T108" i="5" s="1"/>
  <c r="AR107" i="5"/>
  <c r="AR108" i="5" s="1"/>
  <c r="X76" i="4"/>
  <c r="X77" i="4" s="1"/>
  <c r="AV76" i="4"/>
  <c r="AV77" i="4" s="1"/>
  <c r="BN76" i="4"/>
  <c r="BN77" i="4" s="1"/>
  <c r="G107" i="4"/>
  <c r="G108" i="4" s="1"/>
  <c r="S107" i="4"/>
  <c r="S108" i="4" s="1"/>
  <c r="AE107" i="4"/>
  <c r="AE108" i="4" s="1"/>
  <c r="AQ107" i="4"/>
  <c r="AQ108" i="4" s="1"/>
  <c r="BC107" i="4"/>
  <c r="BC108" i="4" s="1"/>
  <c r="G76" i="5"/>
  <c r="G77" i="5" s="1"/>
  <c r="AE76" i="5"/>
  <c r="AE77" i="5" s="1"/>
  <c r="BC76" i="5"/>
  <c r="BC77" i="5" s="1"/>
  <c r="G92" i="5"/>
  <c r="G93" i="5" s="1"/>
  <c r="S92" i="5"/>
  <c r="S93" i="5" s="1"/>
  <c r="AE92" i="5"/>
  <c r="AE93" i="5" s="1"/>
  <c r="AQ92" i="5"/>
  <c r="AQ93" i="5" s="1"/>
  <c r="BC92" i="5"/>
  <c r="BC93" i="5" s="1"/>
  <c r="J107" i="5"/>
  <c r="J108" i="5" s="1"/>
  <c r="V107" i="5"/>
  <c r="V108" i="5" s="1"/>
  <c r="AH107" i="5"/>
  <c r="AH108" i="5" s="1"/>
  <c r="AT107" i="5"/>
  <c r="AT108" i="5" s="1"/>
  <c r="BF107" i="5"/>
  <c r="BF108" i="5" s="1"/>
  <c r="Z107" i="4"/>
  <c r="Z108" i="4" s="1"/>
  <c r="BJ92" i="5"/>
  <c r="BJ93" i="5" s="1"/>
  <c r="BK76" i="5"/>
  <c r="BK77" i="5" s="1"/>
  <c r="O92" i="5"/>
  <c r="O93" i="5" s="1"/>
  <c r="AY92" i="5"/>
  <c r="AY93" i="5" s="1"/>
  <c r="R107" i="5"/>
  <c r="R108" i="5" s="1"/>
  <c r="AP107" i="5"/>
  <c r="AP108" i="5" s="1"/>
  <c r="AB107" i="4"/>
  <c r="AB108" i="4" s="1"/>
  <c r="BL107" i="4"/>
  <c r="BL108" i="4" s="1"/>
  <c r="E107" i="4"/>
  <c r="E108" i="4" s="1"/>
  <c r="AO107" i="4"/>
  <c r="AO108" i="4" s="1"/>
  <c r="BM107" i="4"/>
  <c r="BM108" i="4" s="1"/>
  <c r="Q92" i="5"/>
  <c r="Q93" i="5" s="1"/>
  <c r="AO92" i="5"/>
  <c r="AO93" i="5" s="1"/>
  <c r="BM92" i="5"/>
  <c r="BM93" i="5" s="1"/>
  <c r="H107" i="5"/>
  <c r="H108" i="5" s="1"/>
  <c r="AF107" i="5"/>
  <c r="AF108" i="5" s="1"/>
  <c r="BD107" i="5"/>
  <c r="BD108" i="5" s="1"/>
  <c r="H107" i="4"/>
  <c r="H108" i="4" s="1"/>
  <c r="T107" i="4"/>
  <c r="T108" i="4" s="1"/>
  <c r="AF107" i="4"/>
  <c r="AF108" i="4" s="1"/>
  <c r="AR107" i="4"/>
  <c r="AR108" i="4" s="1"/>
  <c r="BD107" i="4"/>
  <c r="BD108" i="4" s="1"/>
  <c r="H92" i="5"/>
  <c r="H93" i="5" s="1"/>
  <c r="T92" i="5"/>
  <c r="T93" i="5" s="1"/>
  <c r="AF92" i="5"/>
  <c r="AF93" i="5" s="1"/>
  <c r="AR92" i="5"/>
  <c r="AR93" i="5" s="1"/>
  <c r="BD92" i="5"/>
  <c r="BD93" i="5" s="1"/>
  <c r="K107" i="5"/>
  <c r="K108" i="5" s="1"/>
  <c r="W107" i="5"/>
  <c r="W108" i="5" s="1"/>
  <c r="AI107" i="5"/>
  <c r="AI108" i="5" s="1"/>
  <c r="AU107" i="5"/>
  <c r="AU108" i="5" s="1"/>
  <c r="BG107" i="5"/>
  <c r="BG108" i="5" s="1"/>
  <c r="AF76" i="4"/>
  <c r="AF77" i="4" s="1"/>
  <c r="AX107" i="4"/>
  <c r="AX108" i="4" s="1"/>
  <c r="BJ76" i="5"/>
  <c r="BJ77" i="5" s="1"/>
  <c r="N92" i="5"/>
  <c r="N93" i="5" s="1"/>
  <c r="Q107" i="5"/>
  <c r="Q108" i="5" s="1"/>
  <c r="AX76" i="4"/>
  <c r="AX77" i="4" s="1"/>
  <c r="BN107" i="5"/>
  <c r="BN108" i="5" s="1"/>
  <c r="I107" i="4"/>
  <c r="I108" i="4" s="1"/>
  <c r="U107" i="4"/>
  <c r="U108" i="4" s="1"/>
  <c r="AG107" i="4"/>
  <c r="AG108" i="4" s="1"/>
  <c r="AS107" i="4"/>
  <c r="AS108" i="4" s="1"/>
  <c r="BE107" i="4"/>
  <c r="BE108" i="4" s="1"/>
  <c r="BE76" i="5"/>
  <c r="BE77" i="5" s="1"/>
  <c r="I92" i="5"/>
  <c r="I93" i="5" s="1"/>
  <c r="U92" i="5"/>
  <c r="U93" i="5" s="1"/>
  <c r="AG92" i="5"/>
  <c r="AG93" i="5" s="1"/>
  <c r="AS92" i="5"/>
  <c r="AS93" i="5" s="1"/>
  <c r="BE92" i="5"/>
  <c r="BE93" i="5" s="1"/>
  <c r="L107" i="5"/>
  <c r="L108" i="5" s="1"/>
  <c r="X107" i="5"/>
  <c r="X108" i="5" s="1"/>
  <c r="AJ107" i="5"/>
  <c r="AJ108" i="5" s="1"/>
  <c r="AV107" i="5"/>
  <c r="AV108" i="5" s="1"/>
  <c r="BH107" i="5"/>
  <c r="BH108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S59" i="5"/>
  <c r="S60" i="5" s="1"/>
  <c r="AA59" i="5"/>
  <c r="AA60" i="5" s="1"/>
  <c r="AA65" i="5" s="1"/>
  <c r="AI59" i="5"/>
  <c r="AI60" i="5" s="1"/>
  <c r="AI65" i="5" s="1"/>
  <c r="AQ59" i="5"/>
  <c r="AQ60" i="5" s="1"/>
  <c r="AY59" i="5"/>
  <c r="AY60" i="5" s="1"/>
  <c r="AY65" i="5" s="1"/>
  <c r="BG59" i="5"/>
  <c r="BG60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W59" i="5"/>
  <c r="W60" i="5" s="1"/>
  <c r="W65" i="5" s="1"/>
  <c r="AE59" i="5"/>
  <c r="AE60" i="5" s="1"/>
  <c r="AE65" i="5" s="1"/>
  <c r="AM59" i="5"/>
  <c r="AM60" i="5" s="1"/>
  <c r="AU59" i="5"/>
  <c r="AU60" i="5" s="1"/>
  <c r="AU64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O59" i="5"/>
  <c r="AO60" i="5" s="1"/>
  <c r="AO64" i="5" s="1"/>
  <c r="AW59" i="5"/>
  <c r="AW60" i="5" s="1"/>
  <c r="AW65" i="5" s="1"/>
  <c r="BE59" i="5"/>
  <c r="BE60" i="5" s="1"/>
  <c r="BM59" i="5"/>
  <c r="BM60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M59" i="5"/>
  <c r="M60" i="5" s="1"/>
  <c r="M65" i="5" s="1"/>
  <c r="U59" i="5"/>
  <c r="U60" i="5" s="1"/>
  <c r="AC59" i="5"/>
  <c r="AC60" i="5" s="1"/>
  <c r="AK59" i="5"/>
  <c r="AK60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D65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45" i="5"/>
  <c r="F62" i="5"/>
  <c r="F45" i="5"/>
  <c r="H62" i="5"/>
  <c r="H45" i="5"/>
  <c r="J62" i="5"/>
  <c r="J64" i="5" s="1"/>
  <c r="J45" i="5"/>
  <c r="L62" i="5"/>
  <c r="L45" i="5"/>
  <c r="N62" i="5"/>
  <c r="N64" i="5" s="1"/>
  <c r="N45" i="5"/>
  <c r="P62" i="5"/>
  <c r="P45" i="5"/>
  <c r="R62" i="5"/>
  <c r="R45" i="5"/>
  <c r="T62" i="5"/>
  <c r="T45" i="5"/>
  <c r="V62" i="5"/>
  <c r="V64" i="5" s="1"/>
  <c r="V45" i="5"/>
  <c r="X62" i="5"/>
  <c r="X45" i="5"/>
  <c r="Z62" i="5"/>
  <c r="Z45" i="5"/>
  <c r="AB62" i="5"/>
  <c r="AB45" i="5"/>
  <c r="AD62" i="5"/>
  <c r="AD65" i="5" s="1"/>
  <c r="AD45" i="5"/>
  <c r="AF62" i="5"/>
  <c r="AF45" i="5"/>
  <c r="AH62" i="5"/>
  <c r="AH45" i="5"/>
  <c r="AJ62" i="5"/>
  <c r="AJ64" i="5" s="1"/>
  <c r="AJ45" i="5"/>
  <c r="AL62" i="5"/>
  <c r="AL64" i="5" s="1"/>
  <c r="AL45" i="5"/>
  <c r="AN62" i="5"/>
  <c r="AN45" i="5"/>
  <c r="AP62" i="5"/>
  <c r="AP45" i="5"/>
  <c r="AR62" i="5"/>
  <c r="AR64" i="5" s="1"/>
  <c r="AR45" i="5"/>
  <c r="AT62" i="5"/>
  <c r="AT65" i="5" s="1"/>
  <c r="AT45" i="5"/>
  <c r="AV62" i="5"/>
  <c r="AV45" i="5"/>
  <c r="AX62" i="5"/>
  <c r="AX64" i="5" s="1"/>
  <c r="AX45" i="5"/>
  <c r="AZ62" i="5"/>
  <c r="AZ45" i="5"/>
  <c r="BB62" i="5"/>
  <c r="BB64" i="5" s="1"/>
  <c r="BB45" i="5"/>
  <c r="BD62" i="5"/>
  <c r="BD45" i="5"/>
  <c r="BF62" i="5"/>
  <c r="BF45" i="5"/>
  <c r="BH62" i="5"/>
  <c r="BH64" i="5" s="1"/>
  <c r="BH45" i="5"/>
  <c r="BJ62" i="5"/>
  <c r="BJ45" i="5"/>
  <c r="BL62" i="5"/>
  <c r="BL45" i="5"/>
  <c r="BN62" i="5"/>
  <c r="BN65" i="5" s="1"/>
  <c r="BN4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E65" i="5"/>
  <c r="K64" i="5"/>
  <c r="K65" i="5"/>
  <c r="M64" i="5"/>
  <c r="O64" i="5"/>
  <c r="O65" i="5"/>
  <c r="S64" i="5"/>
  <c r="S65" i="5"/>
  <c r="U64" i="5"/>
  <c r="U65" i="5"/>
  <c r="AC64" i="5"/>
  <c r="AC65" i="5"/>
  <c r="AE64" i="5"/>
  <c r="AG64" i="5"/>
  <c r="AG65" i="5"/>
  <c r="AK64" i="5"/>
  <c r="AK65" i="5"/>
  <c r="AM64" i="5"/>
  <c r="AM65" i="5"/>
  <c r="AQ64" i="5"/>
  <c r="AQ65" i="5"/>
  <c r="AW64" i="5"/>
  <c r="BE64" i="5"/>
  <c r="BE65" i="5"/>
  <c r="BG64" i="5"/>
  <c r="BG65" i="5"/>
  <c r="BM64" i="5"/>
  <c r="BM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81" i="4" s="1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63" i="4"/>
  <c r="F79" i="4"/>
  <c r="F63" i="4"/>
  <c r="H79" i="4"/>
  <c r="H82" i="4" s="1"/>
  <c r="H63" i="4"/>
  <c r="J79" i="4"/>
  <c r="J63" i="4"/>
  <c r="L79" i="4"/>
  <c r="L82" i="4" s="1"/>
  <c r="L63" i="4"/>
  <c r="N79" i="4"/>
  <c r="N63" i="4"/>
  <c r="P79" i="4"/>
  <c r="P82" i="4" s="1"/>
  <c r="P63" i="4"/>
  <c r="R79" i="4"/>
  <c r="R63" i="4"/>
  <c r="T79" i="4"/>
  <c r="T63" i="4"/>
  <c r="V79" i="4"/>
  <c r="V81" i="4" s="1"/>
  <c r="V63" i="4"/>
  <c r="Z79" i="4"/>
  <c r="Z82" i="4" s="1"/>
  <c r="Z63" i="4"/>
  <c r="AB79" i="4"/>
  <c r="AB63" i="4"/>
  <c r="AD79" i="4"/>
  <c r="AD63" i="4"/>
  <c r="AF79" i="4"/>
  <c r="AF82" i="4" s="1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82" i="4" s="1"/>
  <c r="AR63" i="4"/>
  <c r="AT79" i="4"/>
  <c r="AT63" i="4"/>
  <c r="AV79" i="4"/>
  <c r="AV63" i="4"/>
  <c r="AX79" i="4"/>
  <c r="AX82" i="4" s="1"/>
  <c r="AX63" i="4"/>
  <c r="AZ79" i="4"/>
  <c r="AZ63" i="4"/>
  <c r="BB79" i="4"/>
  <c r="BB82" i="4" s="1"/>
  <c r="BB63" i="4"/>
  <c r="BD79" i="4"/>
  <c r="BD82" i="4" s="1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63" i="4"/>
  <c r="S79" i="4"/>
  <c r="S63" i="4"/>
  <c r="W79" i="4"/>
  <c r="W63" i="4"/>
  <c r="AA79" i="4"/>
  <c r="AA63" i="4"/>
  <c r="AE79" i="4"/>
  <c r="AE82" i="4" s="1"/>
  <c r="AE63" i="4"/>
  <c r="AI79" i="4"/>
  <c r="AI82" i="4" s="1"/>
  <c r="AI63" i="4"/>
  <c r="AK79" i="4"/>
  <c r="AK63" i="4"/>
  <c r="AO79" i="4"/>
  <c r="AO63" i="4"/>
  <c r="AQ79" i="4"/>
  <c r="AQ82" i="4" s="1"/>
  <c r="AQ63" i="4"/>
  <c r="AS79" i="4"/>
  <c r="AS63" i="4"/>
  <c r="AU79" i="4"/>
  <c r="AU82" i="4" s="1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63" i="4"/>
  <c r="BK79" i="4"/>
  <c r="BK63" i="4"/>
  <c r="BM79" i="4"/>
  <c r="BM82" i="4" s="1"/>
  <c r="BM63" i="4"/>
  <c r="H65" i="4"/>
  <c r="J65" i="4"/>
  <c r="L65" i="4"/>
  <c r="N64" i="4"/>
  <c r="V64" i="4"/>
  <c r="AD65" i="4"/>
  <c r="BB65" i="4"/>
  <c r="BF64" i="4"/>
  <c r="BH65" i="4"/>
  <c r="K65" i="4"/>
  <c r="O64" i="4"/>
  <c r="AA65" i="4"/>
  <c r="AI65" i="4"/>
  <c r="AQ65" i="4"/>
  <c r="BK64" i="4"/>
  <c r="BM64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AY65" i="4" l="1"/>
  <c r="AU64" i="4"/>
  <c r="AP64" i="4"/>
  <c r="AY64" i="5"/>
  <c r="AT82" i="4"/>
  <c r="T64" i="5"/>
  <c r="AL65" i="4"/>
  <c r="Q81" i="4"/>
  <c r="BN82" i="4"/>
  <c r="AD82" i="4"/>
  <c r="D82" i="4"/>
  <c r="BL64" i="5"/>
  <c r="AB64" i="5"/>
  <c r="D64" i="5"/>
  <c r="AF65" i="5"/>
  <c r="AT65" i="4"/>
  <c r="R64" i="5"/>
  <c r="AE64" i="4"/>
  <c r="AB65" i="4"/>
  <c r="BI81" i="4"/>
  <c r="AB82" i="4"/>
  <c r="AU65" i="5"/>
  <c r="Z64" i="5"/>
  <c r="AV82" i="4"/>
  <c r="AG64" i="4"/>
  <c r="I64" i="5"/>
  <c r="AC64" i="4"/>
  <c r="Z64" i="4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<sst xmlns="http://schemas.openxmlformats.org/spreadsheetml/2006/main" count="363" uniqueCount="107">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</sst>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AD1" sqref="AD1:AH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4" width="10.6640625" hidden="1" customWidth="1"/>
    <col min="35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ht="15" customHeight="1" x14ac:dyDescent="0.3">
      <c r="C6" t="s">
        <v>2</v>
      </c>
      <c r="E6" s="2">
        <v>1</v>
      </c>
      <c r="F6" t="s">
        <v>58</v>
      </c>
      <c r="K6" s="67">
        <f>'06.01.2021 3-7 лет (день 8) '!J6</f>
        <v>45289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3">
      <c r="A7" s="93"/>
      <c r="B7" s="5" t="s">
        <v>3</v>
      </c>
      <c r="C7" s="85" t="s">
        <v>4</v>
      </c>
      <c r="D7" s="87" t="str">
        <f>[1]Цены!A1</f>
        <v>Хлеб пшеничный</v>
      </c>
      <c r="E7" s="87" t="str">
        <f>[1]Цены!B1</f>
        <v>Хлеб ржано-пшеничный</v>
      </c>
      <c r="F7" s="87" t="str">
        <f>[1]Цены!C1</f>
        <v>Сахар</v>
      </c>
      <c r="G7" s="87" t="str">
        <f>[1]Цены!D1</f>
        <v>Чай</v>
      </c>
      <c r="H7" s="87" t="str">
        <f>[1]Цены!E1</f>
        <v>Какао</v>
      </c>
      <c r="I7" s="87" t="str">
        <f>[1]Цены!F1</f>
        <v>Кофейный напиток</v>
      </c>
      <c r="J7" s="87" t="str">
        <f>[1]Цены!G1</f>
        <v>Молоко 2,5%</v>
      </c>
      <c r="K7" s="87" t="str">
        <f>[1]Цены!H1</f>
        <v>Масло сливочное</v>
      </c>
      <c r="L7" s="87" t="str">
        <f>[1]Цены!I1</f>
        <v>Сметана 15%</v>
      </c>
      <c r="M7" s="87" t="str">
        <f>[1]Цены!J1</f>
        <v>Молоко сухое</v>
      </c>
      <c r="N7" s="87" t="str">
        <f>[1]Цены!K1</f>
        <v>Снежок 2,5 %</v>
      </c>
      <c r="O7" s="87" t="str">
        <f>[1]Цены!L1</f>
        <v>Творог 5%</v>
      </c>
      <c r="P7" s="87" t="str">
        <f>[1]Цены!M1</f>
        <v>Молоко сгущенное</v>
      </c>
      <c r="Q7" s="87" t="str">
        <f>[1]Цены!N1</f>
        <v xml:space="preserve">Джем Сава </v>
      </c>
      <c r="R7" s="87" t="str">
        <f>[1]Цены!O1</f>
        <v>Сыр</v>
      </c>
      <c r="S7" s="87" t="str">
        <f>[1]Цены!P1</f>
        <v>Зеленый горошек</v>
      </c>
      <c r="T7" s="87" t="str">
        <f>[1]Цены!Q1</f>
        <v>Кукуруза консервирован.</v>
      </c>
      <c r="U7" s="87" t="str">
        <f>[1]Цены!R1</f>
        <v>Консервы рыбные</v>
      </c>
      <c r="V7" s="87" t="str">
        <f>[1]Цены!S1</f>
        <v>Огурцы консервирован.</v>
      </c>
      <c r="W7" s="87" t="str">
        <f>[1]Цены!T1</f>
        <v>Огурцы свежие</v>
      </c>
      <c r="X7" s="87" t="str">
        <f>[1]Цены!U1</f>
        <v>Яйцо</v>
      </c>
      <c r="Y7" s="87" t="str">
        <f>[1]Цены!V1</f>
        <v>Икра кабачковая</v>
      </c>
      <c r="Z7" s="87" t="str">
        <f>[1]Цены!W1</f>
        <v>Изюм</v>
      </c>
      <c r="AA7" s="87" t="str">
        <f>[1]Цены!X1</f>
        <v>Курага</v>
      </c>
      <c r="AB7" s="87" t="str">
        <f>[1]Цены!Y1</f>
        <v>Чернослив</v>
      </c>
      <c r="AC7" s="87" t="str">
        <f>[1]Цены!Z1</f>
        <v>Шиповник</v>
      </c>
      <c r="AD7" s="87" t="str">
        <f>[1]Цены!AA1</f>
        <v>Сухофрукты</v>
      </c>
      <c r="AE7" s="87" t="str">
        <f>[1]Цены!AB1</f>
        <v>Ягода свежемороженная</v>
      </c>
      <c r="AF7" s="87" t="str">
        <f>[1]Цены!AC1</f>
        <v>Лимон</v>
      </c>
      <c r="AG7" s="87" t="str">
        <f>[1]Цены!AD1</f>
        <v>Кисель</v>
      </c>
      <c r="AH7" s="87" t="str">
        <f>[1]Цены!AE1</f>
        <v xml:space="preserve">Сок </v>
      </c>
      <c r="AI7" s="87" t="str">
        <f>[1]Цены!AF1</f>
        <v>Макаронные изделия</v>
      </c>
      <c r="AJ7" s="87" t="str">
        <f>[1]Цены!AG1</f>
        <v>Мука</v>
      </c>
      <c r="AK7" s="87" t="str">
        <f>[1]Цены!AH1</f>
        <v>Дрожжи</v>
      </c>
      <c r="AL7" s="87" t="str">
        <f>[1]Цены!AI1</f>
        <v>Печенье</v>
      </c>
      <c r="AM7" s="87" t="s">
        <v>101</v>
      </c>
      <c r="AN7" s="87" t="str">
        <f>[1]Цены!AK1</f>
        <v>Вафли</v>
      </c>
      <c r="AO7" s="87" t="str">
        <f>[1]Цены!AL1</f>
        <v>Конфеты</v>
      </c>
      <c r="AP7" s="87" t="str">
        <f>[1]Цены!AM1</f>
        <v>Повидло Сава</v>
      </c>
      <c r="AQ7" s="87" t="str">
        <f>[1]Цены!AN1</f>
        <v>Крупа геркулес</v>
      </c>
      <c r="AR7" s="87" t="str">
        <f>[1]Цены!AO1</f>
        <v>Крупа горох</v>
      </c>
      <c r="AS7" s="87" t="str">
        <f>[1]Цены!AP1</f>
        <v>Крупа гречневая</v>
      </c>
      <c r="AT7" s="87" t="str">
        <f>[1]Цены!AQ1</f>
        <v>Крупа кукурузная</v>
      </c>
      <c r="AU7" s="87" t="str">
        <f>[1]Цены!AR1</f>
        <v>Крупа манная</v>
      </c>
      <c r="AV7" s="87" t="str">
        <f>[1]Цены!AS1</f>
        <v>Крупа перловая</v>
      </c>
      <c r="AW7" s="87" t="str">
        <f>[1]Цены!AT1</f>
        <v>Крупа пшеничная</v>
      </c>
      <c r="AX7" s="87" t="str">
        <f>[1]Цены!AU1</f>
        <v>Крупа пшено</v>
      </c>
      <c r="AY7" s="87" t="str">
        <f>[1]Цены!AV1</f>
        <v>Крупа ячневая</v>
      </c>
      <c r="AZ7" s="87" t="str">
        <f>[1]Цены!AW1</f>
        <v>Рис</v>
      </c>
      <c r="BA7" s="87" t="str">
        <f>[1]Цены!AX1</f>
        <v>Цыпленок бройлер</v>
      </c>
      <c r="BB7" s="87" t="str">
        <f>[1]Цены!AY1</f>
        <v>Филе куриное</v>
      </c>
      <c r="BC7" s="87" t="str">
        <f>[1]Цены!AZ1</f>
        <v>Фарш говяжий</v>
      </c>
      <c r="BD7" s="87" t="str">
        <f>[1]Цены!BA1</f>
        <v>Печень куриная</v>
      </c>
      <c r="BE7" s="87" t="str">
        <f>[1]Цены!BB1</f>
        <v>Филе минтая</v>
      </c>
      <c r="BF7" s="87" t="str">
        <f>[1]Цены!BC1</f>
        <v>Филе сельди слабосол.</v>
      </c>
      <c r="BG7" s="87" t="str">
        <f>[1]Цены!BD1</f>
        <v>Картофель</v>
      </c>
      <c r="BH7" s="87" t="str">
        <f>[1]Цены!BE1</f>
        <v>Морковь</v>
      </c>
      <c r="BI7" s="87" t="str">
        <f>[1]Цены!BF1</f>
        <v>Лук</v>
      </c>
      <c r="BJ7" s="87" t="str">
        <f>[1]Цены!BG1</f>
        <v>Капуста</v>
      </c>
      <c r="BK7" s="87" t="str">
        <f>[1]Цены!BH1</f>
        <v>Свекла</v>
      </c>
      <c r="BL7" s="87" t="str">
        <f>[1]Цены!BI1</f>
        <v>Томатная паста</v>
      </c>
      <c r="BM7" s="87" t="str">
        <f>[1]Цены!BJ1</f>
        <v>Масло растительное</v>
      </c>
      <c r="BN7" s="87" t="str">
        <f>[1]Цены!BK1</f>
        <v>Соль</v>
      </c>
      <c r="BO7" s="85" t="s">
        <v>66</v>
      </c>
      <c r="BP7" s="92" t="s">
        <v>5</v>
      </c>
      <c r="BQ7" s="92" t="s">
        <v>6</v>
      </c>
    </row>
    <row r="8" spans="1:69" ht="36" customHeight="1" x14ac:dyDescent="0.3">
      <c r="A8" s="94"/>
      <c r="B8" s="6" t="s">
        <v>7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6"/>
      <c r="BP8" s="92"/>
      <c r="BQ8" s="92"/>
    </row>
    <row r="9" spans="1:69" x14ac:dyDescent="0.3">
      <c r="A9" s="88" t="s">
        <v>8</v>
      </c>
      <c r="B9" s="7" t="str">
        <f>'06.01.2021 3-7 лет (день 8) '!B9</f>
        <v>Каша молочная "Рябчик"</v>
      </c>
      <c r="C9" s="89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3">
        <v>1E-3</v>
      </c>
      <c r="BO9" s="7"/>
    </row>
    <row r="10" spans="1:69" x14ac:dyDescent="0.3">
      <c r="A10" s="88"/>
      <c r="B10" s="7" t="str">
        <f>'06.01.2021 3-7 лет (день 8) '!B10</f>
        <v xml:space="preserve">Бутерброд с маслом </v>
      </c>
      <c r="C10" s="90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3"/>
      <c r="BO10" s="7"/>
    </row>
    <row r="11" spans="1:69" x14ac:dyDescent="0.3">
      <c r="A11" s="88"/>
      <c r="B11" s="7" t="str">
        <f>'06.01.2021 3-7 лет (день 8) '!B11</f>
        <v>Кофейный напиток с молоком</v>
      </c>
      <c r="C11" s="90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3"/>
      <c r="BO11" s="7"/>
    </row>
    <row r="12" spans="1:69" x14ac:dyDescent="0.3">
      <c r="A12" s="88"/>
      <c r="B12" s="7"/>
      <c r="C12" s="9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3"/>
      <c r="BO12" s="7"/>
    </row>
    <row r="13" spans="1:69" x14ac:dyDescent="0.3">
      <c r="A13" s="88"/>
      <c r="B13" s="7"/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3"/>
      <c r="BO13" s="7"/>
    </row>
    <row r="14" spans="1:69" x14ac:dyDescent="0.3">
      <c r="A14" s="88" t="s">
        <v>11</v>
      </c>
      <c r="B14" s="11" t="str">
        <f>'06.01.2021 3-7 лет (день 8) '!B14</f>
        <v>Суп картофельный с клецками</v>
      </c>
      <c r="C14" s="90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3">
        <v>1E-3</v>
      </c>
      <c r="BO14" s="7"/>
    </row>
    <row r="15" spans="1:69" ht="12.75" customHeight="1" x14ac:dyDescent="0.3">
      <c r="A15" s="88"/>
      <c r="B15" s="11" t="str">
        <f>'06.01.2021 3-7 лет (день 8) '!B15</f>
        <v>Жаркое по-домашнему</v>
      </c>
      <c r="C15" s="9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3">
        <v>1E-3</v>
      </c>
      <c r="BO15" s="7"/>
    </row>
    <row r="16" spans="1:69" x14ac:dyDescent="0.3">
      <c r="A16" s="88"/>
      <c r="B16" s="11" t="str">
        <f>'06.01.2021 3-7 лет (день 8) '!B16</f>
        <v>Хлеб пшеничный</v>
      </c>
      <c r="C16" s="90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3"/>
      <c r="BO16" s="7"/>
    </row>
    <row r="17" spans="1:67" x14ac:dyDescent="0.3">
      <c r="A17" s="88"/>
      <c r="B17" s="11" t="str">
        <f>'06.01.2021 3-7 лет (день 8) '!B17</f>
        <v>Хлеб ржано-пшеничный</v>
      </c>
      <c r="C17" s="90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3"/>
      <c r="BO17" s="7"/>
    </row>
    <row r="18" spans="1:67" x14ac:dyDescent="0.3">
      <c r="A18" s="88"/>
      <c r="B18" s="11" t="str">
        <f>'06.01.2021 3-7 лет (день 8) '!B18</f>
        <v>Напиток из шиповника</v>
      </c>
      <c r="C18" s="90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3"/>
      <c r="BO18" s="7"/>
    </row>
    <row r="19" spans="1:67" x14ac:dyDescent="0.3">
      <c r="A19" s="88"/>
      <c r="B19" s="12"/>
      <c r="C19" s="9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3"/>
      <c r="BO19" s="7"/>
    </row>
    <row r="20" spans="1:67" x14ac:dyDescent="0.3">
      <c r="A20" s="88"/>
      <c r="B20" s="12"/>
      <c r="C20" s="9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3"/>
      <c r="BO20" s="7"/>
    </row>
    <row r="21" spans="1:67" x14ac:dyDescent="0.3">
      <c r="A21" s="88" t="s">
        <v>17</v>
      </c>
      <c r="B21" s="7" t="str">
        <f>'06.01.2021 3-7 лет (день 8) '!B21</f>
        <v>Молоко</v>
      </c>
      <c r="C21" s="89">
        <f>$E$6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3"/>
      <c r="BO21" s="7"/>
    </row>
    <row r="22" spans="1:67" x14ac:dyDescent="0.3">
      <c r="A22" s="88"/>
      <c r="B22" s="7" t="str">
        <f>'06.01.2021 3-7 лет (день 8) '!B22</f>
        <v>Печенье</v>
      </c>
      <c r="C22" s="9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3">
      <c r="A23" s="88"/>
      <c r="B23" s="12"/>
      <c r="C23" s="9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3">
      <c r="A24" s="88"/>
      <c r="B24" s="12"/>
      <c r="C24" s="9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3">
      <c r="A25" s="88"/>
      <c r="B25" s="12"/>
      <c r="C25" s="9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19.2" customHeight="1" x14ac:dyDescent="0.3">
      <c r="A26" s="96" t="s">
        <v>19</v>
      </c>
      <c r="B26" s="39" t="s">
        <v>106</v>
      </c>
      <c r="C26" s="90">
        <f>E6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7" x14ac:dyDescent="0.3">
      <c r="A27" s="97"/>
      <c r="B27" s="69" t="str">
        <f>'06.01.2021 3-7 лет (день 8) '!B27</f>
        <v>Хлеб пшеничный</v>
      </c>
      <c r="C27" s="90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3">
      <c r="A28" s="97"/>
      <c r="B28" s="69" t="str">
        <f>'06.01.2021 3-7 лет (день 8) '!B28</f>
        <v>Чай с сахаром</v>
      </c>
      <c r="C28" s="90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3"/>
      <c r="BO28" s="7"/>
    </row>
    <row r="29" spans="1:67" x14ac:dyDescent="0.3">
      <c r="A29" s="98"/>
      <c r="B29" s="7"/>
      <c r="C29" s="9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3"/>
      <c r="BO29" s="7"/>
    </row>
    <row r="30" spans="1:67" ht="17.399999999999999" x14ac:dyDescent="0.35">
      <c r="B30" s="18" t="s">
        <v>21</v>
      </c>
      <c r="C30" s="19"/>
      <c r="D30" s="20">
        <f t="shared" ref="D30:BN30" si="0">SUM(D9:D29)</f>
        <v>0.06</v>
      </c>
      <c r="E30" s="20">
        <f t="shared" si="0"/>
        <v>0.04</v>
      </c>
      <c r="F30" s="20">
        <f t="shared" si="0"/>
        <v>2.8999999999999998E-2</v>
      </c>
      <c r="G30" s="20">
        <f t="shared" si="0"/>
        <v>5.0000000000000001E-4</v>
      </c>
      <c r="H30" s="20">
        <f t="shared" si="0"/>
        <v>0</v>
      </c>
      <c r="I30" s="20">
        <f t="shared" si="0"/>
        <v>2E-3</v>
      </c>
      <c r="J30" s="20">
        <f t="shared" si="0"/>
        <v>0.31000000000000005</v>
      </c>
      <c r="K30" s="20">
        <f t="shared" si="0"/>
        <v>1.06E-2</v>
      </c>
      <c r="L30" s="20">
        <f t="shared" si="0"/>
        <v>0</v>
      </c>
      <c r="M30" s="20">
        <f t="shared" si="0"/>
        <v>0</v>
      </c>
      <c r="N30" s="20">
        <f t="shared" si="0"/>
        <v>0</v>
      </c>
      <c r="O30" s="20">
        <f t="shared" si="0"/>
        <v>0</v>
      </c>
      <c r="P30" s="20">
        <f t="shared" si="0"/>
        <v>0</v>
      </c>
      <c r="Q30" s="20">
        <f t="shared" ref="Q30:AB30" si="1">SUM(Q9:Q29)</f>
        <v>0</v>
      </c>
      <c r="R30" s="20">
        <f t="shared" si="1"/>
        <v>0</v>
      </c>
      <c r="S30" s="20">
        <f t="shared" si="1"/>
        <v>0</v>
      </c>
      <c r="T30" s="20">
        <f t="shared" si="1"/>
        <v>0</v>
      </c>
      <c r="U30" s="20">
        <f t="shared" si="1"/>
        <v>0</v>
      </c>
      <c r="V30" s="20">
        <f t="shared" si="1"/>
        <v>0</v>
      </c>
      <c r="W30" s="20">
        <f t="shared" si="1"/>
        <v>0</v>
      </c>
      <c r="X30" s="20">
        <f t="shared" si="1"/>
        <v>0.05</v>
      </c>
      <c r="Y30" s="20">
        <f t="shared" si="1"/>
        <v>0</v>
      </c>
      <c r="Z30" s="20">
        <f t="shared" si="1"/>
        <v>0</v>
      </c>
      <c r="AA30" s="20">
        <f t="shared" si="1"/>
        <v>0</v>
      </c>
      <c r="AB30" s="20">
        <f t="shared" si="1"/>
        <v>0</v>
      </c>
      <c r="AC30" s="20">
        <f t="shared" si="0"/>
        <v>1.2E-2</v>
      </c>
      <c r="AD30" s="20">
        <f t="shared" si="0"/>
        <v>0</v>
      </c>
      <c r="AE30" s="20">
        <f t="shared" si="0"/>
        <v>0</v>
      </c>
      <c r="AF30" s="20">
        <f t="shared" si="0"/>
        <v>0</v>
      </c>
      <c r="AG30" s="20">
        <f t="shared" si="0"/>
        <v>0</v>
      </c>
      <c r="AH30" s="20">
        <f t="shared" si="0"/>
        <v>0</v>
      </c>
      <c r="AI30" s="20">
        <f t="shared" si="0"/>
        <v>0.03</v>
      </c>
      <c r="AJ30" s="20">
        <f t="shared" si="0"/>
        <v>8.0000000000000002E-3</v>
      </c>
      <c r="AK30" s="20">
        <f t="shared" si="0"/>
        <v>0</v>
      </c>
      <c r="AL30" s="20">
        <f t="shared" si="0"/>
        <v>0.02</v>
      </c>
      <c r="AM30" s="20">
        <f t="shared" si="0"/>
        <v>0</v>
      </c>
      <c r="AN30" s="20">
        <f t="shared" si="0"/>
        <v>0</v>
      </c>
      <c r="AO30" s="20">
        <f t="shared" si="0"/>
        <v>0</v>
      </c>
      <c r="AP30" s="20">
        <f t="shared" si="0"/>
        <v>0</v>
      </c>
      <c r="AQ30" s="20">
        <f t="shared" si="0"/>
        <v>0</v>
      </c>
      <c r="AR30" s="20">
        <f t="shared" si="0"/>
        <v>0</v>
      </c>
      <c r="AS30" s="20">
        <f t="shared" si="0"/>
        <v>6.0000000000000001E-3</v>
      </c>
      <c r="AT30" s="20">
        <f t="shared" si="0"/>
        <v>0</v>
      </c>
      <c r="AU30" s="20">
        <f t="shared" si="0"/>
        <v>0</v>
      </c>
      <c r="AV30" s="20">
        <f t="shared" si="0"/>
        <v>0</v>
      </c>
      <c r="AW30" s="20">
        <f t="shared" si="0"/>
        <v>0</v>
      </c>
      <c r="AX30" s="20">
        <f t="shared" si="0"/>
        <v>6.0000000000000001E-3</v>
      </c>
      <c r="AY30" s="20">
        <f t="shared" si="0"/>
        <v>0</v>
      </c>
      <c r="AZ30" s="20">
        <f t="shared" si="0"/>
        <v>6.0000000000000001E-3</v>
      </c>
      <c r="BA30" s="20">
        <f t="shared" si="0"/>
        <v>5.1999999999999998E-2</v>
      </c>
      <c r="BB30" s="20">
        <f t="shared" si="0"/>
        <v>0</v>
      </c>
      <c r="BC30" s="20">
        <f t="shared" si="0"/>
        <v>0</v>
      </c>
      <c r="BD30" s="20">
        <f t="shared" si="0"/>
        <v>0</v>
      </c>
      <c r="BE30" s="20">
        <f t="shared" si="0"/>
        <v>0</v>
      </c>
      <c r="BF30" s="20">
        <f t="shared" si="0"/>
        <v>0</v>
      </c>
      <c r="BG30" s="20">
        <f t="shared" si="0"/>
        <v>0.13700000000000001</v>
      </c>
      <c r="BH30" s="20">
        <f t="shared" si="0"/>
        <v>2.8000000000000001E-2</v>
      </c>
      <c r="BI30" s="20">
        <f t="shared" si="0"/>
        <v>0.02</v>
      </c>
      <c r="BJ30" s="20">
        <f t="shared" si="0"/>
        <v>0</v>
      </c>
      <c r="BK30" s="20">
        <f t="shared" si="0"/>
        <v>0</v>
      </c>
      <c r="BL30" s="20">
        <f t="shared" si="0"/>
        <v>0</v>
      </c>
      <c r="BM30" s="20">
        <f t="shared" si="0"/>
        <v>5.0000000000000001E-3</v>
      </c>
      <c r="BN30" s="74">
        <f t="shared" si="0"/>
        <v>3.5000000000000001E-3</v>
      </c>
      <c r="BO30" s="74">
        <f t="shared" ref="BO30" si="2">SUM(BO9:BO29)</f>
        <v>0</v>
      </c>
    </row>
    <row r="31" spans="1:67" ht="17.399999999999999" x14ac:dyDescent="0.35">
      <c r="B31" s="18" t="s">
        <v>22</v>
      </c>
      <c r="C31" s="19"/>
      <c r="D31" s="21">
        <f>ROUND(PRODUCT(D30,$E$6),3)</f>
        <v>0.06</v>
      </c>
      <c r="E31" s="21">
        <f t="shared" ref="E31:BO31" si="3">ROUND(PRODUCT(E30,$E$6),3)</f>
        <v>0.04</v>
      </c>
      <c r="F31" s="21">
        <f t="shared" si="3"/>
        <v>2.9000000000000001E-2</v>
      </c>
      <c r="G31" s="21">
        <f t="shared" si="3"/>
        <v>1E-3</v>
      </c>
      <c r="H31" s="21">
        <f t="shared" si="3"/>
        <v>0</v>
      </c>
      <c r="I31" s="21">
        <f t="shared" si="3"/>
        <v>2E-3</v>
      </c>
      <c r="J31" s="21">
        <f t="shared" si="3"/>
        <v>0.31</v>
      </c>
      <c r="K31" s="21">
        <f t="shared" si="3"/>
        <v>1.0999999999999999E-2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0</v>
      </c>
      <c r="V31" s="21">
        <f t="shared" si="3"/>
        <v>0</v>
      </c>
      <c r="W31" s="21">
        <f t="shared" si="3"/>
        <v>0</v>
      </c>
      <c r="X31" s="21">
        <f t="shared" si="3"/>
        <v>0.05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1.2E-2</v>
      </c>
      <c r="AD31" s="21">
        <f t="shared" si="3"/>
        <v>0</v>
      </c>
      <c r="AE31" s="21">
        <f t="shared" si="3"/>
        <v>0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0.03</v>
      </c>
      <c r="AJ31" s="21">
        <f t="shared" si="3"/>
        <v>8.0000000000000002E-3</v>
      </c>
      <c r="AK31" s="21">
        <f t="shared" si="3"/>
        <v>0</v>
      </c>
      <c r="AL31" s="21">
        <f t="shared" si="3"/>
        <v>0.02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0</v>
      </c>
      <c r="AV31" s="21">
        <f t="shared" si="3"/>
        <v>0</v>
      </c>
      <c r="AW31" s="21">
        <f t="shared" si="3"/>
        <v>0</v>
      </c>
      <c r="AX31" s="21">
        <f t="shared" si="3"/>
        <v>6.0000000000000001E-3</v>
      </c>
      <c r="AY31" s="21">
        <f t="shared" si="3"/>
        <v>0</v>
      </c>
      <c r="AZ31" s="21">
        <f t="shared" si="3"/>
        <v>6.0000000000000001E-3</v>
      </c>
      <c r="BA31" s="21">
        <f t="shared" si="3"/>
        <v>5.1999999999999998E-2</v>
      </c>
      <c r="BB31" s="21">
        <f t="shared" si="3"/>
        <v>0</v>
      </c>
      <c r="BC31" s="21">
        <f t="shared" si="3"/>
        <v>0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0.13700000000000001</v>
      </c>
      <c r="BH31" s="21">
        <f t="shared" si="3"/>
        <v>2.8000000000000001E-2</v>
      </c>
      <c r="BI31" s="21">
        <f t="shared" si="3"/>
        <v>0.02</v>
      </c>
      <c r="BJ31" s="21">
        <f t="shared" si="3"/>
        <v>0</v>
      </c>
      <c r="BK31" s="21">
        <f t="shared" si="3"/>
        <v>0</v>
      </c>
      <c r="BL31" s="21">
        <f t="shared" si="3"/>
        <v>0</v>
      </c>
      <c r="BM31" s="21">
        <f t="shared" si="3"/>
        <v>5.0000000000000001E-3</v>
      </c>
      <c r="BN31" s="21">
        <f t="shared" si="3"/>
        <v>4.0000000000000001E-3</v>
      </c>
      <c r="BO31" s="21">
        <f t="shared" si="3"/>
        <v>0</v>
      </c>
    </row>
    <row r="32" spans="1:67" x14ac:dyDescent="0.3">
      <c r="AN32" s="22"/>
      <c r="AO32" s="22"/>
      <c r="AP32" s="22"/>
      <c r="AQ32" s="22"/>
      <c r="AR32" s="22"/>
    </row>
    <row r="33" spans="1:69" x14ac:dyDescent="0.3">
      <c r="F33" t="s">
        <v>96</v>
      </c>
    </row>
    <row r="35" spans="1:69" x14ac:dyDescent="0.3">
      <c r="F35" t="s">
        <v>97</v>
      </c>
    </row>
    <row r="36" spans="1:69" x14ac:dyDescent="0.3">
      <c r="BP36" s="23"/>
      <c r="BQ36" s="24"/>
    </row>
    <row r="37" spans="1:69" x14ac:dyDescent="0.3">
      <c r="F37" t="s">
        <v>23</v>
      </c>
    </row>
    <row r="44" spans="1:69" ht="17.399999999999999" x14ac:dyDescent="0.35">
      <c r="A44" s="25"/>
      <c r="B44" s="26" t="s">
        <v>24</v>
      </c>
      <c r="C44" s="27" t="s">
        <v>25</v>
      </c>
      <c r="D44" s="28">
        <v>70.900000000000006</v>
      </c>
      <c r="E44" s="28">
        <v>74</v>
      </c>
      <c r="F44" s="28">
        <v>80</v>
      </c>
      <c r="G44" s="28">
        <v>568</v>
      </c>
      <c r="H44" s="28">
        <v>1250</v>
      </c>
      <c r="I44" s="28">
        <v>720</v>
      </c>
      <c r="J44" s="28">
        <v>74.92</v>
      </c>
      <c r="K44" s="28">
        <v>728.69</v>
      </c>
      <c r="L44" s="28">
        <v>210.89</v>
      </c>
      <c r="M44" s="28">
        <v>529</v>
      </c>
      <c r="N44" s="28">
        <v>104.38</v>
      </c>
      <c r="O44" s="28">
        <v>331.24</v>
      </c>
      <c r="P44" s="28">
        <v>373.68</v>
      </c>
      <c r="Q44" s="28">
        <v>400</v>
      </c>
      <c r="R44" s="28"/>
      <c r="S44" s="28"/>
      <c r="T44" s="28"/>
      <c r="U44" s="28">
        <v>728</v>
      </c>
      <c r="V44" s="28">
        <v>352.56</v>
      </c>
      <c r="W44" s="28">
        <v>139</v>
      </c>
      <c r="X44" s="28">
        <v>11.2</v>
      </c>
      <c r="Y44" s="28"/>
      <c r="Z44" s="28">
        <v>395</v>
      </c>
      <c r="AA44" s="28">
        <v>395</v>
      </c>
      <c r="AB44" s="28">
        <v>302</v>
      </c>
      <c r="AC44" s="28">
        <v>250</v>
      </c>
      <c r="AD44" s="28">
        <v>145</v>
      </c>
      <c r="AE44" s="28">
        <v>361</v>
      </c>
      <c r="AF44" s="28">
        <v>179</v>
      </c>
      <c r="AG44" s="28">
        <v>227.27</v>
      </c>
      <c r="AH44" s="28">
        <v>68.75</v>
      </c>
      <c r="AI44" s="28">
        <v>59.25</v>
      </c>
      <c r="AJ44" s="28">
        <v>40.799999999999997</v>
      </c>
      <c r="AK44" s="28">
        <v>190</v>
      </c>
      <c r="AL44" s="28">
        <v>194</v>
      </c>
      <c r="AM44" s="28">
        <v>378.4</v>
      </c>
      <c r="AN44" s="28">
        <v>300</v>
      </c>
      <c r="AO44" s="28"/>
      <c r="AP44" s="28">
        <v>206.9</v>
      </c>
      <c r="AQ44" s="28">
        <v>62.5</v>
      </c>
      <c r="AR44" s="28">
        <v>62</v>
      </c>
      <c r="AS44" s="28">
        <v>82</v>
      </c>
      <c r="AT44" s="28">
        <v>64.290000000000006</v>
      </c>
      <c r="AU44" s="28">
        <v>57.14</v>
      </c>
      <c r="AV44" s="28">
        <v>51.25</v>
      </c>
      <c r="AW44" s="28">
        <v>77.14</v>
      </c>
      <c r="AX44" s="28">
        <v>66</v>
      </c>
      <c r="AY44" s="28">
        <v>60</v>
      </c>
      <c r="AZ44" s="28">
        <v>129.33000000000001</v>
      </c>
      <c r="BA44" s="28">
        <v>342</v>
      </c>
      <c r="BB44" s="28">
        <v>585</v>
      </c>
      <c r="BC44" s="28">
        <v>558.89</v>
      </c>
      <c r="BD44" s="28">
        <v>217</v>
      </c>
      <c r="BE44" s="28">
        <v>375</v>
      </c>
      <c r="BF44" s="28"/>
      <c r="BG44" s="28">
        <v>27</v>
      </c>
      <c r="BH44" s="28">
        <v>36</v>
      </c>
      <c r="BI44" s="28">
        <v>26</v>
      </c>
      <c r="BJ44" s="28">
        <v>24</v>
      </c>
      <c r="BK44" s="28">
        <v>37</v>
      </c>
      <c r="BL44" s="28">
        <v>298</v>
      </c>
      <c r="BM44" s="28">
        <v>144.44</v>
      </c>
      <c r="BN44" s="28">
        <v>18</v>
      </c>
      <c r="BO44" s="28">
        <v>10000</v>
      </c>
    </row>
    <row r="45" spans="1:69" ht="17.399999999999999" x14ac:dyDescent="0.35">
      <c r="B45" s="18" t="s">
        <v>26</v>
      </c>
      <c r="C45" s="19" t="s">
        <v>25</v>
      </c>
      <c r="D45" s="20">
        <f>D44/1000</f>
        <v>7.0900000000000005E-2</v>
      </c>
      <c r="E45" s="20">
        <f t="shared" ref="E45:BN45" si="4">E44/1000</f>
        <v>7.3999999999999996E-2</v>
      </c>
      <c r="F45" s="20">
        <f t="shared" si="4"/>
        <v>0.08</v>
      </c>
      <c r="G45" s="20">
        <f t="shared" si="4"/>
        <v>0.56799999999999995</v>
      </c>
      <c r="H45" s="20">
        <f t="shared" si="4"/>
        <v>1.25</v>
      </c>
      <c r="I45" s="20">
        <f t="shared" si="4"/>
        <v>0.72</v>
      </c>
      <c r="J45" s="20">
        <f t="shared" si="4"/>
        <v>7.492E-2</v>
      </c>
      <c r="K45" s="20">
        <f t="shared" si="4"/>
        <v>0.72869000000000006</v>
      </c>
      <c r="L45" s="20">
        <f t="shared" si="4"/>
        <v>0.21088999999999999</v>
      </c>
      <c r="M45" s="20">
        <f t="shared" si="4"/>
        <v>0.52900000000000003</v>
      </c>
      <c r="N45" s="20">
        <f t="shared" si="4"/>
        <v>0.10438</v>
      </c>
      <c r="O45" s="20">
        <f t="shared" si="4"/>
        <v>0.33124000000000003</v>
      </c>
      <c r="P45" s="20">
        <f t="shared" si="4"/>
        <v>0.37368000000000001</v>
      </c>
      <c r="Q45" s="20">
        <f t="shared" si="4"/>
        <v>0.4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0.72799999999999998</v>
      </c>
      <c r="V45" s="20">
        <f t="shared" si="4"/>
        <v>0.35255999999999998</v>
      </c>
      <c r="W45" s="20">
        <f t="shared" si="4"/>
        <v>0.13900000000000001</v>
      </c>
      <c r="X45" s="20">
        <f t="shared" si="4"/>
        <v>1.12E-2</v>
      </c>
      <c r="Y45" s="20">
        <f t="shared" si="4"/>
        <v>0</v>
      </c>
      <c r="Z45" s="20">
        <f t="shared" si="4"/>
        <v>0.39500000000000002</v>
      </c>
      <c r="AA45" s="20">
        <f t="shared" si="4"/>
        <v>0.39500000000000002</v>
      </c>
      <c r="AB45" s="20">
        <f t="shared" si="4"/>
        <v>0.30199999999999999</v>
      </c>
      <c r="AC45" s="20">
        <f t="shared" si="4"/>
        <v>0.25</v>
      </c>
      <c r="AD45" s="20">
        <f t="shared" si="4"/>
        <v>0.14499999999999999</v>
      </c>
      <c r="AE45" s="20">
        <f t="shared" si="4"/>
        <v>0.36099999999999999</v>
      </c>
      <c r="AF45" s="20">
        <f t="shared" si="4"/>
        <v>0.17899999999999999</v>
      </c>
      <c r="AG45" s="20">
        <f t="shared" si="4"/>
        <v>0.22727</v>
      </c>
      <c r="AH45" s="20">
        <f t="shared" si="4"/>
        <v>6.8750000000000006E-2</v>
      </c>
      <c r="AI45" s="20">
        <f t="shared" si="4"/>
        <v>5.9249999999999997E-2</v>
      </c>
      <c r="AJ45" s="20">
        <f t="shared" si="4"/>
        <v>4.0799999999999996E-2</v>
      </c>
      <c r="AK45" s="20">
        <f t="shared" si="4"/>
        <v>0.19</v>
      </c>
      <c r="AL45" s="20">
        <f t="shared" si="4"/>
        <v>0.19400000000000001</v>
      </c>
      <c r="AM45" s="20">
        <f t="shared" si="4"/>
        <v>0.37839999999999996</v>
      </c>
      <c r="AN45" s="20">
        <f t="shared" si="4"/>
        <v>0.3</v>
      </c>
      <c r="AO45" s="20">
        <f t="shared" si="4"/>
        <v>0</v>
      </c>
      <c r="AP45" s="20">
        <f t="shared" si="4"/>
        <v>0.2069</v>
      </c>
      <c r="AQ45" s="20">
        <f t="shared" si="4"/>
        <v>6.25E-2</v>
      </c>
      <c r="AR45" s="20">
        <f t="shared" si="4"/>
        <v>6.2E-2</v>
      </c>
      <c r="AS45" s="20">
        <f t="shared" si="4"/>
        <v>8.2000000000000003E-2</v>
      </c>
      <c r="AT45" s="20">
        <f t="shared" si="4"/>
        <v>6.429E-2</v>
      </c>
      <c r="AU45" s="20">
        <f t="shared" si="4"/>
        <v>5.7140000000000003E-2</v>
      </c>
      <c r="AV45" s="20">
        <f t="shared" si="4"/>
        <v>5.1249999999999997E-2</v>
      </c>
      <c r="AW45" s="20">
        <f t="shared" si="4"/>
        <v>7.714E-2</v>
      </c>
      <c r="AX45" s="20">
        <f t="shared" si="4"/>
        <v>6.6000000000000003E-2</v>
      </c>
      <c r="AY45" s="20">
        <f t="shared" si="4"/>
        <v>0.06</v>
      </c>
      <c r="AZ45" s="20">
        <f t="shared" si="4"/>
        <v>0.12933</v>
      </c>
      <c r="BA45" s="20">
        <f t="shared" si="4"/>
        <v>0.34200000000000003</v>
      </c>
      <c r="BB45" s="20">
        <f t="shared" si="4"/>
        <v>0.58499999999999996</v>
      </c>
      <c r="BC45" s="20">
        <f t="shared" si="4"/>
        <v>0.55889</v>
      </c>
      <c r="BD45" s="20">
        <f t="shared" si="4"/>
        <v>0.217</v>
      </c>
      <c r="BE45" s="20">
        <f t="shared" si="4"/>
        <v>0.375</v>
      </c>
      <c r="BF45" s="20">
        <f t="shared" si="4"/>
        <v>0</v>
      </c>
      <c r="BG45" s="20">
        <f t="shared" si="4"/>
        <v>2.7E-2</v>
      </c>
      <c r="BH45" s="20">
        <f t="shared" si="4"/>
        <v>3.5999999999999997E-2</v>
      </c>
      <c r="BI45" s="20">
        <f t="shared" si="4"/>
        <v>2.5999999999999999E-2</v>
      </c>
      <c r="BJ45" s="20">
        <f t="shared" si="4"/>
        <v>2.4E-2</v>
      </c>
      <c r="BK45" s="20">
        <f t="shared" si="4"/>
        <v>3.6999999999999998E-2</v>
      </c>
      <c r="BL45" s="20">
        <f t="shared" si="4"/>
        <v>0.29799999999999999</v>
      </c>
      <c r="BM45" s="20">
        <f t="shared" si="4"/>
        <v>0.14443999999999999</v>
      </c>
      <c r="BN45" s="20">
        <f t="shared" si="4"/>
        <v>1.7999999999999999E-2</v>
      </c>
      <c r="BO45" s="20">
        <f t="shared" ref="BO45" si="5">BO44/1000</f>
        <v>10</v>
      </c>
    </row>
    <row r="46" spans="1:69" ht="17.399999999999999" x14ac:dyDescent="0.35">
      <c r="A46" s="29"/>
      <c r="B46" s="30" t="s">
        <v>27</v>
      </c>
      <c r="C46" s="91"/>
      <c r="D46" s="31">
        <f>D31*D44</f>
        <v>4.2540000000000004</v>
      </c>
      <c r="E46" s="31">
        <f t="shared" ref="E46:BN46" si="6">E31*E44</f>
        <v>2.96</v>
      </c>
      <c r="F46" s="31">
        <f t="shared" si="6"/>
        <v>2.3200000000000003</v>
      </c>
      <c r="G46" s="31">
        <f t="shared" si="6"/>
        <v>0.56800000000000006</v>
      </c>
      <c r="H46" s="31">
        <f t="shared" si="6"/>
        <v>0</v>
      </c>
      <c r="I46" s="31">
        <f t="shared" si="6"/>
        <v>1.44</v>
      </c>
      <c r="J46" s="31">
        <f t="shared" si="6"/>
        <v>23.225200000000001</v>
      </c>
      <c r="K46" s="31">
        <f t="shared" si="6"/>
        <v>8.0155899999999995</v>
      </c>
      <c r="L46" s="31">
        <f t="shared" si="6"/>
        <v>0</v>
      </c>
      <c r="M46" s="31">
        <f t="shared" si="6"/>
        <v>0</v>
      </c>
      <c r="N46" s="31">
        <f t="shared" si="6"/>
        <v>0</v>
      </c>
      <c r="O46" s="31">
        <f t="shared" si="6"/>
        <v>0</v>
      </c>
      <c r="P46" s="31">
        <f t="shared" si="6"/>
        <v>0</v>
      </c>
      <c r="Q46" s="31">
        <f t="shared" si="6"/>
        <v>0</v>
      </c>
      <c r="R46" s="31">
        <f t="shared" si="6"/>
        <v>0</v>
      </c>
      <c r="S46" s="31">
        <f t="shared" si="6"/>
        <v>0</v>
      </c>
      <c r="T46" s="31">
        <f t="shared" si="6"/>
        <v>0</v>
      </c>
      <c r="U46" s="31">
        <f t="shared" si="6"/>
        <v>0</v>
      </c>
      <c r="V46" s="31">
        <f t="shared" si="6"/>
        <v>0</v>
      </c>
      <c r="W46" s="31">
        <f t="shared" si="6"/>
        <v>0</v>
      </c>
      <c r="X46" s="31">
        <f t="shared" si="6"/>
        <v>0.55999999999999994</v>
      </c>
      <c r="Y46" s="31">
        <f t="shared" si="6"/>
        <v>0</v>
      </c>
      <c r="Z46" s="31">
        <f t="shared" si="6"/>
        <v>0</v>
      </c>
      <c r="AA46" s="31">
        <f t="shared" si="6"/>
        <v>0</v>
      </c>
      <c r="AB46" s="31">
        <f t="shared" si="6"/>
        <v>0</v>
      </c>
      <c r="AC46" s="31">
        <f t="shared" si="6"/>
        <v>3</v>
      </c>
      <c r="AD46" s="31">
        <f t="shared" si="6"/>
        <v>0</v>
      </c>
      <c r="AE46" s="31">
        <f t="shared" si="6"/>
        <v>0</v>
      </c>
      <c r="AF46" s="31">
        <f t="shared" si="6"/>
        <v>0</v>
      </c>
      <c r="AG46" s="31">
        <f t="shared" si="6"/>
        <v>0</v>
      </c>
      <c r="AH46" s="31">
        <f t="shared" si="6"/>
        <v>0</v>
      </c>
      <c r="AI46" s="31">
        <f t="shared" si="6"/>
        <v>1.7774999999999999</v>
      </c>
      <c r="AJ46" s="31">
        <f t="shared" si="6"/>
        <v>0.32639999999999997</v>
      </c>
      <c r="AK46" s="31">
        <f t="shared" si="6"/>
        <v>0</v>
      </c>
      <c r="AL46" s="31">
        <f t="shared" si="6"/>
        <v>3.88</v>
      </c>
      <c r="AM46" s="31">
        <f t="shared" si="6"/>
        <v>0</v>
      </c>
      <c r="AN46" s="31">
        <f t="shared" si="6"/>
        <v>0</v>
      </c>
      <c r="AO46" s="31">
        <f t="shared" si="6"/>
        <v>0</v>
      </c>
      <c r="AP46" s="31">
        <f t="shared" si="6"/>
        <v>0</v>
      </c>
      <c r="AQ46" s="31">
        <f t="shared" si="6"/>
        <v>0</v>
      </c>
      <c r="AR46" s="31">
        <f t="shared" si="6"/>
        <v>0</v>
      </c>
      <c r="AS46" s="31">
        <f t="shared" si="6"/>
        <v>0.49199999999999999</v>
      </c>
      <c r="AT46" s="31">
        <f t="shared" si="6"/>
        <v>0</v>
      </c>
      <c r="AU46" s="31">
        <f t="shared" si="6"/>
        <v>0</v>
      </c>
      <c r="AV46" s="31">
        <f t="shared" si="6"/>
        <v>0</v>
      </c>
      <c r="AW46" s="31">
        <f t="shared" si="6"/>
        <v>0</v>
      </c>
      <c r="AX46" s="31">
        <f t="shared" si="6"/>
        <v>0.39600000000000002</v>
      </c>
      <c r="AY46" s="31">
        <f t="shared" si="6"/>
        <v>0</v>
      </c>
      <c r="AZ46" s="31">
        <f t="shared" si="6"/>
        <v>0.77598000000000011</v>
      </c>
      <c r="BA46" s="31">
        <f t="shared" si="6"/>
        <v>17.783999999999999</v>
      </c>
      <c r="BB46" s="31">
        <f t="shared" si="6"/>
        <v>0</v>
      </c>
      <c r="BC46" s="31">
        <f t="shared" si="6"/>
        <v>0</v>
      </c>
      <c r="BD46" s="31">
        <f t="shared" si="6"/>
        <v>0</v>
      </c>
      <c r="BE46" s="31">
        <f t="shared" si="6"/>
        <v>0</v>
      </c>
      <c r="BF46" s="31">
        <f t="shared" si="6"/>
        <v>0</v>
      </c>
      <c r="BG46" s="31">
        <f t="shared" si="6"/>
        <v>3.6990000000000003</v>
      </c>
      <c r="BH46" s="31">
        <f t="shared" si="6"/>
        <v>1.008</v>
      </c>
      <c r="BI46" s="31">
        <f t="shared" si="6"/>
        <v>0.52</v>
      </c>
      <c r="BJ46" s="31">
        <f t="shared" si="6"/>
        <v>0</v>
      </c>
      <c r="BK46" s="31">
        <f t="shared" si="6"/>
        <v>0</v>
      </c>
      <c r="BL46" s="31">
        <f t="shared" si="6"/>
        <v>0</v>
      </c>
      <c r="BM46" s="31">
        <f t="shared" si="6"/>
        <v>0.72219999999999995</v>
      </c>
      <c r="BN46" s="31">
        <f t="shared" si="6"/>
        <v>7.2000000000000008E-2</v>
      </c>
      <c r="BO46" s="31">
        <f t="shared" ref="BO46" si="7">BO31*BO44</f>
        <v>0</v>
      </c>
      <c r="BP46" s="32">
        <f>SUM(D46:BN46)</f>
        <v>77.795870000000008</v>
      </c>
      <c r="BQ46" s="33">
        <f>BP46/$C$9</f>
        <v>77.795870000000008</v>
      </c>
    </row>
    <row r="47" spans="1:69" ht="17.399999999999999" x14ac:dyDescent="0.35">
      <c r="A47" s="29"/>
      <c r="B47" s="30" t="s">
        <v>28</v>
      </c>
      <c r="C47" s="91"/>
      <c r="D47" s="31">
        <f>D31*D44</f>
        <v>4.2540000000000004</v>
      </c>
      <c r="E47" s="31">
        <f t="shared" ref="E47:BN47" si="8">E31*E44</f>
        <v>2.96</v>
      </c>
      <c r="F47" s="31">
        <f t="shared" si="8"/>
        <v>2.3200000000000003</v>
      </c>
      <c r="G47" s="31">
        <f t="shared" si="8"/>
        <v>0.56800000000000006</v>
      </c>
      <c r="H47" s="31">
        <f t="shared" si="8"/>
        <v>0</v>
      </c>
      <c r="I47" s="31">
        <f t="shared" si="8"/>
        <v>1.44</v>
      </c>
      <c r="J47" s="31">
        <f t="shared" si="8"/>
        <v>23.225200000000001</v>
      </c>
      <c r="K47" s="31">
        <f t="shared" si="8"/>
        <v>8.0155899999999995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31">
        <f t="shared" si="8"/>
        <v>0</v>
      </c>
      <c r="Q47" s="31">
        <f t="shared" si="8"/>
        <v>0</v>
      </c>
      <c r="R47" s="31">
        <f t="shared" si="8"/>
        <v>0</v>
      </c>
      <c r="S47" s="31">
        <f t="shared" si="8"/>
        <v>0</v>
      </c>
      <c r="T47" s="31">
        <f t="shared" si="8"/>
        <v>0</v>
      </c>
      <c r="U47" s="31">
        <f t="shared" si="8"/>
        <v>0</v>
      </c>
      <c r="V47" s="31">
        <f t="shared" si="8"/>
        <v>0</v>
      </c>
      <c r="W47" s="31">
        <f t="shared" si="8"/>
        <v>0</v>
      </c>
      <c r="X47" s="31">
        <f t="shared" si="8"/>
        <v>0.55999999999999994</v>
      </c>
      <c r="Y47" s="31">
        <f t="shared" si="8"/>
        <v>0</v>
      </c>
      <c r="Z47" s="31">
        <f t="shared" si="8"/>
        <v>0</v>
      </c>
      <c r="AA47" s="31">
        <f t="shared" si="8"/>
        <v>0</v>
      </c>
      <c r="AB47" s="31">
        <f t="shared" si="8"/>
        <v>0</v>
      </c>
      <c r="AC47" s="31">
        <f t="shared" si="8"/>
        <v>3</v>
      </c>
      <c r="AD47" s="31">
        <f t="shared" si="8"/>
        <v>0</v>
      </c>
      <c r="AE47" s="31">
        <f t="shared" si="8"/>
        <v>0</v>
      </c>
      <c r="AF47" s="31">
        <f t="shared" si="8"/>
        <v>0</v>
      </c>
      <c r="AG47" s="31">
        <f t="shared" si="8"/>
        <v>0</v>
      </c>
      <c r="AH47" s="31">
        <f t="shared" si="8"/>
        <v>0</v>
      </c>
      <c r="AI47" s="31">
        <f t="shared" si="8"/>
        <v>1.7774999999999999</v>
      </c>
      <c r="AJ47" s="31">
        <f t="shared" si="8"/>
        <v>0.32639999999999997</v>
      </c>
      <c r="AK47" s="31">
        <f t="shared" si="8"/>
        <v>0</v>
      </c>
      <c r="AL47" s="31">
        <f t="shared" si="8"/>
        <v>3.88</v>
      </c>
      <c r="AM47" s="31">
        <f t="shared" si="8"/>
        <v>0</v>
      </c>
      <c r="AN47" s="31">
        <f t="shared" si="8"/>
        <v>0</v>
      </c>
      <c r="AO47" s="31">
        <f t="shared" si="8"/>
        <v>0</v>
      </c>
      <c r="AP47" s="31">
        <f t="shared" si="8"/>
        <v>0</v>
      </c>
      <c r="AQ47" s="31">
        <f t="shared" si="8"/>
        <v>0</v>
      </c>
      <c r="AR47" s="31">
        <f t="shared" si="8"/>
        <v>0</v>
      </c>
      <c r="AS47" s="31">
        <f t="shared" si="8"/>
        <v>0.49199999999999999</v>
      </c>
      <c r="AT47" s="31">
        <f t="shared" si="8"/>
        <v>0</v>
      </c>
      <c r="AU47" s="31">
        <f t="shared" si="8"/>
        <v>0</v>
      </c>
      <c r="AV47" s="31">
        <f t="shared" si="8"/>
        <v>0</v>
      </c>
      <c r="AW47" s="31">
        <f t="shared" si="8"/>
        <v>0</v>
      </c>
      <c r="AX47" s="31">
        <f t="shared" si="8"/>
        <v>0.39600000000000002</v>
      </c>
      <c r="AY47" s="31">
        <f t="shared" si="8"/>
        <v>0</v>
      </c>
      <c r="AZ47" s="31">
        <f t="shared" si="8"/>
        <v>0.77598000000000011</v>
      </c>
      <c r="BA47" s="31">
        <f t="shared" si="8"/>
        <v>17.783999999999999</v>
      </c>
      <c r="BB47" s="31">
        <f t="shared" si="8"/>
        <v>0</v>
      </c>
      <c r="BC47" s="31">
        <f t="shared" si="8"/>
        <v>0</v>
      </c>
      <c r="BD47" s="31">
        <f t="shared" si="8"/>
        <v>0</v>
      </c>
      <c r="BE47" s="31">
        <f t="shared" si="8"/>
        <v>0</v>
      </c>
      <c r="BF47" s="31">
        <f t="shared" si="8"/>
        <v>0</v>
      </c>
      <c r="BG47" s="31">
        <f t="shared" si="8"/>
        <v>3.6990000000000003</v>
      </c>
      <c r="BH47" s="31">
        <f t="shared" si="8"/>
        <v>1.008</v>
      </c>
      <c r="BI47" s="31">
        <f t="shared" si="8"/>
        <v>0.52</v>
      </c>
      <c r="BJ47" s="31">
        <f t="shared" si="8"/>
        <v>0</v>
      </c>
      <c r="BK47" s="31">
        <f t="shared" si="8"/>
        <v>0</v>
      </c>
      <c r="BL47" s="31">
        <f t="shared" si="8"/>
        <v>0</v>
      </c>
      <c r="BM47" s="31">
        <f t="shared" si="8"/>
        <v>0.72219999999999995</v>
      </c>
      <c r="BN47" s="31">
        <f t="shared" si="8"/>
        <v>7.2000000000000008E-2</v>
      </c>
      <c r="BO47" s="31">
        <f t="shared" ref="BO47" si="9">BO31*BO44</f>
        <v>0</v>
      </c>
      <c r="BP47" s="32">
        <f>SUM(D47:BN47)</f>
        <v>77.795870000000008</v>
      </c>
      <c r="BQ47" s="33">
        <f>BP47/$C$9</f>
        <v>77.795870000000008</v>
      </c>
    </row>
    <row r="48" spans="1:69" x14ac:dyDescent="0.3">
      <c r="A48" s="34"/>
      <c r="B48" s="34" t="s">
        <v>29</v>
      </c>
      <c r="D48" s="35">
        <f t="shared" ref="D48:AI48" si="10">D65+D82+D98+D113</f>
        <v>4.2540000000000004</v>
      </c>
      <c r="E48" s="35">
        <f t="shared" si="10"/>
        <v>2.96</v>
      </c>
      <c r="F48" s="35">
        <f t="shared" si="10"/>
        <v>2.3199999999999998</v>
      </c>
      <c r="G48" s="35">
        <f t="shared" si="10"/>
        <v>0.28400000000000003</v>
      </c>
      <c r="H48" s="35">
        <f t="shared" si="10"/>
        <v>0</v>
      </c>
      <c r="I48" s="35">
        <f t="shared" si="10"/>
        <v>1.44</v>
      </c>
      <c r="J48" s="35">
        <f t="shared" si="10"/>
        <v>23.225200000000001</v>
      </c>
      <c r="K48" s="35">
        <f t="shared" si="10"/>
        <v>7.7241140000000019</v>
      </c>
      <c r="L48" s="35">
        <f t="shared" si="10"/>
        <v>0</v>
      </c>
      <c r="M48" s="35">
        <f t="shared" si="10"/>
        <v>0</v>
      </c>
      <c r="N48" s="35">
        <f t="shared" si="10"/>
        <v>0</v>
      </c>
      <c r="O48" s="35">
        <f t="shared" si="10"/>
        <v>0</v>
      </c>
      <c r="P48" s="35">
        <f t="shared" si="10"/>
        <v>0</v>
      </c>
      <c r="Q48" s="35">
        <f t="shared" si="10"/>
        <v>0</v>
      </c>
      <c r="R48" s="35">
        <f t="shared" si="10"/>
        <v>0</v>
      </c>
      <c r="S48" s="35">
        <f t="shared" si="10"/>
        <v>0</v>
      </c>
      <c r="T48" s="35">
        <f t="shared" si="10"/>
        <v>0</v>
      </c>
      <c r="U48" s="35">
        <f t="shared" si="10"/>
        <v>0</v>
      </c>
      <c r="V48" s="35">
        <f t="shared" si="10"/>
        <v>0</v>
      </c>
      <c r="W48" s="35">
        <f t="shared" si="10"/>
        <v>0</v>
      </c>
      <c r="X48" s="35">
        <f t="shared" si="10"/>
        <v>0.55999999999999994</v>
      </c>
      <c r="Y48" s="35">
        <f t="shared" si="10"/>
        <v>0</v>
      </c>
      <c r="Z48" s="35">
        <f t="shared" si="10"/>
        <v>0</v>
      </c>
      <c r="AA48" s="35">
        <f t="shared" si="10"/>
        <v>0</v>
      </c>
      <c r="AB48" s="35">
        <f t="shared" si="10"/>
        <v>0</v>
      </c>
      <c r="AC48" s="35">
        <f t="shared" si="10"/>
        <v>3</v>
      </c>
      <c r="AD48" s="35">
        <f t="shared" si="10"/>
        <v>0</v>
      </c>
      <c r="AE48" s="35">
        <f t="shared" si="10"/>
        <v>0</v>
      </c>
      <c r="AF48" s="35">
        <f t="shared" si="10"/>
        <v>0</v>
      </c>
      <c r="AG48" s="35">
        <f t="shared" si="10"/>
        <v>0</v>
      </c>
      <c r="AH48" s="35">
        <f t="shared" si="10"/>
        <v>0</v>
      </c>
      <c r="AI48" s="35">
        <f t="shared" si="10"/>
        <v>1.7774999999999999</v>
      </c>
      <c r="AJ48" s="35">
        <f t="shared" ref="AJ48:BN48" si="11">AJ65+AJ82+AJ98+AJ113</f>
        <v>0.32639999999999997</v>
      </c>
      <c r="AK48" s="35">
        <f t="shared" si="11"/>
        <v>0</v>
      </c>
      <c r="AL48" s="35">
        <f t="shared" si="11"/>
        <v>3.88</v>
      </c>
      <c r="AM48" s="35">
        <f t="shared" si="11"/>
        <v>0</v>
      </c>
      <c r="AN48" s="35">
        <f t="shared" si="11"/>
        <v>0</v>
      </c>
      <c r="AO48" s="35">
        <f t="shared" si="11"/>
        <v>0</v>
      </c>
      <c r="AP48" s="35">
        <f t="shared" si="11"/>
        <v>0</v>
      </c>
      <c r="AQ48" s="35">
        <f t="shared" si="11"/>
        <v>0</v>
      </c>
      <c r="AR48" s="35">
        <f t="shared" si="11"/>
        <v>0</v>
      </c>
      <c r="AS48" s="35">
        <f t="shared" si="11"/>
        <v>0.49199999999999999</v>
      </c>
      <c r="AT48" s="35">
        <f t="shared" si="11"/>
        <v>0</v>
      </c>
      <c r="AU48" s="35">
        <f t="shared" si="11"/>
        <v>0</v>
      </c>
      <c r="AV48" s="35">
        <f t="shared" si="11"/>
        <v>0</v>
      </c>
      <c r="AW48" s="35">
        <f t="shared" si="11"/>
        <v>0</v>
      </c>
      <c r="AX48" s="35">
        <f t="shared" si="11"/>
        <v>0.39600000000000002</v>
      </c>
      <c r="AY48" s="35">
        <f t="shared" si="11"/>
        <v>0</v>
      </c>
      <c r="AZ48" s="35">
        <f t="shared" si="11"/>
        <v>0.77598000000000011</v>
      </c>
      <c r="BA48" s="35">
        <f t="shared" si="11"/>
        <v>17.783999999999999</v>
      </c>
      <c r="BB48" s="35">
        <f t="shared" si="11"/>
        <v>0</v>
      </c>
      <c r="BC48" s="35">
        <f t="shared" si="11"/>
        <v>0</v>
      </c>
      <c r="BD48" s="35">
        <f t="shared" si="11"/>
        <v>0</v>
      </c>
      <c r="BE48" s="35">
        <f t="shared" si="11"/>
        <v>0</v>
      </c>
      <c r="BF48" s="35">
        <f t="shared" si="11"/>
        <v>0</v>
      </c>
      <c r="BG48" s="35">
        <f t="shared" si="11"/>
        <v>3.6990000000000003</v>
      </c>
      <c r="BH48" s="35">
        <f t="shared" si="11"/>
        <v>1.008</v>
      </c>
      <c r="BI48" s="35">
        <f t="shared" si="11"/>
        <v>0.52</v>
      </c>
      <c r="BJ48" s="35">
        <f t="shared" si="11"/>
        <v>0</v>
      </c>
      <c r="BK48" s="35">
        <f t="shared" si="11"/>
        <v>0</v>
      </c>
      <c r="BL48" s="35">
        <f t="shared" si="11"/>
        <v>0</v>
      </c>
      <c r="BM48" s="35">
        <f t="shared" si="11"/>
        <v>0.72219999999999995</v>
      </c>
      <c r="BN48" s="35">
        <f t="shared" si="11"/>
        <v>6.3E-2</v>
      </c>
      <c r="BO48" s="35">
        <f t="shared" ref="BO48" si="12">BO65+BO82+BO98+BO113</f>
        <v>0</v>
      </c>
    </row>
    <row r="49" spans="1:69" x14ac:dyDescent="0.3">
      <c r="A49" s="34"/>
      <c r="B49" s="34" t="s">
        <v>30</v>
      </c>
      <c r="BQ49" s="36">
        <f>BQ65+BQ82+BQ98+BQ113</f>
        <v>77.211394000000013</v>
      </c>
    </row>
    <row r="51" spans="1:69" x14ac:dyDescent="0.3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 x14ac:dyDescent="0.3">
      <c r="A52" s="93"/>
      <c r="B52" s="5" t="s">
        <v>3</v>
      </c>
      <c r="C52" s="85" t="s">
        <v>4</v>
      </c>
      <c r="D52" s="87" t="str">
        <f t="shared" ref="D52:V52" si="13">D7</f>
        <v>Хлеб пшеничный</v>
      </c>
      <c r="E52" s="87" t="str">
        <f t="shared" si="13"/>
        <v>Хлеб ржано-пшеничный</v>
      </c>
      <c r="F52" s="87" t="str">
        <f t="shared" si="13"/>
        <v>Сахар</v>
      </c>
      <c r="G52" s="87" t="str">
        <f t="shared" si="13"/>
        <v>Чай</v>
      </c>
      <c r="H52" s="87" t="str">
        <f t="shared" si="13"/>
        <v>Какао</v>
      </c>
      <c r="I52" s="87" t="str">
        <f t="shared" si="13"/>
        <v>Кофейный напиток</v>
      </c>
      <c r="J52" s="87" t="str">
        <f t="shared" si="13"/>
        <v>Молоко 2,5%</v>
      </c>
      <c r="K52" s="87" t="str">
        <f t="shared" si="13"/>
        <v>Масло сливочное</v>
      </c>
      <c r="L52" s="87" t="str">
        <f t="shared" si="13"/>
        <v>Сметана 15%</v>
      </c>
      <c r="M52" s="87" t="str">
        <f t="shared" si="13"/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37"/>
      <c r="X52" s="87" t="str">
        <f t="shared" ref="X52:BN52" si="14">X7</f>
        <v>Яйцо</v>
      </c>
      <c r="Y52" s="87" t="str">
        <f t="shared" si="14"/>
        <v>Икра кабачковая</v>
      </c>
      <c r="Z52" s="87" t="str">
        <f t="shared" si="14"/>
        <v>Изюм</v>
      </c>
      <c r="AA52" s="87" t="str">
        <f t="shared" si="14"/>
        <v>Курага</v>
      </c>
      <c r="AB52" s="87" t="str">
        <f t="shared" si="14"/>
        <v>Чернослив</v>
      </c>
      <c r="AC52" s="87" t="str">
        <f t="shared" si="14"/>
        <v>Шиповник</v>
      </c>
      <c r="AD52" s="87" t="str">
        <f t="shared" si="14"/>
        <v>Сухофрукты</v>
      </c>
      <c r="AE52" s="87" t="str">
        <f t="shared" si="14"/>
        <v>Ягода свежемороженная</v>
      </c>
      <c r="AF52" s="87" t="str">
        <f t="shared" si="14"/>
        <v>Лимон</v>
      </c>
      <c r="AG52" s="87" t="str">
        <f t="shared" si="14"/>
        <v>Кисель</v>
      </c>
      <c r="AH52" s="87" t="str">
        <f t="shared" si="14"/>
        <v xml:space="preserve">Сок </v>
      </c>
      <c r="AI52" s="87" t="str">
        <f t="shared" si="14"/>
        <v>Макаронные изделия</v>
      </c>
      <c r="AJ52" s="87" t="str">
        <f t="shared" si="14"/>
        <v>Мука</v>
      </c>
      <c r="AK52" s="87" t="str">
        <f t="shared" si="14"/>
        <v>Дрожжи</v>
      </c>
      <c r="AL52" s="87" t="str">
        <f t="shared" si="14"/>
        <v>Печенье</v>
      </c>
      <c r="AM52" s="87" t="str">
        <f t="shared" si="14"/>
        <v>Кукуруз-ные палочки</v>
      </c>
      <c r="AN52" s="87" t="str">
        <f t="shared" si="14"/>
        <v>Вафли</v>
      </c>
      <c r="AO52" s="87" t="str">
        <f t="shared" si="14"/>
        <v>Конфеты</v>
      </c>
      <c r="AP52" s="87" t="str">
        <f t="shared" si="14"/>
        <v>Повидло Сава</v>
      </c>
      <c r="AQ52" s="87" t="str">
        <f t="shared" si="14"/>
        <v>Крупа геркулес</v>
      </c>
      <c r="AR52" s="87" t="str">
        <f t="shared" si="14"/>
        <v>Крупа горох</v>
      </c>
      <c r="AS52" s="87" t="str">
        <f t="shared" si="14"/>
        <v>Крупа гречневая</v>
      </c>
      <c r="AT52" s="87" t="str">
        <f t="shared" si="14"/>
        <v>Крупа кукурузная</v>
      </c>
      <c r="AU52" s="87" t="str">
        <f t="shared" si="14"/>
        <v>Крупа манная</v>
      </c>
      <c r="AV52" s="87" t="str">
        <f t="shared" si="14"/>
        <v>Крупа перловая</v>
      </c>
      <c r="AW52" s="87" t="str">
        <f t="shared" si="14"/>
        <v>Крупа пшеничная</v>
      </c>
      <c r="AX52" s="87" t="str">
        <f t="shared" si="14"/>
        <v>Крупа пшено</v>
      </c>
      <c r="AY52" s="87" t="str">
        <f t="shared" si="14"/>
        <v>Крупа ячневая</v>
      </c>
      <c r="AZ52" s="87" t="str">
        <f t="shared" si="14"/>
        <v>Рис</v>
      </c>
      <c r="BA52" s="87" t="str">
        <f t="shared" si="14"/>
        <v>Цыпленок бройлер</v>
      </c>
      <c r="BB52" s="87" t="str">
        <f t="shared" si="14"/>
        <v>Филе куриное</v>
      </c>
      <c r="BC52" s="87" t="str">
        <f t="shared" si="14"/>
        <v>Фарш говяжий</v>
      </c>
      <c r="BD52" s="87" t="str">
        <f t="shared" si="14"/>
        <v>Печень куриная</v>
      </c>
      <c r="BE52" s="87" t="str">
        <f t="shared" si="14"/>
        <v>Филе минтая</v>
      </c>
      <c r="BF52" s="87" t="str">
        <f t="shared" si="14"/>
        <v>Филе сельди слабосол.</v>
      </c>
      <c r="BG52" s="87" t="str">
        <f t="shared" si="14"/>
        <v>Картофель</v>
      </c>
      <c r="BH52" s="87" t="str">
        <f t="shared" si="14"/>
        <v>Морковь</v>
      </c>
      <c r="BI52" s="87" t="str">
        <f t="shared" si="14"/>
        <v>Лук</v>
      </c>
      <c r="BJ52" s="87" t="str">
        <f t="shared" si="14"/>
        <v>Капуста</v>
      </c>
      <c r="BK52" s="87" t="str">
        <f t="shared" si="14"/>
        <v>Свекла</v>
      </c>
      <c r="BL52" s="87" t="str">
        <f t="shared" si="14"/>
        <v>Томатная паста</v>
      </c>
      <c r="BM52" s="87" t="str">
        <f t="shared" si="14"/>
        <v>Масло растительное</v>
      </c>
      <c r="BN52" s="87" t="str">
        <f t="shared" si="14"/>
        <v>Соль</v>
      </c>
      <c r="BO52" s="87" t="str">
        <f t="shared" ref="BO52" si="15">BO7</f>
        <v>Аскорбиновая кислота</v>
      </c>
      <c r="BP52" s="92" t="s">
        <v>5</v>
      </c>
      <c r="BQ52" s="92" t="s">
        <v>6</v>
      </c>
    </row>
    <row r="53" spans="1:69" ht="36" customHeight="1" x14ac:dyDescent="0.3">
      <c r="A53" s="94"/>
      <c r="B53" s="6" t="s">
        <v>7</v>
      </c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3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92"/>
      <c r="BQ53" s="92"/>
    </row>
    <row r="54" spans="1:69" x14ac:dyDescent="0.3">
      <c r="A54" s="88" t="s">
        <v>8</v>
      </c>
      <c r="B54" s="7" t="str">
        <f>B9</f>
        <v>Каша молочная "Рябчик"</v>
      </c>
      <c r="C54" s="89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3">
      <c r="A55" s="88"/>
      <c r="B55" s="7" t="str">
        <f>B10</f>
        <v xml:space="preserve">Бутерброд с маслом </v>
      </c>
      <c r="C55" s="90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3">
      <c r="A56" s="88"/>
      <c r="B56" s="7" t="str">
        <f>B11</f>
        <v>Кофейный напиток с молоком</v>
      </c>
      <c r="C56" s="90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3">
      <c r="A57" s="88"/>
      <c r="B57" s="7"/>
      <c r="C57" s="90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3">
      <c r="A58" s="88"/>
      <c r="B58" s="7"/>
      <c r="C58" s="95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 x14ac:dyDescent="0.35">
      <c r="B59" s="18" t="s">
        <v>21</v>
      </c>
      <c r="C59" s="19"/>
      <c r="D59" s="20">
        <f t="shared" ref="D59:P59" si="20">SUM(D54:D58)</f>
        <v>0.02</v>
      </c>
      <c r="E59" s="20">
        <f t="shared" si="20"/>
        <v>0</v>
      </c>
      <c r="F59" s="20">
        <f t="shared" si="20"/>
        <v>1.0999999999999999E-2</v>
      </c>
      <c r="G59" s="20">
        <f t="shared" si="20"/>
        <v>0</v>
      </c>
      <c r="H59" s="20">
        <f t="shared" si="20"/>
        <v>0</v>
      </c>
      <c r="I59" s="20">
        <f t="shared" si="20"/>
        <v>2E-3</v>
      </c>
      <c r="J59" s="20">
        <f t="shared" si="20"/>
        <v>0.17</v>
      </c>
      <c r="K59" s="20">
        <f t="shared" si="20"/>
        <v>5.0000000000000001E-3</v>
      </c>
      <c r="L59" s="20">
        <f t="shared" si="20"/>
        <v>0</v>
      </c>
      <c r="M59" s="20">
        <f t="shared" si="20"/>
        <v>0</v>
      </c>
      <c r="N59" s="20">
        <f t="shared" si="20"/>
        <v>0</v>
      </c>
      <c r="O59" s="20">
        <f t="shared" si="20"/>
        <v>0</v>
      </c>
      <c r="P59" s="20">
        <f t="shared" si="20"/>
        <v>0</v>
      </c>
      <c r="Q59" s="20">
        <f t="shared" ref="Q59:BN59" si="21">SUM(Q54:Q58)</f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 t="shared" si="21"/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6.0000000000000001E-3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6.0000000000000001E-3</v>
      </c>
      <c r="AY59" s="20">
        <f t="shared" si="21"/>
        <v>0</v>
      </c>
      <c r="AZ59" s="20">
        <f t="shared" si="21"/>
        <v>6.0000000000000001E-3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1E-3</v>
      </c>
      <c r="BO59" s="20">
        <f t="shared" ref="BO59" si="22">SUM(BO54:BO58)</f>
        <v>0</v>
      </c>
    </row>
    <row r="60" spans="1:69" ht="17.399999999999999" x14ac:dyDescent="0.35">
      <c r="B60" s="18" t="s">
        <v>22</v>
      </c>
      <c r="C60" s="19"/>
      <c r="D60" s="21">
        <f t="shared" ref="D60:BN60" si="23">PRODUCT(D59,$E$6)</f>
        <v>0.02</v>
      </c>
      <c r="E60" s="21">
        <f t="shared" si="23"/>
        <v>0</v>
      </c>
      <c r="F60" s="21">
        <f t="shared" si="23"/>
        <v>1.0999999999999999E-2</v>
      </c>
      <c r="G60" s="21">
        <f t="shared" si="23"/>
        <v>0</v>
      </c>
      <c r="H60" s="21">
        <f t="shared" si="23"/>
        <v>0</v>
      </c>
      <c r="I60" s="21">
        <f t="shared" si="23"/>
        <v>2E-3</v>
      </c>
      <c r="J60" s="21">
        <f t="shared" si="23"/>
        <v>0.17</v>
      </c>
      <c r="K60" s="21">
        <f t="shared" si="23"/>
        <v>5.0000000000000001E-3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 t="shared" si="23"/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6.0000000000000001E-3</v>
      </c>
      <c r="AT60" s="21">
        <f t="shared" si="23"/>
        <v>0</v>
      </c>
      <c r="AU60" s="21">
        <f t="shared" si="23"/>
        <v>0</v>
      </c>
      <c r="AV60" s="21">
        <f t="shared" si="23"/>
        <v>0</v>
      </c>
      <c r="AW60" s="21">
        <f t="shared" si="23"/>
        <v>0</v>
      </c>
      <c r="AX60" s="21">
        <f t="shared" si="23"/>
        <v>6.0000000000000001E-3</v>
      </c>
      <c r="AY60" s="21">
        <f t="shared" si="23"/>
        <v>0</v>
      </c>
      <c r="AZ60" s="21">
        <f t="shared" si="23"/>
        <v>6.0000000000000001E-3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PRODUCT(BO59,$E$6)</f>
        <v>0</v>
      </c>
    </row>
    <row r="62" spans="1:69" ht="17.399999999999999" x14ac:dyDescent="0.35">
      <c r="A62" s="25"/>
      <c r="B62" s="26" t="s">
        <v>24</v>
      </c>
      <c r="C62" s="27" t="s">
        <v>25</v>
      </c>
      <c r="D62" s="28">
        <f t="shared" ref="D62:BN62" si="25">D44</f>
        <v>70.900000000000006</v>
      </c>
      <c r="E62" s="38">
        <f t="shared" si="25"/>
        <v>74</v>
      </c>
      <c r="F62" s="28">
        <f t="shared" si="25"/>
        <v>80</v>
      </c>
      <c r="G62" s="28">
        <f t="shared" si="25"/>
        <v>568</v>
      </c>
      <c r="H62" s="28">
        <f t="shared" si="25"/>
        <v>1250</v>
      </c>
      <c r="I62" s="28">
        <f t="shared" si="25"/>
        <v>720</v>
      </c>
      <c r="J62" s="28">
        <f t="shared" si="25"/>
        <v>74.92</v>
      </c>
      <c r="K62" s="28">
        <f t="shared" si="25"/>
        <v>728.69</v>
      </c>
      <c r="L62" s="28">
        <f t="shared" si="25"/>
        <v>210.89</v>
      </c>
      <c r="M62" s="28">
        <f t="shared" si="25"/>
        <v>529</v>
      </c>
      <c r="N62" s="28">
        <f t="shared" si="25"/>
        <v>104.38</v>
      </c>
      <c r="O62" s="28">
        <f t="shared" si="25"/>
        <v>331.24</v>
      </c>
      <c r="P62" s="28">
        <f t="shared" si="25"/>
        <v>373.68</v>
      </c>
      <c r="Q62" s="28">
        <f t="shared" si="25"/>
        <v>400</v>
      </c>
      <c r="R62" s="28">
        <f t="shared" si="25"/>
        <v>0</v>
      </c>
      <c r="S62" s="28">
        <f t="shared" si="25"/>
        <v>0</v>
      </c>
      <c r="T62" s="28">
        <f t="shared" si="25"/>
        <v>0</v>
      </c>
      <c r="U62" s="28">
        <f t="shared" si="25"/>
        <v>728</v>
      </c>
      <c r="V62" s="28">
        <f t="shared" si="25"/>
        <v>352.56</v>
      </c>
      <c r="W62" s="28">
        <f t="shared" si="25"/>
        <v>139</v>
      </c>
      <c r="X62" s="28">
        <f t="shared" si="25"/>
        <v>11.2</v>
      </c>
      <c r="Y62" s="28">
        <f t="shared" si="25"/>
        <v>0</v>
      </c>
      <c r="Z62" s="28">
        <f t="shared" si="25"/>
        <v>395</v>
      </c>
      <c r="AA62" s="28">
        <f t="shared" si="25"/>
        <v>395</v>
      </c>
      <c r="AB62" s="28">
        <f t="shared" si="25"/>
        <v>302</v>
      </c>
      <c r="AC62" s="28">
        <f t="shared" si="25"/>
        <v>250</v>
      </c>
      <c r="AD62" s="28">
        <f t="shared" si="25"/>
        <v>145</v>
      </c>
      <c r="AE62" s="28">
        <f t="shared" si="25"/>
        <v>361</v>
      </c>
      <c r="AF62" s="28">
        <f t="shared" si="25"/>
        <v>179</v>
      </c>
      <c r="AG62" s="28">
        <f t="shared" si="25"/>
        <v>227.27</v>
      </c>
      <c r="AH62" s="28">
        <f t="shared" si="25"/>
        <v>68.75</v>
      </c>
      <c r="AI62" s="28">
        <f t="shared" si="25"/>
        <v>59.25</v>
      </c>
      <c r="AJ62" s="28">
        <f t="shared" si="25"/>
        <v>40.799999999999997</v>
      </c>
      <c r="AK62" s="28">
        <f t="shared" si="25"/>
        <v>190</v>
      </c>
      <c r="AL62" s="28">
        <f t="shared" si="25"/>
        <v>194</v>
      </c>
      <c r="AM62" s="28">
        <f t="shared" si="25"/>
        <v>378.4</v>
      </c>
      <c r="AN62" s="28">
        <f t="shared" si="25"/>
        <v>300</v>
      </c>
      <c r="AO62" s="28">
        <f t="shared" si="25"/>
        <v>0</v>
      </c>
      <c r="AP62" s="28">
        <f t="shared" si="25"/>
        <v>206.9</v>
      </c>
      <c r="AQ62" s="28">
        <f t="shared" si="25"/>
        <v>62.5</v>
      </c>
      <c r="AR62" s="28">
        <f t="shared" si="25"/>
        <v>62</v>
      </c>
      <c r="AS62" s="28">
        <f t="shared" si="25"/>
        <v>82</v>
      </c>
      <c r="AT62" s="28">
        <f t="shared" si="25"/>
        <v>64.290000000000006</v>
      </c>
      <c r="AU62" s="28">
        <f t="shared" si="25"/>
        <v>57.14</v>
      </c>
      <c r="AV62" s="28">
        <f t="shared" si="25"/>
        <v>51.25</v>
      </c>
      <c r="AW62" s="28">
        <f t="shared" si="25"/>
        <v>77.14</v>
      </c>
      <c r="AX62" s="28">
        <f t="shared" si="25"/>
        <v>66</v>
      </c>
      <c r="AY62" s="28">
        <f t="shared" si="25"/>
        <v>60</v>
      </c>
      <c r="AZ62" s="28">
        <f t="shared" si="25"/>
        <v>129.33000000000001</v>
      </c>
      <c r="BA62" s="28">
        <f t="shared" si="25"/>
        <v>342</v>
      </c>
      <c r="BB62" s="28">
        <f t="shared" si="25"/>
        <v>585</v>
      </c>
      <c r="BC62" s="28">
        <f t="shared" si="25"/>
        <v>558.89</v>
      </c>
      <c r="BD62" s="28">
        <f t="shared" si="25"/>
        <v>217</v>
      </c>
      <c r="BE62" s="28">
        <f t="shared" si="25"/>
        <v>375</v>
      </c>
      <c r="BF62" s="28">
        <f t="shared" si="25"/>
        <v>0</v>
      </c>
      <c r="BG62" s="28">
        <f t="shared" si="25"/>
        <v>27</v>
      </c>
      <c r="BH62" s="28">
        <f t="shared" si="25"/>
        <v>36</v>
      </c>
      <c r="BI62" s="28">
        <f t="shared" si="25"/>
        <v>26</v>
      </c>
      <c r="BJ62" s="28">
        <f t="shared" si="25"/>
        <v>24</v>
      </c>
      <c r="BK62" s="28">
        <f t="shared" si="25"/>
        <v>37</v>
      </c>
      <c r="BL62" s="28">
        <f t="shared" si="25"/>
        <v>298</v>
      </c>
      <c r="BM62" s="28">
        <f t="shared" si="25"/>
        <v>144.44</v>
      </c>
      <c r="BN62" s="28">
        <f t="shared" si="25"/>
        <v>18</v>
      </c>
      <c r="BO62" s="28">
        <f t="shared" ref="BO62" si="26">BO44</f>
        <v>10000</v>
      </c>
    </row>
    <row r="63" spans="1:69" ht="17.399999999999999" x14ac:dyDescent="0.35">
      <c r="B63" s="18" t="s">
        <v>26</v>
      </c>
      <c r="C63" s="19" t="s">
        <v>25</v>
      </c>
      <c r="D63" s="20">
        <f t="shared" ref="D63:BN63" si="27">D62/1000</f>
        <v>7.0900000000000005E-2</v>
      </c>
      <c r="E63" s="20">
        <f t="shared" si="27"/>
        <v>7.3999999999999996E-2</v>
      </c>
      <c r="F63" s="20">
        <f t="shared" si="27"/>
        <v>0.08</v>
      </c>
      <c r="G63" s="20">
        <f t="shared" si="27"/>
        <v>0.56799999999999995</v>
      </c>
      <c r="H63" s="20">
        <f t="shared" si="27"/>
        <v>1.25</v>
      </c>
      <c r="I63" s="20">
        <f t="shared" si="27"/>
        <v>0.72</v>
      </c>
      <c r="J63" s="20">
        <f t="shared" si="27"/>
        <v>7.492E-2</v>
      </c>
      <c r="K63" s="20">
        <f t="shared" si="27"/>
        <v>0.72869000000000006</v>
      </c>
      <c r="L63" s="20">
        <f t="shared" si="27"/>
        <v>0.21088999999999999</v>
      </c>
      <c r="M63" s="20">
        <f t="shared" si="27"/>
        <v>0.52900000000000003</v>
      </c>
      <c r="N63" s="20">
        <f t="shared" si="27"/>
        <v>0.10438</v>
      </c>
      <c r="O63" s="20">
        <f t="shared" si="27"/>
        <v>0.33124000000000003</v>
      </c>
      <c r="P63" s="20">
        <f t="shared" si="27"/>
        <v>0.37368000000000001</v>
      </c>
      <c r="Q63" s="20">
        <f t="shared" si="27"/>
        <v>0.4</v>
      </c>
      <c r="R63" s="20">
        <f t="shared" si="27"/>
        <v>0</v>
      </c>
      <c r="S63" s="20">
        <f t="shared" si="27"/>
        <v>0</v>
      </c>
      <c r="T63" s="20">
        <f t="shared" si="27"/>
        <v>0</v>
      </c>
      <c r="U63" s="20">
        <f t="shared" si="27"/>
        <v>0.72799999999999998</v>
      </c>
      <c r="V63" s="20">
        <f t="shared" si="27"/>
        <v>0.35255999999999998</v>
      </c>
      <c r="W63" s="20">
        <f t="shared" si="27"/>
        <v>0.13900000000000001</v>
      </c>
      <c r="X63" s="20">
        <f t="shared" si="27"/>
        <v>1.12E-2</v>
      </c>
      <c r="Y63" s="20">
        <f t="shared" si="27"/>
        <v>0</v>
      </c>
      <c r="Z63" s="20">
        <f t="shared" si="27"/>
        <v>0.39500000000000002</v>
      </c>
      <c r="AA63" s="20">
        <f t="shared" si="27"/>
        <v>0.39500000000000002</v>
      </c>
      <c r="AB63" s="20">
        <f t="shared" si="27"/>
        <v>0.30199999999999999</v>
      </c>
      <c r="AC63" s="20">
        <f t="shared" si="27"/>
        <v>0.25</v>
      </c>
      <c r="AD63" s="20">
        <f t="shared" si="27"/>
        <v>0.14499999999999999</v>
      </c>
      <c r="AE63" s="20">
        <f t="shared" si="27"/>
        <v>0.36099999999999999</v>
      </c>
      <c r="AF63" s="20">
        <f t="shared" si="27"/>
        <v>0.17899999999999999</v>
      </c>
      <c r="AG63" s="20">
        <f t="shared" si="27"/>
        <v>0.22727</v>
      </c>
      <c r="AH63" s="20">
        <f t="shared" si="27"/>
        <v>6.8750000000000006E-2</v>
      </c>
      <c r="AI63" s="20">
        <f t="shared" si="27"/>
        <v>5.9249999999999997E-2</v>
      </c>
      <c r="AJ63" s="20">
        <f t="shared" si="27"/>
        <v>4.0799999999999996E-2</v>
      </c>
      <c r="AK63" s="20">
        <f t="shared" si="27"/>
        <v>0.19</v>
      </c>
      <c r="AL63" s="20">
        <f t="shared" si="27"/>
        <v>0.19400000000000001</v>
      </c>
      <c r="AM63" s="20">
        <f t="shared" si="27"/>
        <v>0.37839999999999996</v>
      </c>
      <c r="AN63" s="20">
        <f t="shared" si="27"/>
        <v>0.3</v>
      </c>
      <c r="AO63" s="20">
        <f t="shared" si="27"/>
        <v>0</v>
      </c>
      <c r="AP63" s="20">
        <f t="shared" si="27"/>
        <v>0.2069</v>
      </c>
      <c r="AQ63" s="20">
        <f t="shared" si="27"/>
        <v>6.25E-2</v>
      </c>
      <c r="AR63" s="20">
        <f t="shared" si="27"/>
        <v>6.2E-2</v>
      </c>
      <c r="AS63" s="20">
        <f t="shared" si="27"/>
        <v>8.2000000000000003E-2</v>
      </c>
      <c r="AT63" s="20">
        <f t="shared" si="27"/>
        <v>6.429E-2</v>
      </c>
      <c r="AU63" s="20">
        <f t="shared" si="27"/>
        <v>5.7140000000000003E-2</v>
      </c>
      <c r="AV63" s="20">
        <f t="shared" si="27"/>
        <v>5.1249999999999997E-2</v>
      </c>
      <c r="AW63" s="20">
        <f t="shared" si="27"/>
        <v>7.714E-2</v>
      </c>
      <c r="AX63" s="20">
        <f t="shared" si="27"/>
        <v>6.6000000000000003E-2</v>
      </c>
      <c r="AY63" s="20">
        <f t="shared" si="27"/>
        <v>0.06</v>
      </c>
      <c r="AZ63" s="20">
        <f t="shared" si="27"/>
        <v>0.12933</v>
      </c>
      <c r="BA63" s="20">
        <f t="shared" si="27"/>
        <v>0.34200000000000003</v>
      </c>
      <c r="BB63" s="20">
        <f t="shared" si="27"/>
        <v>0.58499999999999996</v>
      </c>
      <c r="BC63" s="20">
        <f t="shared" si="27"/>
        <v>0.55889</v>
      </c>
      <c r="BD63" s="20">
        <f t="shared" si="27"/>
        <v>0.217</v>
      </c>
      <c r="BE63" s="20">
        <f t="shared" si="27"/>
        <v>0.375</v>
      </c>
      <c r="BF63" s="20">
        <f t="shared" si="27"/>
        <v>0</v>
      </c>
      <c r="BG63" s="20">
        <f t="shared" si="27"/>
        <v>2.7E-2</v>
      </c>
      <c r="BH63" s="20">
        <f t="shared" si="27"/>
        <v>3.5999999999999997E-2</v>
      </c>
      <c r="BI63" s="20">
        <f t="shared" si="27"/>
        <v>2.5999999999999999E-2</v>
      </c>
      <c r="BJ63" s="20">
        <f t="shared" si="27"/>
        <v>2.4E-2</v>
      </c>
      <c r="BK63" s="20">
        <f t="shared" si="27"/>
        <v>3.6999999999999998E-2</v>
      </c>
      <c r="BL63" s="20">
        <f t="shared" si="27"/>
        <v>0.29799999999999999</v>
      </c>
      <c r="BM63" s="20">
        <f t="shared" si="27"/>
        <v>0.14443999999999999</v>
      </c>
      <c r="BN63" s="20">
        <f t="shared" si="27"/>
        <v>1.7999999999999999E-2</v>
      </c>
      <c r="BO63" s="20">
        <f t="shared" ref="BO63" si="28">BO62/1000</f>
        <v>10</v>
      </c>
    </row>
    <row r="64" spans="1:69" ht="17.399999999999999" x14ac:dyDescent="0.35">
      <c r="A64" s="29"/>
      <c r="B64" s="30" t="s">
        <v>27</v>
      </c>
      <c r="C64" s="91"/>
      <c r="D64" s="31">
        <f t="shared" ref="D64:BN64" si="29">D60*D62</f>
        <v>1.4180000000000001</v>
      </c>
      <c r="E64" s="31">
        <f t="shared" si="29"/>
        <v>0</v>
      </c>
      <c r="F64" s="31">
        <f t="shared" si="29"/>
        <v>0.87999999999999989</v>
      </c>
      <c r="G64" s="31">
        <f t="shared" si="29"/>
        <v>0</v>
      </c>
      <c r="H64" s="31">
        <f t="shared" si="29"/>
        <v>0</v>
      </c>
      <c r="I64" s="31">
        <f t="shared" si="29"/>
        <v>1.44</v>
      </c>
      <c r="J64" s="31">
        <f t="shared" si="29"/>
        <v>12.736400000000001</v>
      </c>
      <c r="K64" s="31">
        <f t="shared" si="29"/>
        <v>3.6434500000000005</v>
      </c>
      <c r="L64" s="31">
        <f t="shared" si="29"/>
        <v>0</v>
      </c>
      <c r="M64" s="31">
        <f t="shared" si="29"/>
        <v>0</v>
      </c>
      <c r="N64" s="31">
        <f t="shared" si="29"/>
        <v>0</v>
      </c>
      <c r="O64" s="31">
        <f t="shared" si="29"/>
        <v>0</v>
      </c>
      <c r="P64" s="31">
        <f t="shared" si="29"/>
        <v>0</v>
      </c>
      <c r="Q64" s="31">
        <f t="shared" si="29"/>
        <v>0</v>
      </c>
      <c r="R64" s="31">
        <f t="shared" si="29"/>
        <v>0</v>
      </c>
      <c r="S64" s="31">
        <f t="shared" si="29"/>
        <v>0</v>
      </c>
      <c r="T64" s="31">
        <f t="shared" si="29"/>
        <v>0</v>
      </c>
      <c r="U64" s="31">
        <f t="shared" si="29"/>
        <v>0</v>
      </c>
      <c r="V64" s="31">
        <f t="shared" si="29"/>
        <v>0</v>
      </c>
      <c r="W64" s="31">
        <f t="shared" si="29"/>
        <v>0</v>
      </c>
      <c r="X64" s="31">
        <f t="shared" si="29"/>
        <v>0</v>
      </c>
      <c r="Y64" s="31">
        <f t="shared" si="29"/>
        <v>0</v>
      </c>
      <c r="Z64" s="31">
        <f t="shared" si="29"/>
        <v>0</v>
      </c>
      <c r="AA64" s="31">
        <f t="shared" si="29"/>
        <v>0</v>
      </c>
      <c r="AB64" s="31">
        <f t="shared" si="29"/>
        <v>0</v>
      </c>
      <c r="AC64" s="31">
        <f t="shared" si="29"/>
        <v>0</v>
      </c>
      <c r="AD64" s="31">
        <f t="shared" si="29"/>
        <v>0</v>
      </c>
      <c r="AE64" s="31">
        <f t="shared" si="29"/>
        <v>0</v>
      </c>
      <c r="AF64" s="31">
        <f t="shared" si="29"/>
        <v>0</v>
      </c>
      <c r="AG64" s="31">
        <f t="shared" si="29"/>
        <v>0</v>
      </c>
      <c r="AH64" s="31">
        <f t="shared" si="29"/>
        <v>0</v>
      </c>
      <c r="AI64" s="31">
        <f t="shared" si="29"/>
        <v>0</v>
      </c>
      <c r="AJ64" s="31">
        <f t="shared" si="29"/>
        <v>0</v>
      </c>
      <c r="AK64" s="31">
        <f t="shared" si="29"/>
        <v>0</v>
      </c>
      <c r="AL64" s="31">
        <f t="shared" si="29"/>
        <v>0</v>
      </c>
      <c r="AM64" s="31">
        <f t="shared" si="29"/>
        <v>0</v>
      </c>
      <c r="AN64" s="31">
        <f t="shared" si="29"/>
        <v>0</v>
      </c>
      <c r="AO64" s="31">
        <f t="shared" si="29"/>
        <v>0</v>
      </c>
      <c r="AP64" s="31">
        <f t="shared" si="29"/>
        <v>0</v>
      </c>
      <c r="AQ64" s="31">
        <f t="shared" si="29"/>
        <v>0</v>
      </c>
      <c r="AR64" s="31">
        <f t="shared" si="29"/>
        <v>0</v>
      </c>
      <c r="AS64" s="31">
        <f t="shared" si="29"/>
        <v>0.49199999999999999</v>
      </c>
      <c r="AT64" s="31">
        <f t="shared" si="29"/>
        <v>0</v>
      </c>
      <c r="AU64" s="31">
        <f t="shared" si="29"/>
        <v>0</v>
      </c>
      <c r="AV64" s="31">
        <f t="shared" si="29"/>
        <v>0</v>
      </c>
      <c r="AW64" s="31">
        <f t="shared" si="29"/>
        <v>0</v>
      </c>
      <c r="AX64" s="31">
        <f t="shared" si="29"/>
        <v>0.39600000000000002</v>
      </c>
      <c r="AY64" s="31">
        <f t="shared" si="29"/>
        <v>0</v>
      </c>
      <c r="AZ64" s="31">
        <f t="shared" si="29"/>
        <v>0.77598000000000011</v>
      </c>
      <c r="BA64" s="31">
        <f t="shared" si="29"/>
        <v>0</v>
      </c>
      <c r="BB64" s="31">
        <f t="shared" si="29"/>
        <v>0</v>
      </c>
      <c r="BC64" s="31">
        <f t="shared" si="29"/>
        <v>0</v>
      </c>
      <c r="BD64" s="31">
        <f t="shared" si="29"/>
        <v>0</v>
      </c>
      <c r="BE64" s="31">
        <f t="shared" si="29"/>
        <v>0</v>
      </c>
      <c r="BF64" s="31">
        <f t="shared" si="29"/>
        <v>0</v>
      </c>
      <c r="BG64" s="31">
        <f t="shared" si="29"/>
        <v>0</v>
      </c>
      <c r="BH64" s="31">
        <f t="shared" si="29"/>
        <v>0</v>
      </c>
      <c r="BI64" s="31">
        <f t="shared" si="29"/>
        <v>0</v>
      </c>
      <c r="BJ64" s="31">
        <f t="shared" si="29"/>
        <v>0</v>
      </c>
      <c r="BK64" s="31">
        <f t="shared" si="29"/>
        <v>0</v>
      </c>
      <c r="BL64" s="31">
        <f t="shared" si="29"/>
        <v>0</v>
      </c>
      <c r="BM64" s="31">
        <f t="shared" si="29"/>
        <v>0</v>
      </c>
      <c r="BN64" s="31">
        <f t="shared" si="29"/>
        <v>1.8000000000000002E-2</v>
      </c>
      <c r="BO64" s="31">
        <f t="shared" ref="BO64" si="30">BO60*BO62</f>
        <v>0</v>
      </c>
      <c r="BP64" s="32">
        <f>SUM(D64:BN64)</f>
        <v>21.799830000000007</v>
      </c>
      <c r="BQ64" s="33">
        <f>BP64/$C$9</f>
        <v>21.799830000000007</v>
      </c>
    </row>
    <row r="65" spans="1:69" ht="17.399999999999999" x14ac:dyDescent="0.35">
      <c r="A65" s="29"/>
      <c r="B65" s="30" t="s">
        <v>28</v>
      </c>
      <c r="C65" s="91"/>
      <c r="D65" s="31">
        <f t="shared" ref="D65:BN65" si="31">D60*D62</f>
        <v>1.4180000000000001</v>
      </c>
      <c r="E65" s="31">
        <f t="shared" si="31"/>
        <v>0</v>
      </c>
      <c r="F65" s="31">
        <f t="shared" si="31"/>
        <v>0.87999999999999989</v>
      </c>
      <c r="G65" s="31">
        <f t="shared" si="31"/>
        <v>0</v>
      </c>
      <c r="H65" s="31">
        <f t="shared" si="31"/>
        <v>0</v>
      </c>
      <c r="I65" s="31">
        <f t="shared" si="31"/>
        <v>1.44</v>
      </c>
      <c r="J65" s="31">
        <f t="shared" si="31"/>
        <v>12.736400000000001</v>
      </c>
      <c r="K65" s="31">
        <f t="shared" si="31"/>
        <v>3.6434500000000005</v>
      </c>
      <c r="L65" s="31">
        <f t="shared" si="31"/>
        <v>0</v>
      </c>
      <c r="M65" s="31">
        <f t="shared" si="31"/>
        <v>0</v>
      </c>
      <c r="N65" s="31">
        <f t="shared" si="31"/>
        <v>0</v>
      </c>
      <c r="O65" s="31">
        <f t="shared" si="31"/>
        <v>0</v>
      </c>
      <c r="P65" s="31">
        <f t="shared" si="31"/>
        <v>0</v>
      </c>
      <c r="Q65" s="31">
        <f t="shared" si="31"/>
        <v>0</v>
      </c>
      <c r="R65" s="31">
        <f t="shared" si="31"/>
        <v>0</v>
      </c>
      <c r="S65" s="31">
        <f t="shared" si="31"/>
        <v>0</v>
      </c>
      <c r="T65" s="31">
        <f t="shared" si="31"/>
        <v>0</v>
      </c>
      <c r="U65" s="31">
        <f t="shared" si="31"/>
        <v>0</v>
      </c>
      <c r="V65" s="31">
        <f t="shared" si="31"/>
        <v>0</v>
      </c>
      <c r="W65" s="31">
        <f t="shared" si="31"/>
        <v>0</v>
      </c>
      <c r="X65" s="31">
        <f t="shared" si="31"/>
        <v>0</v>
      </c>
      <c r="Y65" s="31">
        <f t="shared" si="31"/>
        <v>0</v>
      </c>
      <c r="Z65" s="31">
        <f t="shared" si="31"/>
        <v>0</v>
      </c>
      <c r="AA65" s="31">
        <f t="shared" si="31"/>
        <v>0</v>
      </c>
      <c r="AB65" s="31">
        <f t="shared" si="31"/>
        <v>0</v>
      </c>
      <c r="AC65" s="31">
        <f t="shared" si="31"/>
        <v>0</v>
      </c>
      <c r="AD65" s="31">
        <f t="shared" si="31"/>
        <v>0</v>
      </c>
      <c r="AE65" s="31">
        <f t="shared" si="31"/>
        <v>0</v>
      </c>
      <c r="AF65" s="31">
        <f t="shared" si="31"/>
        <v>0</v>
      </c>
      <c r="AG65" s="31">
        <f t="shared" si="31"/>
        <v>0</v>
      </c>
      <c r="AH65" s="31">
        <f t="shared" si="31"/>
        <v>0</v>
      </c>
      <c r="AI65" s="31">
        <f t="shared" si="31"/>
        <v>0</v>
      </c>
      <c r="AJ65" s="31">
        <f t="shared" si="31"/>
        <v>0</v>
      </c>
      <c r="AK65" s="31">
        <f t="shared" si="31"/>
        <v>0</v>
      </c>
      <c r="AL65" s="31">
        <f t="shared" si="31"/>
        <v>0</v>
      </c>
      <c r="AM65" s="31">
        <f t="shared" si="31"/>
        <v>0</v>
      </c>
      <c r="AN65" s="31">
        <f t="shared" si="31"/>
        <v>0</v>
      </c>
      <c r="AO65" s="31">
        <f t="shared" si="31"/>
        <v>0</v>
      </c>
      <c r="AP65" s="31">
        <f t="shared" si="31"/>
        <v>0</v>
      </c>
      <c r="AQ65" s="31">
        <f t="shared" si="31"/>
        <v>0</v>
      </c>
      <c r="AR65" s="31">
        <f t="shared" si="31"/>
        <v>0</v>
      </c>
      <c r="AS65" s="31">
        <f t="shared" si="31"/>
        <v>0.49199999999999999</v>
      </c>
      <c r="AT65" s="31">
        <f t="shared" si="31"/>
        <v>0</v>
      </c>
      <c r="AU65" s="31">
        <f t="shared" si="31"/>
        <v>0</v>
      </c>
      <c r="AV65" s="31">
        <f t="shared" si="31"/>
        <v>0</v>
      </c>
      <c r="AW65" s="31">
        <f t="shared" si="31"/>
        <v>0</v>
      </c>
      <c r="AX65" s="31">
        <f t="shared" si="31"/>
        <v>0.39600000000000002</v>
      </c>
      <c r="AY65" s="31">
        <f t="shared" si="31"/>
        <v>0</v>
      </c>
      <c r="AZ65" s="31">
        <f t="shared" si="31"/>
        <v>0.77598000000000011</v>
      </c>
      <c r="BA65" s="31">
        <f t="shared" si="31"/>
        <v>0</v>
      </c>
      <c r="BB65" s="31">
        <f t="shared" si="31"/>
        <v>0</v>
      </c>
      <c r="BC65" s="31">
        <f t="shared" si="31"/>
        <v>0</v>
      </c>
      <c r="BD65" s="31">
        <f t="shared" si="31"/>
        <v>0</v>
      </c>
      <c r="BE65" s="31">
        <f t="shared" si="31"/>
        <v>0</v>
      </c>
      <c r="BF65" s="31">
        <f t="shared" si="31"/>
        <v>0</v>
      </c>
      <c r="BG65" s="31">
        <f t="shared" si="31"/>
        <v>0</v>
      </c>
      <c r="BH65" s="31">
        <f t="shared" si="31"/>
        <v>0</v>
      </c>
      <c r="BI65" s="31">
        <f t="shared" si="31"/>
        <v>0</v>
      </c>
      <c r="BJ65" s="31">
        <f t="shared" si="31"/>
        <v>0</v>
      </c>
      <c r="BK65" s="31">
        <f t="shared" si="31"/>
        <v>0</v>
      </c>
      <c r="BL65" s="31">
        <f t="shared" si="31"/>
        <v>0</v>
      </c>
      <c r="BM65" s="31">
        <f t="shared" si="31"/>
        <v>0</v>
      </c>
      <c r="BN65" s="31">
        <f t="shared" si="31"/>
        <v>1.8000000000000002E-2</v>
      </c>
      <c r="BO65" s="31">
        <f t="shared" ref="BO65" si="32">BO60*BO62</f>
        <v>0</v>
      </c>
      <c r="BP65" s="32">
        <f>SUM(D65:BN65)</f>
        <v>21.799830000000007</v>
      </c>
      <c r="BQ65" s="33">
        <f>BP65/$C$9</f>
        <v>21.799830000000007</v>
      </c>
    </row>
    <row r="67" spans="1:69" x14ac:dyDescent="0.3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 x14ac:dyDescent="0.3">
      <c r="A68" s="93"/>
      <c r="B68" s="5" t="s">
        <v>3</v>
      </c>
      <c r="C68" s="85" t="s">
        <v>4</v>
      </c>
      <c r="D68" s="87" t="str">
        <f t="shared" ref="D68:V68" si="33">D7</f>
        <v>Хлеб пшеничный</v>
      </c>
      <c r="E68" s="87" t="str">
        <f t="shared" si="33"/>
        <v>Хлеб ржано-пшеничный</v>
      </c>
      <c r="F68" s="87" t="str">
        <f t="shared" si="33"/>
        <v>Сахар</v>
      </c>
      <c r="G68" s="87" t="str">
        <f t="shared" si="33"/>
        <v>Чай</v>
      </c>
      <c r="H68" s="87" t="str">
        <f t="shared" si="33"/>
        <v>Какао</v>
      </c>
      <c r="I68" s="87" t="str">
        <f t="shared" si="33"/>
        <v>Кофейный напиток</v>
      </c>
      <c r="J68" s="87" t="str">
        <f t="shared" si="33"/>
        <v>Молоко 2,5%</v>
      </c>
      <c r="K68" s="87" t="str">
        <f t="shared" si="33"/>
        <v>Масло сливочное</v>
      </c>
      <c r="L68" s="87" t="str">
        <f t="shared" si="33"/>
        <v>Сметана 15%</v>
      </c>
      <c r="M68" s="87" t="str">
        <f t="shared" si="33"/>
        <v>Молоко сухое</v>
      </c>
      <c r="N68" s="87" t="str">
        <f t="shared" si="33"/>
        <v>Снежок 2,5 %</v>
      </c>
      <c r="O68" s="87" t="str">
        <f t="shared" si="33"/>
        <v>Творог 5%</v>
      </c>
      <c r="P68" s="87" t="str">
        <f t="shared" si="33"/>
        <v>Молоко сгущенное</v>
      </c>
      <c r="Q68" s="87" t="str">
        <f t="shared" si="33"/>
        <v xml:space="preserve">Джем Сава </v>
      </c>
      <c r="R68" s="87" t="str">
        <f t="shared" si="33"/>
        <v>Сыр</v>
      </c>
      <c r="S68" s="87" t="str">
        <f t="shared" si="33"/>
        <v>Зеленый горошек</v>
      </c>
      <c r="T68" s="87" t="str">
        <f t="shared" si="33"/>
        <v>Кукуруза консервирован.</v>
      </c>
      <c r="U68" s="87" t="str">
        <f t="shared" si="33"/>
        <v>Консервы рыбные</v>
      </c>
      <c r="V68" s="87" t="str">
        <f t="shared" si="33"/>
        <v>Огурцы консервирован.</v>
      </c>
      <c r="W68" s="37"/>
      <c r="X68" s="87" t="str">
        <f t="shared" ref="X68:BN68" si="34">X7</f>
        <v>Яйцо</v>
      </c>
      <c r="Y68" s="87" t="str">
        <f t="shared" si="34"/>
        <v>Икра кабачковая</v>
      </c>
      <c r="Z68" s="87" t="str">
        <f t="shared" si="34"/>
        <v>Изюм</v>
      </c>
      <c r="AA68" s="87" t="str">
        <f t="shared" si="34"/>
        <v>Курага</v>
      </c>
      <c r="AB68" s="87" t="str">
        <f t="shared" si="34"/>
        <v>Чернослив</v>
      </c>
      <c r="AC68" s="87" t="str">
        <f t="shared" si="34"/>
        <v>Шиповник</v>
      </c>
      <c r="AD68" s="87" t="str">
        <f t="shared" si="34"/>
        <v>Сухофрукты</v>
      </c>
      <c r="AE68" s="87" t="str">
        <f t="shared" si="34"/>
        <v>Ягода свежемороженная</v>
      </c>
      <c r="AF68" s="87" t="str">
        <f t="shared" si="34"/>
        <v>Лимон</v>
      </c>
      <c r="AG68" s="87" t="str">
        <f t="shared" si="34"/>
        <v>Кисель</v>
      </c>
      <c r="AH68" s="87" t="str">
        <f t="shared" si="34"/>
        <v xml:space="preserve">Сок </v>
      </c>
      <c r="AI68" s="87" t="str">
        <f t="shared" si="34"/>
        <v>Макаронные изделия</v>
      </c>
      <c r="AJ68" s="87" t="str">
        <f t="shared" si="34"/>
        <v>Мука</v>
      </c>
      <c r="AK68" s="87" t="str">
        <f t="shared" si="34"/>
        <v>Дрожжи</v>
      </c>
      <c r="AL68" s="87" t="str">
        <f t="shared" si="34"/>
        <v>Печенье</v>
      </c>
      <c r="AM68" s="87" t="str">
        <f t="shared" si="34"/>
        <v>Кукуруз-ные палочки</v>
      </c>
      <c r="AN68" s="87" t="str">
        <f t="shared" si="34"/>
        <v>Вафли</v>
      </c>
      <c r="AO68" s="87" t="str">
        <f t="shared" si="34"/>
        <v>Конфеты</v>
      </c>
      <c r="AP68" s="87" t="str">
        <f t="shared" si="34"/>
        <v>Повидло Сава</v>
      </c>
      <c r="AQ68" s="87" t="str">
        <f t="shared" si="34"/>
        <v>Крупа геркулес</v>
      </c>
      <c r="AR68" s="87" t="str">
        <f t="shared" si="34"/>
        <v>Крупа горох</v>
      </c>
      <c r="AS68" s="87" t="str">
        <f t="shared" si="34"/>
        <v>Крупа гречневая</v>
      </c>
      <c r="AT68" s="87" t="str">
        <f t="shared" si="34"/>
        <v>Крупа кукурузная</v>
      </c>
      <c r="AU68" s="87" t="str">
        <f t="shared" si="34"/>
        <v>Крупа манная</v>
      </c>
      <c r="AV68" s="87" t="str">
        <f t="shared" si="34"/>
        <v>Крупа перловая</v>
      </c>
      <c r="AW68" s="87" t="str">
        <f t="shared" si="34"/>
        <v>Крупа пшеничная</v>
      </c>
      <c r="AX68" s="87" t="str">
        <f t="shared" si="34"/>
        <v>Крупа пшено</v>
      </c>
      <c r="AY68" s="87" t="str">
        <f t="shared" si="34"/>
        <v>Крупа ячневая</v>
      </c>
      <c r="AZ68" s="87" t="str">
        <f t="shared" si="34"/>
        <v>Рис</v>
      </c>
      <c r="BA68" s="87" t="str">
        <f t="shared" si="34"/>
        <v>Цыпленок бройлер</v>
      </c>
      <c r="BB68" s="87" t="str">
        <f t="shared" si="34"/>
        <v>Филе куриное</v>
      </c>
      <c r="BC68" s="87" t="str">
        <f t="shared" si="34"/>
        <v>Фарш говяжий</v>
      </c>
      <c r="BD68" s="87" t="str">
        <f t="shared" si="34"/>
        <v>Печень куриная</v>
      </c>
      <c r="BE68" s="87" t="str">
        <f t="shared" si="34"/>
        <v>Филе минтая</v>
      </c>
      <c r="BF68" s="87" t="str">
        <f t="shared" si="34"/>
        <v>Филе сельди слабосол.</v>
      </c>
      <c r="BG68" s="87" t="str">
        <f t="shared" si="34"/>
        <v>Картофель</v>
      </c>
      <c r="BH68" s="87" t="str">
        <f t="shared" si="34"/>
        <v>Морковь</v>
      </c>
      <c r="BI68" s="87" t="str">
        <f t="shared" si="34"/>
        <v>Лук</v>
      </c>
      <c r="BJ68" s="87" t="str">
        <f t="shared" si="34"/>
        <v>Капуста</v>
      </c>
      <c r="BK68" s="87" t="str">
        <f t="shared" si="34"/>
        <v>Свекла</v>
      </c>
      <c r="BL68" s="87" t="str">
        <f t="shared" si="34"/>
        <v>Томатная паста</v>
      </c>
      <c r="BM68" s="87" t="str">
        <f t="shared" si="34"/>
        <v>Масло растительное</v>
      </c>
      <c r="BN68" s="87" t="str">
        <f t="shared" si="34"/>
        <v>Соль</v>
      </c>
      <c r="BO68" s="87" t="str">
        <f t="shared" ref="BO68" si="35">BO7</f>
        <v>Аскорбиновая кислота</v>
      </c>
      <c r="BP68" s="92" t="s">
        <v>5</v>
      </c>
      <c r="BQ68" s="92" t="s">
        <v>6</v>
      </c>
    </row>
    <row r="69" spans="1:69" ht="36" customHeight="1" x14ac:dyDescent="0.3">
      <c r="A69" s="94"/>
      <c r="B69" s="6" t="s">
        <v>7</v>
      </c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3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92"/>
      <c r="BQ69" s="92"/>
    </row>
    <row r="70" spans="1:69" x14ac:dyDescent="0.3">
      <c r="A70" s="88"/>
      <c r="B70" s="7" t="str">
        <f t="shared" ref="B70:B74" si="36">B14</f>
        <v>Суп картофельный с клецками</v>
      </c>
      <c r="C70" s="90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3">
      <c r="A71" s="88"/>
      <c r="B71" s="7" t="str">
        <f t="shared" si="36"/>
        <v>Жаркое по-домашнему</v>
      </c>
      <c r="C71" s="90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3">
      <c r="A72" s="88"/>
      <c r="B72" s="7" t="str">
        <f t="shared" si="36"/>
        <v>Хлеб пшеничный</v>
      </c>
      <c r="C72" s="90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3">
      <c r="A73" s="88"/>
      <c r="B73" s="7" t="str">
        <f t="shared" si="36"/>
        <v>Хлеб ржано-пшеничный</v>
      </c>
      <c r="C73" s="90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3">
      <c r="A74" s="88"/>
      <c r="B74" s="7" t="str">
        <f t="shared" si="36"/>
        <v>Напиток из шиповника</v>
      </c>
      <c r="C74" s="90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3">
      <c r="A75" s="88"/>
      <c r="B75" s="12"/>
      <c r="C75" s="95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 x14ac:dyDescent="0.35">
      <c r="B76" s="18" t="s">
        <v>21</v>
      </c>
      <c r="C76" s="19"/>
      <c r="D76" s="20">
        <f t="shared" ref="D76:R76" si="46">SUM(D70:D75)</f>
        <v>0.02</v>
      </c>
      <c r="E76" s="20">
        <f t="shared" si="46"/>
        <v>0.04</v>
      </c>
      <c r="F76" s="20">
        <f t="shared" si="46"/>
        <v>0.01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0</v>
      </c>
      <c r="K76" s="20">
        <f t="shared" si="46"/>
        <v>2.5999999999999999E-3</v>
      </c>
      <c r="L76" s="20">
        <f t="shared" si="46"/>
        <v>0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ref="S76:AB76" si="47">SUM(S70:S75)</f>
        <v>0</v>
      </c>
      <c r="T76" s="20">
        <f t="shared" si="47"/>
        <v>0</v>
      </c>
      <c r="U76" s="20">
        <f t="shared" si="47"/>
        <v>0</v>
      </c>
      <c r="V76" s="20">
        <f t="shared" si="47"/>
        <v>0</v>
      </c>
      <c r="W76" s="20">
        <f t="shared" si="47"/>
        <v>0</v>
      </c>
      <c r="X76" s="20">
        <f t="shared" si="47"/>
        <v>0.05</v>
      </c>
      <c r="Y76" s="20">
        <f t="shared" si="47"/>
        <v>0</v>
      </c>
      <c r="Z76" s="20">
        <f t="shared" si="47"/>
        <v>0</v>
      </c>
      <c r="AA76" s="20">
        <f t="shared" si="47"/>
        <v>0</v>
      </c>
      <c r="AB76" s="20">
        <f t="shared" si="47"/>
        <v>0</v>
      </c>
      <c r="AC76" s="20">
        <f t="shared" ref="AC76:BN76" si="48">SUM(AC70:AC75)</f>
        <v>1.2E-2</v>
      </c>
      <c r="AD76" s="20">
        <f t="shared" si="48"/>
        <v>0</v>
      </c>
      <c r="AE76" s="20">
        <f t="shared" si="48"/>
        <v>0</v>
      </c>
      <c r="AF76" s="20">
        <f t="shared" si="48"/>
        <v>0</v>
      </c>
      <c r="AG76" s="20">
        <f t="shared" si="48"/>
        <v>0</v>
      </c>
      <c r="AH76" s="20">
        <f t="shared" si="48"/>
        <v>0</v>
      </c>
      <c r="AI76" s="20">
        <f t="shared" si="48"/>
        <v>0</v>
      </c>
      <c r="AJ76" s="20">
        <f t="shared" si="48"/>
        <v>8.0000000000000002E-3</v>
      </c>
      <c r="AK76" s="20">
        <f t="shared" si="48"/>
        <v>0</v>
      </c>
      <c r="AL76" s="20">
        <f t="shared" si="48"/>
        <v>0</v>
      </c>
      <c r="AM76" s="20">
        <f t="shared" si="48"/>
        <v>0</v>
      </c>
      <c r="AN76" s="20">
        <f t="shared" si="48"/>
        <v>0</v>
      </c>
      <c r="AO76" s="20">
        <f t="shared" si="48"/>
        <v>0</v>
      </c>
      <c r="AP76" s="20">
        <f t="shared" si="48"/>
        <v>0</v>
      </c>
      <c r="AQ76" s="20">
        <f t="shared" si="48"/>
        <v>0</v>
      </c>
      <c r="AR76" s="20">
        <f t="shared" si="48"/>
        <v>0</v>
      </c>
      <c r="AS76" s="20">
        <f t="shared" si="48"/>
        <v>0</v>
      </c>
      <c r="AT76" s="20">
        <f t="shared" si="48"/>
        <v>0</v>
      </c>
      <c r="AU76" s="20">
        <f t="shared" si="48"/>
        <v>0</v>
      </c>
      <c r="AV76" s="20">
        <f t="shared" si="48"/>
        <v>0</v>
      </c>
      <c r="AW76" s="20">
        <f t="shared" si="48"/>
        <v>0</v>
      </c>
      <c r="AX76" s="20">
        <f t="shared" si="48"/>
        <v>0</v>
      </c>
      <c r="AY76" s="20">
        <f t="shared" si="48"/>
        <v>0</v>
      </c>
      <c r="AZ76" s="20">
        <f t="shared" si="48"/>
        <v>0</v>
      </c>
      <c r="BA76" s="20">
        <f t="shared" si="48"/>
        <v>5.1999999999999998E-2</v>
      </c>
      <c r="BB76" s="20">
        <f t="shared" si="48"/>
        <v>0</v>
      </c>
      <c r="BC76" s="20">
        <f t="shared" si="48"/>
        <v>0</v>
      </c>
      <c r="BD76" s="20">
        <f t="shared" si="48"/>
        <v>0</v>
      </c>
      <c r="BE76" s="20">
        <f t="shared" si="48"/>
        <v>0</v>
      </c>
      <c r="BF76" s="20">
        <f t="shared" si="48"/>
        <v>0</v>
      </c>
      <c r="BG76" s="20">
        <f t="shared" si="48"/>
        <v>0.13700000000000001</v>
      </c>
      <c r="BH76" s="20">
        <f t="shared" si="48"/>
        <v>2.8000000000000001E-2</v>
      </c>
      <c r="BI76" s="20">
        <f t="shared" si="48"/>
        <v>0.02</v>
      </c>
      <c r="BJ76" s="20">
        <f t="shared" si="48"/>
        <v>0</v>
      </c>
      <c r="BK76" s="20">
        <f t="shared" si="48"/>
        <v>0</v>
      </c>
      <c r="BL76" s="20">
        <f t="shared" si="48"/>
        <v>0</v>
      </c>
      <c r="BM76" s="20">
        <f t="shared" si="48"/>
        <v>5.0000000000000001E-3</v>
      </c>
      <c r="BN76" s="20">
        <f t="shared" si="48"/>
        <v>2E-3</v>
      </c>
      <c r="BO76" s="20">
        <f t="shared" ref="BO76" si="49">SUM(BO70:BO75)</f>
        <v>0</v>
      </c>
    </row>
    <row r="77" spans="1:69" ht="17.399999999999999" x14ac:dyDescent="0.35">
      <c r="B77" s="18" t="s">
        <v>22</v>
      </c>
      <c r="C77" s="19"/>
      <c r="D77" s="21">
        <f t="shared" ref="D77:R77" si="50">PRODUCT(D76,$E$6)</f>
        <v>0.02</v>
      </c>
      <c r="E77" s="21">
        <f t="shared" si="50"/>
        <v>0.04</v>
      </c>
      <c r="F77" s="21">
        <f t="shared" si="50"/>
        <v>0.01</v>
      </c>
      <c r="G77" s="21">
        <f t="shared" si="50"/>
        <v>0</v>
      </c>
      <c r="H77" s="21">
        <f t="shared" si="50"/>
        <v>0</v>
      </c>
      <c r="I77" s="21">
        <f t="shared" si="50"/>
        <v>0</v>
      </c>
      <c r="J77" s="21">
        <f t="shared" si="50"/>
        <v>0</v>
      </c>
      <c r="K77" s="21">
        <f t="shared" si="50"/>
        <v>2.5999999999999999E-3</v>
      </c>
      <c r="L77" s="21">
        <f t="shared" si="50"/>
        <v>0</v>
      </c>
      <c r="M77" s="21">
        <f t="shared" si="50"/>
        <v>0</v>
      </c>
      <c r="N77" s="21">
        <f t="shared" si="50"/>
        <v>0</v>
      </c>
      <c r="O77" s="21">
        <f t="shared" si="50"/>
        <v>0</v>
      </c>
      <c r="P77" s="21">
        <f t="shared" si="50"/>
        <v>0</v>
      </c>
      <c r="Q77" s="21">
        <f t="shared" si="50"/>
        <v>0</v>
      </c>
      <c r="R77" s="21">
        <f t="shared" si="50"/>
        <v>0</v>
      </c>
      <c r="S77" s="21">
        <f t="shared" ref="S77:AB77" si="51">PRODUCT(S76,$E$6)</f>
        <v>0</v>
      </c>
      <c r="T77" s="21">
        <f t="shared" si="51"/>
        <v>0</v>
      </c>
      <c r="U77" s="21">
        <f t="shared" si="51"/>
        <v>0</v>
      </c>
      <c r="V77" s="21">
        <f t="shared" si="51"/>
        <v>0</v>
      </c>
      <c r="W77" s="21">
        <f t="shared" si="51"/>
        <v>0</v>
      </c>
      <c r="X77" s="21">
        <f t="shared" si="51"/>
        <v>0.05</v>
      </c>
      <c r="Y77" s="21">
        <f t="shared" si="51"/>
        <v>0</v>
      </c>
      <c r="Z77" s="21">
        <f t="shared" si="51"/>
        <v>0</v>
      </c>
      <c r="AA77" s="21">
        <f t="shared" si="51"/>
        <v>0</v>
      </c>
      <c r="AB77" s="21">
        <f t="shared" si="51"/>
        <v>0</v>
      </c>
      <c r="AC77" s="21">
        <f t="shared" ref="AC77:BN77" si="52">PRODUCT(AC76,$E$6)</f>
        <v>1.2E-2</v>
      </c>
      <c r="AD77" s="21">
        <f t="shared" si="52"/>
        <v>0</v>
      </c>
      <c r="AE77" s="21">
        <f t="shared" si="52"/>
        <v>0</v>
      </c>
      <c r="AF77" s="21">
        <f t="shared" si="52"/>
        <v>0</v>
      </c>
      <c r="AG77" s="21">
        <f t="shared" si="52"/>
        <v>0</v>
      </c>
      <c r="AH77" s="21">
        <f t="shared" si="52"/>
        <v>0</v>
      </c>
      <c r="AI77" s="21">
        <f t="shared" si="52"/>
        <v>0</v>
      </c>
      <c r="AJ77" s="21">
        <f t="shared" si="52"/>
        <v>8.0000000000000002E-3</v>
      </c>
      <c r="AK77" s="21">
        <f t="shared" si="52"/>
        <v>0</v>
      </c>
      <c r="AL77" s="21">
        <f t="shared" si="52"/>
        <v>0</v>
      </c>
      <c r="AM77" s="21">
        <f t="shared" si="52"/>
        <v>0</v>
      </c>
      <c r="AN77" s="21">
        <f t="shared" si="52"/>
        <v>0</v>
      </c>
      <c r="AO77" s="21">
        <f t="shared" si="52"/>
        <v>0</v>
      </c>
      <c r="AP77" s="21">
        <f t="shared" si="52"/>
        <v>0</v>
      </c>
      <c r="AQ77" s="21">
        <f t="shared" si="52"/>
        <v>0</v>
      </c>
      <c r="AR77" s="21">
        <f t="shared" si="52"/>
        <v>0</v>
      </c>
      <c r="AS77" s="21">
        <f t="shared" si="52"/>
        <v>0</v>
      </c>
      <c r="AT77" s="21">
        <f t="shared" si="52"/>
        <v>0</v>
      </c>
      <c r="AU77" s="21">
        <f t="shared" si="52"/>
        <v>0</v>
      </c>
      <c r="AV77" s="21">
        <f t="shared" si="52"/>
        <v>0</v>
      </c>
      <c r="AW77" s="21">
        <f t="shared" si="52"/>
        <v>0</v>
      </c>
      <c r="AX77" s="21">
        <f t="shared" si="52"/>
        <v>0</v>
      </c>
      <c r="AY77" s="21">
        <f t="shared" si="52"/>
        <v>0</v>
      </c>
      <c r="AZ77" s="21">
        <f t="shared" si="52"/>
        <v>0</v>
      </c>
      <c r="BA77" s="21">
        <f t="shared" si="52"/>
        <v>5.1999999999999998E-2</v>
      </c>
      <c r="BB77" s="21">
        <f t="shared" si="52"/>
        <v>0</v>
      </c>
      <c r="BC77" s="21">
        <f t="shared" si="52"/>
        <v>0</v>
      </c>
      <c r="BD77" s="21">
        <f t="shared" si="52"/>
        <v>0</v>
      </c>
      <c r="BE77" s="21">
        <f t="shared" si="52"/>
        <v>0</v>
      </c>
      <c r="BF77" s="21">
        <f t="shared" si="52"/>
        <v>0</v>
      </c>
      <c r="BG77" s="21">
        <f t="shared" si="52"/>
        <v>0.13700000000000001</v>
      </c>
      <c r="BH77" s="21">
        <f t="shared" si="52"/>
        <v>2.8000000000000001E-2</v>
      </c>
      <c r="BI77" s="21">
        <f t="shared" si="52"/>
        <v>0.02</v>
      </c>
      <c r="BJ77" s="21">
        <f t="shared" si="52"/>
        <v>0</v>
      </c>
      <c r="BK77" s="21">
        <f t="shared" si="52"/>
        <v>0</v>
      </c>
      <c r="BL77" s="21">
        <f t="shared" si="52"/>
        <v>0</v>
      </c>
      <c r="BM77" s="21">
        <f t="shared" si="52"/>
        <v>5.0000000000000001E-3</v>
      </c>
      <c r="BN77" s="21">
        <f t="shared" si="52"/>
        <v>2E-3</v>
      </c>
      <c r="BO77" s="21">
        <f t="shared" ref="BO77" si="53">PRODUCT(BO76,$E$6)</f>
        <v>0</v>
      </c>
    </row>
    <row r="79" spans="1:69" ht="17.399999999999999" x14ac:dyDescent="0.35">
      <c r="A79" s="25"/>
      <c r="B79" s="26" t="s">
        <v>24</v>
      </c>
      <c r="C79" s="27" t="s">
        <v>25</v>
      </c>
      <c r="D79" s="28">
        <f t="shared" ref="D79:BN79" si="54">D62</f>
        <v>70.900000000000006</v>
      </c>
      <c r="E79" s="28">
        <f t="shared" si="54"/>
        <v>74</v>
      </c>
      <c r="F79" s="28">
        <f t="shared" si="54"/>
        <v>80</v>
      </c>
      <c r="G79" s="28">
        <f t="shared" si="54"/>
        <v>568</v>
      </c>
      <c r="H79" s="28">
        <f t="shared" si="54"/>
        <v>1250</v>
      </c>
      <c r="I79" s="28">
        <f t="shared" si="54"/>
        <v>720</v>
      </c>
      <c r="J79" s="28">
        <f t="shared" si="54"/>
        <v>74.92</v>
      </c>
      <c r="K79" s="28">
        <f t="shared" si="54"/>
        <v>728.69</v>
      </c>
      <c r="L79" s="28">
        <f t="shared" si="54"/>
        <v>210.89</v>
      </c>
      <c r="M79" s="28">
        <f t="shared" si="54"/>
        <v>529</v>
      </c>
      <c r="N79" s="28">
        <f t="shared" si="54"/>
        <v>104.38</v>
      </c>
      <c r="O79" s="28">
        <f t="shared" si="54"/>
        <v>331.24</v>
      </c>
      <c r="P79" s="28">
        <f t="shared" si="54"/>
        <v>373.68</v>
      </c>
      <c r="Q79" s="28">
        <f t="shared" si="54"/>
        <v>400</v>
      </c>
      <c r="R79" s="28">
        <f t="shared" si="54"/>
        <v>0</v>
      </c>
      <c r="S79" s="28">
        <f t="shared" si="54"/>
        <v>0</v>
      </c>
      <c r="T79" s="28">
        <f t="shared" si="54"/>
        <v>0</v>
      </c>
      <c r="U79" s="28">
        <f t="shared" si="54"/>
        <v>728</v>
      </c>
      <c r="V79" s="28">
        <f t="shared" si="54"/>
        <v>352.56</v>
      </c>
      <c r="W79" s="28">
        <f t="shared" si="54"/>
        <v>139</v>
      </c>
      <c r="X79" s="28">
        <f t="shared" si="54"/>
        <v>11.2</v>
      </c>
      <c r="Y79" s="28">
        <f t="shared" si="54"/>
        <v>0</v>
      </c>
      <c r="Z79" s="28">
        <f t="shared" si="54"/>
        <v>395</v>
      </c>
      <c r="AA79" s="28">
        <f t="shared" si="54"/>
        <v>395</v>
      </c>
      <c r="AB79" s="28">
        <f t="shared" si="54"/>
        <v>302</v>
      </c>
      <c r="AC79" s="28">
        <f t="shared" si="54"/>
        <v>250</v>
      </c>
      <c r="AD79" s="28">
        <f t="shared" si="54"/>
        <v>145</v>
      </c>
      <c r="AE79" s="28">
        <f t="shared" si="54"/>
        <v>361</v>
      </c>
      <c r="AF79" s="28">
        <f t="shared" si="54"/>
        <v>179</v>
      </c>
      <c r="AG79" s="28">
        <f t="shared" si="54"/>
        <v>227.27</v>
      </c>
      <c r="AH79" s="28">
        <f t="shared" si="54"/>
        <v>68.75</v>
      </c>
      <c r="AI79" s="28">
        <f t="shared" si="54"/>
        <v>59.25</v>
      </c>
      <c r="AJ79" s="28">
        <f t="shared" si="54"/>
        <v>40.799999999999997</v>
      </c>
      <c r="AK79" s="28">
        <f t="shared" si="54"/>
        <v>190</v>
      </c>
      <c r="AL79" s="28">
        <f t="shared" si="54"/>
        <v>194</v>
      </c>
      <c r="AM79" s="28">
        <f t="shared" si="54"/>
        <v>378.4</v>
      </c>
      <c r="AN79" s="28">
        <f t="shared" si="54"/>
        <v>300</v>
      </c>
      <c r="AO79" s="28">
        <f t="shared" si="54"/>
        <v>0</v>
      </c>
      <c r="AP79" s="28">
        <f t="shared" si="54"/>
        <v>206.9</v>
      </c>
      <c r="AQ79" s="28">
        <f t="shared" si="54"/>
        <v>62.5</v>
      </c>
      <c r="AR79" s="28">
        <f t="shared" si="54"/>
        <v>62</v>
      </c>
      <c r="AS79" s="28">
        <f t="shared" si="54"/>
        <v>82</v>
      </c>
      <c r="AT79" s="28">
        <f t="shared" si="54"/>
        <v>64.290000000000006</v>
      </c>
      <c r="AU79" s="28">
        <f t="shared" si="54"/>
        <v>57.14</v>
      </c>
      <c r="AV79" s="28">
        <f t="shared" si="54"/>
        <v>51.25</v>
      </c>
      <c r="AW79" s="28">
        <f t="shared" si="54"/>
        <v>77.14</v>
      </c>
      <c r="AX79" s="28">
        <f t="shared" si="54"/>
        <v>66</v>
      </c>
      <c r="AY79" s="28">
        <f t="shared" si="54"/>
        <v>60</v>
      </c>
      <c r="AZ79" s="28">
        <f t="shared" si="54"/>
        <v>129.33000000000001</v>
      </c>
      <c r="BA79" s="28">
        <f t="shared" si="54"/>
        <v>342</v>
      </c>
      <c r="BB79" s="28">
        <f t="shared" si="54"/>
        <v>585</v>
      </c>
      <c r="BC79" s="28">
        <f t="shared" si="54"/>
        <v>558.89</v>
      </c>
      <c r="BD79" s="28">
        <f t="shared" si="54"/>
        <v>217</v>
      </c>
      <c r="BE79" s="28">
        <f t="shared" si="54"/>
        <v>375</v>
      </c>
      <c r="BF79" s="28">
        <f t="shared" si="54"/>
        <v>0</v>
      </c>
      <c r="BG79" s="28">
        <f t="shared" si="54"/>
        <v>27</v>
      </c>
      <c r="BH79" s="28">
        <f t="shared" si="54"/>
        <v>36</v>
      </c>
      <c r="BI79" s="28">
        <f t="shared" si="54"/>
        <v>26</v>
      </c>
      <c r="BJ79" s="28">
        <f t="shared" si="54"/>
        <v>24</v>
      </c>
      <c r="BK79" s="28">
        <f t="shared" si="54"/>
        <v>37</v>
      </c>
      <c r="BL79" s="28">
        <f t="shared" si="54"/>
        <v>298</v>
      </c>
      <c r="BM79" s="28">
        <f t="shared" si="54"/>
        <v>144.44</v>
      </c>
      <c r="BN79" s="28">
        <f t="shared" si="54"/>
        <v>18</v>
      </c>
      <c r="BO79" s="28">
        <f t="shared" ref="BO79" si="55">BO62</f>
        <v>10000</v>
      </c>
    </row>
    <row r="80" spans="1:69" ht="17.399999999999999" x14ac:dyDescent="0.35">
      <c r="B80" s="18" t="s">
        <v>26</v>
      </c>
      <c r="C80" s="19" t="s">
        <v>25</v>
      </c>
      <c r="D80" s="20">
        <f t="shared" ref="D80:BN80" si="56">D79/1000</f>
        <v>7.0900000000000005E-2</v>
      </c>
      <c r="E80" s="20">
        <f t="shared" si="56"/>
        <v>7.3999999999999996E-2</v>
      </c>
      <c r="F80" s="20">
        <f t="shared" si="56"/>
        <v>0.08</v>
      </c>
      <c r="G80" s="20">
        <f t="shared" si="56"/>
        <v>0.56799999999999995</v>
      </c>
      <c r="H80" s="20">
        <f t="shared" si="56"/>
        <v>1.25</v>
      </c>
      <c r="I80" s="20">
        <f t="shared" si="56"/>
        <v>0.72</v>
      </c>
      <c r="J80" s="20">
        <f t="shared" si="56"/>
        <v>7.492E-2</v>
      </c>
      <c r="K80" s="20">
        <f t="shared" si="56"/>
        <v>0.72869000000000006</v>
      </c>
      <c r="L80" s="20">
        <f t="shared" si="56"/>
        <v>0.21088999999999999</v>
      </c>
      <c r="M80" s="20">
        <f t="shared" si="56"/>
        <v>0.52900000000000003</v>
      </c>
      <c r="N80" s="20">
        <f t="shared" si="56"/>
        <v>0.10438</v>
      </c>
      <c r="O80" s="20">
        <f t="shared" si="56"/>
        <v>0.33124000000000003</v>
      </c>
      <c r="P80" s="20">
        <f t="shared" si="56"/>
        <v>0.37368000000000001</v>
      </c>
      <c r="Q80" s="20">
        <f t="shared" si="56"/>
        <v>0.4</v>
      </c>
      <c r="R80" s="20">
        <f t="shared" si="56"/>
        <v>0</v>
      </c>
      <c r="S80" s="20">
        <f t="shared" si="56"/>
        <v>0</v>
      </c>
      <c r="T80" s="20">
        <f t="shared" si="56"/>
        <v>0</v>
      </c>
      <c r="U80" s="20">
        <f t="shared" si="56"/>
        <v>0.72799999999999998</v>
      </c>
      <c r="V80" s="20">
        <f t="shared" si="56"/>
        <v>0.35255999999999998</v>
      </c>
      <c r="W80" s="20">
        <f t="shared" si="56"/>
        <v>0.13900000000000001</v>
      </c>
      <c r="X80" s="20">
        <f t="shared" si="56"/>
        <v>1.12E-2</v>
      </c>
      <c r="Y80" s="20">
        <f t="shared" si="56"/>
        <v>0</v>
      </c>
      <c r="Z80" s="20">
        <f t="shared" si="56"/>
        <v>0.39500000000000002</v>
      </c>
      <c r="AA80" s="20">
        <f t="shared" si="56"/>
        <v>0.39500000000000002</v>
      </c>
      <c r="AB80" s="20">
        <f t="shared" si="56"/>
        <v>0.30199999999999999</v>
      </c>
      <c r="AC80" s="20">
        <f t="shared" si="56"/>
        <v>0.25</v>
      </c>
      <c r="AD80" s="20">
        <f t="shared" si="56"/>
        <v>0.14499999999999999</v>
      </c>
      <c r="AE80" s="20">
        <f t="shared" si="56"/>
        <v>0.36099999999999999</v>
      </c>
      <c r="AF80" s="20">
        <f t="shared" si="56"/>
        <v>0.17899999999999999</v>
      </c>
      <c r="AG80" s="20">
        <f t="shared" si="56"/>
        <v>0.22727</v>
      </c>
      <c r="AH80" s="20">
        <f t="shared" si="56"/>
        <v>6.8750000000000006E-2</v>
      </c>
      <c r="AI80" s="20">
        <f t="shared" si="56"/>
        <v>5.9249999999999997E-2</v>
      </c>
      <c r="AJ80" s="20">
        <f t="shared" si="56"/>
        <v>4.0799999999999996E-2</v>
      </c>
      <c r="AK80" s="20">
        <f t="shared" si="56"/>
        <v>0.19</v>
      </c>
      <c r="AL80" s="20">
        <f t="shared" si="56"/>
        <v>0.19400000000000001</v>
      </c>
      <c r="AM80" s="20">
        <f t="shared" si="56"/>
        <v>0.37839999999999996</v>
      </c>
      <c r="AN80" s="20">
        <f t="shared" si="56"/>
        <v>0.3</v>
      </c>
      <c r="AO80" s="20">
        <f t="shared" si="56"/>
        <v>0</v>
      </c>
      <c r="AP80" s="20">
        <f t="shared" si="56"/>
        <v>0.2069</v>
      </c>
      <c r="AQ80" s="20">
        <f t="shared" si="56"/>
        <v>6.25E-2</v>
      </c>
      <c r="AR80" s="20">
        <f t="shared" si="56"/>
        <v>6.2E-2</v>
      </c>
      <c r="AS80" s="20">
        <f t="shared" si="56"/>
        <v>8.2000000000000003E-2</v>
      </c>
      <c r="AT80" s="20">
        <f t="shared" si="56"/>
        <v>6.429E-2</v>
      </c>
      <c r="AU80" s="20">
        <f t="shared" si="56"/>
        <v>5.7140000000000003E-2</v>
      </c>
      <c r="AV80" s="20">
        <f t="shared" si="56"/>
        <v>5.1249999999999997E-2</v>
      </c>
      <c r="AW80" s="20">
        <f t="shared" si="56"/>
        <v>7.714E-2</v>
      </c>
      <c r="AX80" s="20">
        <f t="shared" si="56"/>
        <v>6.6000000000000003E-2</v>
      </c>
      <c r="AY80" s="20">
        <f t="shared" si="56"/>
        <v>0.06</v>
      </c>
      <c r="AZ80" s="20">
        <f t="shared" si="56"/>
        <v>0.12933</v>
      </c>
      <c r="BA80" s="20">
        <f t="shared" si="56"/>
        <v>0.34200000000000003</v>
      </c>
      <c r="BB80" s="20">
        <f t="shared" si="56"/>
        <v>0.58499999999999996</v>
      </c>
      <c r="BC80" s="20">
        <f t="shared" si="56"/>
        <v>0.55889</v>
      </c>
      <c r="BD80" s="20">
        <f t="shared" si="56"/>
        <v>0.217</v>
      </c>
      <c r="BE80" s="20">
        <f t="shared" si="56"/>
        <v>0.375</v>
      </c>
      <c r="BF80" s="20">
        <f t="shared" si="56"/>
        <v>0</v>
      </c>
      <c r="BG80" s="20">
        <f t="shared" si="56"/>
        <v>2.7E-2</v>
      </c>
      <c r="BH80" s="20">
        <f t="shared" si="56"/>
        <v>3.5999999999999997E-2</v>
      </c>
      <c r="BI80" s="20">
        <f t="shared" si="56"/>
        <v>2.5999999999999999E-2</v>
      </c>
      <c r="BJ80" s="20">
        <f t="shared" si="56"/>
        <v>2.4E-2</v>
      </c>
      <c r="BK80" s="20">
        <f t="shared" si="56"/>
        <v>3.6999999999999998E-2</v>
      </c>
      <c r="BL80" s="20">
        <f t="shared" si="56"/>
        <v>0.29799999999999999</v>
      </c>
      <c r="BM80" s="20">
        <f t="shared" si="56"/>
        <v>0.14443999999999999</v>
      </c>
      <c r="BN80" s="20">
        <f t="shared" si="56"/>
        <v>1.7999999999999999E-2</v>
      </c>
      <c r="BO80" s="20">
        <f t="shared" ref="BO80" si="57">BO79/1000</f>
        <v>10</v>
      </c>
    </row>
    <row r="81" spans="1:69" ht="17.399999999999999" x14ac:dyDescent="0.35">
      <c r="A81" s="29"/>
      <c r="B81" s="30" t="s">
        <v>27</v>
      </c>
      <c r="C81" s="91"/>
      <c r="D81" s="31">
        <f t="shared" ref="D81:BN81" si="58">D77*D79</f>
        <v>1.4180000000000001</v>
      </c>
      <c r="E81" s="31">
        <f t="shared" si="58"/>
        <v>2.96</v>
      </c>
      <c r="F81" s="31">
        <f t="shared" si="58"/>
        <v>0.8</v>
      </c>
      <c r="G81" s="31">
        <f t="shared" si="58"/>
        <v>0</v>
      </c>
      <c r="H81" s="31">
        <f t="shared" si="58"/>
        <v>0</v>
      </c>
      <c r="I81" s="31">
        <f t="shared" si="58"/>
        <v>0</v>
      </c>
      <c r="J81" s="31">
        <f t="shared" si="58"/>
        <v>0</v>
      </c>
      <c r="K81" s="31">
        <f t="shared" si="58"/>
        <v>1.8945940000000001</v>
      </c>
      <c r="L81" s="31">
        <f t="shared" si="58"/>
        <v>0</v>
      </c>
      <c r="M81" s="31">
        <f t="shared" si="58"/>
        <v>0</v>
      </c>
      <c r="N81" s="31">
        <f t="shared" si="58"/>
        <v>0</v>
      </c>
      <c r="O81" s="31">
        <f t="shared" si="58"/>
        <v>0</v>
      </c>
      <c r="P81" s="31">
        <f t="shared" si="58"/>
        <v>0</v>
      </c>
      <c r="Q81" s="31">
        <f t="shared" si="58"/>
        <v>0</v>
      </c>
      <c r="R81" s="31">
        <f t="shared" si="58"/>
        <v>0</v>
      </c>
      <c r="S81" s="31">
        <f t="shared" si="58"/>
        <v>0</v>
      </c>
      <c r="T81" s="31">
        <f t="shared" si="58"/>
        <v>0</v>
      </c>
      <c r="U81" s="31">
        <f t="shared" si="58"/>
        <v>0</v>
      </c>
      <c r="V81" s="31">
        <f t="shared" si="58"/>
        <v>0</v>
      </c>
      <c r="W81" s="31">
        <f t="shared" si="58"/>
        <v>0</v>
      </c>
      <c r="X81" s="31">
        <f t="shared" si="58"/>
        <v>0.55999999999999994</v>
      </c>
      <c r="Y81" s="31">
        <f t="shared" si="58"/>
        <v>0</v>
      </c>
      <c r="Z81" s="31">
        <f t="shared" si="58"/>
        <v>0</v>
      </c>
      <c r="AA81" s="31">
        <f t="shared" si="58"/>
        <v>0</v>
      </c>
      <c r="AB81" s="31">
        <f t="shared" si="58"/>
        <v>0</v>
      </c>
      <c r="AC81" s="31">
        <f t="shared" si="58"/>
        <v>3</v>
      </c>
      <c r="AD81" s="31">
        <f t="shared" si="58"/>
        <v>0</v>
      </c>
      <c r="AE81" s="31">
        <f t="shared" si="58"/>
        <v>0</v>
      </c>
      <c r="AF81" s="31">
        <f t="shared" si="58"/>
        <v>0</v>
      </c>
      <c r="AG81" s="31">
        <f t="shared" si="58"/>
        <v>0</v>
      </c>
      <c r="AH81" s="31">
        <f t="shared" si="58"/>
        <v>0</v>
      </c>
      <c r="AI81" s="31">
        <f t="shared" si="58"/>
        <v>0</v>
      </c>
      <c r="AJ81" s="31">
        <f t="shared" si="58"/>
        <v>0.32639999999999997</v>
      </c>
      <c r="AK81" s="31">
        <f t="shared" si="58"/>
        <v>0</v>
      </c>
      <c r="AL81" s="31">
        <f t="shared" si="58"/>
        <v>0</v>
      </c>
      <c r="AM81" s="31">
        <f t="shared" si="58"/>
        <v>0</v>
      </c>
      <c r="AN81" s="31">
        <f t="shared" si="58"/>
        <v>0</v>
      </c>
      <c r="AO81" s="31">
        <f t="shared" si="58"/>
        <v>0</v>
      </c>
      <c r="AP81" s="31">
        <f t="shared" si="58"/>
        <v>0</v>
      </c>
      <c r="AQ81" s="31">
        <f t="shared" si="58"/>
        <v>0</v>
      </c>
      <c r="AR81" s="31">
        <f t="shared" si="58"/>
        <v>0</v>
      </c>
      <c r="AS81" s="31">
        <f t="shared" si="58"/>
        <v>0</v>
      </c>
      <c r="AT81" s="31">
        <f t="shared" si="58"/>
        <v>0</v>
      </c>
      <c r="AU81" s="31">
        <f t="shared" si="58"/>
        <v>0</v>
      </c>
      <c r="AV81" s="31">
        <f t="shared" si="58"/>
        <v>0</v>
      </c>
      <c r="AW81" s="31">
        <f t="shared" si="58"/>
        <v>0</v>
      </c>
      <c r="AX81" s="31">
        <f t="shared" si="58"/>
        <v>0</v>
      </c>
      <c r="AY81" s="31">
        <f t="shared" si="58"/>
        <v>0</v>
      </c>
      <c r="AZ81" s="31">
        <f t="shared" si="58"/>
        <v>0</v>
      </c>
      <c r="BA81" s="31">
        <f t="shared" si="58"/>
        <v>17.783999999999999</v>
      </c>
      <c r="BB81" s="31">
        <f t="shared" si="58"/>
        <v>0</v>
      </c>
      <c r="BC81" s="31">
        <f t="shared" si="58"/>
        <v>0</v>
      </c>
      <c r="BD81" s="31">
        <f t="shared" si="58"/>
        <v>0</v>
      </c>
      <c r="BE81" s="31">
        <f t="shared" si="58"/>
        <v>0</v>
      </c>
      <c r="BF81" s="31">
        <f t="shared" si="58"/>
        <v>0</v>
      </c>
      <c r="BG81" s="31">
        <f t="shared" si="58"/>
        <v>3.6990000000000003</v>
      </c>
      <c r="BH81" s="31">
        <f t="shared" si="58"/>
        <v>1.008</v>
      </c>
      <c r="BI81" s="31">
        <f t="shared" si="58"/>
        <v>0.52</v>
      </c>
      <c r="BJ81" s="31">
        <f t="shared" si="58"/>
        <v>0</v>
      </c>
      <c r="BK81" s="31">
        <f t="shared" si="58"/>
        <v>0</v>
      </c>
      <c r="BL81" s="31">
        <f t="shared" si="58"/>
        <v>0</v>
      </c>
      <c r="BM81" s="31">
        <f t="shared" si="58"/>
        <v>0.72219999999999995</v>
      </c>
      <c r="BN81" s="31">
        <f t="shared" si="58"/>
        <v>3.6000000000000004E-2</v>
      </c>
      <c r="BO81" s="31">
        <f t="shared" ref="BO81" si="59">BO77*BO79</f>
        <v>0</v>
      </c>
      <c r="BP81" s="32">
        <f>SUM(D81:BN81)</f>
        <v>34.728194000000009</v>
      </c>
      <c r="BQ81" s="33">
        <f>BP81/$C$9</f>
        <v>34.728194000000009</v>
      </c>
    </row>
    <row r="82" spans="1:69" ht="17.399999999999999" x14ac:dyDescent="0.35">
      <c r="A82" s="29"/>
      <c r="B82" s="30" t="s">
        <v>28</v>
      </c>
      <c r="C82" s="91"/>
      <c r="D82" s="31">
        <f t="shared" ref="D82:BN82" si="60">D77*D79</f>
        <v>1.4180000000000001</v>
      </c>
      <c r="E82" s="31">
        <f t="shared" si="60"/>
        <v>2.96</v>
      </c>
      <c r="F82" s="31">
        <f t="shared" si="60"/>
        <v>0.8</v>
      </c>
      <c r="G82" s="31">
        <f t="shared" si="60"/>
        <v>0</v>
      </c>
      <c r="H82" s="31">
        <f t="shared" si="60"/>
        <v>0</v>
      </c>
      <c r="I82" s="31">
        <f t="shared" si="60"/>
        <v>0</v>
      </c>
      <c r="J82" s="31">
        <f t="shared" si="60"/>
        <v>0</v>
      </c>
      <c r="K82" s="31">
        <f t="shared" si="60"/>
        <v>1.8945940000000001</v>
      </c>
      <c r="L82" s="31">
        <f t="shared" si="60"/>
        <v>0</v>
      </c>
      <c r="M82" s="31">
        <f t="shared" si="60"/>
        <v>0</v>
      </c>
      <c r="N82" s="31">
        <f t="shared" si="60"/>
        <v>0</v>
      </c>
      <c r="O82" s="31">
        <f t="shared" si="60"/>
        <v>0</v>
      </c>
      <c r="P82" s="31">
        <f t="shared" si="60"/>
        <v>0</v>
      </c>
      <c r="Q82" s="31">
        <f t="shared" si="60"/>
        <v>0</v>
      </c>
      <c r="R82" s="31">
        <f t="shared" si="60"/>
        <v>0</v>
      </c>
      <c r="S82" s="31">
        <f t="shared" si="60"/>
        <v>0</v>
      </c>
      <c r="T82" s="31">
        <f t="shared" si="60"/>
        <v>0</v>
      </c>
      <c r="U82" s="31">
        <f t="shared" si="60"/>
        <v>0</v>
      </c>
      <c r="V82" s="31">
        <f t="shared" si="60"/>
        <v>0</v>
      </c>
      <c r="W82" s="31">
        <f t="shared" si="60"/>
        <v>0</v>
      </c>
      <c r="X82" s="31">
        <f t="shared" si="60"/>
        <v>0.55999999999999994</v>
      </c>
      <c r="Y82" s="31">
        <f t="shared" si="60"/>
        <v>0</v>
      </c>
      <c r="Z82" s="31">
        <f t="shared" si="60"/>
        <v>0</v>
      </c>
      <c r="AA82" s="31">
        <f t="shared" si="60"/>
        <v>0</v>
      </c>
      <c r="AB82" s="31">
        <f t="shared" si="60"/>
        <v>0</v>
      </c>
      <c r="AC82" s="31">
        <f t="shared" si="60"/>
        <v>3</v>
      </c>
      <c r="AD82" s="31">
        <f t="shared" si="60"/>
        <v>0</v>
      </c>
      <c r="AE82" s="31">
        <f t="shared" si="60"/>
        <v>0</v>
      </c>
      <c r="AF82" s="31">
        <f t="shared" si="60"/>
        <v>0</v>
      </c>
      <c r="AG82" s="31">
        <f t="shared" si="60"/>
        <v>0</v>
      </c>
      <c r="AH82" s="31">
        <f t="shared" si="60"/>
        <v>0</v>
      </c>
      <c r="AI82" s="31">
        <f t="shared" si="60"/>
        <v>0</v>
      </c>
      <c r="AJ82" s="31">
        <f t="shared" si="60"/>
        <v>0.32639999999999997</v>
      </c>
      <c r="AK82" s="31">
        <f t="shared" si="60"/>
        <v>0</v>
      </c>
      <c r="AL82" s="31">
        <f t="shared" si="60"/>
        <v>0</v>
      </c>
      <c r="AM82" s="31">
        <f t="shared" si="60"/>
        <v>0</v>
      </c>
      <c r="AN82" s="31">
        <f t="shared" si="60"/>
        <v>0</v>
      </c>
      <c r="AO82" s="31">
        <f t="shared" si="60"/>
        <v>0</v>
      </c>
      <c r="AP82" s="31">
        <f t="shared" si="60"/>
        <v>0</v>
      </c>
      <c r="AQ82" s="31">
        <f t="shared" si="60"/>
        <v>0</v>
      </c>
      <c r="AR82" s="31">
        <f t="shared" si="60"/>
        <v>0</v>
      </c>
      <c r="AS82" s="31">
        <f t="shared" si="60"/>
        <v>0</v>
      </c>
      <c r="AT82" s="31">
        <f t="shared" si="60"/>
        <v>0</v>
      </c>
      <c r="AU82" s="31">
        <f t="shared" si="60"/>
        <v>0</v>
      </c>
      <c r="AV82" s="31">
        <f t="shared" si="60"/>
        <v>0</v>
      </c>
      <c r="AW82" s="31">
        <f t="shared" si="60"/>
        <v>0</v>
      </c>
      <c r="AX82" s="31">
        <f t="shared" si="60"/>
        <v>0</v>
      </c>
      <c r="AY82" s="31">
        <f t="shared" si="60"/>
        <v>0</v>
      </c>
      <c r="AZ82" s="31">
        <f t="shared" si="60"/>
        <v>0</v>
      </c>
      <c r="BA82" s="31">
        <f t="shared" si="60"/>
        <v>17.783999999999999</v>
      </c>
      <c r="BB82" s="31">
        <f t="shared" si="60"/>
        <v>0</v>
      </c>
      <c r="BC82" s="31">
        <f t="shared" si="60"/>
        <v>0</v>
      </c>
      <c r="BD82" s="31">
        <f t="shared" si="60"/>
        <v>0</v>
      </c>
      <c r="BE82" s="31">
        <f t="shared" si="60"/>
        <v>0</v>
      </c>
      <c r="BF82" s="31">
        <f t="shared" si="60"/>
        <v>0</v>
      </c>
      <c r="BG82" s="31">
        <f t="shared" si="60"/>
        <v>3.6990000000000003</v>
      </c>
      <c r="BH82" s="31">
        <f t="shared" si="60"/>
        <v>1.008</v>
      </c>
      <c r="BI82" s="31">
        <f t="shared" si="60"/>
        <v>0.52</v>
      </c>
      <c r="BJ82" s="31">
        <f t="shared" si="60"/>
        <v>0</v>
      </c>
      <c r="BK82" s="31">
        <f t="shared" si="60"/>
        <v>0</v>
      </c>
      <c r="BL82" s="31">
        <f t="shared" si="60"/>
        <v>0</v>
      </c>
      <c r="BM82" s="31">
        <f t="shared" si="60"/>
        <v>0.72219999999999995</v>
      </c>
      <c r="BN82" s="31">
        <f t="shared" si="60"/>
        <v>3.6000000000000004E-2</v>
      </c>
      <c r="BO82" s="31">
        <f t="shared" ref="BO82" si="61">BO77*BO79</f>
        <v>0</v>
      </c>
      <c r="BP82" s="32">
        <f>SUM(D82:BN82)</f>
        <v>34.728194000000009</v>
      </c>
      <c r="BQ82" s="33">
        <f>BP82/$C$9</f>
        <v>34.728194000000009</v>
      </c>
    </row>
    <row r="84" spans="1:69" x14ac:dyDescent="0.3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 x14ac:dyDescent="0.3">
      <c r="A85" s="93"/>
      <c r="B85" s="5" t="s">
        <v>3</v>
      </c>
      <c r="C85" s="85" t="s">
        <v>4</v>
      </c>
      <c r="D85" s="87" t="str">
        <f t="shared" ref="D85:V85" si="62">D7</f>
        <v>Хлеб пшеничный</v>
      </c>
      <c r="E85" s="87" t="str">
        <f t="shared" si="62"/>
        <v>Хлеб ржано-пшеничный</v>
      </c>
      <c r="F85" s="87" t="str">
        <f t="shared" si="62"/>
        <v>Сахар</v>
      </c>
      <c r="G85" s="87" t="str">
        <f t="shared" si="62"/>
        <v>Чай</v>
      </c>
      <c r="H85" s="87" t="str">
        <f t="shared" si="62"/>
        <v>Какао</v>
      </c>
      <c r="I85" s="87" t="str">
        <f t="shared" si="62"/>
        <v>Кофейный напиток</v>
      </c>
      <c r="J85" s="87" t="str">
        <f t="shared" si="62"/>
        <v>Молоко 2,5%</v>
      </c>
      <c r="K85" s="87" t="str">
        <f t="shared" si="62"/>
        <v>Масло сливочное</v>
      </c>
      <c r="L85" s="87" t="str">
        <f t="shared" si="62"/>
        <v>Сметана 15%</v>
      </c>
      <c r="M85" s="87" t="str">
        <f t="shared" si="62"/>
        <v>Молоко сухое</v>
      </c>
      <c r="N85" s="87" t="str">
        <f t="shared" si="62"/>
        <v>Снежок 2,5 %</v>
      </c>
      <c r="O85" s="87" t="str">
        <f t="shared" si="62"/>
        <v>Творог 5%</v>
      </c>
      <c r="P85" s="87" t="str">
        <f t="shared" si="62"/>
        <v>Молоко сгущенное</v>
      </c>
      <c r="Q85" s="87" t="str">
        <f t="shared" si="62"/>
        <v xml:space="preserve">Джем Сава </v>
      </c>
      <c r="R85" s="87" t="str">
        <f t="shared" si="62"/>
        <v>Сыр</v>
      </c>
      <c r="S85" s="87" t="str">
        <f t="shared" si="62"/>
        <v>Зеленый горошек</v>
      </c>
      <c r="T85" s="87" t="str">
        <f t="shared" si="62"/>
        <v>Кукуруза консервирован.</v>
      </c>
      <c r="U85" s="87" t="str">
        <f t="shared" si="62"/>
        <v>Консервы рыбные</v>
      </c>
      <c r="V85" s="87" t="str">
        <f t="shared" si="62"/>
        <v>Огурцы консервирован.</v>
      </c>
      <c r="W85" s="37"/>
      <c r="X85" s="87" t="str">
        <f t="shared" ref="X85:BN85" si="63">X7</f>
        <v>Яйцо</v>
      </c>
      <c r="Y85" s="87" t="str">
        <f t="shared" si="63"/>
        <v>Икра кабачковая</v>
      </c>
      <c r="Z85" s="87" t="str">
        <f t="shared" si="63"/>
        <v>Изюм</v>
      </c>
      <c r="AA85" s="87" t="str">
        <f t="shared" si="63"/>
        <v>Курага</v>
      </c>
      <c r="AB85" s="87" t="str">
        <f t="shared" si="63"/>
        <v>Чернослив</v>
      </c>
      <c r="AC85" s="87" t="str">
        <f t="shared" si="63"/>
        <v>Шиповник</v>
      </c>
      <c r="AD85" s="87" t="str">
        <f t="shared" si="63"/>
        <v>Сухофрукты</v>
      </c>
      <c r="AE85" s="87" t="str">
        <f t="shared" si="63"/>
        <v>Ягода свежемороженная</v>
      </c>
      <c r="AF85" s="87" t="str">
        <f t="shared" si="63"/>
        <v>Лимон</v>
      </c>
      <c r="AG85" s="87" t="str">
        <f t="shared" si="63"/>
        <v>Кисель</v>
      </c>
      <c r="AH85" s="87" t="str">
        <f t="shared" si="63"/>
        <v xml:space="preserve">Сок </v>
      </c>
      <c r="AI85" s="87" t="str">
        <f t="shared" si="63"/>
        <v>Макаронные изделия</v>
      </c>
      <c r="AJ85" s="87" t="str">
        <f t="shared" si="63"/>
        <v>Мука</v>
      </c>
      <c r="AK85" s="87" t="str">
        <f t="shared" si="63"/>
        <v>Дрожжи</v>
      </c>
      <c r="AL85" s="87" t="str">
        <f t="shared" si="63"/>
        <v>Печенье</v>
      </c>
      <c r="AM85" s="87" t="str">
        <f t="shared" si="63"/>
        <v>Кукуруз-ные палочки</v>
      </c>
      <c r="AN85" s="87" t="str">
        <f t="shared" si="63"/>
        <v>Вафли</v>
      </c>
      <c r="AO85" s="87" t="str">
        <f t="shared" si="63"/>
        <v>Конфеты</v>
      </c>
      <c r="AP85" s="87" t="str">
        <f t="shared" si="63"/>
        <v>Повидло Сава</v>
      </c>
      <c r="AQ85" s="87" t="str">
        <f t="shared" si="63"/>
        <v>Крупа геркулес</v>
      </c>
      <c r="AR85" s="87" t="str">
        <f t="shared" si="63"/>
        <v>Крупа горох</v>
      </c>
      <c r="AS85" s="87" t="str">
        <f t="shared" si="63"/>
        <v>Крупа гречневая</v>
      </c>
      <c r="AT85" s="87" t="str">
        <f t="shared" si="63"/>
        <v>Крупа кукурузная</v>
      </c>
      <c r="AU85" s="87" t="str">
        <f t="shared" si="63"/>
        <v>Крупа манная</v>
      </c>
      <c r="AV85" s="87" t="str">
        <f t="shared" si="63"/>
        <v>Крупа перловая</v>
      </c>
      <c r="AW85" s="87" t="str">
        <f t="shared" si="63"/>
        <v>Крупа пшеничная</v>
      </c>
      <c r="AX85" s="87" t="str">
        <f t="shared" si="63"/>
        <v>Крупа пшено</v>
      </c>
      <c r="AY85" s="87" t="str">
        <f t="shared" si="63"/>
        <v>Крупа ячневая</v>
      </c>
      <c r="AZ85" s="87" t="str">
        <f t="shared" si="63"/>
        <v>Рис</v>
      </c>
      <c r="BA85" s="87" t="str">
        <f t="shared" si="63"/>
        <v>Цыпленок бройлер</v>
      </c>
      <c r="BB85" s="87" t="str">
        <f t="shared" si="63"/>
        <v>Филе куриное</v>
      </c>
      <c r="BC85" s="87" t="str">
        <f t="shared" si="63"/>
        <v>Фарш говяжий</v>
      </c>
      <c r="BD85" s="87" t="str">
        <f t="shared" si="63"/>
        <v>Печень куриная</v>
      </c>
      <c r="BE85" s="87" t="str">
        <f t="shared" si="63"/>
        <v>Филе минтая</v>
      </c>
      <c r="BF85" s="87" t="str">
        <f t="shared" si="63"/>
        <v>Филе сельди слабосол.</v>
      </c>
      <c r="BG85" s="87" t="str">
        <f t="shared" si="63"/>
        <v>Картофель</v>
      </c>
      <c r="BH85" s="87" t="str">
        <f t="shared" si="63"/>
        <v>Морковь</v>
      </c>
      <c r="BI85" s="87" t="str">
        <f t="shared" si="63"/>
        <v>Лук</v>
      </c>
      <c r="BJ85" s="87" t="str">
        <f t="shared" si="63"/>
        <v>Капуста</v>
      </c>
      <c r="BK85" s="87" t="str">
        <f t="shared" si="63"/>
        <v>Свекла</v>
      </c>
      <c r="BL85" s="87" t="str">
        <f t="shared" si="63"/>
        <v>Томатная паста</v>
      </c>
      <c r="BM85" s="87" t="str">
        <f t="shared" si="63"/>
        <v>Масло растительное</v>
      </c>
      <c r="BN85" s="87" t="str">
        <f t="shared" si="63"/>
        <v>Соль</v>
      </c>
      <c r="BO85" s="87" t="str">
        <f t="shared" ref="BO85" si="64">BO7</f>
        <v>Аскорбиновая кислота</v>
      </c>
      <c r="BP85" s="92" t="s">
        <v>5</v>
      </c>
      <c r="BQ85" s="92" t="s">
        <v>6</v>
      </c>
    </row>
    <row r="86" spans="1:69" ht="36" customHeight="1" x14ac:dyDescent="0.3">
      <c r="A86" s="94"/>
      <c r="B86" s="6" t="s">
        <v>7</v>
      </c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3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92"/>
      <c r="BQ86" s="92"/>
    </row>
    <row r="87" spans="1:69" x14ac:dyDescent="0.3">
      <c r="A87" s="88" t="s">
        <v>17</v>
      </c>
      <c r="B87" s="7" t="str">
        <f>B21</f>
        <v>Молоко</v>
      </c>
      <c r="C87" s="89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3">
      <c r="A88" s="88"/>
      <c r="B88" s="7" t="str">
        <f>B22</f>
        <v>Печенье</v>
      </c>
      <c r="C88" s="90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3">
      <c r="A89" s="88"/>
      <c r="B89" s="7"/>
      <c r="C89" s="90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3">
      <c r="A90" s="88"/>
      <c r="B90" s="7"/>
      <c r="C90" s="90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3">
      <c r="A91" s="88"/>
      <c r="B91" s="7"/>
      <c r="C91" s="95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 x14ac:dyDescent="0.35">
      <c r="B92" s="18" t="s">
        <v>21</v>
      </c>
      <c r="C92" s="19"/>
      <c r="D92" s="20">
        <f t="shared" ref="D92:BN92" si="69">SUM(D87:D91)</f>
        <v>0</v>
      </c>
      <c r="E92" s="20">
        <f t="shared" si="69"/>
        <v>0</v>
      </c>
      <c r="F92" s="20">
        <f t="shared" si="69"/>
        <v>0</v>
      </c>
      <c r="G92" s="20">
        <f t="shared" si="69"/>
        <v>0</v>
      </c>
      <c r="H92" s="20">
        <f t="shared" si="69"/>
        <v>0</v>
      </c>
      <c r="I92" s="20">
        <f t="shared" si="69"/>
        <v>0</v>
      </c>
      <c r="J92" s="20">
        <f t="shared" si="69"/>
        <v>0.14000000000000001</v>
      </c>
      <c r="K92" s="20">
        <f t="shared" si="69"/>
        <v>0</v>
      </c>
      <c r="L92" s="20">
        <f t="shared" si="69"/>
        <v>0</v>
      </c>
      <c r="M92" s="20">
        <f t="shared" si="69"/>
        <v>0</v>
      </c>
      <c r="N92" s="20">
        <f t="shared" si="69"/>
        <v>0</v>
      </c>
      <c r="O92" s="20">
        <f t="shared" si="69"/>
        <v>0</v>
      </c>
      <c r="P92" s="20">
        <f t="shared" si="69"/>
        <v>0</v>
      </c>
      <c r="Q92" s="20">
        <f t="shared" si="69"/>
        <v>0</v>
      </c>
      <c r="R92" s="20">
        <f t="shared" si="69"/>
        <v>0</v>
      </c>
      <c r="S92" s="20">
        <f t="shared" si="69"/>
        <v>0</v>
      </c>
      <c r="T92" s="20">
        <f t="shared" si="69"/>
        <v>0</v>
      </c>
      <c r="U92" s="20">
        <f t="shared" si="69"/>
        <v>0</v>
      </c>
      <c r="V92" s="20">
        <f t="shared" si="69"/>
        <v>0</v>
      </c>
      <c r="W92" s="20">
        <f t="shared" si="69"/>
        <v>0</v>
      </c>
      <c r="X92" s="20">
        <f t="shared" si="69"/>
        <v>0</v>
      </c>
      <c r="Y92" s="20">
        <f t="shared" si="69"/>
        <v>0</v>
      </c>
      <c r="Z92" s="20">
        <f t="shared" si="69"/>
        <v>0</v>
      </c>
      <c r="AA92" s="20">
        <f t="shared" si="69"/>
        <v>0</v>
      </c>
      <c r="AB92" s="20">
        <f t="shared" si="69"/>
        <v>0</v>
      </c>
      <c r="AC92" s="20">
        <f t="shared" si="69"/>
        <v>0</v>
      </c>
      <c r="AD92" s="20">
        <f t="shared" si="69"/>
        <v>0</v>
      </c>
      <c r="AE92" s="20">
        <f t="shared" si="69"/>
        <v>0</v>
      </c>
      <c r="AF92" s="20">
        <f t="shared" si="69"/>
        <v>0</v>
      </c>
      <c r="AG92" s="20">
        <f t="shared" si="69"/>
        <v>0</v>
      </c>
      <c r="AH92" s="20">
        <f t="shared" si="69"/>
        <v>0</v>
      </c>
      <c r="AI92" s="20">
        <f t="shared" si="69"/>
        <v>0</v>
      </c>
      <c r="AJ92" s="20">
        <f t="shared" si="69"/>
        <v>0</v>
      </c>
      <c r="AK92" s="20">
        <f t="shared" si="69"/>
        <v>0</v>
      </c>
      <c r="AL92" s="20">
        <f t="shared" si="69"/>
        <v>0.02</v>
      </c>
      <c r="AM92" s="20">
        <f t="shared" si="69"/>
        <v>0</v>
      </c>
      <c r="AN92" s="20">
        <f t="shared" si="69"/>
        <v>0</v>
      </c>
      <c r="AO92" s="20">
        <f t="shared" si="69"/>
        <v>0</v>
      </c>
      <c r="AP92" s="20">
        <f t="shared" si="69"/>
        <v>0</v>
      </c>
      <c r="AQ92" s="20">
        <f t="shared" si="69"/>
        <v>0</v>
      </c>
      <c r="AR92" s="20">
        <f t="shared" si="69"/>
        <v>0</v>
      </c>
      <c r="AS92" s="20">
        <f t="shared" si="69"/>
        <v>0</v>
      </c>
      <c r="AT92" s="20">
        <f t="shared" si="69"/>
        <v>0</v>
      </c>
      <c r="AU92" s="20">
        <f t="shared" si="69"/>
        <v>0</v>
      </c>
      <c r="AV92" s="20">
        <f t="shared" si="69"/>
        <v>0</v>
      </c>
      <c r="AW92" s="20">
        <f t="shared" si="69"/>
        <v>0</v>
      </c>
      <c r="AX92" s="20">
        <f t="shared" si="69"/>
        <v>0</v>
      </c>
      <c r="AY92" s="20">
        <f t="shared" si="69"/>
        <v>0</v>
      </c>
      <c r="AZ92" s="20">
        <f t="shared" si="69"/>
        <v>0</v>
      </c>
      <c r="BA92" s="20">
        <f t="shared" si="69"/>
        <v>0</v>
      </c>
      <c r="BB92" s="20">
        <f t="shared" si="69"/>
        <v>0</v>
      </c>
      <c r="BC92" s="20">
        <f t="shared" si="69"/>
        <v>0</v>
      </c>
      <c r="BD92" s="20">
        <f t="shared" si="69"/>
        <v>0</v>
      </c>
      <c r="BE92" s="20">
        <f t="shared" si="69"/>
        <v>0</v>
      </c>
      <c r="BF92" s="20">
        <f t="shared" si="69"/>
        <v>0</v>
      </c>
      <c r="BG92" s="20">
        <f t="shared" si="69"/>
        <v>0</v>
      </c>
      <c r="BH92" s="20">
        <f t="shared" si="69"/>
        <v>0</v>
      </c>
      <c r="BI92" s="20">
        <f t="shared" si="69"/>
        <v>0</v>
      </c>
      <c r="BJ92" s="20">
        <f t="shared" si="69"/>
        <v>0</v>
      </c>
      <c r="BK92" s="20">
        <f t="shared" si="69"/>
        <v>0</v>
      </c>
      <c r="BL92" s="20">
        <f t="shared" si="69"/>
        <v>0</v>
      </c>
      <c r="BM92" s="20">
        <f t="shared" si="69"/>
        <v>0</v>
      </c>
      <c r="BN92" s="20">
        <f t="shared" si="69"/>
        <v>0</v>
      </c>
      <c r="BO92" s="20">
        <f t="shared" ref="BO92" si="70">SUM(BO87:BO91)</f>
        <v>0</v>
      </c>
    </row>
    <row r="93" spans="1:69" ht="17.399999999999999" x14ac:dyDescent="0.35">
      <c r="B93" s="18" t="s">
        <v>22</v>
      </c>
      <c r="C93" s="19"/>
      <c r="D93" s="21">
        <f t="shared" ref="D93:BN93" si="71">PRODUCT(D92,$E$6)</f>
        <v>0</v>
      </c>
      <c r="E93" s="21">
        <f t="shared" si="71"/>
        <v>0</v>
      </c>
      <c r="F93" s="21">
        <f t="shared" si="71"/>
        <v>0</v>
      </c>
      <c r="G93" s="21">
        <f t="shared" si="71"/>
        <v>0</v>
      </c>
      <c r="H93" s="21">
        <f t="shared" si="71"/>
        <v>0</v>
      </c>
      <c r="I93" s="21">
        <f t="shared" si="71"/>
        <v>0</v>
      </c>
      <c r="J93" s="21">
        <f t="shared" si="71"/>
        <v>0.14000000000000001</v>
      </c>
      <c r="K93" s="21">
        <f t="shared" si="71"/>
        <v>0</v>
      </c>
      <c r="L93" s="21">
        <f t="shared" si="71"/>
        <v>0</v>
      </c>
      <c r="M93" s="21">
        <f t="shared" si="71"/>
        <v>0</v>
      </c>
      <c r="N93" s="21">
        <f t="shared" si="71"/>
        <v>0</v>
      </c>
      <c r="O93" s="21">
        <f t="shared" si="71"/>
        <v>0</v>
      </c>
      <c r="P93" s="21">
        <f t="shared" si="71"/>
        <v>0</v>
      </c>
      <c r="Q93" s="21">
        <f t="shared" si="71"/>
        <v>0</v>
      </c>
      <c r="R93" s="21">
        <f t="shared" si="71"/>
        <v>0</v>
      </c>
      <c r="S93" s="21">
        <f t="shared" si="71"/>
        <v>0</v>
      </c>
      <c r="T93" s="21">
        <f t="shared" si="71"/>
        <v>0</v>
      </c>
      <c r="U93" s="21">
        <f t="shared" si="71"/>
        <v>0</v>
      </c>
      <c r="V93" s="21">
        <f t="shared" si="71"/>
        <v>0</v>
      </c>
      <c r="W93" s="21">
        <f t="shared" si="71"/>
        <v>0</v>
      </c>
      <c r="X93" s="21">
        <f t="shared" si="71"/>
        <v>0</v>
      </c>
      <c r="Y93" s="21">
        <f t="shared" si="71"/>
        <v>0</v>
      </c>
      <c r="Z93" s="21">
        <f t="shared" si="71"/>
        <v>0</v>
      </c>
      <c r="AA93" s="21">
        <f t="shared" si="71"/>
        <v>0</v>
      </c>
      <c r="AB93" s="21">
        <f t="shared" si="71"/>
        <v>0</v>
      </c>
      <c r="AC93" s="21">
        <f t="shared" si="71"/>
        <v>0</v>
      </c>
      <c r="AD93" s="21">
        <f t="shared" si="71"/>
        <v>0</v>
      </c>
      <c r="AE93" s="21">
        <f t="shared" si="71"/>
        <v>0</v>
      </c>
      <c r="AF93" s="21">
        <f t="shared" si="71"/>
        <v>0</v>
      </c>
      <c r="AG93" s="21">
        <f t="shared" si="71"/>
        <v>0</v>
      </c>
      <c r="AH93" s="21">
        <f t="shared" si="71"/>
        <v>0</v>
      </c>
      <c r="AI93" s="21">
        <f t="shared" si="71"/>
        <v>0</v>
      </c>
      <c r="AJ93" s="21">
        <f t="shared" si="71"/>
        <v>0</v>
      </c>
      <c r="AK93" s="21">
        <f t="shared" si="71"/>
        <v>0</v>
      </c>
      <c r="AL93" s="21">
        <f t="shared" si="71"/>
        <v>0.02</v>
      </c>
      <c r="AM93" s="21">
        <f t="shared" si="71"/>
        <v>0</v>
      </c>
      <c r="AN93" s="21">
        <f t="shared" si="71"/>
        <v>0</v>
      </c>
      <c r="AO93" s="21">
        <f t="shared" si="71"/>
        <v>0</v>
      </c>
      <c r="AP93" s="21">
        <f t="shared" si="71"/>
        <v>0</v>
      </c>
      <c r="AQ93" s="21">
        <f t="shared" si="71"/>
        <v>0</v>
      </c>
      <c r="AR93" s="21">
        <f t="shared" si="71"/>
        <v>0</v>
      </c>
      <c r="AS93" s="21">
        <f t="shared" si="71"/>
        <v>0</v>
      </c>
      <c r="AT93" s="21">
        <f t="shared" si="71"/>
        <v>0</v>
      </c>
      <c r="AU93" s="21">
        <f t="shared" si="71"/>
        <v>0</v>
      </c>
      <c r="AV93" s="21">
        <f t="shared" si="71"/>
        <v>0</v>
      </c>
      <c r="AW93" s="21">
        <f t="shared" si="71"/>
        <v>0</v>
      </c>
      <c r="AX93" s="21">
        <f t="shared" si="71"/>
        <v>0</v>
      </c>
      <c r="AY93" s="21">
        <f t="shared" si="71"/>
        <v>0</v>
      </c>
      <c r="AZ93" s="21">
        <f t="shared" si="71"/>
        <v>0</v>
      </c>
      <c r="BA93" s="21">
        <f t="shared" si="71"/>
        <v>0</v>
      </c>
      <c r="BB93" s="21">
        <f t="shared" si="71"/>
        <v>0</v>
      </c>
      <c r="BC93" s="21">
        <f t="shared" si="71"/>
        <v>0</v>
      </c>
      <c r="BD93" s="21">
        <f t="shared" si="71"/>
        <v>0</v>
      </c>
      <c r="BE93" s="21">
        <f t="shared" si="71"/>
        <v>0</v>
      </c>
      <c r="BF93" s="21">
        <f t="shared" si="71"/>
        <v>0</v>
      </c>
      <c r="BG93" s="21">
        <f t="shared" si="71"/>
        <v>0</v>
      </c>
      <c r="BH93" s="21">
        <f t="shared" si="71"/>
        <v>0</v>
      </c>
      <c r="BI93" s="21">
        <f t="shared" si="71"/>
        <v>0</v>
      </c>
      <c r="BJ93" s="21">
        <f t="shared" si="71"/>
        <v>0</v>
      </c>
      <c r="BK93" s="21">
        <f t="shared" si="71"/>
        <v>0</v>
      </c>
      <c r="BL93" s="21">
        <f t="shared" si="71"/>
        <v>0</v>
      </c>
      <c r="BM93" s="21">
        <f t="shared" si="71"/>
        <v>0</v>
      </c>
      <c r="BN93" s="21">
        <f t="shared" si="71"/>
        <v>0</v>
      </c>
      <c r="BO93" s="21">
        <f t="shared" ref="BO93" si="72">PRODUCT(BO92,$E$6)</f>
        <v>0</v>
      </c>
    </row>
    <row r="95" spans="1:69" ht="17.399999999999999" x14ac:dyDescent="0.35">
      <c r="A95" s="25"/>
      <c r="B95" s="26" t="s">
        <v>24</v>
      </c>
      <c r="C95" s="27" t="s">
        <v>25</v>
      </c>
      <c r="D95" s="28">
        <f t="shared" ref="D95:BN95" si="73">D79</f>
        <v>70.900000000000006</v>
      </c>
      <c r="E95" s="28">
        <f t="shared" si="73"/>
        <v>74</v>
      </c>
      <c r="F95" s="28">
        <f t="shared" si="73"/>
        <v>80</v>
      </c>
      <c r="G95" s="28">
        <f t="shared" si="73"/>
        <v>568</v>
      </c>
      <c r="H95" s="28">
        <f t="shared" si="73"/>
        <v>1250</v>
      </c>
      <c r="I95" s="28">
        <f t="shared" si="73"/>
        <v>720</v>
      </c>
      <c r="J95" s="28">
        <f t="shared" si="73"/>
        <v>74.92</v>
      </c>
      <c r="K95" s="28">
        <f t="shared" si="73"/>
        <v>728.69</v>
      </c>
      <c r="L95" s="28">
        <f t="shared" si="73"/>
        <v>210.89</v>
      </c>
      <c r="M95" s="28">
        <f t="shared" si="73"/>
        <v>529</v>
      </c>
      <c r="N95" s="28">
        <f t="shared" si="73"/>
        <v>104.38</v>
      </c>
      <c r="O95" s="28">
        <f t="shared" si="73"/>
        <v>331.24</v>
      </c>
      <c r="P95" s="28">
        <f t="shared" si="73"/>
        <v>373.68</v>
      </c>
      <c r="Q95" s="28">
        <f t="shared" si="73"/>
        <v>400</v>
      </c>
      <c r="R95" s="28">
        <f t="shared" si="73"/>
        <v>0</v>
      </c>
      <c r="S95" s="28">
        <f t="shared" si="73"/>
        <v>0</v>
      </c>
      <c r="T95" s="28">
        <f t="shared" si="73"/>
        <v>0</v>
      </c>
      <c r="U95" s="28">
        <f t="shared" si="73"/>
        <v>728</v>
      </c>
      <c r="V95" s="28">
        <f t="shared" si="73"/>
        <v>352.56</v>
      </c>
      <c r="W95" s="28">
        <f t="shared" si="73"/>
        <v>139</v>
      </c>
      <c r="X95" s="28">
        <f t="shared" si="73"/>
        <v>11.2</v>
      </c>
      <c r="Y95" s="28">
        <f t="shared" si="73"/>
        <v>0</v>
      </c>
      <c r="Z95" s="28">
        <f t="shared" si="73"/>
        <v>395</v>
      </c>
      <c r="AA95" s="28">
        <f t="shared" si="73"/>
        <v>395</v>
      </c>
      <c r="AB95" s="28">
        <f t="shared" si="73"/>
        <v>302</v>
      </c>
      <c r="AC95" s="28">
        <f t="shared" si="73"/>
        <v>250</v>
      </c>
      <c r="AD95" s="28">
        <f t="shared" si="73"/>
        <v>145</v>
      </c>
      <c r="AE95" s="28">
        <f t="shared" si="73"/>
        <v>361</v>
      </c>
      <c r="AF95" s="28">
        <f t="shared" si="73"/>
        <v>179</v>
      </c>
      <c r="AG95" s="28">
        <f t="shared" si="73"/>
        <v>227.27</v>
      </c>
      <c r="AH95" s="28">
        <f t="shared" si="73"/>
        <v>68.75</v>
      </c>
      <c r="AI95" s="28">
        <f t="shared" si="73"/>
        <v>59.25</v>
      </c>
      <c r="AJ95" s="28">
        <f t="shared" si="73"/>
        <v>40.799999999999997</v>
      </c>
      <c r="AK95" s="28">
        <f t="shared" si="73"/>
        <v>190</v>
      </c>
      <c r="AL95" s="28">
        <f t="shared" si="73"/>
        <v>194</v>
      </c>
      <c r="AM95" s="28">
        <f t="shared" si="73"/>
        <v>378.4</v>
      </c>
      <c r="AN95" s="28">
        <f t="shared" si="73"/>
        <v>300</v>
      </c>
      <c r="AO95" s="28">
        <f t="shared" si="73"/>
        <v>0</v>
      </c>
      <c r="AP95" s="28">
        <f t="shared" si="73"/>
        <v>206.9</v>
      </c>
      <c r="AQ95" s="28">
        <f t="shared" si="73"/>
        <v>62.5</v>
      </c>
      <c r="AR95" s="28">
        <f t="shared" si="73"/>
        <v>62</v>
      </c>
      <c r="AS95" s="28">
        <f t="shared" si="73"/>
        <v>82</v>
      </c>
      <c r="AT95" s="28">
        <f t="shared" si="73"/>
        <v>64.290000000000006</v>
      </c>
      <c r="AU95" s="28">
        <f t="shared" si="73"/>
        <v>57.14</v>
      </c>
      <c r="AV95" s="28">
        <f t="shared" si="73"/>
        <v>51.25</v>
      </c>
      <c r="AW95" s="28">
        <f t="shared" si="73"/>
        <v>77.14</v>
      </c>
      <c r="AX95" s="28">
        <f t="shared" si="73"/>
        <v>66</v>
      </c>
      <c r="AY95" s="28">
        <f t="shared" si="73"/>
        <v>60</v>
      </c>
      <c r="AZ95" s="28">
        <f t="shared" si="73"/>
        <v>129.33000000000001</v>
      </c>
      <c r="BA95" s="28">
        <f t="shared" si="73"/>
        <v>342</v>
      </c>
      <c r="BB95" s="28">
        <f t="shared" si="73"/>
        <v>585</v>
      </c>
      <c r="BC95" s="28">
        <f t="shared" si="73"/>
        <v>558.89</v>
      </c>
      <c r="BD95" s="28">
        <f t="shared" si="73"/>
        <v>217</v>
      </c>
      <c r="BE95" s="28">
        <f t="shared" si="73"/>
        <v>375</v>
      </c>
      <c r="BF95" s="28">
        <f t="shared" si="73"/>
        <v>0</v>
      </c>
      <c r="BG95" s="28">
        <f t="shared" si="73"/>
        <v>27</v>
      </c>
      <c r="BH95" s="28">
        <f t="shared" si="73"/>
        <v>36</v>
      </c>
      <c r="BI95" s="28">
        <f t="shared" si="73"/>
        <v>26</v>
      </c>
      <c r="BJ95" s="28">
        <f t="shared" si="73"/>
        <v>24</v>
      </c>
      <c r="BK95" s="28">
        <f t="shared" si="73"/>
        <v>37</v>
      </c>
      <c r="BL95" s="28">
        <f t="shared" si="73"/>
        <v>298</v>
      </c>
      <c r="BM95" s="28">
        <f t="shared" si="73"/>
        <v>144.44</v>
      </c>
      <c r="BN95" s="28">
        <f t="shared" si="73"/>
        <v>18</v>
      </c>
      <c r="BO95" s="28">
        <f t="shared" ref="BO95" si="74">BO79</f>
        <v>10000</v>
      </c>
    </row>
    <row r="96" spans="1:69" ht="17.399999999999999" x14ac:dyDescent="0.35">
      <c r="B96" s="18" t="s">
        <v>26</v>
      </c>
      <c r="C96" s="19" t="s">
        <v>25</v>
      </c>
      <c r="D96" s="20">
        <f t="shared" ref="D96:BN96" si="75">D95/1000</f>
        <v>7.0900000000000005E-2</v>
      </c>
      <c r="E96" s="20">
        <f t="shared" si="75"/>
        <v>7.3999999999999996E-2</v>
      </c>
      <c r="F96" s="20">
        <f t="shared" si="75"/>
        <v>0.08</v>
      </c>
      <c r="G96" s="20">
        <f t="shared" si="75"/>
        <v>0.56799999999999995</v>
      </c>
      <c r="H96" s="20">
        <f t="shared" si="75"/>
        <v>1.25</v>
      </c>
      <c r="I96" s="20">
        <f t="shared" si="75"/>
        <v>0.72</v>
      </c>
      <c r="J96" s="20">
        <f t="shared" si="75"/>
        <v>7.492E-2</v>
      </c>
      <c r="K96" s="20">
        <f t="shared" si="75"/>
        <v>0.72869000000000006</v>
      </c>
      <c r="L96" s="20">
        <f t="shared" si="75"/>
        <v>0.21088999999999999</v>
      </c>
      <c r="M96" s="20">
        <f t="shared" si="75"/>
        <v>0.52900000000000003</v>
      </c>
      <c r="N96" s="20">
        <f t="shared" si="75"/>
        <v>0.10438</v>
      </c>
      <c r="O96" s="20">
        <f t="shared" si="75"/>
        <v>0.33124000000000003</v>
      </c>
      <c r="P96" s="20">
        <f t="shared" si="75"/>
        <v>0.37368000000000001</v>
      </c>
      <c r="Q96" s="20">
        <f t="shared" si="75"/>
        <v>0.4</v>
      </c>
      <c r="R96" s="20">
        <f t="shared" si="75"/>
        <v>0</v>
      </c>
      <c r="S96" s="20">
        <f t="shared" si="75"/>
        <v>0</v>
      </c>
      <c r="T96" s="20">
        <f t="shared" si="75"/>
        <v>0</v>
      </c>
      <c r="U96" s="20">
        <f t="shared" si="75"/>
        <v>0.72799999999999998</v>
      </c>
      <c r="V96" s="20">
        <f t="shared" si="75"/>
        <v>0.35255999999999998</v>
      </c>
      <c r="W96" s="20">
        <f t="shared" si="75"/>
        <v>0.13900000000000001</v>
      </c>
      <c r="X96" s="20">
        <f t="shared" si="75"/>
        <v>1.12E-2</v>
      </c>
      <c r="Y96" s="20">
        <f t="shared" si="75"/>
        <v>0</v>
      </c>
      <c r="Z96" s="20">
        <f t="shared" si="75"/>
        <v>0.39500000000000002</v>
      </c>
      <c r="AA96" s="20">
        <f t="shared" si="75"/>
        <v>0.39500000000000002</v>
      </c>
      <c r="AB96" s="20">
        <f t="shared" si="75"/>
        <v>0.30199999999999999</v>
      </c>
      <c r="AC96" s="20">
        <f t="shared" si="75"/>
        <v>0.25</v>
      </c>
      <c r="AD96" s="20">
        <f t="shared" si="75"/>
        <v>0.14499999999999999</v>
      </c>
      <c r="AE96" s="20">
        <f t="shared" si="75"/>
        <v>0.36099999999999999</v>
      </c>
      <c r="AF96" s="20">
        <f t="shared" si="75"/>
        <v>0.17899999999999999</v>
      </c>
      <c r="AG96" s="20">
        <f t="shared" si="75"/>
        <v>0.22727</v>
      </c>
      <c r="AH96" s="20">
        <f t="shared" si="75"/>
        <v>6.8750000000000006E-2</v>
      </c>
      <c r="AI96" s="20">
        <f t="shared" si="75"/>
        <v>5.9249999999999997E-2</v>
      </c>
      <c r="AJ96" s="20">
        <f t="shared" si="75"/>
        <v>4.0799999999999996E-2</v>
      </c>
      <c r="AK96" s="20">
        <f t="shared" si="75"/>
        <v>0.19</v>
      </c>
      <c r="AL96" s="20">
        <f t="shared" si="75"/>
        <v>0.19400000000000001</v>
      </c>
      <c r="AM96" s="20">
        <f t="shared" si="75"/>
        <v>0.37839999999999996</v>
      </c>
      <c r="AN96" s="20">
        <f t="shared" si="75"/>
        <v>0.3</v>
      </c>
      <c r="AO96" s="20">
        <f t="shared" si="75"/>
        <v>0</v>
      </c>
      <c r="AP96" s="20">
        <f t="shared" si="75"/>
        <v>0.2069</v>
      </c>
      <c r="AQ96" s="20">
        <f t="shared" si="75"/>
        <v>6.25E-2</v>
      </c>
      <c r="AR96" s="20">
        <f t="shared" si="75"/>
        <v>6.2E-2</v>
      </c>
      <c r="AS96" s="20">
        <f t="shared" si="75"/>
        <v>8.2000000000000003E-2</v>
      </c>
      <c r="AT96" s="20">
        <f t="shared" si="75"/>
        <v>6.429E-2</v>
      </c>
      <c r="AU96" s="20">
        <f t="shared" si="75"/>
        <v>5.7140000000000003E-2</v>
      </c>
      <c r="AV96" s="20">
        <f t="shared" si="75"/>
        <v>5.1249999999999997E-2</v>
      </c>
      <c r="AW96" s="20">
        <f t="shared" si="75"/>
        <v>7.714E-2</v>
      </c>
      <c r="AX96" s="20">
        <f t="shared" si="75"/>
        <v>6.6000000000000003E-2</v>
      </c>
      <c r="AY96" s="20">
        <f t="shared" si="75"/>
        <v>0.06</v>
      </c>
      <c r="AZ96" s="20">
        <f t="shared" si="75"/>
        <v>0.12933</v>
      </c>
      <c r="BA96" s="20">
        <f t="shared" si="75"/>
        <v>0.34200000000000003</v>
      </c>
      <c r="BB96" s="20">
        <f t="shared" si="75"/>
        <v>0.58499999999999996</v>
      </c>
      <c r="BC96" s="20">
        <f t="shared" si="75"/>
        <v>0.55889</v>
      </c>
      <c r="BD96" s="20">
        <f t="shared" si="75"/>
        <v>0.217</v>
      </c>
      <c r="BE96" s="20">
        <f t="shared" si="75"/>
        <v>0.375</v>
      </c>
      <c r="BF96" s="20">
        <f t="shared" si="75"/>
        <v>0</v>
      </c>
      <c r="BG96" s="20">
        <f t="shared" si="75"/>
        <v>2.7E-2</v>
      </c>
      <c r="BH96" s="20">
        <f t="shared" si="75"/>
        <v>3.5999999999999997E-2</v>
      </c>
      <c r="BI96" s="20">
        <f t="shared" si="75"/>
        <v>2.5999999999999999E-2</v>
      </c>
      <c r="BJ96" s="20">
        <f t="shared" si="75"/>
        <v>2.4E-2</v>
      </c>
      <c r="BK96" s="20">
        <f t="shared" si="75"/>
        <v>3.6999999999999998E-2</v>
      </c>
      <c r="BL96" s="20">
        <f t="shared" si="75"/>
        <v>0.29799999999999999</v>
      </c>
      <c r="BM96" s="20">
        <f t="shared" si="75"/>
        <v>0.14443999999999999</v>
      </c>
      <c r="BN96" s="20">
        <f t="shared" si="75"/>
        <v>1.7999999999999999E-2</v>
      </c>
      <c r="BO96" s="20">
        <f t="shared" ref="BO96" si="76">BO95/1000</f>
        <v>10</v>
      </c>
    </row>
    <row r="97" spans="1:69" ht="17.399999999999999" x14ac:dyDescent="0.35">
      <c r="A97" s="29"/>
      <c r="B97" s="30" t="s">
        <v>27</v>
      </c>
      <c r="C97" s="91"/>
      <c r="D97" s="31">
        <f t="shared" ref="D97:BN97" si="77">D93*D95</f>
        <v>0</v>
      </c>
      <c r="E97" s="31">
        <f t="shared" si="77"/>
        <v>0</v>
      </c>
      <c r="F97" s="31">
        <f t="shared" si="77"/>
        <v>0</v>
      </c>
      <c r="G97" s="31">
        <f t="shared" si="77"/>
        <v>0</v>
      </c>
      <c r="H97" s="31">
        <f t="shared" si="77"/>
        <v>0</v>
      </c>
      <c r="I97" s="31">
        <f t="shared" si="77"/>
        <v>0</v>
      </c>
      <c r="J97" s="31">
        <f t="shared" si="77"/>
        <v>10.488800000000001</v>
      </c>
      <c r="K97" s="31">
        <f t="shared" si="77"/>
        <v>0</v>
      </c>
      <c r="L97" s="31">
        <f t="shared" si="77"/>
        <v>0</v>
      </c>
      <c r="M97" s="31">
        <f t="shared" si="77"/>
        <v>0</v>
      </c>
      <c r="N97" s="31">
        <f t="shared" si="77"/>
        <v>0</v>
      </c>
      <c r="O97" s="31">
        <f t="shared" si="77"/>
        <v>0</v>
      </c>
      <c r="P97" s="31">
        <f t="shared" si="77"/>
        <v>0</v>
      </c>
      <c r="Q97" s="31">
        <f t="shared" si="77"/>
        <v>0</v>
      </c>
      <c r="R97" s="31">
        <f t="shared" si="77"/>
        <v>0</v>
      </c>
      <c r="S97" s="31">
        <f t="shared" si="77"/>
        <v>0</v>
      </c>
      <c r="T97" s="31">
        <f t="shared" si="77"/>
        <v>0</v>
      </c>
      <c r="U97" s="31">
        <f t="shared" si="77"/>
        <v>0</v>
      </c>
      <c r="V97" s="31">
        <f t="shared" si="77"/>
        <v>0</v>
      </c>
      <c r="W97" s="31">
        <f t="shared" si="77"/>
        <v>0</v>
      </c>
      <c r="X97" s="31">
        <f t="shared" si="77"/>
        <v>0</v>
      </c>
      <c r="Y97" s="31">
        <f t="shared" si="77"/>
        <v>0</v>
      </c>
      <c r="Z97" s="31">
        <f t="shared" si="77"/>
        <v>0</v>
      </c>
      <c r="AA97" s="31">
        <f t="shared" si="77"/>
        <v>0</v>
      </c>
      <c r="AB97" s="31">
        <f t="shared" si="77"/>
        <v>0</v>
      </c>
      <c r="AC97" s="31">
        <f t="shared" si="77"/>
        <v>0</v>
      </c>
      <c r="AD97" s="31">
        <f t="shared" si="77"/>
        <v>0</v>
      </c>
      <c r="AE97" s="31">
        <f t="shared" si="77"/>
        <v>0</v>
      </c>
      <c r="AF97" s="31">
        <f t="shared" si="77"/>
        <v>0</v>
      </c>
      <c r="AG97" s="31">
        <f t="shared" si="77"/>
        <v>0</v>
      </c>
      <c r="AH97" s="31">
        <f t="shared" si="77"/>
        <v>0</v>
      </c>
      <c r="AI97" s="31">
        <f t="shared" si="77"/>
        <v>0</v>
      </c>
      <c r="AJ97" s="31">
        <f t="shared" si="77"/>
        <v>0</v>
      </c>
      <c r="AK97" s="31">
        <f t="shared" si="77"/>
        <v>0</v>
      </c>
      <c r="AL97" s="31">
        <f t="shared" si="77"/>
        <v>3.88</v>
      </c>
      <c r="AM97" s="31">
        <f t="shared" si="77"/>
        <v>0</v>
      </c>
      <c r="AN97" s="31">
        <f t="shared" si="77"/>
        <v>0</v>
      </c>
      <c r="AO97" s="31">
        <f t="shared" si="77"/>
        <v>0</v>
      </c>
      <c r="AP97" s="31">
        <f t="shared" si="77"/>
        <v>0</v>
      </c>
      <c r="AQ97" s="31">
        <f t="shared" si="77"/>
        <v>0</v>
      </c>
      <c r="AR97" s="31">
        <f t="shared" si="77"/>
        <v>0</v>
      </c>
      <c r="AS97" s="31">
        <f t="shared" si="77"/>
        <v>0</v>
      </c>
      <c r="AT97" s="31">
        <f t="shared" si="77"/>
        <v>0</v>
      </c>
      <c r="AU97" s="31">
        <f t="shared" si="77"/>
        <v>0</v>
      </c>
      <c r="AV97" s="31">
        <f t="shared" si="77"/>
        <v>0</v>
      </c>
      <c r="AW97" s="31">
        <f t="shared" si="77"/>
        <v>0</v>
      </c>
      <c r="AX97" s="31">
        <f t="shared" si="77"/>
        <v>0</v>
      </c>
      <c r="AY97" s="31">
        <f t="shared" si="77"/>
        <v>0</v>
      </c>
      <c r="AZ97" s="31">
        <f t="shared" si="77"/>
        <v>0</v>
      </c>
      <c r="BA97" s="31">
        <f t="shared" si="77"/>
        <v>0</v>
      </c>
      <c r="BB97" s="31">
        <f t="shared" si="77"/>
        <v>0</v>
      </c>
      <c r="BC97" s="31">
        <f t="shared" si="77"/>
        <v>0</v>
      </c>
      <c r="BD97" s="31">
        <f t="shared" si="77"/>
        <v>0</v>
      </c>
      <c r="BE97" s="31">
        <f t="shared" si="77"/>
        <v>0</v>
      </c>
      <c r="BF97" s="31">
        <f t="shared" si="77"/>
        <v>0</v>
      </c>
      <c r="BG97" s="31">
        <f t="shared" si="77"/>
        <v>0</v>
      </c>
      <c r="BH97" s="31">
        <f t="shared" si="77"/>
        <v>0</v>
      </c>
      <c r="BI97" s="31">
        <f t="shared" si="77"/>
        <v>0</v>
      </c>
      <c r="BJ97" s="31">
        <f t="shared" si="77"/>
        <v>0</v>
      </c>
      <c r="BK97" s="31">
        <f t="shared" si="77"/>
        <v>0</v>
      </c>
      <c r="BL97" s="31">
        <f t="shared" si="77"/>
        <v>0</v>
      </c>
      <c r="BM97" s="31">
        <f t="shared" si="77"/>
        <v>0</v>
      </c>
      <c r="BN97" s="31">
        <f t="shared" si="77"/>
        <v>0</v>
      </c>
      <c r="BO97" s="31">
        <f t="shared" ref="BO97" si="78">BO93*BO95</f>
        <v>0</v>
      </c>
      <c r="BP97" s="32">
        <f>SUM(D97:BN97)</f>
        <v>14.3688</v>
      </c>
      <c r="BQ97" s="33">
        <f>BP97/$C$9</f>
        <v>14.3688</v>
      </c>
    </row>
    <row r="98" spans="1:69" ht="17.399999999999999" x14ac:dyDescent="0.35">
      <c r="A98" s="29"/>
      <c r="B98" s="30" t="s">
        <v>28</v>
      </c>
      <c r="C98" s="91"/>
      <c r="D98" s="31">
        <f t="shared" ref="D98:BN98" si="79">D93*D95</f>
        <v>0</v>
      </c>
      <c r="E98" s="31">
        <f t="shared" si="79"/>
        <v>0</v>
      </c>
      <c r="F98" s="31">
        <f t="shared" si="79"/>
        <v>0</v>
      </c>
      <c r="G98" s="31">
        <f t="shared" si="79"/>
        <v>0</v>
      </c>
      <c r="H98" s="31">
        <f t="shared" si="79"/>
        <v>0</v>
      </c>
      <c r="I98" s="31">
        <f t="shared" si="79"/>
        <v>0</v>
      </c>
      <c r="J98" s="31">
        <f t="shared" si="79"/>
        <v>10.488800000000001</v>
      </c>
      <c r="K98" s="31">
        <f t="shared" si="79"/>
        <v>0</v>
      </c>
      <c r="L98" s="31">
        <f t="shared" si="79"/>
        <v>0</v>
      </c>
      <c r="M98" s="31">
        <f t="shared" si="79"/>
        <v>0</v>
      </c>
      <c r="N98" s="31">
        <f t="shared" si="79"/>
        <v>0</v>
      </c>
      <c r="O98" s="31">
        <f t="shared" si="79"/>
        <v>0</v>
      </c>
      <c r="P98" s="31">
        <f t="shared" si="79"/>
        <v>0</v>
      </c>
      <c r="Q98" s="31">
        <f t="shared" si="79"/>
        <v>0</v>
      </c>
      <c r="R98" s="31">
        <f t="shared" si="79"/>
        <v>0</v>
      </c>
      <c r="S98" s="31">
        <f t="shared" si="79"/>
        <v>0</v>
      </c>
      <c r="T98" s="31">
        <f t="shared" si="79"/>
        <v>0</v>
      </c>
      <c r="U98" s="31">
        <f t="shared" si="79"/>
        <v>0</v>
      </c>
      <c r="V98" s="31">
        <f t="shared" si="79"/>
        <v>0</v>
      </c>
      <c r="W98" s="31">
        <f t="shared" si="79"/>
        <v>0</v>
      </c>
      <c r="X98" s="31">
        <f t="shared" si="79"/>
        <v>0</v>
      </c>
      <c r="Y98" s="31">
        <f t="shared" si="79"/>
        <v>0</v>
      </c>
      <c r="Z98" s="31">
        <f t="shared" si="79"/>
        <v>0</v>
      </c>
      <c r="AA98" s="31">
        <f t="shared" si="79"/>
        <v>0</v>
      </c>
      <c r="AB98" s="31">
        <f t="shared" si="79"/>
        <v>0</v>
      </c>
      <c r="AC98" s="31">
        <f t="shared" si="79"/>
        <v>0</v>
      </c>
      <c r="AD98" s="31">
        <f t="shared" si="79"/>
        <v>0</v>
      </c>
      <c r="AE98" s="31">
        <f t="shared" si="79"/>
        <v>0</v>
      </c>
      <c r="AF98" s="31">
        <f t="shared" si="79"/>
        <v>0</v>
      </c>
      <c r="AG98" s="31">
        <f t="shared" si="79"/>
        <v>0</v>
      </c>
      <c r="AH98" s="31">
        <f t="shared" si="79"/>
        <v>0</v>
      </c>
      <c r="AI98" s="31">
        <f t="shared" si="79"/>
        <v>0</v>
      </c>
      <c r="AJ98" s="31">
        <f t="shared" si="79"/>
        <v>0</v>
      </c>
      <c r="AK98" s="31">
        <f t="shared" si="79"/>
        <v>0</v>
      </c>
      <c r="AL98" s="31">
        <f t="shared" si="79"/>
        <v>3.88</v>
      </c>
      <c r="AM98" s="31">
        <f t="shared" si="79"/>
        <v>0</v>
      </c>
      <c r="AN98" s="31">
        <f t="shared" si="79"/>
        <v>0</v>
      </c>
      <c r="AO98" s="31">
        <f t="shared" si="79"/>
        <v>0</v>
      </c>
      <c r="AP98" s="31">
        <f t="shared" si="79"/>
        <v>0</v>
      </c>
      <c r="AQ98" s="31">
        <f t="shared" si="79"/>
        <v>0</v>
      </c>
      <c r="AR98" s="31">
        <f t="shared" si="79"/>
        <v>0</v>
      </c>
      <c r="AS98" s="31">
        <f t="shared" si="79"/>
        <v>0</v>
      </c>
      <c r="AT98" s="31">
        <f t="shared" si="79"/>
        <v>0</v>
      </c>
      <c r="AU98" s="31">
        <f t="shared" si="79"/>
        <v>0</v>
      </c>
      <c r="AV98" s="31">
        <f t="shared" si="79"/>
        <v>0</v>
      </c>
      <c r="AW98" s="31">
        <f t="shared" si="79"/>
        <v>0</v>
      </c>
      <c r="AX98" s="31">
        <f t="shared" si="79"/>
        <v>0</v>
      </c>
      <c r="AY98" s="31">
        <f t="shared" si="79"/>
        <v>0</v>
      </c>
      <c r="AZ98" s="31">
        <f t="shared" si="79"/>
        <v>0</v>
      </c>
      <c r="BA98" s="31">
        <f t="shared" si="79"/>
        <v>0</v>
      </c>
      <c r="BB98" s="31">
        <f t="shared" si="79"/>
        <v>0</v>
      </c>
      <c r="BC98" s="31">
        <f t="shared" si="79"/>
        <v>0</v>
      </c>
      <c r="BD98" s="31">
        <f t="shared" si="79"/>
        <v>0</v>
      </c>
      <c r="BE98" s="31">
        <f t="shared" si="79"/>
        <v>0</v>
      </c>
      <c r="BF98" s="31">
        <f t="shared" si="79"/>
        <v>0</v>
      </c>
      <c r="BG98" s="31">
        <f t="shared" si="79"/>
        <v>0</v>
      </c>
      <c r="BH98" s="31">
        <f t="shared" si="79"/>
        <v>0</v>
      </c>
      <c r="BI98" s="31">
        <f t="shared" si="79"/>
        <v>0</v>
      </c>
      <c r="BJ98" s="31">
        <f t="shared" si="79"/>
        <v>0</v>
      </c>
      <c r="BK98" s="31">
        <f t="shared" si="79"/>
        <v>0</v>
      </c>
      <c r="BL98" s="31">
        <f t="shared" si="79"/>
        <v>0</v>
      </c>
      <c r="BM98" s="31">
        <f t="shared" si="79"/>
        <v>0</v>
      </c>
      <c r="BN98" s="31">
        <f t="shared" si="79"/>
        <v>0</v>
      </c>
      <c r="BO98" s="31">
        <f t="shared" ref="BO98" si="80">BO93*BO95</f>
        <v>0</v>
      </c>
      <c r="BP98" s="32">
        <f>SUM(D98:BN98)</f>
        <v>14.3688</v>
      </c>
      <c r="BQ98" s="33">
        <f>BP98/$C$9</f>
        <v>14.3688</v>
      </c>
    </row>
    <row r="100" spans="1:69" x14ac:dyDescent="0.3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 x14ac:dyDescent="0.3">
      <c r="A101" s="93"/>
      <c r="B101" s="5" t="s">
        <v>3</v>
      </c>
      <c r="C101" s="85" t="s">
        <v>4</v>
      </c>
      <c r="D101" s="87" t="str">
        <f t="shared" ref="D101:V101" si="81">D7</f>
        <v>Хлеб пшеничный</v>
      </c>
      <c r="E101" s="87" t="str">
        <f t="shared" si="81"/>
        <v>Хлеб ржано-пшеничный</v>
      </c>
      <c r="F101" s="87" t="str">
        <f t="shared" si="81"/>
        <v>Сахар</v>
      </c>
      <c r="G101" s="87" t="str">
        <f t="shared" si="81"/>
        <v>Чай</v>
      </c>
      <c r="H101" s="87" t="str">
        <f t="shared" si="81"/>
        <v>Какао</v>
      </c>
      <c r="I101" s="87" t="str">
        <f t="shared" si="81"/>
        <v>Кофейный напиток</v>
      </c>
      <c r="J101" s="87" t="str">
        <f t="shared" si="81"/>
        <v>Молоко 2,5%</v>
      </c>
      <c r="K101" s="87" t="str">
        <f t="shared" si="81"/>
        <v>Масло сливочное</v>
      </c>
      <c r="L101" s="87" t="str">
        <f t="shared" si="81"/>
        <v>Сметана 15%</v>
      </c>
      <c r="M101" s="87" t="str">
        <f t="shared" si="81"/>
        <v>Молоко сухое</v>
      </c>
      <c r="N101" s="87" t="str">
        <f t="shared" si="81"/>
        <v>Снежок 2,5 %</v>
      </c>
      <c r="O101" s="87" t="str">
        <f t="shared" si="81"/>
        <v>Творог 5%</v>
      </c>
      <c r="P101" s="87" t="str">
        <f t="shared" si="81"/>
        <v>Молоко сгущенное</v>
      </c>
      <c r="Q101" s="87" t="str">
        <f t="shared" si="81"/>
        <v xml:space="preserve">Джем Сава </v>
      </c>
      <c r="R101" s="87" t="str">
        <f t="shared" si="81"/>
        <v>Сыр</v>
      </c>
      <c r="S101" s="87" t="str">
        <f t="shared" si="81"/>
        <v>Зеленый горошек</v>
      </c>
      <c r="T101" s="87" t="str">
        <f t="shared" si="81"/>
        <v>Кукуруза консервирован.</v>
      </c>
      <c r="U101" s="87" t="str">
        <f t="shared" si="81"/>
        <v>Консервы рыбные</v>
      </c>
      <c r="V101" s="87" t="str">
        <f t="shared" si="81"/>
        <v>Огурцы консервирован.</v>
      </c>
      <c r="W101" s="37"/>
      <c r="X101" s="87" t="str">
        <f t="shared" ref="X101:BN101" si="82">X7</f>
        <v>Яйцо</v>
      </c>
      <c r="Y101" s="87" t="str">
        <f t="shared" si="82"/>
        <v>Икра кабачковая</v>
      </c>
      <c r="Z101" s="87" t="str">
        <f t="shared" si="82"/>
        <v>Изюм</v>
      </c>
      <c r="AA101" s="87" t="str">
        <f t="shared" si="82"/>
        <v>Курага</v>
      </c>
      <c r="AB101" s="87" t="str">
        <f t="shared" si="82"/>
        <v>Чернослив</v>
      </c>
      <c r="AC101" s="87" t="str">
        <f t="shared" si="82"/>
        <v>Шиповник</v>
      </c>
      <c r="AD101" s="87" t="str">
        <f t="shared" si="82"/>
        <v>Сухофрукты</v>
      </c>
      <c r="AE101" s="87" t="str">
        <f t="shared" si="82"/>
        <v>Ягода свежемороженная</v>
      </c>
      <c r="AF101" s="87" t="str">
        <f t="shared" si="82"/>
        <v>Лимон</v>
      </c>
      <c r="AG101" s="87" t="str">
        <f t="shared" si="82"/>
        <v>Кисель</v>
      </c>
      <c r="AH101" s="87" t="str">
        <f t="shared" si="82"/>
        <v xml:space="preserve">Сок </v>
      </c>
      <c r="AI101" s="87" t="str">
        <f t="shared" si="82"/>
        <v>Макаронные изделия</v>
      </c>
      <c r="AJ101" s="87" t="str">
        <f t="shared" si="82"/>
        <v>Мука</v>
      </c>
      <c r="AK101" s="87" t="str">
        <f t="shared" si="82"/>
        <v>Дрожжи</v>
      </c>
      <c r="AL101" s="87" t="str">
        <f t="shared" si="82"/>
        <v>Печенье</v>
      </c>
      <c r="AM101" s="87" t="str">
        <f t="shared" si="82"/>
        <v>Кукуруз-ные палочки</v>
      </c>
      <c r="AN101" s="87" t="str">
        <f t="shared" si="82"/>
        <v>Вафли</v>
      </c>
      <c r="AO101" s="87" t="str">
        <f t="shared" si="82"/>
        <v>Конфеты</v>
      </c>
      <c r="AP101" s="87" t="str">
        <f t="shared" si="82"/>
        <v>Повидло Сава</v>
      </c>
      <c r="AQ101" s="87" t="str">
        <f t="shared" si="82"/>
        <v>Крупа геркулес</v>
      </c>
      <c r="AR101" s="87" t="str">
        <f t="shared" si="82"/>
        <v>Крупа горох</v>
      </c>
      <c r="AS101" s="87" t="str">
        <f t="shared" si="82"/>
        <v>Крупа гречневая</v>
      </c>
      <c r="AT101" s="87" t="str">
        <f t="shared" si="82"/>
        <v>Крупа кукурузная</v>
      </c>
      <c r="AU101" s="87" t="str">
        <f t="shared" si="82"/>
        <v>Крупа манная</v>
      </c>
      <c r="AV101" s="87" t="str">
        <f t="shared" si="82"/>
        <v>Крупа перловая</v>
      </c>
      <c r="AW101" s="87" t="str">
        <f t="shared" si="82"/>
        <v>Крупа пшеничная</v>
      </c>
      <c r="AX101" s="87" t="str">
        <f t="shared" si="82"/>
        <v>Крупа пшено</v>
      </c>
      <c r="AY101" s="87" t="str">
        <f t="shared" si="82"/>
        <v>Крупа ячневая</v>
      </c>
      <c r="AZ101" s="87" t="str">
        <f t="shared" si="82"/>
        <v>Рис</v>
      </c>
      <c r="BA101" s="87" t="str">
        <f t="shared" si="82"/>
        <v>Цыпленок бройлер</v>
      </c>
      <c r="BB101" s="87" t="str">
        <f t="shared" si="82"/>
        <v>Филе куриное</v>
      </c>
      <c r="BC101" s="87" t="str">
        <f t="shared" si="82"/>
        <v>Фарш говяжий</v>
      </c>
      <c r="BD101" s="87" t="str">
        <f t="shared" si="82"/>
        <v>Печень куриная</v>
      </c>
      <c r="BE101" s="87" t="str">
        <f t="shared" si="82"/>
        <v>Филе минтая</v>
      </c>
      <c r="BF101" s="87" t="str">
        <f t="shared" si="82"/>
        <v>Филе сельди слабосол.</v>
      </c>
      <c r="BG101" s="87" t="str">
        <f t="shared" si="82"/>
        <v>Картофель</v>
      </c>
      <c r="BH101" s="87" t="str">
        <f t="shared" si="82"/>
        <v>Морковь</v>
      </c>
      <c r="BI101" s="87" t="str">
        <f t="shared" si="82"/>
        <v>Лук</v>
      </c>
      <c r="BJ101" s="87" t="str">
        <f t="shared" si="82"/>
        <v>Капуста</v>
      </c>
      <c r="BK101" s="87" t="str">
        <f t="shared" si="82"/>
        <v>Свекла</v>
      </c>
      <c r="BL101" s="87" t="str">
        <f t="shared" si="82"/>
        <v>Томатная паста</v>
      </c>
      <c r="BM101" s="87" t="str">
        <f t="shared" si="82"/>
        <v>Масло растительное</v>
      </c>
      <c r="BN101" s="87" t="str">
        <f t="shared" si="82"/>
        <v>Соль</v>
      </c>
      <c r="BO101" s="87" t="str">
        <f t="shared" ref="BO101" si="83">BO7</f>
        <v>Аскорбиновая кислота</v>
      </c>
      <c r="BP101" s="92" t="s">
        <v>5</v>
      </c>
      <c r="BQ101" s="92" t="s">
        <v>6</v>
      </c>
    </row>
    <row r="102" spans="1:69" ht="36" customHeight="1" x14ac:dyDescent="0.3">
      <c r="A102" s="94"/>
      <c r="B102" s="6" t="s">
        <v>7</v>
      </c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3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92"/>
      <c r="BQ102" s="92"/>
    </row>
    <row r="103" spans="1:69" x14ac:dyDescent="0.3">
      <c r="A103" s="88" t="s">
        <v>19</v>
      </c>
      <c r="B103" s="39" t="str">
        <f>B26</f>
        <v>Макароны отварные с маслом</v>
      </c>
      <c r="C103" s="89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0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0</v>
      </c>
      <c r="M103" s="7">
        <f t="shared" si="84"/>
        <v>0</v>
      </c>
      <c r="N103" s="7">
        <f t="shared" si="84"/>
        <v>0</v>
      </c>
      <c r="O103" s="7">
        <f t="shared" si="84"/>
        <v>0</v>
      </c>
      <c r="P103" s="7">
        <f t="shared" si="84"/>
        <v>0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0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0.03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0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3">
      <c r="A104" s="88"/>
      <c r="B104" s="39" t="str">
        <f>B27</f>
        <v>Хлеб пшеничный</v>
      </c>
      <c r="C104" s="90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3">
      <c r="A105" s="88"/>
      <c r="B105" s="39" t="str">
        <f>B28</f>
        <v>Чай с сахаром</v>
      </c>
      <c r="C105" s="90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3">
      <c r="A106" s="88"/>
      <c r="B106" s="39">
        <f>B29</f>
        <v>0</v>
      </c>
      <c r="C106" s="90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 x14ac:dyDescent="0.35">
      <c r="B107" s="18" t="s">
        <v>21</v>
      </c>
      <c r="C107" s="19"/>
      <c r="D107" s="20">
        <f t="shared" ref="D107:BN107" si="89">SUM(D103:D106)</f>
        <v>0.02</v>
      </c>
      <c r="E107" s="20">
        <f t="shared" si="89"/>
        <v>0</v>
      </c>
      <c r="F107" s="20">
        <f t="shared" si="89"/>
        <v>8.0000000000000002E-3</v>
      </c>
      <c r="G107" s="20">
        <f t="shared" si="89"/>
        <v>5.0000000000000001E-4</v>
      </c>
      <c r="H107" s="20">
        <f t="shared" si="89"/>
        <v>0</v>
      </c>
      <c r="I107" s="20">
        <f t="shared" si="89"/>
        <v>0</v>
      </c>
      <c r="J107" s="20">
        <f t="shared" si="89"/>
        <v>0</v>
      </c>
      <c r="K107" s="20">
        <f t="shared" si="89"/>
        <v>3.0000000000000001E-3</v>
      </c>
      <c r="L107" s="20">
        <f t="shared" si="89"/>
        <v>0</v>
      </c>
      <c r="M107" s="20">
        <f t="shared" si="89"/>
        <v>0</v>
      </c>
      <c r="N107" s="20">
        <f t="shared" si="89"/>
        <v>0</v>
      </c>
      <c r="O107" s="20">
        <f t="shared" si="89"/>
        <v>0</v>
      </c>
      <c r="P107" s="20">
        <f t="shared" si="89"/>
        <v>0</v>
      </c>
      <c r="Q107" s="20">
        <f t="shared" si="89"/>
        <v>0</v>
      </c>
      <c r="R107" s="20">
        <f t="shared" si="89"/>
        <v>0</v>
      </c>
      <c r="S107" s="20">
        <f t="shared" ref="S107:X107" si="90">SUM(S103:S106)</f>
        <v>0</v>
      </c>
      <c r="T107" s="20">
        <f t="shared" si="90"/>
        <v>0</v>
      </c>
      <c r="U107" s="20">
        <f t="shared" si="90"/>
        <v>0</v>
      </c>
      <c r="V107" s="20">
        <f t="shared" si="90"/>
        <v>0</v>
      </c>
      <c r="W107" s="20">
        <f t="shared" si="90"/>
        <v>0</v>
      </c>
      <c r="X107" s="20">
        <f t="shared" si="90"/>
        <v>0</v>
      </c>
      <c r="Y107" s="20">
        <f t="shared" si="89"/>
        <v>0</v>
      </c>
      <c r="Z107" s="20">
        <f t="shared" si="89"/>
        <v>0</v>
      </c>
      <c r="AA107" s="20">
        <f t="shared" si="89"/>
        <v>0</v>
      </c>
      <c r="AB107" s="20">
        <f t="shared" si="89"/>
        <v>0</v>
      </c>
      <c r="AC107" s="20">
        <f t="shared" si="89"/>
        <v>0</v>
      </c>
      <c r="AD107" s="20">
        <f t="shared" si="89"/>
        <v>0</v>
      </c>
      <c r="AE107" s="20">
        <f t="shared" si="89"/>
        <v>0</v>
      </c>
      <c r="AF107" s="20">
        <f t="shared" si="89"/>
        <v>0</v>
      </c>
      <c r="AG107" s="20">
        <f t="shared" si="89"/>
        <v>0</v>
      </c>
      <c r="AH107" s="20">
        <f t="shared" si="89"/>
        <v>0</v>
      </c>
      <c r="AI107" s="20">
        <f t="shared" si="89"/>
        <v>0.03</v>
      </c>
      <c r="AJ107" s="20">
        <f t="shared" si="89"/>
        <v>0</v>
      </c>
      <c r="AK107" s="20">
        <f t="shared" si="89"/>
        <v>0</v>
      </c>
      <c r="AL107" s="20">
        <f t="shared" si="89"/>
        <v>0</v>
      </c>
      <c r="AM107" s="20">
        <f t="shared" si="89"/>
        <v>0</v>
      </c>
      <c r="AN107" s="20">
        <f t="shared" si="89"/>
        <v>0</v>
      </c>
      <c r="AO107" s="20">
        <f t="shared" si="89"/>
        <v>0</v>
      </c>
      <c r="AP107" s="20">
        <f t="shared" si="89"/>
        <v>0</v>
      </c>
      <c r="AQ107" s="20">
        <f t="shared" si="89"/>
        <v>0</v>
      </c>
      <c r="AR107" s="20">
        <f t="shared" si="89"/>
        <v>0</v>
      </c>
      <c r="AS107" s="20">
        <f t="shared" si="89"/>
        <v>0</v>
      </c>
      <c r="AT107" s="20">
        <f t="shared" si="89"/>
        <v>0</v>
      </c>
      <c r="AU107" s="20">
        <f t="shared" si="89"/>
        <v>0</v>
      </c>
      <c r="AV107" s="20">
        <f t="shared" si="89"/>
        <v>0</v>
      </c>
      <c r="AW107" s="20">
        <f t="shared" si="89"/>
        <v>0</v>
      </c>
      <c r="AX107" s="20">
        <f t="shared" si="89"/>
        <v>0</v>
      </c>
      <c r="AY107" s="20">
        <f t="shared" si="89"/>
        <v>0</v>
      </c>
      <c r="AZ107" s="20">
        <f t="shared" si="89"/>
        <v>0</v>
      </c>
      <c r="BA107" s="20">
        <f t="shared" si="89"/>
        <v>0</v>
      </c>
      <c r="BB107" s="20">
        <f t="shared" si="89"/>
        <v>0</v>
      </c>
      <c r="BC107" s="20">
        <f t="shared" si="89"/>
        <v>0</v>
      </c>
      <c r="BD107" s="20">
        <f t="shared" si="89"/>
        <v>0</v>
      </c>
      <c r="BE107" s="20">
        <f t="shared" si="89"/>
        <v>0</v>
      </c>
      <c r="BF107" s="20">
        <f t="shared" si="89"/>
        <v>0</v>
      </c>
      <c r="BG107" s="20">
        <f t="shared" si="89"/>
        <v>0</v>
      </c>
      <c r="BH107" s="20">
        <f t="shared" si="89"/>
        <v>0</v>
      </c>
      <c r="BI107" s="20">
        <f t="shared" si="89"/>
        <v>0</v>
      </c>
      <c r="BJ107" s="20">
        <f t="shared" si="89"/>
        <v>0</v>
      </c>
      <c r="BK107" s="20">
        <f t="shared" si="89"/>
        <v>0</v>
      </c>
      <c r="BL107" s="20">
        <f t="shared" si="89"/>
        <v>0</v>
      </c>
      <c r="BM107" s="20">
        <f t="shared" si="89"/>
        <v>0</v>
      </c>
      <c r="BN107" s="20">
        <f t="shared" si="89"/>
        <v>5.0000000000000001E-4</v>
      </c>
      <c r="BO107" s="20">
        <f t="shared" ref="BO107" si="91">SUM(BO103:BO106)</f>
        <v>0</v>
      </c>
    </row>
    <row r="108" spans="1:69" ht="17.399999999999999" x14ac:dyDescent="0.35">
      <c r="B108" s="18" t="s">
        <v>22</v>
      </c>
      <c r="C108" s="19"/>
      <c r="D108" s="21">
        <f t="shared" ref="D108:R108" si="92">PRODUCT(D107,$E$6)</f>
        <v>0.02</v>
      </c>
      <c r="E108" s="21">
        <f t="shared" si="92"/>
        <v>0</v>
      </c>
      <c r="F108" s="21">
        <f t="shared" si="92"/>
        <v>8.0000000000000002E-3</v>
      </c>
      <c r="G108" s="21">
        <f t="shared" si="92"/>
        <v>5.0000000000000001E-4</v>
      </c>
      <c r="H108" s="21">
        <f t="shared" si="92"/>
        <v>0</v>
      </c>
      <c r="I108" s="21">
        <f t="shared" si="92"/>
        <v>0</v>
      </c>
      <c r="J108" s="21">
        <f t="shared" si="92"/>
        <v>0</v>
      </c>
      <c r="K108" s="21">
        <f t="shared" si="92"/>
        <v>3.0000000000000001E-3</v>
      </c>
      <c r="L108" s="21">
        <f t="shared" si="92"/>
        <v>0</v>
      </c>
      <c r="M108" s="21">
        <f t="shared" si="92"/>
        <v>0</v>
      </c>
      <c r="N108" s="21">
        <f t="shared" si="92"/>
        <v>0</v>
      </c>
      <c r="O108" s="21">
        <f t="shared" si="92"/>
        <v>0</v>
      </c>
      <c r="P108" s="21">
        <f t="shared" si="92"/>
        <v>0</v>
      </c>
      <c r="Q108" s="21">
        <f t="shared" si="92"/>
        <v>0</v>
      </c>
      <c r="R108" s="21">
        <f t="shared" si="92"/>
        <v>0</v>
      </c>
      <c r="S108" s="21">
        <f t="shared" ref="S108:X108" si="93">PRODUCT(S107,$E$6)</f>
        <v>0</v>
      </c>
      <c r="T108" s="21">
        <f t="shared" si="93"/>
        <v>0</v>
      </c>
      <c r="U108" s="21">
        <f t="shared" si="93"/>
        <v>0</v>
      </c>
      <c r="V108" s="21">
        <f t="shared" si="93"/>
        <v>0</v>
      </c>
      <c r="W108" s="21">
        <f t="shared" si="93"/>
        <v>0</v>
      </c>
      <c r="X108" s="21">
        <f t="shared" si="93"/>
        <v>0</v>
      </c>
      <c r="Y108" s="21">
        <f t="shared" ref="Y108:BN108" si="94">PRODUCT(Y107,$E$6)</f>
        <v>0</v>
      </c>
      <c r="Z108" s="21">
        <f t="shared" si="94"/>
        <v>0</v>
      </c>
      <c r="AA108" s="21">
        <f t="shared" si="94"/>
        <v>0</v>
      </c>
      <c r="AB108" s="21">
        <f t="shared" si="94"/>
        <v>0</v>
      </c>
      <c r="AC108" s="21">
        <f t="shared" si="94"/>
        <v>0</v>
      </c>
      <c r="AD108" s="21">
        <f t="shared" si="94"/>
        <v>0</v>
      </c>
      <c r="AE108" s="21">
        <f t="shared" si="94"/>
        <v>0</v>
      </c>
      <c r="AF108" s="21">
        <f t="shared" si="94"/>
        <v>0</v>
      </c>
      <c r="AG108" s="21">
        <f t="shared" si="94"/>
        <v>0</v>
      </c>
      <c r="AH108" s="21">
        <f t="shared" si="94"/>
        <v>0</v>
      </c>
      <c r="AI108" s="21">
        <f t="shared" si="94"/>
        <v>0.03</v>
      </c>
      <c r="AJ108" s="21">
        <f t="shared" si="94"/>
        <v>0</v>
      </c>
      <c r="AK108" s="21">
        <f t="shared" si="94"/>
        <v>0</v>
      </c>
      <c r="AL108" s="21">
        <f t="shared" si="94"/>
        <v>0</v>
      </c>
      <c r="AM108" s="21">
        <f t="shared" si="94"/>
        <v>0</v>
      </c>
      <c r="AN108" s="21">
        <f t="shared" si="94"/>
        <v>0</v>
      </c>
      <c r="AO108" s="21">
        <f t="shared" si="94"/>
        <v>0</v>
      </c>
      <c r="AP108" s="21">
        <f t="shared" si="94"/>
        <v>0</v>
      </c>
      <c r="AQ108" s="21">
        <f t="shared" si="94"/>
        <v>0</v>
      </c>
      <c r="AR108" s="21">
        <f t="shared" si="94"/>
        <v>0</v>
      </c>
      <c r="AS108" s="21">
        <f t="shared" si="94"/>
        <v>0</v>
      </c>
      <c r="AT108" s="21">
        <f t="shared" si="94"/>
        <v>0</v>
      </c>
      <c r="AU108" s="21">
        <f t="shared" si="94"/>
        <v>0</v>
      </c>
      <c r="AV108" s="21">
        <f t="shared" si="94"/>
        <v>0</v>
      </c>
      <c r="AW108" s="21">
        <f t="shared" si="94"/>
        <v>0</v>
      </c>
      <c r="AX108" s="21">
        <f t="shared" si="94"/>
        <v>0</v>
      </c>
      <c r="AY108" s="21">
        <f t="shared" si="94"/>
        <v>0</v>
      </c>
      <c r="AZ108" s="21">
        <f t="shared" si="94"/>
        <v>0</v>
      </c>
      <c r="BA108" s="21">
        <f t="shared" si="94"/>
        <v>0</v>
      </c>
      <c r="BB108" s="21">
        <f t="shared" si="94"/>
        <v>0</v>
      </c>
      <c r="BC108" s="21">
        <f t="shared" si="94"/>
        <v>0</v>
      </c>
      <c r="BD108" s="21">
        <f t="shared" si="94"/>
        <v>0</v>
      </c>
      <c r="BE108" s="21">
        <f t="shared" si="94"/>
        <v>0</v>
      </c>
      <c r="BF108" s="21">
        <f t="shared" si="94"/>
        <v>0</v>
      </c>
      <c r="BG108" s="21">
        <f t="shared" si="94"/>
        <v>0</v>
      </c>
      <c r="BH108" s="21">
        <f t="shared" si="94"/>
        <v>0</v>
      </c>
      <c r="BI108" s="21">
        <f t="shared" si="94"/>
        <v>0</v>
      </c>
      <c r="BJ108" s="21">
        <f t="shared" si="94"/>
        <v>0</v>
      </c>
      <c r="BK108" s="21">
        <f t="shared" si="94"/>
        <v>0</v>
      </c>
      <c r="BL108" s="21">
        <f t="shared" si="94"/>
        <v>0</v>
      </c>
      <c r="BM108" s="21">
        <f t="shared" si="94"/>
        <v>0</v>
      </c>
      <c r="BN108" s="21">
        <f t="shared" si="94"/>
        <v>5.0000000000000001E-4</v>
      </c>
      <c r="BO108" s="21">
        <f t="shared" ref="BO108" si="95">PRODUCT(BO107,$E$6)</f>
        <v>0</v>
      </c>
    </row>
    <row r="110" spans="1:69" ht="17.399999999999999" x14ac:dyDescent="0.35">
      <c r="A110" s="25"/>
      <c r="B110" s="26" t="s">
        <v>24</v>
      </c>
      <c r="C110" s="27" t="s">
        <v>25</v>
      </c>
      <c r="D110" s="38">
        <f t="shared" ref="D110:BN110" si="96">D95</f>
        <v>70.900000000000006</v>
      </c>
      <c r="E110" s="38">
        <f t="shared" si="96"/>
        <v>74</v>
      </c>
      <c r="F110" s="38">
        <f t="shared" si="96"/>
        <v>80</v>
      </c>
      <c r="G110" s="38">
        <f t="shared" si="96"/>
        <v>568</v>
      </c>
      <c r="H110" s="38">
        <f t="shared" si="96"/>
        <v>1250</v>
      </c>
      <c r="I110" s="38">
        <f t="shared" si="96"/>
        <v>720</v>
      </c>
      <c r="J110" s="38">
        <f t="shared" si="96"/>
        <v>74.92</v>
      </c>
      <c r="K110" s="38">
        <f t="shared" si="96"/>
        <v>728.69</v>
      </c>
      <c r="L110" s="38">
        <f t="shared" si="96"/>
        <v>210.89</v>
      </c>
      <c r="M110" s="38">
        <f t="shared" si="96"/>
        <v>529</v>
      </c>
      <c r="N110" s="38">
        <f t="shared" si="96"/>
        <v>104.38</v>
      </c>
      <c r="O110" s="38">
        <f t="shared" si="96"/>
        <v>331.24</v>
      </c>
      <c r="P110" s="38">
        <f t="shared" si="96"/>
        <v>373.68</v>
      </c>
      <c r="Q110" s="38">
        <f t="shared" si="96"/>
        <v>400</v>
      </c>
      <c r="R110" s="38">
        <f t="shared" si="96"/>
        <v>0</v>
      </c>
      <c r="S110" s="38">
        <f t="shared" si="96"/>
        <v>0</v>
      </c>
      <c r="T110" s="38">
        <f t="shared" si="96"/>
        <v>0</v>
      </c>
      <c r="U110" s="38">
        <f t="shared" si="96"/>
        <v>728</v>
      </c>
      <c r="V110" s="38">
        <f t="shared" si="96"/>
        <v>352.56</v>
      </c>
      <c r="W110" s="38">
        <f t="shared" si="96"/>
        <v>139</v>
      </c>
      <c r="X110" s="38">
        <f t="shared" si="96"/>
        <v>11.2</v>
      </c>
      <c r="Y110" s="38">
        <f t="shared" si="96"/>
        <v>0</v>
      </c>
      <c r="Z110" s="38">
        <f t="shared" si="96"/>
        <v>395</v>
      </c>
      <c r="AA110" s="38">
        <f t="shared" si="96"/>
        <v>395</v>
      </c>
      <c r="AB110" s="38">
        <f t="shared" si="96"/>
        <v>302</v>
      </c>
      <c r="AC110" s="38">
        <f t="shared" si="96"/>
        <v>250</v>
      </c>
      <c r="AD110" s="38">
        <f t="shared" si="96"/>
        <v>145</v>
      </c>
      <c r="AE110" s="38">
        <f t="shared" si="96"/>
        <v>361</v>
      </c>
      <c r="AF110" s="38">
        <f t="shared" si="96"/>
        <v>179</v>
      </c>
      <c r="AG110" s="38">
        <f t="shared" si="96"/>
        <v>227.27</v>
      </c>
      <c r="AH110" s="38">
        <f t="shared" si="96"/>
        <v>68.75</v>
      </c>
      <c r="AI110" s="38">
        <f t="shared" si="96"/>
        <v>59.25</v>
      </c>
      <c r="AJ110" s="38">
        <f t="shared" si="96"/>
        <v>40.799999999999997</v>
      </c>
      <c r="AK110" s="38">
        <f t="shared" si="96"/>
        <v>190</v>
      </c>
      <c r="AL110" s="38">
        <f t="shared" si="96"/>
        <v>194</v>
      </c>
      <c r="AM110" s="38">
        <f t="shared" si="96"/>
        <v>378.4</v>
      </c>
      <c r="AN110" s="38">
        <f t="shared" si="96"/>
        <v>300</v>
      </c>
      <c r="AO110" s="38">
        <f t="shared" si="96"/>
        <v>0</v>
      </c>
      <c r="AP110" s="38">
        <f t="shared" si="96"/>
        <v>206.9</v>
      </c>
      <c r="AQ110" s="38">
        <f t="shared" si="96"/>
        <v>62.5</v>
      </c>
      <c r="AR110" s="38">
        <f t="shared" si="96"/>
        <v>62</v>
      </c>
      <c r="AS110" s="38">
        <f t="shared" si="96"/>
        <v>82</v>
      </c>
      <c r="AT110" s="38">
        <f t="shared" si="96"/>
        <v>64.290000000000006</v>
      </c>
      <c r="AU110" s="38">
        <f t="shared" si="96"/>
        <v>57.14</v>
      </c>
      <c r="AV110" s="38">
        <f t="shared" si="96"/>
        <v>51.25</v>
      </c>
      <c r="AW110" s="38">
        <f t="shared" si="96"/>
        <v>77.14</v>
      </c>
      <c r="AX110" s="38">
        <f t="shared" si="96"/>
        <v>66</v>
      </c>
      <c r="AY110" s="38">
        <f t="shared" si="96"/>
        <v>60</v>
      </c>
      <c r="AZ110" s="38">
        <f t="shared" si="96"/>
        <v>129.33000000000001</v>
      </c>
      <c r="BA110" s="38">
        <f t="shared" si="96"/>
        <v>342</v>
      </c>
      <c r="BB110" s="38">
        <f t="shared" si="96"/>
        <v>585</v>
      </c>
      <c r="BC110" s="38">
        <f t="shared" si="96"/>
        <v>558.89</v>
      </c>
      <c r="BD110" s="38">
        <f t="shared" si="96"/>
        <v>217</v>
      </c>
      <c r="BE110" s="38">
        <f t="shared" si="96"/>
        <v>375</v>
      </c>
      <c r="BF110" s="38">
        <f t="shared" si="96"/>
        <v>0</v>
      </c>
      <c r="BG110" s="38">
        <f t="shared" si="96"/>
        <v>27</v>
      </c>
      <c r="BH110" s="38">
        <f t="shared" si="96"/>
        <v>36</v>
      </c>
      <c r="BI110" s="38">
        <f t="shared" si="96"/>
        <v>26</v>
      </c>
      <c r="BJ110" s="38">
        <f t="shared" si="96"/>
        <v>24</v>
      </c>
      <c r="BK110" s="38">
        <f t="shared" si="96"/>
        <v>37</v>
      </c>
      <c r="BL110" s="38">
        <f t="shared" si="96"/>
        <v>298</v>
      </c>
      <c r="BM110" s="38">
        <f t="shared" si="96"/>
        <v>144.44</v>
      </c>
      <c r="BN110" s="38">
        <f t="shared" si="96"/>
        <v>18</v>
      </c>
      <c r="BO110" s="38">
        <f t="shared" ref="BO110" si="97">BO95</f>
        <v>10000</v>
      </c>
    </row>
    <row r="111" spans="1:69" ht="17.399999999999999" x14ac:dyDescent="0.35">
      <c r="B111" s="18" t="s">
        <v>26</v>
      </c>
      <c r="C111" s="19" t="s">
        <v>25</v>
      </c>
      <c r="D111" s="20">
        <f t="shared" ref="D111:BN111" si="98">D110/1000</f>
        <v>7.0900000000000005E-2</v>
      </c>
      <c r="E111" s="20">
        <f t="shared" si="98"/>
        <v>7.3999999999999996E-2</v>
      </c>
      <c r="F111" s="20">
        <f t="shared" si="98"/>
        <v>0.08</v>
      </c>
      <c r="G111" s="20">
        <f t="shared" si="98"/>
        <v>0.56799999999999995</v>
      </c>
      <c r="H111" s="20">
        <f t="shared" si="98"/>
        <v>1.25</v>
      </c>
      <c r="I111" s="20">
        <f t="shared" si="98"/>
        <v>0.72</v>
      </c>
      <c r="J111" s="20">
        <f t="shared" si="98"/>
        <v>7.492E-2</v>
      </c>
      <c r="K111" s="20">
        <f t="shared" si="98"/>
        <v>0.72869000000000006</v>
      </c>
      <c r="L111" s="20">
        <f t="shared" si="98"/>
        <v>0.21088999999999999</v>
      </c>
      <c r="M111" s="20">
        <f t="shared" si="98"/>
        <v>0.52900000000000003</v>
      </c>
      <c r="N111" s="20">
        <f t="shared" si="98"/>
        <v>0.10438</v>
      </c>
      <c r="O111" s="20">
        <f t="shared" si="98"/>
        <v>0.33124000000000003</v>
      </c>
      <c r="P111" s="20">
        <f t="shared" si="98"/>
        <v>0.37368000000000001</v>
      </c>
      <c r="Q111" s="20">
        <f t="shared" si="98"/>
        <v>0.4</v>
      </c>
      <c r="R111" s="20">
        <f t="shared" si="98"/>
        <v>0</v>
      </c>
      <c r="S111" s="20">
        <f t="shared" si="98"/>
        <v>0</v>
      </c>
      <c r="T111" s="20">
        <f t="shared" si="98"/>
        <v>0</v>
      </c>
      <c r="U111" s="20">
        <f t="shared" si="98"/>
        <v>0.72799999999999998</v>
      </c>
      <c r="V111" s="20">
        <f t="shared" si="98"/>
        <v>0.35255999999999998</v>
      </c>
      <c r="W111" s="20">
        <f t="shared" si="98"/>
        <v>0.13900000000000001</v>
      </c>
      <c r="X111" s="20">
        <f t="shared" si="98"/>
        <v>1.12E-2</v>
      </c>
      <c r="Y111" s="20">
        <f t="shared" si="98"/>
        <v>0</v>
      </c>
      <c r="Z111" s="20">
        <f t="shared" si="98"/>
        <v>0.39500000000000002</v>
      </c>
      <c r="AA111" s="20">
        <f t="shared" si="98"/>
        <v>0.39500000000000002</v>
      </c>
      <c r="AB111" s="20">
        <f t="shared" si="98"/>
        <v>0.30199999999999999</v>
      </c>
      <c r="AC111" s="20">
        <f t="shared" si="98"/>
        <v>0.25</v>
      </c>
      <c r="AD111" s="20">
        <f t="shared" si="98"/>
        <v>0.14499999999999999</v>
      </c>
      <c r="AE111" s="20">
        <f t="shared" si="98"/>
        <v>0.36099999999999999</v>
      </c>
      <c r="AF111" s="20">
        <f t="shared" si="98"/>
        <v>0.17899999999999999</v>
      </c>
      <c r="AG111" s="20">
        <f t="shared" si="98"/>
        <v>0.22727</v>
      </c>
      <c r="AH111" s="20">
        <f t="shared" si="98"/>
        <v>6.8750000000000006E-2</v>
      </c>
      <c r="AI111" s="20">
        <f t="shared" si="98"/>
        <v>5.9249999999999997E-2</v>
      </c>
      <c r="AJ111" s="20">
        <f t="shared" si="98"/>
        <v>4.0799999999999996E-2</v>
      </c>
      <c r="AK111" s="20">
        <f t="shared" si="98"/>
        <v>0.19</v>
      </c>
      <c r="AL111" s="20">
        <f t="shared" si="98"/>
        <v>0.19400000000000001</v>
      </c>
      <c r="AM111" s="20">
        <f t="shared" si="98"/>
        <v>0.37839999999999996</v>
      </c>
      <c r="AN111" s="20">
        <f t="shared" si="98"/>
        <v>0.3</v>
      </c>
      <c r="AO111" s="20">
        <f t="shared" si="98"/>
        <v>0</v>
      </c>
      <c r="AP111" s="20">
        <f t="shared" si="98"/>
        <v>0.2069</v>
      </c>
      <c r="AQ111" s="20">
        <f t="shared" si="98"/>
        <v>6.25E-2</v>
      </c>
      <c r="AR111" s="20">
        <f t="shared" si="98"/>
        <v>6.2E-2</v>
      </c>
      <c r="AS111" s="20">
        <f t="shared" si="98"/>
        <v>8.2000000000000003E-2</v>
      </c>
      <c r="AT111" s="20">
        <f t="shared" si="98"/>
        <v>6.429E-2</v>
      </c>
      <c r="AU111" s="20">
        <f t="shared" si="98"/>
        <v>5.7140000000000003E-2</v>
      </c>
      <c r="AV111" s="20">
        <f t="shared" si="98"/>
        <v>5.1249999999999997E-2</v>
      </c>
      <c r="AW111" s="20">
        <f t="shared" si="98"/>
        <v>7.714E-2</v>
      </c>
      <c r="AX111" s="20">
        <f t="shared" si="98"/>
        <v>6.6000000000000003E-2</v>
      </c>
      <c r="AY111" s="20">
        <f t="shared" si="98"/>
        <v>0.06</v>
      </c>
      <c r="AZ111" s="20">
        <f t="shared" si="98"/>
        <v>0.12933</v>
      </c>
      <c r="BA111" s="20">
        <f t="shared" si="98"/>
        <v>0.34200000000000003</v>
      </c>
      <c r="BB111" s="20">
        <f t="shared" si="98"/>
        <v>0.58499999999999996</v>
      </c>
      <c r="BC111" s="20">
        <f t="shared" si="98"/>
        <v>0.55889</v>
      </c>
      <c r="BD111" s="20">
        <f t="shared" si="98"/>
        <v>0.217</v>
      </c>
      <c r="BE111" s="20">
        <f t="shared" si="98"/>
        <v>0.375</v>
      </c>
      <c r="BF111" s="20">
        <f t="shared" si="98"/>
        <v>0</v>
      </c>
      <c r="BG111" s="20">
        <f t="shared" si="98"/>
        <v>2.7E-2</v>
      </c>
      <c r="BH111" s="20">
        <f t="shared" si="98"/>
        <v>3.5999999999999997E-2</v>
      </c>
      <c r="BI111" s="20">
        <f t="shared" si="98"/>
        <v>2.5999999999999999E-2</v>
      </c>
      <c r="BJ111" s="20">
        <f t="shared" si="98"/>
        <v>2.4E-2</v>
      </c>
      <c r="BK111" s="20">
        <f t="shared" si="98"/>
        <v>3.6999999999999998E-2</v>
      </c>
      <c r="BL111" s="20">
        <f t="shared" si="98"/>
        <v>0.29799999999999999</v>
      </c>
      <c r="BM111" s="20">
        <f t="shared" si="98"/>
        <v>0.14443999999999999</v>
      </c>
      <c r="BN111" s="20">
        <f t="shared" si="98"/>
        <v>1.7999999999999999E-2</v>
      </c>
      <c r="BO111" s="20">
        <f t="shared" ref="BO111" si="99">BO110/1000</f>
        <v>10</v>
      </c>
    </row>
    <row r="112" spans="1:69" ht="17.399999999999999" x14ac:dyDescent="0.35">
      <c r="A112" s="29"/>
      <c r="B112" s="30" t="s">
        <v>27</v>
      </c>
      <c r="C112" s="91"/>
      <c r="D112" s="31">
        <f t="shared" ref="D112:BN112" si="100">D108*D110</f>
        <v>1.4180000000000001</v>
      </c>
      <c r="E112" s="31">
        <f t="shared" si="100"/>
        <v>0</v>
      </c>
      <c r="F112" s="31">
        <f t="shared" si="100"/>
        <v>0.64</v>
      </c>
      <c r="G112" s="31">
        <f t="shared" si="100"/>
        <v>0.28400000000000003</v>
      </c>
      <c r="H112" s="31">
        <f t="shared" si="100"/>
        <v>0</v>
      </c>
      <c r="I112" s="31">
        <f t="shared" si="100"/>
        <v>0</v>
      </c>
      <c r="J112" s="31">
        <f t="shared" si="100"/>
        <v>0</v>
      </c>
      <c r="K112" s="31">
        <f t="shared" si="100"/>
        <v>2.1860700000000004</v>
      </c>
      <c r="L112" s="31">
        <f t="shared" si="100"/>
        <v>0</v>
      </c>
      <c r="M112" s="31">
        <f t="shared" si="100"/>
        <v>0</v>
      </c>
      <c r="N112" s="31">
        <f t="shared" si="100"/>
        <v>0</v>
      </c>
      <c r="O112" s="31">
        <f t="shared" si="100"/>
        <v>0</v>
      </c>
      <c r="P112" s="31">
        <f t="shared" si="100"/>
        <v>0</v>
      </c>
      <c r="Q112" s="31">
        <f t="shared" si="100"/>
        <v>0</v>
      </c>
      <c r="R112" s="31">
        <f t="shared" si="100"/>
        <v>0</v>
      </c>
      <c r="S112" s="31">
        <f t="shared" si="100"/>
        <v>0</v>
      </c>
      <c r="T112" s="31">
        <f t="shared" si="100"/>
        <v>0</v>
      </c>
      <c r="U112" s="31">
        <f t="shared" si="100"/>
        <v>0</v>
      </c>
      <c r="V112" s="31">
        <f t="shared" si="100"/>
        <v>0</v>
      </c>
      <c r="W112" s="31">
        <f t="shared" si="100"/>
        <v>0</v>
      </c>
      <c r="X112" s="31">
        <f t="shared" si="100"/>
        <v>0</v>
      </c>
      <c r="Y112" s="31">
        <f t="shared" si="100"/>
        <v>0</v>
      </c>
      <c r="Z112" s="31">
        <f t="shared" si="100"/>
        <v>0</v>
      </c>
      <c r="AA112" s="31">
        <f t="shared" si="100"/>
        <v>0</v>
      </c>
      <c r="AB112" s="31">
        <f t="shared" si="100"/>
        <v>0</v>
      </c>
      <c r="AC112" s="31">
        <f t="shared" si="100"/>
        <v>0</v>
      </c>
      <c r="AD112" s="31">
        <f t="shared" si="100"/>
        <v>0</v>
      </c>
      <c r="AE112" s="31">
        <f t="shared" si="100"/>
        <v>0</v>
      </c>
      <c r="AF112" s="31">
        <f t="shared" si="100"/>
        <v>0</v>
      </c>
      <c r="AG112" s="31">
        <f t="shared" si="100"/>
        <v>0</v>
      </c>
      <c r="AH112" s="31">
        <f t="shared" si="100"/>
        <v>0</v>
      </c>
      <c r="AI112" s="31">
        <f t="shared" si="100"/>
        <v>1.7774999999999999</v>
      </c>
      <c r="AJ112" s="31">
        <f t="shared" si="100"/>
        <v>0</v>
      </c>
      <c r="AK112" s="31">
        <f t="shared" si="100"/>
        <v>0</v>
      </c>
      <c r="AL112" s="31">
        <f t="shared" si="100"/>
        <v>0</v>
      </c>
      <c r="AM112" s="31">
        <f t="shared" si="100"/>
        <v>0</v>
      </c>
      <c r="AN112" s="31">
        <f t="shared" si="100"/>
        <v>0</v>
      </c>
      <c r="AO112" s="31">
        <f t="shared" si="100"/>
        <v>0</v>
      </c>
      <c r="AP112" s="31">
        <f t="shared" si="100"/>
        <v>0</v>
      </c>
      <c r="AQ112" s="31">
        <f t="shared" si="100"/>
        <v>0</v>
      </c>
      <c r="AR112" s="31">
        <f t="shared" si="100"/>
        <v>0</v>
      </c>
      <c r="AS112" s="31">
        <f t="shared" si="100"/>
        <v>0</v>
      </c>
      <c r="AT112" s="31">
        <f t="shared" si="100"/>
        <v>0</v>
      </c>
      <c r="AU112" s="31">
        <f t="shared" si="100"/>
        <v>0</v>
      </c>
      <c r="AV112" s="31">
        <f t="shared" si="100"/>
        <v>0</v>
      </c>
      <c r="AW112" s="31">
        <f t="shared" si="100"/>
        <v>0</v>
      </c>
      <c r="AX112" s="31">
        <f t="shared" si="100"/>
        <v>0</v>
      </c>
      <c r="AY112" s="31">
        <f t="shared" si="100"/>
        <v>0</v>
      </c>
      <c r="AZ112" s="31">
        <f t="shared" si="100"/>
        <v>0</v>
      </c>
      <c r="BA112" s="31">
        <f t="shared" si="100"/>
        <v>0</v>
      </c>
      <c r="BB112" s="31">
        <f t="shared" si="100"/>
        <v>0</v>
      </c>
      <c r="BC112" s="31">
        <f t="shared" si="100"/>
        <v>0</v>
      </c>
      <c r="BD112" s="31">
        <f t="shared" si="100"/>
        <v>0</v>
      </c>
      <c r="BE112" s="31">
        <f t="shared" si="100"/>
        <v>0</v>
      </c>
      <c r="BF112" s="31">
        <f t="shared" si="100"/>
        <v>0</v>
      </c>
      <c r="BG112" s="31">
        <f t="shared" si="100"/>
        <v>0</v>
      </c>
      <c r="BH112" s="31">
        <f t="shared" si="100"/>
        <v>0</v>
      </c>
      <c r="BI112" s="31">
        <f t="shared" si="100"/>
        <v>0</v>
      </c>
      <c r="BJ112" s="31">
        <f t="shared" si="100"/>
        <v>0</v>
      </c>
      <c r="BK112" s="31">
        <f t="shared" si="100"/>
        <v>0</v>
      </c>
      <c r="BL112" s="31">
        <f t="shared" si="100"/>
        <v>0</v>
      </c>
      <c r="BM112" s="31">
        <f t="shared" si="100"/>
        <v>0</v>
      </c>
      <c r="BN112" s="31">
        <f t="shared" si="100"/>
        <v>9.0000000000000011E-3</v>
      </c>
      <c r="BO112" s="31">
        <f t="shared" ref="BO112" si="101">BO108*BO110</f>
        <v>0</v>
      </c>
      <c r="BP112" s="32">
        <f>SUM(D112:BN112)</f>
        <v>6.3145700000000016</v>
      </c>
      <c r="BQ112" s="33">
        <f>BP112/$C$9</f>
        <v>6.3145700000000016</v>
      </c>
    </row>
    <row r="113" spans="1:69" ht="17.399999999999999" x14ac:dyDescent="0.35">
      <c r="A113" s="29"/>
      <c r="B113" s="30" t="s">
        <v>28</v>
      </c>
      <c r="C113" s="91"/>
      <c r="D113" s="31">
        <f t="shared" ref="D113:BN113" si="102">D108*D110</f>
        <v>1.4180000000000001</v>
      </c>
      <c r="E113" s="31">
        <f t="shared" si="102"/>
        <v>0</v>
      </c>
      <c r="F113" s="31">
        <f t="shared" si="102"/>
        <v>0.64</v>
      </c>
      <c r="G113" s="31">
        <f t="shared" si="102"/>
        <v>0.28400000000000003</v>
      </c>
      <c r="H113" s="31">
        <f t="shared" si="102"/>
        <v>0</v>
      </c>
      <c r="I113" s="31">
        <f t="shared" si="102"/>
        <v>0</v>
      </c>
      <c r="J113" s="31">
        <f t="shared" si="102"/>
        <v>0</v>
      </c>
      <c r="K113" s="31">
        <f t="shared" si="102"/>
        <v>2.1860700000000004</v>
      </c>
      <c r="L113" s="31">
        <f t="shared" si="102"/>
        <v>0</v>
      </c>
      <c r="M113" s="31">
        <f t="shared" si="102"/>
        <v>0</v>
      </c>
      <c r="N113" s="31">
        <f t="shared" si="102"/>
        <v>0</v>
      </c>
      <c r="O113" s="31">
        <f t="shared" si="102"/>
        <v>0</v>
      </c>
      <c r="P113" s="31">
        <f t="shared" si="102"/>
        <v>0</v>
      </c>
      <c r="Q113" s="31">
        <f t="shared" si="102"/>
        <v>0</v>
      </c>
      <c r="R113" s="31">
        <f t="shared" si="102"/>
        <v>0</v>
      </c>
      <c r="S113" s="31">
        <f t="shared" si="102"/>
        <v>0</v>
      </c>
      <c r="T113" s="31">
        <f t="shared" si="102"/>
        <v>0</v>
      </c>
      <c r="U113" s="31">
        <f t="shared" si="102"/>
        <v>0</v>
      </c>
      <c r="V113" s="31">
        <f t="shared" si="102"/>
        <v>0</v>
      </c>
      <c r="W113" s="31">
        <f t="shared" si="102"/>
        <v>0</v>
      </c>
      <c r="X113" s="31">
        <f t="shared" si="102"/>
        <v>0</v>
      </c>
      <c r="Y113" s="31">
        <f t="shared" si="102"/>
        <v>0</v>
      </c>
      <c r="Z113" s="31">
        <f t="shared" si="102"/>
        <v>0</v>
      </c>
      <c r="AA113" s="31">
        <f t="shared" si="102"/>
        <v>0</v>
      </c>
      <c r="AB113" s="31">
        <f t="shared" si="102"/>
        <v>0</v>
      </c>
      <c r="AC113" s="31">
        <f t="shared" si="102"/>
        <v>0</v>
      </c>
      <c r="AD113" s="31">
        <f t="shared" si="102"/>
        <v>0</v>
      </c>
      <c r="AE113" s="31">
        <f t="shared" si="102"/>
        <v>0</v>
      </c>
      <c r="AF113" s="31">
        <f t="shared" si="102"/>
        <v>0</v>
      </c>
      <c r="AG113" s="31">
        <f t="shared" si="102"/>
        <v>0</v>
      </c>
      <c r="AH113" s="31">
        <f t="shared" si="102"/>
        <v>0</v>
      </c>
      <c r="AI113" s="31">
        <f t="shared" si="102"/>
        <v>1.7774999999999999</v>
      </c>
      <c r="AJ113" s="31">
        <f t="shared" si="102"/>
        <v>0</v>
      </c>
      <c r="AK113" s="31">
        <f t="shared" si="102"/>
        <v>0</v>
      </c>
      <c r="AL113" s="31">
        <f t="shared" si="102"/>
        <v>0</v>
      </c>
      <c r="AM113" s="31">
        <f t="shared" si="102"/>
        <v>0</v>
      </c>
      <c r="AN113" s="31">
        <f t="shared" si="102"/>
        <v>0</v>
      </c>
      <c r="AO113" s="31">
        <f t="shared" si="102"/>
        <v>0</v>
      </c>
      <c r="AP113" s="31">
        <f t="shared" si="102"/>
        <v>0</v>
      </c>
      <c r="AQ113" s="31">
        <f t="shared" si="102"/>
        <v>0</v>
      </c>
      <c r="AR113" s="31">
        <f t="shared" si="102"/>
        <v>0</v>
      </c>
      <c r="AS113" s="31">
        <f t="shared" si="102"/>
        <v>0</v>
      </c>
      <c r="AT113" s="31">
        <f t="shared" si="102"/>
        <v>0</v>
      </c>
      <c r="AU113" s="31">
        <f t="shared" si="102"/>
        <v>0</v>
      </c>
      <c r="AV113" s="31">
        <f t="shared" si="102"/>
        <v>0</v>
      </c>
      <c r="AW113" s="31">
        <f t="shared" si="102"/>
        <v>0</v>
      </c>
      <c r="AX113" s="31">
        <f t="shared" si="102"/>
        <v>0</v>
      </c>
      <c r="AY113" s="31">
        <f t="shared" si="102"/>
        <v>0</v>
      </c>
      <c r="AZ113" s="31">
        <f t="shared" si="102"/>
        <v>0</v>
      </c>
      <c r="BA113" s="31">
        <f t="shared" si="102"/>
        <v>0</v>
      </c>
      <c r="BB113" s="31">
        <f t="shared" si="102"/>
        <v>0</v>
      </c>
      <c r="BC113" s="31">
        <f t="shared" si="102"/>
        <v>0</v>
      </c>
      <c r="BD113" s="31">
        <f t="shared" si="102"/>
        <v>0</v>
      </c>
      <c r="BE113" s="31">
        <f t="shared" si="102"/>
        <v>0</v>
      </c>
      <c r="BF113" s="31">
        <f t="shared" si="102"/>
        <v>0</v>
      </c>
      <c r="BG113" s="31">
        <f t="shared" si="102"/>
        <v>0</v>
      </c>
      <c r="BH113" s="31">
        <f t="shared" si="102"/>
        <v>0</v>
      </c>
      <c r="BI113" s="31">
        <f t="shared" si="102"/>
        <v>0</v>
      </c>
      <c r="BJ113" s="31">
        <f t="shared" si="102"/>
        <v>0</v>
      </c>
      <c r="BK113" s="31">
        <f t="shared" si="102"/>
        <v>0</v>
      </c>
      <c r="BL113" s="31">
        <f t="shared" si="102"/>
        <v>0</v>
      </c>
      <c r="BM113" s="31">
        <f t="shared" si="102"/>
        <v>0</v>
      </c>
      <c r="BN113" s="31">
        <f t="shared" si="102"/>
        <v>9.0000000000000011E-3</v>
      </c>
      <c r="BO113" s="31">
        <f t="shared" ref="BO113" si="103">BO108*BO110</f>
        <v>0</v>
      </c>
      <c r="BP113" s="32">
        <f>SUM(D113:BN113)</f>
        <v>6.3145700000000016</v>
      </c>
      <c r="BQ113" s="33">
        <f>BP113/$C$9</f>
        <v>6.3145700000000016</v>
      </c>
    </row>
    <row r="115" spans="1:69" x14ac:dyDescent="0.3">
      <c r="BQ115" s="36">
        <f>BQ65</f>
        <v>21.799830000000007</v>
      </c>
    </row>
    <row r="116" spans="1:69" x14ac:dyDescent="0.3">
      <c r="BQ116" s="36">
        <f>BQ82</f>
        <v>34.728194000000009</v>
      </c>
    </row>
    <row r="117" spans="1:69" x14ac:dyDescent="0.3">
      <c r="BQ117" s="36">
        <f>BQ98</f>
        <v>14.3688</v>
      </c>
    </row>
    <row r="118" spans="1:69" x14ac:dyDescent="0.3">
      <c r="BQ118" s="36">
        <f>BQ113</f>
        <v>6.3145700000000016</v>
      </c>
    </row>
    <row r="119" spans="1:69" x14ac:dyDescent="0.3">
      <c r="BQ119" s="36">
        <f>SUM(BQ115:BQ118)</f>
        <v>77.211394000000013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AD1" sqref="AD1:AH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4" width="10.6640625" hidden="1" customWidth="1"/>
    <col min="35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x14ac:dyDescent="0.3">
      <c r="D6" t="s">
        <v>2</v>
      </c>
      <c r="F6" s="2">
        <v>1</v>
      </c>
      <c r="G6" t="s">
        <v>57</v>
      </c>
      <c r="J6" s="66">
        <v>45289</v>
      </c>
      <c r="M6" s="3"/>
      <c r="S6" s="2"/>
      <c r="T6" s="2"/>
      <c r="U6" s="2"/>
      <c r="V6" s="2"/>
      <c r="W6" s="2"/>
      <c r="Z6" s="101"/>
      <c r="AA6" s="101"/>
      <c r="BJ6" s="4"/>
    </row>
    <row r="7" spans="1:69" s="41" customFormat="1" ht="15" customHeight="1" x14ac:dyDescent="0.3">
      <c r="A7" s="102"/>
      <c r="B7" s="40" t="s">
        <v>3</v>
      </c>
      <c r="C7" s="104" t="s">
        <v>4</v>
      </c>
      <c r="D7" s="99" t="str">
        <f>[1]Цены!A1</f>
        <v>Хлеб пшеничный</v>
      </c>
      <c r="E7" s="99" t="str">
        <f>[1]Цены!B1</f>
        <v>Хлеб ржано-пшеничный</v>
      </c>
      <c r="F7" s="99" t="str">
        <f>[1]Цены!C1</f>
        <v>Сахар</v>
      </c>
      <c r="G7" s="99" t="str">
        <f>[1]Цены!D1</f>
        <v>Чай</v>
      </c>
      <c r="H7" s="99" t="str">
        <f>[1]Цены!E1</f>
        <v>Какао</v>
      </c>
      <c r="I7" s="99" t="str">
        <f>[1]Цены!F1</f>
        <v>Кофейный напиток</v>
      </c>
      <c r="J7" s="99" t="str">
        <f>[1]Цены!G1</f>
        <v>Молоко 2,5%</v>
      </c>
      <c r="K7" s="99" t="str">
        <f>[1]Цены!H1</f>
        <v>Масло сливочное</v>
      </c>
      <c r="L7" s="99" t="str">
        <f>[1]Цены!I1</f>
        <v>Сметана 15%</v>
      </c>
      <c r="M7" s="99" t="str">
        <f>[1]Цены!J1</f>
        <v>Молоко сухое</v>
      </c>
      <c r="N7" s="99" t="str">
        <f>[1]Цены!K1</f>
        <v>Снежок 2,5 %</v>
      </c>
      <c r="O7" s="99" t="str">
        <f>[1]Цены!L1</f>
        <v>Творог 5%</v>
      </c>
      <c r="P7" s="99" t="str">
        <f>[1]Цены!M1</f>
        <v>Молоко сгущенное</v>
      </c>
      <c r="Q7" s="99" t="str">
        <f>[1]Цены!N1</f>
        <v xml:space="preserve">Джем Сава </v>
      </c>
      <c r="R7" s="99" t="str">
        <f>[1]Цены!O1</f>
        <v>Сыр</v>
      </c>
      <c r="S7" s="99" t="str">
        <f>[1]Цены!P1</f>
        <v>Зеленый горошек</v>
      </c>
      <c r="T7" s="99" t="str">
        <f>[1]Цены!Q1</f>
        <v>Кукуруза консервирован.</v>
      </c>
      <c r="U7" s="99" t="str">
        <f>[1]Цены!R1</f>
        <v>Консервы рыбные</v>
      </c>
      <c r="V7" s="99" t="str">
        <f>[1]Цены!S1</f>
        <v>Огурцы консервирован.</v>
      </c>
      <c r="W7" s="99" t="str">
        <f>[1]Цены!T1</f>
        <v>Огурцы свежие</v>
      </c>
      <c r="X7" s="99" t="str">
        <f>[1]Цены!U1</f>
        <v>Яйцо</v>
      </c>
      <c r="Y7" s="99" t="str">
        <f>[1]Цены!V1</f>
        <v>Икра кабачковая</v>
      </c>
      <c r="Z7" s="99" t="str">
        <f>[1]Цены!W1</f>
        <v>Изюм</v>
      </c>
      <c r="AA7" s="99" t="str">
        <f>[1]Цены!X1</f>
        <v>Курага</v>
      </c>
      <c r="AB7" s="99" t="str">
        <f>[1]Цены!Y1</f>
        <v>Чернослив</v>
      </c>
      <c r="AC7" s="99" t="str">
        <f>[1]Цены!Z1</f>
        <v>Шиповник</v>
      </c>
      <c r="AD7" s="99" t="str">
        <f>[1]Цены!AA1</f>
        <v>Сухофрукты</v>
      </c>
      <c r="AE7" s="99" t="str">
        <f>[1]Цены!AB1</f>
        <v>Ягода свежемороженная</v>
      </c>
      <c r="AF7" s="99" t="str">
        <f>[1]Цены!AC1</f>
        <v>Лимон</v>
      </c>
      <c r="AG7" s="99" t="str">
        <f>[1]Цены!AD1</f>
        <v>Кисель</v>
      </c>
      <c r="AH7" s="99" t="str">
        <f>[1]Цены!AE1</f>
        <v xml:space="preserve">Сок </v>
      </c>
      <c r="AI7" s="99" t="str">
        <f>[1]Цены!AF1</f>
        <v>Макаронные изделия</v>
      </c>
      <c r="AJ7" s="99" t="str">
        <f>[1]Цены!AG1</f>
        <v>Мука</v>
      </c>
      <c r="AK7" s="99" t="str">
        <f>[1]Цены!AH1</f>
        <v>Дрожжи</v>
      </c>
      <c r="AL7" s="99" t="str">
        <f>[1]Цены!AI1</f>
        <v>Печенье</v>
      </c>
      <c r="AM7" s="99" t="s">
        <v>102</v>
      </c>
      <c r="AN7" s="99" t="str">
        <f>[1]Цены!AK1</f>
        <v>Вафли</v>
      </c>
      <c r="AO7" s="99" t="str">
        <f>[1]Цены!AL1</f>
        <v>Конфеты</v>
      </c>
      <c r="AP7" s="99" t="str">
        <f>[1]Цены!AM1</f>
        <v>Повидло Сава</v>
      </c>
      <c r="AQ7" s="99" t="str">
        <f>[1]Цены!AN1</f>
        <v>Крупа геркулес</v>
      </c>
      <c r="AR7" s="99" t="str">
        <f>[1]Цены!AO1</f>
        <v>Крупа горох</v>
      </c>
      <c r="AS7" s="99" t="str">
        <f>[1]Цены!AP1</f>
        <v>Крупа гречневая</v>
      </c>
      <c r="AT7" s="99" t="str">
        <f>[1]Цены!AQ1</f>
        <v>Крупа кукурузная</v>
      </c>
      <c r="AU7" s="99" t="str">
        <f>[1]Цены!AR1</f>
        <v>Крупа манная</v>
      </c>
      <c r="AV7" s="99" t="str">
        <f>[1]Цены!AS1</f>
        <v>Крупа перловая</v>
      </c>
      <c r="AW7" s="99" t="str">
        <f>[1]Цены!AT1</f>
        <v>Крупа пшеничная</v>
      </c>
      <c r="AX7" s="99" t="str">
        <f>[1]Цены!AU1</f>
        <v>Крупа пшено</v>
      </c>
      <c r="AY7" s="99" t="str">
        <f>[1]Цены!AV1</f>
        <v>Крупа ячневая</v>
      </c>
      <c r="AZ7" s="99" t="str">
        <f>[1]Цены!AW1</f>
        <v>Рис</v>
      </c>
      <c r="BA7" s="99" t="str">
        <f>[1]Цены!AX1</f>
        <v>Цыпленок бройлер</v>
      </c>
      <c r="BB7" s="99" t="str">
        <f>[1]Цены!AY1</f>
        <v>Филе куриное</v>
      </c>
      <c r="BC7" s="99" t="str">
        <f>[1]Цены!AZ1</f>
        <v>Фарш говяжий</v>
      </c>
      <c r="BD7" s="99" t="str">
        <f>[1]Цены!BA1</f>
        <v>Печень куриная</v>
      </c>
      <c r="BE7" s="99" t="str">
        <f>[1]Цены!BB1</f>
        <v>Филе минтая</v>
      </c>
      <c r="BF7" s="99" t="str">
        <f>[1]Цены!BC1</f>
        <v>Филе сельди слабосол.</v>
      </c>
      <c r="BG7" s="99" t="str">
        <f>[1]Цены!BD1</f>
        <v>Картофель</v>
      </c>
      <c r="BH7" s="99" t="str">
        <f>[1]Цены!BE1</f>
        <v>Морковь</v>
      </c>
      <c r="BI7" s="99" t="str">
        <f>[1]Цены!BF1</f>
        <v>Лук</v>
      </c>
      <c r="BJ7" s="99" t="str">
        <f>[1]Цены!BG1</f>
        <v>Капуста</v>
      </c>
      <c r="BK7" s="99" t="str">
        <f>[1]Цены!BH1</f>
        <v>Свекла</v>
      </c>
      <c r="BL7" s="99" t="str">
        <f>[1]Цены!BI1</f>
        <v>Томатная паста</v>
      </c>
      <c r="BM7" s="99" t="str">
        <f>[1]Цены!BJ1</f>
        <v>Масло растительное</v>
      </c>
      <c r="BN7" s="99" t="str">
        <f>[1]Цены!BK1</f>
        <v>Соль</v>
      </c>
      <c r="BO7" s="85" t="s">
        <v>66</v>
      </c>
      <c r="BP7" s="100" t="s">
        <v>5</v>
      </c>
      <c r="BQ7" s="100" t="s">
        <v>6</v>
      </c>
    </row>
    <row r="8" spans="1:69" s="41" customFormat="1" ht="36" customHeight="1" x14ac:dyDescent="0.3">
      <c r="A8" s="103"/>
      <c r="B8" s="6" t="s">
        <v>7</v>
      </c>
      <c r="C8" s="105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86"/>
      <c r="BP8" s="100"/>
      <c r="BQ8" s="100"/>
    </row>
    <row r="9" spans="1:69" x14ac:dyDescent="0.3">
      <c r="A9" s="88" t="s">
        <v>8</v>
      </c>
      <c r="B9" s="7" t="s">
        <v>9</v>
      </c>
      <c r="C9" s="89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3">
      <c r="A10" s="88"/>
      <c r="B10" s="10" t="s">
        <v>91</v>
      </c>
      <c r="C10" s="90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3">
      <c r="A11" s="88"/>
      <c r="B11" s="7" t="s">
        <v>10</v>
      </c>
      <c r="C11" s="90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3">
      <c r="A12" s="88"/>
      <c r="B12" s="7"/>
      <c r="C12" s="9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3">
      <c r="A13" s="88"/>
      <c r="B13" s="7"/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3">
      <c r="A14" s="88" t="s">
        <v>11</v>
      </c>
      <c r="B14" s="11" t="s">
        <v>12</v>
      </c>
      <c r="C14" s="90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3">
      <c r="A15" s="88"/>
      <c r="B15" s="7" t="s">
        <v>13</v>
      </c>
      <c r="C15" s="9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3">
      <c r="A16" s="88"/>
      <c r="B16" s="7" t="s">
        <v>14</v>
      </c>
      <c r="C16" s="90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3">
      <c r="A17" s="88"/>
      <c r="B17" s="7" t="s">
        <v>15</v>
      </c>
      <c r="C17" s="90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3">
      <c r="A18" s="88"/>
      <c r="B18" s="7" t="s">
        <v>16</v>
      </c>
      <c r="C18" s="90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3">
      <c r="A19" s="88"/>
      <c r="B19" s="12"/>
      <c r="C19" s="9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3">
      <c r="A20" s="88"/>
      <c r="B20" s="12"/>
      <c r="C20" s="9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3">
      <c r="A21" s="88" t="s">
        <v>17</v>
      </c>
      <c r="B21" s="7" t="s">
        <v>64</v>
      </c>
      <c r="C21" s="89">
        <f>$F$6</f>
        <v>1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3">
      <c r="A22" s="88"/>
      <c r="B22" s="12" t="s">
        <v>18</v>
      </c>
      <c r="C22" s="9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3">
      <c r="A23" s="88"/>
      <c r="B23" s="12"/>
      <c r="C23" s="9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3">
      <c r="A24" s="88"/>
      <c r="B24" s="12"/>
      <c r="C24" s="90"/>
      <c r="D24" s="12"/>
      <c r="E24" s="12"/>
      <c r="F24" s="12"/>
      <c r="G24" s="12"/>
      <c r="H24" s="12"/>
      <c r="I24" s="12"/>
      <c r="J24" s="12"/>
      <c r="K24" s="12"/>
      <c r="L24" s="12"/>
      <c r="M24" s="4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3">
      <c r="A25" s="88"/>
      <c r="B25" s="12"/>
      <c r="C25" s="95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x14ac:dyDescent="0.3">
      <c r="A26" s="88" t="s">
        <v>19</v>
      </c>
      <c r="B26" s="39" t="s">
        <v>106</v>
      </c>
      <c r="C26" s="90">
        <f>F6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8" x14ac:dyDescent="0.3">
      <c r="A27" s="88"/>
      <c r="B27" t="s">
        <v>14</v>
      </c>
      <c r="C27" s="90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3">
      <c r="A28" s="88"/>
      <c r="B28" s="12" t="s">
        <v>20</v>
      </c>
      <c r="C28" s="90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3">
      <c r="A29" s="88"/>
      <c r="B29" s="7"/>
      <c r="C29" s="95"/>
      <c r="D29" s="7"/>
      <c r="E29" s="7"/>
      <c r="F29" s="7"/>
      <c r="G29" s="7"/>
      <c r="H29" s="7"/>
      <c r="I29" s="7"/>
      <c r="J29" s="7"/>
      <c r="K29" s="7"/>
      <c r="L29" s="7"/>
      <c r="M29" s="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 x14ac:dyDescent="0.35">
      <c r="A30" s="44"/>
      <c r="B30" s="45" t="s">
        <v>21</v>
      </c>
      <c r="C30" s="46"/>
      <c r="D30" s="47">
        <f>SUM(D9:D29)</f>
        <v>0.08</v>
      </c>
      <c r="E30" s="47">
        <f t="shared" ref="E30:BN30" si="0">SUM(E9:E29)</f>
        <v>0.05</v>
      </c>
      <c r="F30" s="47">
        <f t="shared" si="0"/>
        <v>3.6000000000000004E-2</v>
      </c>
      <c r="G30" s="47">
        <f t="shared" si="0"/>
        <v>5.9999999999999995E-4</v>
      </c>
      <c r="H30" s="47">
        <f t="shared" si="0"/>
        <v>0</v>
      </c>
      <c r="I30" s="47">
        <f t="shared" si="0"/>
        <v>2.3999999999999998E-3</v>
      </c>
      <c r="J30" s="47">
        <f t="shared" si="0"/>
        <v>0.39</v>
      </c>
      <c r="K30" s="47">
        <f t="shared" si="0"/>
        <v>1.2500000000000001E-2</v>
      </c>
      <c r="L30" s="47">
        <f t="shared" si="0"/>
        <v>0</v>
      </c>
      <c r="M30" s="47">
        <f t="shared" si="0"/>
        <v>0</v>
      </c>
      <c r="N30" s="47">
        <f t="shared" si="0"/>
        <v>0</v>
      </c>
      <c r="O30" s="47">
        <f t="shared" si="0"/>
        <v>0</v>
      </c>
      <c r="P30" s="47">
        <f t="shared" si="0"/>
        <v>0</v>
      </c>
      <c r="Q30" s="47">
        <f t="shared" si="0"/>
        <v>0</v>
      </c>
      <c r="R30" s="47">
        <f t="shared" si="0"/>
        <v>0</v>
      </c>
      <c r="S30" s="47">
        <f t="shared" ref="S30:X30" si="1">SUM(S9:S29)</f>
        <v>0</v>
      </c>
      <c r="T30" s="47">
        <f t="shared" si="1"/>
        <v>0</v>
      </c>
      <c r="U30" s="47">
        <f t="shared" si="1"/>
        <v>0</v>
      </c>
      <c r="V30" s="47">
        <f t="shared" si="1"/>
        <v>0</v>
      </c>
      <c r="W30" s="47">
        <f t="shared" si="1"/>
        <v>0</v>
      </c>
      <c r="X30" s="47">
        <f t="shared" si="1"/>
        <v>6.25E-2</v>
      </c>
      <c r="Y30" s="47">
        <f t="shared" si="0"/>
        <v>0</v>
      </c>
      <c r="Z30" s="47">
        <f t="shared" si="0"/>
        <v>0</v>
      </c>
      <c r="AA30" s="47">
        <f t="shared" si="0"/>
        <v>0</v>
      </c>
      <c r="AB30" s="47">
        <f t="shared" si="0"/>
        <v>0</v>
      </c>
      <c r="AC30" s="47">
        <f t="shared" si="0"/>
        <v>1.6E-2</v>
      </c>
      <c r="AD30" s="47">
        <f t="shared" si="0"/>
        <v>0</v>
      </c>
      <c r="AE30" s="47">
        <f t="shared" si="0"/>
        <v>0</v>
      </c>
      <c r="AF30" s="47">
        <f t="shared" si="0"/>
        <v>0</v>
      </c>
      <c r="AG30" s="47">
        <f t="shared" si="0"/>
        <v>0</v>
      </c>
      <c r="AH30" s="47">
        <f t="shared" si="0"/>
        <v>0</v>
      </c>
      <c r="AI30" s="47">
        <f t="shared" si="0"/>
        <v>0.03</v>
      </c>
      <c r="AJ30" s="47">
        <f t="shared" si="0"/>
        <v>0.01</v>
      </c>
      <c r="AK30" s="47">
        <f t="shared" si="0"/>
        <v>0</v>
      </c>
      <c r="AL30" s="47">
        <f t="shared" si="0"/>
        <v>0.03</v>
      </c>
      <c r="AM30" s="47">
        <f t="shared" si="0"/>
        <v>0</v>
      </c>
      <c r="AN30" s="47">
        <f t="shared" si="0"/>
        <v>0</v>
      </c>
      <c r="AO30" s="47">
        <f t="shared" si="0"/>
        <v>0</v>
      </c>
      <c r="AP30" s="47">
        <f t="shared" si="0"/>
        <v>0</v>
      </c>
      <c r="AQ30" s="47">
        <f t="shared" si="0"/>
        <v>0</v>
      </c>
      <c r="AR30" s="47">
        <f t="shared" si="0"/>
        <v>0</v>
      </c>
      <c r="AS30" s="47">
        <f t="shared" si="0"/>
        <v>8.0000000000000002E-3</v>
      </c>
      <c r="AT30" s="47">
        <f t="shared" si="0"/>
        <v>0</v>
      </c>
      <c r="AU30" s="47">
        <f t="shared" si="0"/>
        <v>0</v>
      </c>
      <c r="AV30" s="47">
        <f t="shared" si="0"/>
        <v>0</v>
      </c>
      <c r="AW30" s="47">
        <f t="shared" si="0"/>
        <v>0</v>
      </c>
      <c r="AX30" s="47">
        <f t="shared" si="0"/>
        <v>8.0000000000000002E-3</v>
      </c>
      <c r="AY30" s="47">
        <f t="shared" si="0"/>
        <v>0</v>
      </c>
      <c r="AZ30" s="47">
        <f t="shared" si="0"/>
        <v>8.0000000000000002E-3</v>
      </c>
      <c r="BA30" s="47">
        <f t="shared" si="0"/>
        <v>5.5E-2</v>
      </c>
      <c r="BB30" s="47">
        <f t="shared" si="0"/>
        <v>0</v>
      </c>
      <c r="BC30" s="47">
        <f t="shared" si="0"/>
        <v>0</v>
      </c>
      <c r="BD30" s="47">
        <f t="shared" si="0"/>
        <v>0</v>
      </c>
      <c r="BE30" s="47">
        <f t="shared" si="0"/>
        <v>0</v>
      </c>
      <c r="BF30" s="47">
        <f t="shared" si="0"/>
        <v>0</v>
      </c>
      <c r="BG30" s="47">
        <f t="shared" si="0"/>
        <v>0.20100000000000001</v>
      </c>
      <c r="BH30" s="47">
        <f t="shared" si="0"/>
        <v>3.5000000000000003E-2</v>
      </c>
      <c r="BI30" s="47">
        <f t="shared" si="0"/>
        <v>0.02</v>
      </c>
      <c r="BJ30" s="47">
        <f t="shared" si="0"/>
        <v>0</v>
      </c>
      <c r="BK30" s="47">
        <f t="shared" si="0"/>
        <v>0</v>
      </c>
      <c r="BL30" s="47">
        <f t="shared" si="0"/>
        <v>0</v>
      </c>
      <c r="BM30" s="47">
        <f t="shared" si="0"/>
        <v>6.0000000000000001E-3</v>
      </c>
      <c r="BN30" s="47">
        <f t="shared" si="0"/>
        <v>5.4999999999999997E-3</v>
      </c>
      <c r="BO30" s="47">
        <f t="shared" ref="BO30" si="2">SUM(BO9:BO29)</f>
        <v>0</v>
      </c>
    </row>
    <row r="31" spans="1:68" ht="17.25" customHeight="1" x14ac:dyDescent="0.35">
      <c r="A31" s="44"/>
      <c r="B31" s="45" t="s">
        <v>33</v>
      </c>
      <c r="C31" s="46"/>
      <c r="D31" s="48">
        <f>ROUND(PRODUCT(D30,$F$6),3)</f>
        <v>0.08</v>
      </c>
      <c r="E31" s="48">
        <f t="shared" ref="E31:BO31" si="3">ROUND(PRODUCT(E30,$F$6),3)</f>
        <v>0.05</v>
      </c>
      <c r="F31" s="48">
        <f t="shared" si="3"/>
        <v>3.5999999999999997E-2</v>
      </c>
      <c r="G31" s="48">
        <f t="shared" si="3"/>
        <v>1E-3</v>
      </c>
      <c r="H31" s="48">
        <f t="shared" si="3"/>
        <v>0</v>
      </c>
      <c r="I31" s="48">
        <f t="shared" si="3"/>
        <v>2E-3</v>
      </c>
      <c r="J31" s="48">
        <f t="shared" si="3"/>
        <v>0.39</v>
      </c>
      <c r="K31" s="48">
        <f t="shared" si="3"/>
        <v>1.2999999999999999E-2</v>
      </c>
      <c r="L31" s="48">
        <f t="shared" si="3"/>
        <v>0</v>
      </c>
      <c r="M31" s="48">
        <f t="shared" si="3"/>
        <v>0</v>
      </c>
      <c r="N31" s="48">
        <f t="shared" si="3"/>
        <v>0</v>
      </c>
      <c r="O31" s="48">
        <f t="shared" si="3"/>
        <v>0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6.3E-2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1.6E-2</v>
      </c>
      <c r="AD31" s="48">
        <f t="shared" si="3"/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  <c r="AH31" s="48">
        <f t="shared" si="3"/>
        <v>0</v>
      </c>
      <c r="AI31" s="48">
        <f t="shared" si="3"/>
        <v>0.03</v>
      </c>
      <c r="AJ31" s="48">
        <f t="shared" si="3"/>
        <v>0.01</v>
      </c>
      <c r="AK31" s="48">
        <f t="shared" si="3"/>
        <v>0</v>
      </c>
      <c r="AL31" s="48">
        <f t="shared" si="3"/>
        <v>0.03</v>
      </c>
      <c r="AM31" s="48">
        <f t="shared" si="3"/>
        <v>0</v>
      </c>
      <c r="AN31" s="48">
        <f t="shared" si="3"/>
        <v>0</v>
      </c>
      <c r="AO31" s="48">
        <f t="shared" si="3"/>
        <v>0</v>
      </c>
      <c r="AP31" s="48">
        <f t="shared" si="3"/>
        <v>0</v>
      </c>
      <c r="AQ31" s="48">
        <f t="shared" si="3"/>
        <v>0</v>
      </c>
      <c r="AR31" s="48">
        <f t="shared" si="3"/>
        <v>0</v>
      </c>
      <c r="AS31" s="48">
        <f t="shared" si="3"/>
        <v>8.0000000000000002E-3</v>
      </c>
      <c r="AT31" s="48">
        <f t="shared" si="3"/>
        <v>0</v>
      </c>
      <c r="AU31" s="48">
        <f t="shared" si="3"/>
        <v>0</v>
      </c>
      <c r="AV31" s="48">
        <f t="shared" si="3"/>
        <v>0</v>
      </c>
      <c r="AW31" s="48">
        <f t="shared" si="3"/>
        <v>0</v>
      </c>
      <c r="AX31" s="48">
        <f t="shared" si="3"/>
        <v>8.0000000000000002E-3</v>
      </c>
      <c r="AY31" s="48">
        <f t="shared" si="3"/>
        <v>0</v>
      </c>
      <c r="AZ31" s="48">
        <f t="shared" si="3"/>
        <v>8.0000000000000002E-3</v>
      </c>
      <c r="BA31" s="48">
        <f t="shared" si="3"/>
        <v>5.5E-2</v>
      </c>
      <c r="BB31" s="48">
        <f t="shared" si="3"/>
        <v>0</v>
      </c>
      <c r="BC31" s="48">
        <f t="shared" si="3"/>
        <v>0</v>
      </c>
      <c r="BD31" s="48">
        <f t="shared" si="3"/>
        <v>0</v>
      </c>
      <c r="BE31" s="48">
        <f t="shared" si="3"/>
        <v>0</v>
      </c>
      <c r="BF31" s="48">
        <f t="shared" si="3"/>
        <v>0</v>
      </c>
      <c r="BG31" s="48">
        <f t="shared" si="3"/>
        <v>0.20100000000000001</v>
      </c>
      <c r="BH31" s="48">
        <f t="shared" si="3"/>
        <v>3.5000000000000003E-2</v>
      </c>
      <c r="BI31" s="48">
        <f t="shared" si="3"/>
        <v>0.02</v>
      </c>
      <c r="BJ31" s="48">
        <f t="shared" si="3"/>
        <v>0</v>
      </c>
      <c r="BK31" s="48">
        <f t="shared" si="3"/>
        <v>0</v>
      </c>
      <c r="BL31" s="48">
        <f t="shared" si="3"/>
        <v>0</v>
      </c>
      <c r="BM31" s="48">
        <f t="shared" si="3"/>
        <v>6.0000000000000001E-3</v>
      </c>
      <c r="BN31" s="48">
        <f t="shared" si="3"/>
        <v>6.0000000000000001E-3</v>
      </c>
      <c r="BO31" s="48">
        <f t="shared" si="3"/>
        <v>0</v>
      </c>
    </row>
    <row r="32" spans="1:68" s="49" customFormat="1" ht="21" x14ac:dyDescent="0.4">
      <c r="D32" s="50">
        <f>D31+'06.01.2021 1,5-2 года (день 8)'!D31</f>
        <v>0.14000000000000001</v>
      </c>
      <c r="E32" s="50">
        <f>E31+'06.01.2021 1,5-2 года (день 8)'!E31</f>
        <v>0.09</v>
      </c>
      <c r="F32" s="50">
        <f>F31+'06.01.2021 1,5-2 года (день 8)'!F31</f>
        <v>6.5000000000000002E-2</v>
      </c>
      <c r="G32" s="50">
        <f>G31+'06.01.2021 1,5-2 года (день 8)'!G31</f>
        <v>2E-3</v>
      </c>
      <c r="H32" s="50">
        <f>H31+'06.01.2021 1,5-2 года (день 8)'!H31</f>
        <v>0</v>
      </c>
      <c r="I32" s="50">
        <f>I31+'06.01.2021 1,5-2 года (день 8)'!I31</f>
        <v>4.0000000000000001E-3</v>
      </c>
      <c r="J32" s="50">
        <f>J31+'06.01.2021 1,5-2 года (день 8)'!J31</f>
        <v>0.7</v>
      </c>
      <c r="K32" s="50">
        <f>K31+'06.01.2021 1,5-2 года (день 8)'!K31</f>
        <v>2.4E-2</v>
      </c>
      <c r="L32" s="50">
        <f>L31+'06.01.2021 1,5-2 года (день 8)'!L31</f>
        <v>0</v>
      </c>
      <c r="M32" s="50">
        <f>M31+'06.01.2021 1,5-2 года (день 8)'!M31</f>
        <v>0</v>
      </c>
      <c r="N32" s="50">
        <f>N31+'06.01.2021 1,5-2 года (день 8)'!N31</f>
        <v>0</v>
      </c>
      <c r="O32" s="50">
        <f>O31+'06.01.2021 1,5-2 года (день 8)'!O31</f>
        <v>0</v>
      </c>
      <c r="P32" s="50">
        <f>P31+'06.01.2021 1,5-2 года (день 8)'!P31</f>
        <v>0</v>
      </c>
      <c r="Q32" s="50">
        <f>Q31+'06.01.2021 1,5-2 года (день 8)'!Q31</f>
        <v>0</v>
      </c>
      <c r="R32" s="50">
        <f>R31+'06.01.2021 1,5-2 года (день 8)'!R31</f>
        <v>0</v>
      </c>
      <c r="S32" s="50">
        <f>S31+'06.01.2021 1,5-2 года (день 8)'!S31</f>
        <v>0</v>
      </c>
      <c r="T32" s="50">
        <f>T31+'06.01.2021 1,5-2 года (день 8)'!T31</f>
        <v>0</v>
      </c>
      <c r="U32" s="50">
        <f>U31+'06.01.2021 1,5-2 года (день 8)'!U31</f>
        <v>0</v>
      </c>
      <c r="V32" s="50">
        <f>V31+'06.01.2021 1,5-2 года (день 8)'!V31</f>
        <v>0</v>
      </c>
      <c r="W32" s="50">
        <f>W31+'06.01.2021 1,5-2 года (день 8)'!W31</f>
        <v>0</v>
      </c>
      <c r="X32" s="50">
        <f>X31+'06.01.2021 1,5-2 года (день 8)'!X31</f>
        <v>0.113</v>
      </c>
      <c r="Y32" s="50">
        <f>Y31+'06.01.2021 1,5-2 года (день 8)'!Y31</f>
        <v>0</v>
      </c>
      <c r="Z32" s="50">
        <f>Z31+'06.01.2021 1,5-2 года (день 8)'!Z31</f>
        <v>0</v>
      </c>
      <c r="AA32" s="50">
        <f>AA31+'06.01.2021 1,5-2 года (день 8)'!AA31</f>
        <v>0</v>
      </c>
      <c r="AB32" s="50">
        <f>AB31+'06.01.2021 1,5-2 года (день 8)'!AB31</f>
        <v>0</v>
      </c>
      <c r="AC32" s="50">
        <f>AC31+'06.01.2021 1,5-2 года (день 8)'!AC31</f>
        <v>2.8000000000000001E-2</v>
      </c>
      <c r="AD32" s="50">
        <f>AD31+'06.01.2021 1,5-2 года (день 8)'!AD31</f>
        <v>0</v>
      </c>
      <c r="AE32" s="50">
        <f>AE31+'06.01.2021 1,5-2 года (день 8)'!AE31</f>
        <v>0</v>
      </c>
      <c r="AF32" s="50">
        <f>AF31+'06.01.2021 1,5-2 года (день 8)'!AF31</f>
        <v>0</v>
      </c>
      <c r="AG32" s="50">
        <f>AG31+'06.01.2021 1,5-2 года (день 8)'!AG31</f>
        <v>0</v>
      </c>
      <c r="AH32" s="50">
        <f>AH31+'06.01.2021 1,5-2 года (день 8)'!AH31</f>
        <v>0</v>
      </c>
      <c r="AI32" s="50">
        <f>AI31+'06.01.2021 1,5-2 года (день 8)'!AI31</f>
        <v>0.06</v>
      </c>
      <c r="AJ32" s="50">
        <f>AJ31+'06.01.2021 1,5-2 года (день 8)'!AJ31</f>
        <v>1.8000000000000002E-2</v>
      </c>
      <c r="AK32" s="50">
        <f>AK31+'06.01.2021 1,5-2 года (день 8)'!AK31</f>
        <v>0</v>
      </c>
      <c r="AL32" s="50">
        <f>AL31+'06.01.2021 1,5-2 года (день 8)'!AL31</f>
        <v>0.05</v>
      </c>
      <c r="AM32" s="50">
        <f>AM31+'06.01.2021 1,5-2 года (день 8)'!AM31</f>
        <v>0</v>
      </c>
      <c r="AN32" s="50">
        <f>AN31+'06.01.2021 1,5-2 года (день 8)'!AN31</f>
        <v>0</v>
      </c>
      <c r="AO32" s="50">
        <f>AO31+'06.01.2021 1,5-2 года (день 8)'!AO31</f>
        <v>0</v>
      </c>
      <c r="AP32" s="50">
        <f>AP31+'06.01.2021 1,5-2 года (день 8)'!AP31</f>
        <v>0</v>
      </c>
      <c r="AQ32" s="50">
        <f>AQ31+'06.01.2021 1,5-2 года (день 8)'!AQ31</f>
        <v>0</v>
      </c>
      <c r="AR32" s="50">
        <f>AR31+'06.01.2021 1,5-2 года (день 8)'!AR31</f>
        <v>0</v>
      </c>
      <c r="AS32" s="50">
        <f>AS31+'06.01.2021 1,5-2 года (день 8)'!AS31</f>
        <v>1.4E-2</v>
      </c>
      <c r="AT32" s="50">
        <f>AT31+'06.01.2021 1,5-2 года (день 8)'!AT31</f>
        <v>0</v>
      </c>
      <c r="AU32" s="50">
        <f>AU31+'06.01.2021 1,5-2 года (день 8)'!AU31</f>
        <v>0</v>
      </c>
      <c r="AV32" s="50">
        <f>AV31+'06.01.2021 1,5-2 года (день 8)'!AV31</f>
        <v>0</v>
      </c>
      <c r="AW32" s="50">
        <f>AW31+'06.01.2021 1,5-2 года (день 8)'!AW31</f>
        <v>0</v>
      </c>
      <c r="AX32" s="50">
        <f>AX31+'06.01.2021 1,5-2 года (день 8)'!AX31</f>
        <v>1.4E-2</v>
      </c>
      <c r="AY32" s="50">
        <f>AY31+'06.01.2021 1,5-2 года (день 8)'!AY31</f>
        <v>0</v>
      </c>
      <c r="AZ32" s="50">
        <f>AZ31+'06.01.2021 1,5-2 года (день 8)'!AZ31</f>
        <v>1.4E-2</v>
      </c>
      <c r="BA32" s="50">
        <f>BA31+'06.01.2021 1,5-2 года (день 8)'!BA31</f>
        <v>0.107</v>
      </c>
      <c r="BB32" s="50">
        <f>BB31+'06.01.2021 1,5-2 года (день 8)'!BB31</f>
        <v>0</v>
      </c>
      <c r="BC32" s="50">
        <f>BC31+'06.01.2021 1,5-2 года (день 8)'!BC31</f>
        <v>0</v>
      </c>
      <c r="BD32" s="50">
        <f>BD31+'06.01.2021 1,5-2 года (день 8)'!BD31</f>
        <v>0</v>
      </c>
      <c r="BE32" s="50">
        <f>BE31+'06.01.2021 1,5-2 года (день 8)'!BE31</f>
        <v>0</v>
      </c>
      <c r="BF32" s="50">
        <f>BF31+'06.01.2021 1,5-2 года (день 8)'!BF31</f>
        <v>0</v>
      </c>
      <c r="BG32" s="50">
        <f>BG31+'06.01.2021 1,5-2 года (день 8)'!BG31</f>
        <v>0.33800000000000002</v>
      </c>
      <c r="BH32" s="50">
        <f>BH31+'06.01.2021 1,5-2 года (день 8)'!BH31</f>
        <v>6.3E-2</v>
      </c>
      <c r="BI32" s="50">
        <f>BI31+'06.01.2021 1,5-2 года (день 8)'!BI31</f>
        <v>0.04</v>
      </c>
      <c r="BJ32" s="50">
        <f>BJ31+'06.01.2021 1,5-2 года (день 8)'!BJ31</f>
        <v>0</v>
      </c>
      <c r="BK32" s="50">
        <f>BK31+'06.01.2021 1,5-2 года (день 8)'!BK31</f>
        <v>0</v>
      </c>
      <c r="BL32" s="50">
        <f>BL31+'06.01.2021 1,5-2 года (день 8)'!BL31</f>
        <v>0</v>
      </c>
      <c r="BM32" s="50">
        <f>BM31+'06.01.2021 1,5-2 года (день 8)'!BM31</f>
        <v>1.0999999999999999E-2</v>
      </c>
      <c r="BN32" s="50">
        <f>BN31+'06.01.2021 1,5-2 года (день 8)'!BN31</f>
        <v>0.01</v>
      </c>
      <c r="BO32" s="50">
        <f>BO31+'06.01.2021 1,5-2 года (день 8)'!BO31</f>
        <v>0</v>
      </c>
      <c r="BP32" s="51">
        <f>SUM(D32:BN32)</f>
        <v>1.905</v>
      </c>
    </row>
    <row r="33" spans="1:69" ht="21.75" customHeight="1" x14ac:dyDescent="0.3">
      <c r="F33" t="s">
        <v>94</v>
      </c>
    </row>
    <row r="35" spans="1:69" x14ac:dyDescent="0.3">
      <c r="F35" t="s">
        <v>95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69" x14ac:dyDescent="0.3">
      <c r="BP36" s="23"/>
      <c r="BQ36" s="24"/>
    </row>
    <row r="37" spans="1:69" x14ac:dyDescent="0.3">
      <c r="F37" t="s">
        <v>23</v>
      </c>
    </row>
    <row r="44" spans="1:69" ht="17.399999999999999" x14ac:dyDescent="0.35">
      <c r="A44" s="25"/>
      <c r="B44" s="26" t="s">
        <v>24</v>
      </c>
      <c r="C44" s="27" t="s">
        <v>25</v>
      </c>
      <c r="D44" s="28">
        <v>70.900000000000006</v>
      </c>
      <c r="E44" s="28">
        <v>74</v>
      </c>
      <c r="F44" s="28">
        <v>80</v>
      </c>
      <c r="G44" s="28">
        <v>568</v>
      </c>
      <c r="H44" s="28">
        <v>1250</v>
      </c>
      <c r="I44" s="28">
        <v>720</v>
      </c>
      <c r="J44" s="28">
        <v>74.92</v>
      </c>
      <c r="K44" s="28">
        <v>728.69</v>
      </c>
      <c r="L44" s="28">
        <v>210.89</v>
      </c>
      <c r="M44" s="28">
        <v>529</v>
      </c>
      <c r="N44" s="28">
        <v>104.38</v>
      </c>
      <c r="O44" s="28">
        <v>331.24</v>
      </c>
      <c r="P44" s="28">
        <v>373.68</v>
      </c>
      <c r="Q44" s="28">
        <v>400</v>
      </c>
      <c r="R44" s="28"/>
      <c r="S44" s="28"/>
      <c r="T44" s="28"/>
      <c r="U44" s="28">
        <v>728</v>
      </c>
      <c r="V44" s="28">
        <v>352.56</v>
      </c>
      <c r="W44" s="28">
        <v>139</v>
      </c>
      <c r="X44" s="28">
        <v>11.2</v>
      </c>
      <c r="Y44" s="28"/>
      <c r="Z44" s="28">
        <v>395</v>
      </c>
      <c r="AA44" s="28">
        <v>395</v>
      </c>
      <c r="AB44" s="28">
        <v>302</v>
      </c>
      <c r="AC44" s="28">
        <v>250</v>
      </c>
      <c r="AD44" s="28">
        <v>145</v>
      </c>
      <c r="AE44" s="28">
        <v>361</v>
      </c>
      <c r="AF44" s="28">
        <v>179</v>
      </c>
      <c r="AG44" s="28">
        <v>227.27</v>
      </c>
      <c r="AH44" s="28">
        <v>68.75</v>
      </c>
      <c r="AI44" s="28">
        <v>59.25</v>
      </c>
      <c r="AJ44" s="28">
        <v>40.799999999999997</v>
      </c>
      <c r="AK44" s="28">
        <v>190</v>
      </c>
      <c r="AL44" s="28">
        <v>194</v>
      </c>
      <c r="AM44" s="28">
        <v>378.4</v>
      </c>
      <c r="AN44" s="28">
        <v>300</v>
      </c>
      <c r="AO44" s="28"/>
      <c r="AP44" s="28">
        <v>206.9</v>
      </c>
      <c r="AQ44" s="28">
        <v>62.5</v>
      </c>
      <c r="AR44" s="28">
        <v>62</v>
      </c>
      <c r="AS44" s="28">
        <v>82</v>
      </c>
      <c r="AT44" s="28">
        <v>64.290000000000006</v>
      </c>
      <c r="AU44" s="28">
        <v>57.14</v>
      </c>
      <c r="AV44" s="28">
        <v>51.25</v>
      </c>
      <c r="AW44" s="28">
        <v>77.14</v>
      </c>
      <c r="AX44" s="28">
        <v>66</v>
      </c>
      <c r="AY44" s="28">
        <v>60</v>
      </c>
      <c r="AZ44" s="28">
        <v>129.33000000000001</v>
      </c>
      <c r="BA44" s="28">
        <v>342</v>
      </c>
      <c r="BB44" s="28">
        <v>585</v>
      </c>
      <c r="BC44" s="28">
        <v>558.89</v>
      </c>
      <c r="BD44" s="28">
        <v>217</v>
      </c>
      <c r="BE44" s="28">
        <v>375</v>
      </c>
      <c r="BF44" s="28"/>
      <c r="BG44" s="28">
        <v>27</v>
      </c>
      <c r="BH44" s="28">
        <v>36</v>
      </c>
      <c r="BI44" s="28">
        <v>26</v>
      </c>
      <c r="BJ44" s="28">
        <v>24</v>
      </c>
      <c r="BK44" s="28">
        <v>37</v>
      </c>
      <c r="BL44" s="28">
        <v>298</v>
      </c>
      <c r="BM44" s="28">
        <v>144.44</v>
      </c>
      <c r="BN44" s="28">
        <v>18</v>
      </c>
      <c r="BO44" s="28">
        <v>10000</v>
      </c>
    </row>
    <row r="45" spans="1:69" ht="17.399999999999999" x14ac:dyDescent="0.35">
      <c r="B45" s="18" t="s">
        <v>26</v>
      </c>
      <c r="C45" s="19" t="s">
        <v>25</v>
      </c>
      <c r="D45" s="20">
        <f>D44/1000</f>
        <v>7.0900000000000005E-2</v>
      </c>
      <c r="E45" s="20">
        <f t="shared" ref="E45:BN45" si="4">E44/1000</f>
        <v>7.3999999999999996E-2</v>
      </c>
      <c r="F45" s="20">
        <f t="shared" si="4"/>
        <v>0.08</v>
      </c>
      <c r="G45" s="20">
        <f t="shared" si="4"/>
        <v>0.56799999999999995</v>
      </c>
      <c r="H45" s="20">
        <f t="shared" si="4"/>
        <v>1.25</v>
      </c>
      <c r="I45" s="20">
        <f t="shared" si="4"/>
        <v>0.72</v>
      </c>
      <c r="J45" s="20">
        <f t="shared" si="4"/>
        <v>7.492E-2</v>
      </c>
      <c r="K45" s="20">
        <f t="shared" si="4"/>
        <v>0.72869000000000006</v>
      </c>
      <c r="L45" s="20">
        <f t="shared" si="4"/>
        <v>0.21088999999999999</v>
      </c>
      <c r="M45" s="20">
        <f t="shared" si="4"/>
        <v>0.52900000000000003</v>
      </c>
      <c r="N45" s="20">
        <f t="shared" si="4"/>
        <v>0.10438</v>
      </c>
      <c r="O45" s="20">
        <f t="shared" si="4"/>
        <v>0.33124000000000003</v>
      </c>
      <c r="P45" s="20">
        <f t="shared" si="4"/>
        <v>0.37368000000000001</v>
      </c>
      <c r="Q45" s="20">
        <f t="shared" si="4"/>
        <v>0.4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0.72799999999999998</v>
      </c>
      <c r="V45" s="20">
        <f t="shared" si="4"/>
        <v>0.35255999999999998</v>
      </c>
      <c r="W45" s="20">
        <f t="shared" si="4"/>
        <v>0.13900000000000001</v>
      </c>
      <c r="X45" s="20">
        <f t="shared" si="4"/>
        <v>1.12E-2</v>
      </c>
      <c r="Y45" s="20">
        <f t="shared" si="4"/>
        <v>0</v>
      </c>
      <c r="Z45" s="20">
        <f t="shared" si="4"/>
        <v>0.39500000000000002</v>
      </c>
      <c r="AA45" s="20">
        <f t="shared" si="4"/>
        <v>0.39500000000000002</v>
      </c>
      <c r="AB45" s="20">
        <f t="shared" si="4"/>
        <v>0.30199999999999999</v>
      </c>
      <c r="AC45" s="20">
        <f t="shared" si="4"/>
        <v>0.25</v>
      </c>
      <c r="AD45" s="20">
        <f t="shared" si="4"/>
        <v>0.14499999999999999</v>
      </c>
      <c r="AE45" s="20">
        <f t="shared" si="4"/>
        <v>0.36099999999999999</v>
      </c>
      <c r="AF45" s="20">
        <f t="shared" si="4"/>
        <v>0.17899999999999999</v>
      </c>
      <c r="AG45" s="20">
        <f t="shared" si="4"/>
        <v>0.22727</v>
      </c>
      <c r="AH45" s="20">
        <f t="shared" si="4"/>
        <v>6.8750000000000006E-2</v>
      </c>
      <c r="AI45" s="20">
        <f t="shared" si="4"/>
        <v>5.9249999999999997E-2</v>
      </c>
      <c r="AJ45" s="20">
        <f t="shared" si="4"/>
        <v>4.0799999999999996E-2</v>
      </c>
      <c r="AK45" s="20">
        <f t="shared" si="4"/>
        <v>0.19</v>
      </c>
      <c r="AL45" s="20">
        <f t="shared" si="4"/>
        <v>0.19400000000000001</v>
      </c>
      <c r="AM45" s="20">
        <f t="shared" si="4"/>
        <v>0.37839999999999996</v>
      </c>
      <c r="AN45" s="20">
        <f t="shared" si="4"/>
        <v>0.3</v>
      </c>
      <c r="AO45" s="20">
        <f t="shared" si="4"/>
        <v>0</v>
      </c>
      <c r="AP45" s="20">
        <f t="shared" si="4"/>
        <v>0.2069</v>
      </c>
      <c r="AQ45" s="20">
        <f t="shared" si="4"/>
        <v>6.25E-2</v>
      </c>
      <c r="AR45" s="20">
        <f t="shared" si="4"/>
        <v>6.2E-2</v>
      </c>
      <c r="AS45" s="20">
        <f t="shared" si="4"/>
        <v>8.2000000000000003E-2</v>
      </c>
      <c r="AT45" s="20">
        <f t="shared" si="4"/>
        <v>6.429E-2</v>
      </c>
      <c r="AU45" s="20">
        <f t="shared" si="4"/>
        <v>5.7140000000000003E-2</v>
      </c>
      <c r="AV45" s="20">
        <f t="shared" si="4"/>
        <v>5.1249999999999997E-2</v>
      </c>
      <c r="AW45" s="20">
        <f t="shared" si="4"/>
        <v>7.714E-2</v>
      </c>
      <c r="AX45" s="20">
        <f t="shared" si="4"/>
        <v>6.6000000000000003E-2</v>
      </c>
      <c r="AY45" s="20">
        <f t="shared" si="4"/>
        <v>0.06</v>
      </c>
      <c r="AZ45" s="20">
        <f t="shared" si="4"/>
        <v>0.12933</v>
      </c>
      <c r="BA45" s="20">
        <f t="shared" si="4"/>
        <v>0.34200000000000003</v>
      </c>
      <c r="BB45" s="20">
        <f t="shared" si="4"/>
        <v>0.58499999999999996</v>
      </c>
      <c r="BC45" s="20">
        <f t="shared" si="4"/>
        <v>0.55889</v>
      </c>
      <c r="BD45" s="20">
        <f t="shared" si="4"/>
        <v>0.217</v>
      </c>
      <c r="BE45" s="20">
        <f t="shared" si="4"/>
        <v>0.375</v>
      </c>
      <c r="BF45" s="20">
        <f t="shared" si="4"/>
        <v>0</v>
      </c>
      <c r="BG45" s="20">
        <f t="shared" si="4"/>
        <v>2.7E-2</v>
      </c>
      <c r="BH45" s="20">
        <f t="shared" si="4"/>
        <v>3.5999999999999997E-2</v>
      </c>
      <c r="BI45" s="20">
        <f t="shared" si="4"/>
        <v>2.5999999999999999E-2</v>
      </c>
      <c r="BJ45" s="20">
        <f t="shared" si="4"/>
        <v>2.4E-2</v>
      </c>
      <c r="BK45" s="20">
        <f t="shared" si="4"/>
        <v>3.6999999999999998E-2</v>
      </c>
      <c r="BL45" s="20">
        <f t="shared" si="4"/>
        <v>0.29799999999999999</v>
      </c>
      <c r="BM45" s="20">
        <f t="shared" si="4"/>
        <v>0.14443999999999999</v>
      </c>
      <c r="BN45" s="20">
        <f t="shared" si="4"/>
        <v>1.7999999999999999E-2</v>
      </c>
      <c r="BO45" s="20">
        <f t="shared" ref="BO45" si="5">BO44/1000</f>
        <v>10</v>
      </c>
    </row>
    <row r="46" spans="1:69" ht="17.399999999999999" x14ac:dyDescent="0.35">
      <c r="A46" s="29"/>
      <c r="B46" s="30" t="s">
        <v>27</v>
      </c>
      <c r="C46" s="91"/>
      <c r="D46" s="31">
        <f>D31*D44</f>
        <v>5.6720000000000006</v>
      </c>
      <c r="E46" s="31">
        <f t="shared" ref="E46:BN46" si="6">E31*E44</f>
        <v>3.7</v>
      </c>
      <c r="F46" s="31">
        <f t="shared" si="6"/>
        <v>2.88</v>
      </c>
      <c r="G46" s="31">
        <f t="shared" si="6"/>
        <v>0.56800000000000006</v>
      </c>
      <c r="H46" s="31">
        <f t="shared" si="6"/>
        <v>0</v>
      </c>
      <c r="I46" s="31">
        <f t="shared" si="6"/>
        <v>1.44</v>
      </c>
      <c r="J46" s="31">
        <f t="shared" si="6"/>
        <v>29.218800000000002</v>
      </c>
      <c r="K46" s="31">
        <f t="shared" si="6"/>
        <v>9.4729700000000001</v>
      </c>
      <c r="L46" s="31">
        <f t="shared" si="6"/>
        <v>0</v>
      </c>
      <c r="M46" s="31">
        <f t="shared" si="6"/>
        <v>0</v>
      </c>
      <c r="N46" s="31">
        <f t="shared" si="6"/>
        <v>0</v>
      </c>
      <c r="O46" s="31">
        <f t="shared" si="6"/>
        <v>0</v>
      </c>
      <c r="P46" s="31">
        <f t="shared" si="6"/>
        <v>0</v>
      </c>
      <c r="Q46" s="31">
        <f t="shared" si="6"/>
        <v>0</v>
      </c>
      <c r="R46" s="31">
        <f t="shared" si="6"/>
        <v>0</v>
      </c>
      <c r="S46" s="31">
        <f t="shared" si="6"/>
        <v>0</v>
      </c>
      <c r="T46" s="31">
        <f t="shared" si="6"/>
        <v>0</v>
      </c>
      <c r="U46" s="31">
        <f t="shared" si="6"/>
        <v>0</v>
      </c>
      <c r="V46" s="31">
        <f t="shared" si="6"/>
        <v>0</v>
      </c>
      <c r="W46" s="31">
        <f t="shared" si="6"/>
        <v>0</v>
      </c>
      <c r="X46" s="31">
        <f t="shared" si="6"/>
        <v>0.7056</v>
      </c>
      <c r="Y46" s="31">
        <f t="shared" si="6"/>
        <v>0</v>
      </c>
      <c r="Z46" s="31">
        <f t="shared" si="6"/>
        <v>0</v>
      </c>
      <c r="AA46" s="31">
        <f t="shared" si="6"/>
        <v>0</v>
      </c>
      <c r="AB46" s="31">
        <f t="shared" si="6"/>
        <v>0</v>
      </c>
      <c r="AC46" s="31">
        <f t="shared" si="6"/>
        <v>4</v>
      </c>
      <c r="AD46" s="31">
        <f t="shared" si="6"/>
        <v>0</v>
      </c>
      <c r="AE46" s="31">
        <f t="shared" si="6"/>
        <v>0</v>
      </c>
      <c r="AF46" s="31">
        <f t="shared" si="6"/>
        <v>0</v>
      </c>
      <c r="AG46" s="31">
        <f t="shared" si="6"/>
        <v>0</v>
      </c>
      <c r="AH46" s="31">
        <f t="shared" si="6"/>
        <v>0</v>
      </c>
      <c r="AI46" s="31">
        <f t="shared" si="6"/>
        <v>1.7774999999999999</v>
      </c>
      <c r="AJ46" s="31">
        <f t="shared" si="6"/>
        <v>0.40799999999999997</v>
      </c>
      <c r="AK46" s="31">
        <f t="shared" si="6"/>
        <v>0</v>
      </c>
      <c r="AL46" s="31">
        <f t="shared" si="6"/>
        <v>5.8199999999999994</v>
      </c>
      <c r="AM46" s="31">
        <f t="shared" si="6"/>
        <v>0</v>
      </c>
      <c r="AN46" s="31">
        <f t="shared" si="6"/>
        <v>0</v>
      </c>
      <c r="AO46" s="31">
        <f t="shared" si="6"/>
        <v>0</v>
      </c>
      <c r="AP46" s="31">
        <f t="shared" si="6"/>
        <v>0</v>
      </c>
      <c r="AQ46" s="31">
        <f t="shared" si="6"/>
        <v>0</v>
      </c>
      <c r="AR46" s="31">
        <f t="shared" si="6"/>
        <v>0</v>
      </c>
      <c r="AS46" s="31">
        <f t="shared" si="6"/>
        <v>0.65600000000000003</v>
      </c>
      <c r="AT46" s="31">
        <f t="shared" si="6"/>
        <v>0</v>
      </c>
      <c r="AU46" s="31">
        <f t="shared" si="6"/>
        <v>0</v>
      </c>
      <c r="AV46" s="31">
        <f t="shared" si="6"/>
        <v>0</v>
      </c>
      <c r="AW46" s="31">
        <f t="shared" si="6"/>
        <v>0</v>
      </c>
      <c r="AX46" s="31">
        <f t="shared" si="6"/>
        <v>0.52800000000000002</v>
      </c>
      <c r="AY46" s="31">
        <f t="shared" si="6"/>
        <v>0</v>
      </c>
      <c r="AZ46" s="31">
        <f t="shared" si="6"/>
        <v>1.0346400000000002</v>
      </c>
      <c r="BA46" s="31">
        <f t="shared" si="6"/>
        <v>18.809999999999999</v>
      </c>
      <c r="BB46" s="31">
        <f t="shared" si="6"/>
        <v>0</v>
      </c>
      <c r="BC46" s="31">
        <f t="shared" si="6"/>
        <v>0</v>
      </c>
      <c r="BD46" s="31">
        <f t="shared" si="6"/>
        <v>0</v>
      </c>
      <c r="BE46" s="31">
        <f t="shared" si="6"/>
        <v>0</v>
      </c>
      <c r="BF46" s="31">
        <f t="shared" si="6"/>
        <v>0</v>
      </c>
      <c r="BG46" s="31">
        <f t="shared" si="6"/>
        <v>5.4270000000000005</v>
      </c>
      <c r="BH46" s="31">
        <f t="shared" si="6"/>
        <v>1.2600000000000002</v>
      </c>
      <c r="BI46" s="31">
        <f t="shared" si="6"/>
        <v>0.52</v>
      </c>
      <c r="BJ46" s="31">
        <f t="shared" si="6"/>
        <v>0</v>
      </c>
      <c r="BK46" s="31">
        <f t="shared" si="6"/>
        <v>0</v>
      </c>
      <c r="BL46" s="31">
        <f t="shared" si="6"/>
        <v>0</v>
      </c>
      <c r="BM46" s="31">
        <f t="shared" si="6"/>
        <v>0.86663999999999997</v>
      </c>
      <c r="BN46" s="31">
        <f t="shared" si="6"/>
        <v>0.108</v>
      </c>
      <c r="BO46" s="31">
        <f t="shared" ref="BO46" si="7">BO31*BO44</f>
        <v>0</v>
      </c>
      <c r="BP46" s="32">
        <f>SUM(D46:BN46)</f>
        <v>94.87315000000001</v>
      </c>
      <c r="BQ46" s="33">
        <f>BP46/$C$9</f>
        <v>94.87315000000001</v>
      </c>
    </row>
    <row r="47" spans="1:69" ht="17.399999999999999" x14ac:dyDescent="0.35">
      <c r="A47" s="29"/>
      <c r="B47" s="30" t="s">
        <v>28</v>
      </c>
      <c r="C47" s="91"/>
      <c r="D47" s="31">
        <f>D31*D44</f>
        <v>5.6720000000000006</v>
      </c>
      <c r="E47" s="31">
        <f t="shared" ref="E47:BN47" si="8">E31*E44</f>
        <v>3.7</v>
      </c>
      <c r="F47" s="31">
        <f t="shared" si="8"/>
        <v>2.88</v>
      </c>
      <c r="G47" s="31">
        <f t="shared" si="8"/>
        <v>0.56800000000000006</v>
      </c>
      <c r="H47" s="31">
        <f t="shared" si="8"/>
        <v>0</v>
      </c>
      <c r="I47" s="31">
        <f t="shared" si="8"/>
        <v>1.44</v>
      </c>
      <c r="J47" s="31">
        <f t="shared" si="8"/>
        <v>29.218800000000002</v>
      </c>
      <c r="K47" s="31">
        <f t="shared" si="8"/>
        <v>9.4729700000000001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31">
        <f t="shared" si="8"/>
        <v>0</v>
      </c>
      <c r="Q47" s="31">
        <f t="shared" si="8"/>
        <v>0</v>
      </c>
      <c r="R47" s="31">
        <f t="shared" si="8"/>
        <v>0</v>
      </c>
      <c r="S47" s="31">
        <f t="shared" si="8"/>
        <v>0</v>
      </c>
      <c r="T47" s="31">
        <f t="shared" si="8"/>
        <v>0</v>
      </c>
      <c r="U47" s="31">
        <f t="shared" si="8"/>
        <v>0</v>
      </c>
      <c r="V47" s="31">
        <f t="shared" si="8"/>
        <v>0</v>
      </c>
      <c r="W47" s="31">
        <f t="shared" si="8"/>
        <v>0</v>
      </c>
      <c r="X47" s="31">
        <f t="shared" si="8"/>
        <v>0.7056</v>
      </c>
      <c r="Y47" s="31">
        <f t="shared" si="8"/>
        <v>0</v>
      </c>
      <c r="Z47" s="31">
        <f t="shared" si="8"/>
        <v>0</v>
      </c>
      <c r="AA47" s="31">
        <f t="shared" si="8"/>
        <v>0</v>
      </c>
      <c r="AB47" s="31">
        <f t="shared" si="8"/>
        <v>0</v>
      </c>
      <c r="AC47" s="31">
        <f t="shared" si="8"/>
        <v>4</v>
      </c>
      <c r="AD47" s="31">
        <f t="shared" si="8"/>
        <v>0</v>
      </c>
      <c r="AE47" s="31">
        <f t="shared" si="8"/>
        <v>0</v>
      </c>
      <c r="AF47" s="31">
        <f t="shared" si="8"/>
        <v>0</v>
      </c>
      <c r="AG47" s="31">
        <f t="shared" si="8"/>
        <v>0</v>
      </c>
      <c r="AH47" s="31">
        <f t="shared" si="8"/>
        <v>0</v>
      </c>
      <c r="AI47" s="31">
        <f t="shared" si="8"/>
        <v>1.7774999999999999</v>
      </c>
      <c r="AJ47" s="31">
        <f t="shared" si="8"/>
        <v>0.40799999999999997</v>
      </c>
      <c r="AK47" s="31">
        <f t="shared" si="8"/>
        <v>0</v>
      </c>
      <c r="AL47" s="31">
        <f t="shared" si="8"/>
        <v>5.8199999999999994</v>
      </c>
      <c r="AM47" s="31">
        <f t="shared" si="8"/>
        <v>0</v>
      </c>
      <c r="AN47" s="31">
        <f t="shared" si="8"/>
        <v>0</v>
      </c>
      <c r="AO47" s="31">
        <f t="shared" si="8"/>
        <v>0</v>
      </c>
      <c r="AP47" s="31">
        <f t="shared" si="8"/>
        <v>0</v>
      </c>
      <c r="AQ47" s="31">
        <f t="shared" si="8"/>
        <v>0</v>
      </c>
      <c r="AR47" s="31">
        <f t="shared" si="8"/>
        <v>0</v>
      </c>
      <c r="AS47" s="31">
        <f t="shared" si="8"/>
        <v>0.65600000000000003</v>
      </c>
      <c r="AT47" s="31">
        <f t="shared" si="8"/>
        <v>0</v>
      </c>
      <c r="AU47" s="31">
        <f t="shared" si="8"/>
        <v>0</v>
      </c>
      <c r="AV47" s="31">
        <f t="shared" si="8"/>
        <v>0</v>
      </c>
      <c r="AW47" s="31">
        <f t="shared" si="8"/>
        <v>0</v>
      </c>
      <c r="AX47" s="31">
        <f t="shared" si="8"/>
        <v>0.52800000000000002</v>
      </c>
      <c r="AY47" s="31">
        <f t="shared" si="8"/>
        <v>0</v>
      </c>
      <c r="AZ47" s="31">
        <f t="shared" si="8"/>
        <v>1.0346400000000002</v>
      </c>
      <c r="BA47" s="31">
        <f t="shared" si="8"/>
        <v>18.809999999999999</v>
      </c>
      <c r="BB47" s="31">
        <f t="shared" si="8"/>
        <v>0</v>
      </c>
      <c r="BC47" s="31">
        <f t="shared" si="8"/>
        <v>0</v>
      </c>
      <c r="BD47" s="31">
        <f t="shared" si="8"/>
        <v>0</v>
      </c>
      <c r="BE47" s="31">
        <f t="shared" si="8"/>
        <v>0</v>
      </c>
      <c r="BF47" s="31">
        <f t="shared" si="8"/>
        <v>0</v>
      </c>
      <c r="BG47" s="31">
        <f t="shared" si="8"/>
        <v>5.4270000000000005</v>
      </c>
      <c r="BH47" s="31">
        <f t="shared" si="8"/>
        <v>1.2600000000000002</v>
      </c>
      <c r="BI47" s="31">
        <f t="shared" si="8"/>
        <v>0.52</v>
      </c>
      <c r="BJ47" s="31">
        <f t="shared" si="8"/>
        <v>0</v>
      </c>
      <c r="BK47" s="31">
        <f t="shared" si="8"/>
        <v>0</v>
      </c>
      <c r="BL47" s="31">
        <f t="shared" si="8"/>
        <v>0</v>
      </c>
      <c r="BM47" s="31">
        <f t="shared" si="8"/>
        <v>0.86663999999999997</v>
      </c>
      <c r="BN47" s="31">
        <f t="shared" si="8"/>
        <v>0.108</v>
      </c>
      <c r="BO47" s="31">
        <f t="shared" ref="BO47" si="9">BO31*BO44</f>
        <v>0</v>
      </c>
      <c r="BP47" s="32">
        <f>SUM(D47:BN47)</f>
        <v>94.87315000000001</v>
      </c>
      <c r="BQ47" s="33">
        <f>BP47/$C$9</f>
        <v>94.87315000000001</v>
      </c>
    </row>
    <row r="48" spans="1:69" x14ac:dyDescent="0.3">
      <c r="A48" s="34"/>
      <c r="B48" s="34" t="s">
        <v>29</v>
      </c>
      <c r="D48" s="35">
        <f t="shared" ref="D48:AI48" si="10">D65+D82+D98+D113</f>
        <v>5.6720000000000006</v>
      </c>
      <c r="E48" s="35">
        <f t="shared" si="10"/>
        <v>3.7</v>
      </c>
      <c r="F48" s="35">
        <f t="shared" si="10"/>
        <v>2.88</v>
      </c>
      <c r="G48" s="35">
        <f t="shared" si="10"/>
        <v>0.34079999999999999</v>
      </c>
      <c r="H48" s="35">
        <f t="shared" si="10"/>
        <v>0</v>
      </c>
      <c r="I48" s="35">
        <f t="shared" si="10"/>
        <v>1.7279999999999998</v>
      </c>
      <c r="J48" s="35">
        <f t="shared" si="10"/>
        <v>29.218800000000002</v>
      </c>
      <c r="K48" s="35">
        <f t="shared" si="10"/>
        <v>9.108625</v>
      </c>
      <c r="L48" s="35">
        <f t="shared" si="10"/>
        <v>0</v>
      </c>
      <c r="M48" s="35">
        <f t="shared" si="10"/>
        <v>0</v>
      </c>
      <c r="N48" s="35">
        <f t="shared" si="10"/>
        <v>0</v>
      </c>
      <c r="O48" s="35">
        <f t="shared" si="10"/>
        <v>0</v>
      </c>
      <c r="P48" s="35">
        <f t="shared" si="10"/>
        <v>0</v>
      </c>
      <c r="Q48" s="35">
        <f t="shared" si="10"/>
        <v>0</v>
      </c>
      <c r="R48" s="35">
        <f t="shared" si="10"/>
        <v>0</v>
      </c>
      <c r="S48" s="35">
        <f t="shared" si="10"/>
        <v>0</v>
      </c>
      <c r="T48" s="35">
        <f t="shared" si="10"/>
        <v>0</v>
      </c>
      <c r="U48" s="35">
        <f t="shared" si="10"/>
        <v>0</v>
      </c>
      <c r="V48" s="35">
        <f t="shared" si="10"/>
        <v>0</v>
      </c>
      <c r="W48" s="35">
        <f t="shared" si="10"/>
        <v>0</v>
      </c>
      <c r="X48" s="35">
        <f t="shared" si="10"/>
        <v>0.7</v>
      </c>
      <c r="Y48" s="35">
        <f t="shared" si="10"/>
        <v>0</v>
      </c>
      <c r="Z48" s="35">
        <f t="shared" si="10"/>
        <v>0</v>
      </c>
      <c r="AA48" s="35">
        <f t="shared" si="10"/>
        <v>0</v>
      </c>
      <c r="AB48" s="35">
        <f t="shared" si="10"/>
        <v>0</v>
      </c>
      <c r="AC48" s="35">
        <f t="shared" si="10"/>
        <v>4</v>
      </c>
      <c r="AD48" s="35">
        <f t="shared" si="10"/>
        <v>0</v>
      </c>
      <c r="AE48" s="35">
        <f t="shared" si="10"/>
        <v>0</v>
      </c>
      <c r="AF48" s="35">
        <f t="shared" si="10"/>
        <v>0</v>
      </c>
      <c r="AG48" s="35">
        <f t="shared" si="10"/>
        <v>0</v>
      </c>
      <c r="AH48" s="35">
        <f t="shared" si="10"/>
        <v>0</v>
      </c>
      <c r="AI48" s="35">
        <f t="shared" si="10"/>
        <v>1.7774999999999999</v>
      </c>
      <c r="AJ48" s="35">
        <f t="shared" ref="AJ48:BN48" si="11">AJ65+AJ82+AJ98+AJ113</f>
        <v>0.40799999999999997</v>
      </c>
      <c r="AK48" s="35">
        <f t="shared" si="11"/>
        <v>0</v>
      </c>
      <c r="AL48" s="35">
        <f t="shared" si="11"/>
        <v>5.8199999999999994</v>
      </c>
      <c r="AM48" s="35">
        <f t="shared" si="11"/>
        <v>0</v>
      </c>
      <c r="AN48" s="35">
        <f t="shared" si="11"/>
        <v>0</v>
      </c>
      <c r="AO48" s="35">
        <f t="shared" si="11"/>
        <v>0</v>
      </c>
      <c r="AP48" s="35">
        <f t="shared" si="11"/>
        <v>0</v>
      </c>
      <c r="AQ48" s="35">
        <f t="shared" si="11"/>
        <v>0</v>
      </c>
      <c r="AR48" s="35">
        <f t="shared" si="11"/>
        <v>0</v>
      </c>
      <c r="AS48" s="35">
        <f t="shared" si="11"/>
        <v>0.65600000000000003</v>
      </c>
      <c r="AT48" s="35">
        <f t="shared" si="11"/>
        <v>0</v>
      </c>
      <c r="AU48" s="35">
        <f t="shared" si="11"/>
        <v>0</v>
      </c>
      <c r="AV48" s="35">
        <f t="shared" si="11"/>
        <v>0</v>
      </c>
      <c r="AW48" s="35">
        <f t="shared" si="11"/>
        <v>0</v>
      </c>
      <c r="AX48" s="35">
        <f t="shared" si="11"/>
        <v>0.52800000000000002</v>
      </c>
      <c r="AY48" s="35">
        <f t="shared" si="11"/>
        <v>0</v>
      </c>
      <c r="AZ48" s="35">
        <f t="shared" si="11"/>
        <v>1.0346400000000002</v>
      </c>
      <c r="BA48" s="35">
        <f t="shared" si="11"/>
        <v>18.809999999999999</v>
      </c>
      <c r="BB48" s="35">
        <f t="shared" si="11"/>
        <v>0</v>
      </c>
      <c r="BC48" s="35">
        <f t="shared" si="11"/>
        <v>0</v>
      </c>
      <c r="BD48" s="35">
        <f t="shared" si="11"/>
        <v>0</v>
      </c>
      <c r="BE48" s="35">
        <f t="shared" si="11"/>
        <v>0</v>
      </c>
      <c r="BF48" s="35">
        <f t="shared" si="11"/>
        <v>0</v>
      </c>
      <c r="BG48" s="35">
        <f t="shared" si="11"/>
        <v>5.4270000000000005</v>
      </c>
      <c r="BH48" s="35">
        <f t="shared" si="11"/>
        <v>1.2600000000000002</v>
      </c>
      <c r="BI48" s="35">
        <f t="shared" si="11"/>
        <v>0.52</v>
      </c>
      <c r="BJ48" s="35">
        <f t="shared" si="11"/>
        <v>0</v>
      </c>
      <c r="BK48" s="35">
        <f t="shared" si="11"/>
        <v>0</v>
      </c>
      <c r="BL48" s="35">
        <f t="shared" si="11"/>
        <v>0</v>
      </c>
      <c r="BM48" s="35">
        <f t="shared" si="11"/>
        <v>0.86663999999999997</v>
      </c>
      <c r="BN48" s="35">
        <f t="shared" si="11"/>
        <v>9.9000000000000005E-2</v>
      </c>
      <c r="BO48" s="35">
        <f t="shared" ref="BO48" si="12">BO65+BO82+BO98+BO113</f>
        <v>0</v>
      </c>
    </row>
    <row r="49" spans="1:69" x14ac:dyDescent="0.3">
      <c r="A49" s="34"/>
      <c r="B49" s="34" t="s">
        <v>30</v>
      </c>
      <c r="BQ49" s="36">
        <f>BQ65+BQ82+BQ98+BQ113</f>
        <v>94.555004999999994</v>
      </c>
    </row>
    <row r="51" spans="1:69" x14ac:dyDescent="0.3">
      <c r="R51" s="2">
        <v>51</v>
      </c>
      <c r="S51" s="2"/>
      <c r="T51" s="2"/>
      <c r="U51" s="2"/>
      <c r="V51" s="2"/>
      <c r="W51" s="2"/>
    </row>
    <row r="52" spans="1:69" ht="15" customHeight="1" x14ac:dyDescent="0.3">
      <c r="A52" s="93"/>
      <c r="B52" s="5" t="s">
        <v>3</v>
      </c>
      <c r="C52" s="85" t="s">
        <v>4</v>
      </c>
      <c r="D52" s="87" t="str">
        <f t="shared" ref="D52:BN52" si="13">D7</f>
        <v>Хлеб пшеничный</v>
      </c>
      <c r="E52" s="87" t="str">
        <f t="shared" si="13"/>
        <v>Хлеб ржано-пшеничный</v>
      </c>
      <c r="F52" s="87" t="str">
        <f t="shared" si="13"/>
        <v>Сахар</v>
      </c>
      <c r="G52" s="87" t="str">
        <f t="shared" si="13"/>
        <v>Чай</v>
      </c>
      <c r="H52" s="87" t="str">
        <f t="shared" si="13"/>
        <v>Какао</v>
      </c>
      <c r="I52" s="87" t="str">
        <f t="shared" si="13"/>
        <v>Кофейный напиток</v>
      </c>
      <c r="J52" s="87" t="str">
        <f t="shared" si="13"/>
        <v>Молоко 2,5%</v>
      </c>
      <c r="K52" s="87" t="str">
        <f t="shared" si="13"/>
        <v>Масло сливочное</v>
      </c>
      <c r="L52" s="87" t="str">
        <f t="shared" si="13"/>
        <v>Сметана 15%</v>
      </c>
      <c r="M52" s="87" t="str">
        <f t="shared" si="13"/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37"/>
      <c r="X52" s="87" t="str">
        <f t="shared" si="13"/>
        <v>Яйцо</v>
      </c>
      <c r="Y52" s="87" t="str">
        <f t="shared" si="13"/>
        <v>Икра кабачковая</v>
      </c>
      <c r="Z52" s="87" t="str">
        <f t="shared" si="13"/>
        <v>Изюм</v>
      </c>
      <c r="AA52" s="87" t="str">
        <f t="shared" si="13"/>
        <v>Курага</v>
      </c>
      <c r="AB52" s="87" t="str">
        <f t="shared" si="13"/>
        <v>Чернослив</v>
      </c>
      <c r="AC52" s="87" t="str">
        <f t="shared" si="13"/>
        <v>Шиповник</v>
      </c>
      <c r="AD52" s="87" t="str">
        <f t="shared" si="13"/>
        <v>Сухофрукты</v>
      </c>
      <c r="AE52" s="87" t="str">
        <f t="shared" si="13"/>
        <v>Ягода свежемороженная</v>
      </c>
      <c r="AF52" s="87" t="str">
        <f t="shared" si="13"/>
        <v>Лимон</v>
      </c>
      <c r="AG52" s="87" t="str">
        <f t="shared" si="13"/>
        <v>Кисель</v>
      </c>
      <c r="AH52" s="87" t="str">
        <f t="shared" si="13"/>
        <v xml:space="preserve">Сок </v>
      </c>
      <c r="AI52" s="87" t="str">
        <f t="shared" si="13"/>
        <v>Макаронные изделия</v>
      </c>
      <c r="AJ52" s="87" t="str">
        <f t="shared" si="13"/>
        <v>Мука</v>
      </c>
      <c r="AK52" s="87" t="str">
        <f t="shared" si="13"/>
        <v>Дрожжи</v>
      </c>
      <c r="AL52" s="87" t="str">
        <f t="shared" si="13"/>
        <v>Печенье</v>
      </c>
      <c r="AM52" s="87" t="str">
        <f t="shared" si="13"/>
        <v>Кукурузн ные палочки</v>
      </c>
      <c r="AN52" s="87" t="str">
        <f t="shared" si="13"/>
        <v>Вафли</v>
      </c>
      <c r="AO52" s="87" t="str">
        <f t="shared" si="13"/>
        <v>Конфеты</v>
      </c>
      <c r="AP52" s="87" t="str">
        <f t="shared" si="13"/>
        <v>Повидло Сава</v>
      </c>
      <c r="AQ52" s="87" t="str">
        <f t="shared" si="13"/>
        <v>Крупа геркулес</v>
      </c>
      <c r="AR52" s="87" t="str">
        <f t="shared" si="13"/>
        <v>Крупа горох</v>
      </c>
      <c r="AS52" s="87" t="str">
        <f t="shared" si="13"/>
        <v>Крупа гречневая</v>
      </c>
      <c r="AT52" s="87" t="str">
        <f t="shared" si="13"/>
        <v>Крупа кукурузная</v>
      </c>
      <c r="AU52" s="87" t="str">
        <f t="shared" si="13"/>
        <v>Крупа манная</v>
      </c>
      <c r="AV52" s="87" t="str">
        <f t="shared" si="13"/>
        <v>Крупа перловая</v>
      </c>
      <c r="AW52" s="87" t="str">
        <f t="shared" si="13"/>
        <v>Крупа пшеничная</v>
      </c>
      <c r="AX52" s="87" t="str">
        <f t="shared" si="13"/>
        <v>Крупа пшено</v>
      </c>
      <c r="AY52" s="87" t="str">
        <f t="shared" si="13"/>
        <v>Крупа ячневая</v>
      </c>
      <c r="AZ52" s="87" t="str">
        <f t="shared" si="13"/>
        <v>Рис</v>
      </c>
      <c r="BA52" s="87" t="str">
        <f t="shared" si="13"/>
        <v>Цыпленок бройлер</v>
      </c>
      <c r="BB52" s="87" t="str">
        <f t="shared" si="13"/>
        <v>Филе куриное</v>
      </c>
      <c r="BC52" s="87" t="str">
        <f t="shared" si="13"/>
        <v>Фарш говяжий</v>
      </c>
      <c r="BD52" s="87" t="str">
        <f t="shared" si="13"/>
        <v>Печень куриная</v>
      </c>
      <c r="BE52" s="87" t="str">
        <f t="shared" si="13"/>
        <v>Филе минтая</v>
      </c>
      <c r="BF52" s="87" t="str">
        <f t="shared" si="13"/>
        <v>Филе сельди слабосол.</v>
      </c>
      <c r="BG52" s="87" t="str">
        <f t="shared" si="13"/>
        <v>Картофель</v>
      </c>
      <c r="BH52" s="87" t="str">
        <f t="shared" si="13"/>
        <v>Морковь</v>
      </c>
      <c r="BI52" s="87" t="str">
        <f t="shared" si="13"/>
        <v>Лук</v>
      </c>
      <c r="BJ52" s="87" t="str">
        <f t="shared" si="13"/>
        <v>Капуста</v>
      </c>
      <c r="BK52" s="87" t="str">
        <f t="shared" si="13"/>
        <v>Свекла</v>
      </c>
      <c r="BL52" s="87" t="str">
        <f t="shared" si="13"/>
        <v>Томатная паста</v>
      </c>
      <c r="BM52" s="87" t="str">
        <f t="shared" si="13"/>
        <v>Масло растительное</v>
      </c>
      <c r="BN52" s="87" t="str">
        <f t="shared" si="13"/>
        <v>Соль</v>
      </c>
      <c r="BO52" s="87" t="str">
        <f t="shared" ref="BO52" si="14">BO7</f>
        <v>Аскорбиновая кислота</v>
      </c>
      <c r="BP52" s="92" t="s">
        <v>5</v>
      </c>
      <c r="BQ52" s="92" t="s">
        <v>6</v>
      </c>
    </row>
    <row r="53" spans="1:69" ht="36" customHeight="1" x14ac:dyDescent="0.3">
      <c r="A53" s="94"/>
      <c r="B53" s="6" t="s">
        <v>7</v>
      </c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3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92"/>
      <c r="BQ53" s="92"/>
    </row>
    <row r="54" spans="1:69" x14ac:dyDescent="0.3">
      <c r="A54" s="88" t="s">
        <v>8</v>
      </c>
      <c r="B54" s="7" t="str">
        <f>B9</f>
        <v>Каша молочная "Рябчик"</v>
      </c>
      <c r="C54" s="89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3">
      <c r="A55" s="88"/>
      <c r="B55" s="7" t="str">
        <f>B10</f>
        <v xml:space="preserve">Бутерброд с маслом </v>
      </c>
      <c r="C55" s="90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3">
      <c r="A56" s="88"/>
      <c r="B56" s="7" t="str">
        <f>B11</f>
        <v>Кофейный напиток с молоком</v>
      </c>
      <c r="C56" s="90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3">
      <c r="A57" s="88"/>
      <c r="B57" s="7"/>
      <c r="C57" s="90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3">
      <c r="A58" s="88"/>
      <c r="B58" s="7"/>
      <c r="C58" s="95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 x14ac:dyDescent="0.35">
      <c r="B59" s="18" t="s">
        <v>21</v>
      </c>
      <c r="C59" s="19"/>
      <c r="D59" s="20">
        <f>SUM(D54:D58)</f>
        <v>0.03</v>
      </c>
      <c r="E59" s="20">
        <f t="shared" ref="E59:BN59" si="19">SUM(E54:E58)</f>
        <v>0</v>
      </c>
      <c r="F59" s="20">
        <f t="shared" si="19"/>
        <v>1.4E-2</v>
      </c>
      <c r="G59" s="20">
        <f t="shared" si="19"/>
        <v>0</v>
      </c>
      <c r="H59" s="20">
        <f t="shared" si="19"/>
        <v>0</v>
      </c>
      <c r="I59" s="20">
        <f t="shared" si="19"/>
        <v>2.3999999999999998E-3</v>
      </c>
      <c r="J59" s="20">
        <f t="shared" si="19"/>
        <v>0.21000000000000002</v>
      </c>
      <c r="K59" s="20">
        <f t="shared" si="19"/>
        <v>6.0000000000000001E-3</v>
      </c>
      <c r="L59" s="20">
        <f t="shared" si="19"/>
        <v>0</v>
      </c>
      <c r="M59" s="20">
        <f t="shared" si="19"/>
        <v>0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 t="shared" si="19"/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8.0000000000000002E-3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8.0000000000000002E-3</v>
      </c>
      <c r="AY59" s="20">
        <f t="shared" si="19"/>
        <v>0</v>
      </c>
      <c r="AZ59" s="20">
        <f t="shared" si="19"/>
        <v>8.0000000000000002E-3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1E-3</v>
      </c>
      <c r="BO59" s="20">
        <f t="shared" ref="BO59" si="20">SUM(BO54:BO58)</f>
        <v>0</v>
      </c>
    </row>
    <row r="60" spans="1:69" ht="17.399999999999999" x14ac:dyDescent="0.35">
      <c r="B60" s="18" t="s">
        <v>22</v>
      </c>
      <c r="C60" s="19"/>
      <c r="D60" s="21">
        <f t="shared" ref="D60:BN60" si="21">PRODUCT(D59,$F$6)</f>
        <v>0.03</v>
      </c>
      <c r="E60" s="21">
        <f t="shared" si="21"/>
        <v>0</v>
      </c>
      <c r="F60" s="21">
        <f t="shared" si="21"/>
        <v>1.4E-2</v>
      </c>
      <c r="G60" s="21">
        <f t="shared" si="21"/>
        <v>0</v>
      </c>
      <c r="H60" s="21">
        <f t="shared" si="21"/>
        <v>0</v>
      </c>
      <c r="I60" s="21">
        <f t="shared" si="21"/>
        <v>2.3999999999999998E-3</v>
      </c>
      <c r="J60" s="21">
        <f t="shared" si="21"/>
        <v>0.21000000000000002</v>
      </c>
      <c r="K60" s="21">
        <f t="shared" si="21"/>
        <v>6.0000000000000001E-3</v>
      </c>
      <c r="L60" s="21">
        <f t="shared" si="21"/>
        <v>0</v>
      </c>
      <c r="M60" s="21">
        <f t="shared" si="21"/>
        <v>0</v>
      </c>
      <c r="N60" s="21">
        <f t="shared" si="21"/>
        <v>0</v>
      </c>
      <c r="O60" s="21">
        <f t="shared" si="21"/>
        <v>0</v>
      </c>
      <c r="P60" s="21">
        <f t="shared" si="21"/>
        <v>0</v>
      </c>
      <c r="Q60" s="21">
        <f t="shared" si="21"/>
        <v>0</v>
      </c>
      <c r="R60" s="21">
        <f t="shared" si="21"/>
        <v>0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>
        <f t="shared" si="21"/>
        <v>0</v>
      </c>
      <c r="W60" s="21">
        <f t="shared" si="21"/>
        <v>0</v>
      </c>
      <c r="X60" s="21">
        <f t="shared" si="21"/>
        <v>0</v>
      </c>
      <c r="Y60" s="21">
        <f t="shared" si="21"/>
        <v>0</v>
      </c>
      <c r="Z60" s="21">
        <f t="shared" si="21"/>
        <v>0</v>
      </c>
      <c r="AA60" s="21">
        <f t="shared" si="21"/>
        <v>0</v>
      </c>
      <c r="AB60" s="21">
        <f t="shared" si="21"/>
        <v>0</v>
      </c>
      <c r="AC60" s="21">
        <f t="shared" si="21"/>
        <v>0</v>
      </c>
      <c r="AD60" s="21">
        <f t="shared" si="21"/>
        <v>0</v>
      </c>
      <c r="AE60" s="21">
        <f t="shared" si="21"/>
        <v>0</v>
      </c>
      <c r="AF60" s="21">
        <f t="shared" si="21"/>
        <v>0</v>
      </c>
      <c r="AG60" s="21">
        <f t="shared" si="21"/>
        <v>0</v>
      </c>
      <c r="AH60" s="21">
        <f t="shared" si="21"/>
        <v>0</v>
      </c>
      <c r="AI60" s="21">
        <f t="shared" si="21"/>
        <v>0</v>
      </c>
      <c r="AJ60" s="21">
        <f t="shared" si="21"/>
        <v>0</v>
      </c>
      <c r="AK60" s="21">
        <f t="shared" si="21"/>
        <v>0</v>
      </c>
      <c r="AL60" s="21">
        <f t="shared" si="21"/>
        <v>0</v>
      </c>
      <c r="AM60" s="21">
        <f t="shared" si="21"/>
        <v>0</v>
      </c>
      <c r="AN60" s="21">
        <f t="shared" si="21"/>
        <v>0</v>
      </c>
      <c r="AO60" s="21">
        <f t="shared" si="21"/>
        <v>0</v>
      </c>
      <c r="AP60" s="21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8.0000000000000002E-3</v>
      </c>
      <c r="AT60" s="21">
        <f t="shared" si="21"/>
        <v>0</v>
      </c>
      <c r="AU60" s="21">
        <f t="shared" si="21"/>
        <v>0</v>
      </c>
      <c r="AV60" s="21">
        <f t="shared" si="21"/>
        <v>0</v>
      </c>
      <c r="AW60" s="21">
        <f t="shared" si="21"/>
        <v>0</v>
      </c>
      <c r="AX60" s="21">
        <f t="shared" si="21"/>
        <v>8.0000000000000002E-3</v>
      </c>
      <c r="AY60" s="21">
        <f t="shared" si="21"/>
        <v>0</v>
      </c>
      <c r="AZ60" s="21">
        <f t="shared" si="21"/>
        <v>8.0000000000000002E-3</v>
      </c>
      <c r="BA60" s="21">
        <f t="shared" si="21"/>
        <v>0</v>
      </c>
      <c r="BB60" s="21">
        <f t="shared" si="21"/>
        <v>0</v>
      </c>
      <c r="BC60" s="21">
        <f t="shared" si="21"/>
        <v>0</v>
      </c>
      <c r="BD60" s="21">
        <f t="shared" si="21"/>
        <v>0</v>
      </c>
      <c r="BE60" s="21">
        <f t="shared" si="21"/>
        <v>0</v>
      </c>
      <c r="BF60" s="21">
        <f t="shared" si="21"/>
        <v>0</v>
      </c>
      <c r="BG60" s="21">
        <f t="shared" si="21"/>
        <v>0</v>
      </c>
      <c r="BH60" s="21">
        <f t="shared" si="21"/>
        <v>0</v>
      </c>
      <c r="BI60" s="21">
        <f t="shared" si="21"/>
        <v>0</v>
      </c>
      <c r="BJ60" s="21">
        <f t="shared" si="21"/>
        <v>0</v>
      </c>
      <c r="BK60" s="21">
        <f t="shared" si="21"/>
        <v>0</v>
      </c>
      <c r="BL60" s="21">
        <f t="shared" si="21"/>
        <v>0</v>
      </c>
      <c r="BM60" s="21">
        <f t="shared" si="21"/>
        <v>0</v>
      </c>
      <c r="BN60" s="21">
        <f t="shared" si="21"/>
        <v>1E-3</v>
      </c>
      <c r="BO60" s="21">
        <f t="shared" ref="BO60" si="22">PRODUCT(BO59,$F$6)</f>
        <v>0</v>
      </c>
    </row>
    <row r="62" spans="1:69" ht="17.399999999999999" x14ac:dyDescent="0.35">
      <c r="A62" s="25"/>
      <c r="B62" s="26" t="s">
        <v>24</v>
      </c>
      <c r="C62" s="27" t="s">
        <v>25</v>
      </c>
      <c r="D62" s="28">
        <f>D44</f>
        <v>70.900000000000006</v>
      </c>
      <c r="E62" s="38">
        <f t="shared" ref="E62:BN62" si="23">E44</f>
        <v>74</v>
      </c>
      <c r="F62" s="28">
        <f t="shared" si="23"/>
        <v>80</v>
      </c>
      <c r="G62" s="28">
        <f t="shared" si="23"/>
        <v>568</v>
      </c>
      <c r="H62" s="28">
        <f t="shared" si="23"/>
        <v>1250</v>
      </c>
      <c r="I62" s="28">
        <f t="shared" si="23"/>
        <v>720</v>
      </c>
      <c r="J62" s="28">
        <f t="shared" si="23"/>
        <v>74.92</v>
      </c>
      <c r="K62" s="28">
        <f t="shared" si="23"/>
        <v>728.69</v>
      </c>
      <c r="L62" s="28">
        <f t="shared" si="23"/>
        <v>210.89</v>
      </c>
      <c r="M62" s="28">
        <f t="shared" si="23"/>
        <v>529</v>
      </c>
      <c r="N62" s="28">
        <f t="shared" si="23"/>
        <v>104.38</v>
      </c>
      <c r="O62" s="28">
        <f t="shared" si="23"/>
        <v>331.24</v>
      </c>
      <c r="P62" s="28">
        <f t="shared" si="23"/>
        <v>373.68</v>
      </c>
      <c r="Q62" s="28">
        <f t="shared" si="23"/>
        <v>400</v>
      </c>
      <c r="R62" s="28">
        <f t="shared" si="23"/>
        <v>0</v>
      </c>
      <c r="S62" s="28">
        <f t="shared" si="23"/>
        <v>0</v>
      </c>
      <c r="T62" s="28">
        <f t="shared" si="23"/>
        <v>0</v>
      </c>
      <c r="U62" s="28">
        <f t="shared" si="23"/>
        <v>728</v>
      </c>
      <c r="V62" s="28">
        <f t="shared" si="23"/>
        <v>352.56</v>
      </c>
      <c r="W62" s="28">
        <f t="shared" si="23"/>
        <v>139</v>
      </c>
      <c r="X62" s="28">
        <f t="shared" si="23"/>
        <v>11.2</v>
      </c>
      <c r="Y62" s="28">
        <f t="shared" si="23"/>
        <v>0</v>
      </c>
      <c r="Z62" s="28">
        <f t="shared" si="23"/>
        <v>395</v>
      </c>
      <c r="AA62" s="28">
        <f t="shared" si="23"/>
        <v>395</v>
      </c>
      <c r="AB62" s="28">
        <f t="shared" si="23"/>
        <v>302</v>
      </c>
      <c r="AC62" s="28">
        <f t="shared" si="23"/>
        <v>250</v>
      </c>
      <c r="AD62" s="28">
        <f t="shared" si="23"/>
        <v>145</v>
      </c>
      <c r="AE62" s="28">
        <f t="shared" si="23"/>
        <v>361</v>
      </c>
      <c r="AF62" s="28">
        <f t="shared" si="23"/>
        <v>179</v>
      </c>
      <c r="AG62" s="28">
        <f t="shared" si="23"/>
        <v>227.27</v>
      </c>
      <c r="AH62" s="28">
        <f t="shared" si="23"/>
        <v>68.75</v>
      </c>
      <c r="AI62" s="28">
        <f t="shared" si="23"/>
        <v>59.25</v>
      </c>
      <c r="AJ62" s="28">
        <f t="shared" si="23"/>
        <v>40.799999999999997</v>
      </c>
      <c r="AK62" s="28">
        <f t="shared" si="23"/>
        <v>190</v>
      </c>
      <c r="AL62" s="28">
        <f t="shared" si="23"/>
        <v>194</v>
      </c>
      <c r="AM62" s="28">
        <f t="shared" si="23"/>
        <v>378.4</v>
      </c>
      <c r="AN62" s="28">
        <f t="shared" si="23"/>
        <v>300</v>
      </c>
      <c r="AO62" s="28">
        <f t="shared" si="23"/>
        <v>0</v>
      </c>
      <c r="AP62" s="28">
        <f t="shared" si="23"/>
        <v>206.9</v>
      </c>
      <c r="AQ62" s="28">
        <f t="shared" si="23"/>
        <v>62.5</v>
      </c>
      <c r="AR62" s="28">
        <f t="shared" si="23"/>
        <v>62</v>
      </c>
      <c r="AS62" s="28">
        <f t="shared" si="23"/>
        <v>82</v>
      </c>
      <c r="AT62" s="28">
        <f t="shared" si="23"/>
        <v>64.290000000000006</v>
      </c>
      <c r="AU62" s="28">
        <f t="shared" si="23"/>
        <v>57.14</v>
      </c>
      <c r="AV62" s="28">
        <f t="shared" si="23"/>
        <v>51.25</v>
      </c>
      <c r="AW62" s="28">
        <f t="shared" si="23"/>
        <v>77.14</v>
      </c>
      <c r="AX62" s="28">
        <f t="shared" si="23"/>
        <v>66</v>
      </c>
      <c r="AY62" s="28">
        <f t="shared" si="23"/>
        <v>60</v>
      </c>
      <c r="AZ62" s="28">
        <f t="shared" si="23"/>
        <v>129.33000000000001</v>
      </c>
      <c r="BA62" s="28">
        <f t="shared" si="23"/>
        <v>342</v>
      </c>
      <c r="BB62" s="28">
        <f t="shared" si="23"/>
        <v>585</v>
      </c>
      <c r="BC62" s="28">
        <f t="shared" si="23"/>
        <v>558.89</v>
      </c>
      <c r="BD62" s="28">
        <f t="shared" si="23"/>
        <v>217</v>
      </c>
      <c r="BE62" s="28">
        <f t="shared" si="23"/>
        <v>375</v>
      </c>
      <c r="BF62" s="28">
        <f t="shared" si="23"/>
        <v>0</v>
      </c>
      <c r="BG62" s="28">
        <f t="shared" si="23"/>
        <v>27</v>
      </c>
      <c r="BH62" s="28">
        <f t="shared" si="23"/>
        <v>36</v>
      </c>
      <c r="BI62" s="28">
        <f t="shared" si="23"/>
        <v>26</v>
      </c>
      <c r="BJ62" s="28">
        <f t="shared" si="23"/>
        <v>24</v>
      </c>
      <c r="BK62" s="28">
        <f t="shared" si="23"/>
        <v>37</v>
      </c>
      <c r="BL62" s="28">
        <f t="shared" si="23"/>
        <v>298</v>
      </c>
      <c r="BM62" s="28">
        <f t="shared" si="23"/>
        <v>144.44</v>
      </c>
      <c r="BN62" s="28">
        <f t="shared" si="23"/>
        <v>18</v>
      </c>
      <c r="BO62" s="28">
        <f t="shared" ref="BO62" si="24">BO44</f>
        <v>10000</v>
      </c>
    </row>
    <row r="63" spans="1:69" ht="17.399999999999999" x14ac:dyDescent="0.35">
      <c r="B63" s="18" t="s">
        <v>26</v>
      </c>
      <c r="C63" s="19" t="s">
        <v>25</v>
      </c>
      <c r="D63" s="20">
        <f>D62/1000</f>
        <v>7.0900000000000005E-2</v>
      </c>
      <c r="E63" s="20">
        <f t="shared" ref="E63:BN63" si="25">E62/1000</f>
        <v>7.3999999999999996E-2</v>
      </c>
      <c r="F63" s="20">
        <f t="shared" si="25"/>
        <v>0.08</v>
      </c>
      <c r="G63" s="20">
        <f t="shared" si="25"/>
        <v>0.56799999999999995</v>
      </c>
      <c r="H63" s="20">
        <f t="shared" si="25"/>
        <v>1.25</v>
      </c>
      <c r="I63" s="20">
        <f t="shared" si="25"/>
        <v>0.72</v>
      </c>
      <c r="J63" s="20">
        <f t="shared" si="25"/>
        <v>7.492E-2</v>
      </c>
      <c r="K63" s="20">
        <f t="shared" si="25"/>
        <v>0.72869000000000006</v>
      </c>
      <c r="L63" s="20">
        <f t="shared" si="25"/>
        <v>0.21088999999999999</v>
      </c>
      <c r="M63" s="20">
        <f t="shared" si="25"/>
        <v>0.52900000000000003</v>
      </c>
      <c r="N63" s="20">
        <f t="shared" si="25"/>
        <v>0.10438</v>
      </c>
      <c r="O63" s="20">
        <f t="shared" si="25"/>
        <v>0.33124000000000003</v>
      </c>
      <c r="P63" s="20">
        <f t="shared" si="25"/>
        <v>0.37368000000000001</v>
      </c>
      <c r="Q63" s="20">
        <f t="shared" si="25"/>
        <v>0.4</v>
      </c>
      <c r="R63" s="20">
        <f t="shared" si="25"/>
        <v>0</v>
      </c>
      <c r="S63" s="20">
        <f t="shared" si="25"/>
        <v>0</v>
      </c>
      <c r="T63" s="20">
        <f t="shared" si="25"/>
        <v>0</v>
      </c>
      <c r="U63" s="20">
        <f t="shared" si="25"/>
        <v>0.72799999999999998</v>
      </c>
      <c r="V63" s="20">
        <f t="shared" si="25"/>
        <v>0.35255999999999998</v>
      </c>
      <c r="W63" s="20">
        <f t="shared" si="25"/>
        <v>0.13900000000000001</v>
      </c>
      <c r="X63" s="20">
        <f t="shared" si="25"/>
        <v>1.12E-2</v>
      </c>
      <c r="Y63" s="20">
        <f t="shared" si="25"/>
        <v>0</v>
      </c>
      <c r="Z63" s="20">
        <f t="shared" si="25"/>
        <v>0.39500000000000002</v>
      </c>
      <c r="AA63" s="20">
        <f t="shared" si="25"/>
        <v>0.39500000000000002</v>
      </c>
      <c r="AB63" s="20">
        <f t="shared" si="25"/>
        <v>0.30199999999999999</v>
      </c>
      <c r="AC63" s="20">
        <f t="shared" si="25"/>
        <v>0.25</v>
      </c>
      <c r="AD63" s="20">
        <f t="shared" si="25"/>
        <v>0.14499999999999999</v>
      </c>
      <c r="AE63" s="20">
        <f t="shared" si="25"/>
        <v>0.36099999999999999</v>
      </c>
      <c r="AF63" s="20">
        <f t="shared" si="25"/>
        <v>0.17899999999999999</v>
      </c>
      <c r="AG63" s="20">
        <f t="shared" si="25"/>
        <v>0.22727</v>
      </c>
      <c r="AH63" s="20">
        <f t="shared" si="25"/>
        <v>6.8750000000000006E-2</v>
      </c>
      <c r="AI63" s="20">
        <f t="shared" si="25"/>
        <v>5.9249999999999997E-2</v>
      </c>
      <c r="AJ63" s="20">
        <f t="shared" si="25"/>
        <v>4.0799999999999996E-2</v>
      </c>
      <c r="AK63" s="20">
        <f t="shared" si="25"/>
        <v>0.19</v>
      </c>
      <c r="AL63" s="20">
        <f t="shared" si="25"/>
        <v>0.19400000000000001</v>
      </c>
      <c r="AM63" s="20">
        <f t="shared" si="25"/>
        <v>0.37839999999999996</v>
      </c>
      <c r="AN63" s="20">
        <f t="shared" si="25"/>
        <v>0.3</v>
      </c>
      <c r="AO63" s="20">
        <f t="shared" si="25"/>
        <v>0</v>
      </c>
      <c r="AP63" s="20">
        <f t="shared" si="25"/>
        <v>0.2069</v>
      </c>
      <c r="AQ63" s="20">
        <f t="shared" si="25"/>
        <v>6.25E-2</v>
      </c>
      <c r="AR63" s="20">
        <f t="shared" si="25"/>
        <v>6.2E-2</v>
      </c>
      <c r="AS63" s="20">
        <f t="shared" si="25"/>
        <v>8.2000000000000003E-2</v>
      </c>
      <c r="AT63" s="20">
        <f t="shared" si="25"/>
        <v>6.429E-2</v>
      </c>
      <c r="AU63" s="20">
        <f t="shared" si="25"/>
        <v>5.7140000000000003E-2</v>
      </c>
      <c r="AV63" s="20">
        <f t="shared" si="25"/>
        <v>5.1249999999999997E-2</v>
      </c>
      <c r="AW63" s="20">
        <f t="shared" si="25"/>
        <v>7.714E-2</v>
      </c>
      <c r="AX63" s="20">
        <f t="shared" si="25"/>
        <v>6.6000000000000003E-2</v>
      </c>
      <c r="AY63" s="20">
        <f t="shared" si="25"/>
        <v>0.06</v>
      </c>
      <c r="AZ63" s="20">
        <f t="shared" si="25"/>
        <v>0.12933</v>
      </c>
      <c r="BA63" s="20">
        <f t="shared" si="25"/>
        <v>0.34200000000000003</v>
      </c>
      <c r="BB63" s="20">
        <f t="shared" si="25"/>
        <v>0.58499999999999996</v>
      </c>
      <c r="BC63" s="20">
        <f t="shared" si="25"/>
        <v>0.55889</v>
      </c>
      <c r="BD63" s="20">
        <f t="shared" si="25"/>
        <v>0.217</v>
      </c>
      <c r="BE63" s="20">
        <f t="shared" si="25"/>
        <v>0.375</v>
      </c>
      <c r="BF63" s="20">
        <f t="shared" si="25"/>
        <v>0</v>
      </c>
      <c r="BG63" s="20">
        <f t="shared" si="25"/>
        <v>2.7E-2</v>
      </c>
      <c r="BH63" s="20">
        <f t="shared" si="25"/>
        <v>3.5999999999999997E-2</v>
      </c>
      <c r="BI63" s="20">
        <f t="shared" si="25"/>
        <v>2.5999999999999999E-2</v>
      </c>
      <c r="BJ63" s="20">
        <f t="shared" si="25"/>
        <v>2.4E-2</v>
      </c>
      <c r="BK63" s="20">
        <f t="shared" si="25"/>
        <v>3.6999999999999998E-2</v>
      </c>
      <c r="BL63" s="20">
        <f t="shared" si="25"/>
        <v>0.29799999999999999</v>
      </c>
      <c r="BM63" s="20">
        <f t="shared" si="25"/>
        <v>0.14443999999999999</v>
      </c>
      <c r="BN63" s="20">
        <f t="shared" si="25"/>
        <v>1.7999999999999999E-2</v>
      </c>
      <c r="BO63" s="20">
        <f t="shared" ref="BO63" si="26">BO62/1000</f>
        <v>10</v>
      </c>
    </row>
    <row r="64" spans="1:69" ht="17.399999999999999" x14ac:dyDescent="0.35">
      <c r="A64" s="29"/>
      <c r="B64" s="30" t="s">
        <v>27</v>
      </c>
      <c r="C64" s="91"/>
      <c r="D64" s="31">
        <f>D60*D62</f>
        <v>2.1270000000000002</v>
      </c>
      <c r="E64" s="31">
        <f t="shared" ref="E64:BN64" si="27">E60*E62</f>
        <v>0</v>
      </c>
      <c r="F64" s="31">
        <f t="shared" si="27"/>
        <v>1.1200000000000001</v>
      </c>
      <c r="G64" s="31">
        <f t="shared" si="27"/>
        <v>0</v>
      </c>
      <c r="H64" s="31">
        <f t="shared" si="27"/>
        <v>0</v>
      </c>
      <c r="I64" s="31">
        <f t="shared" si="27"/>
        <v>1.7279999999999998</v>
      </c>
      <c r="J64" s="31">
        <f t="shared" si="27"/>
        <v>15.733200000000002</v>
      </c>
      <c r="K64" s="31">
        <f t="shared" si="27"/>
        <v>4.3721400000000008</v>
      </c>
      <c r="L64" s="31">
        <f t="shared" si="27"/>
        <v>0</v>
      </c>
      <c r="M64" s="31">
        <f t="shared" si="27"/>
        <v>0</v>
      </c>
      <c r="N64" s="31">
        <f t="shared" si="27"/>
        <v>0</v>
      </c>
      <c r="O64" s="31">
        <f t="shared" si="27"/>
        <v>0</v>
      </c>
      <c r="P64" s="31">
        <f t="shared" si="27"/>
        <v>0</v>
      </c>
      <c r="Q64" s="31">
        <f t="shared" si="27"/>
        <v>0</v>
      </c>
      <c r="R64" s="31">
        <f t="shared" si="27"/>
        <v>0</v>
      </c>
      <c r="S64" s="31">
        <f t="shared" si="27"/>
        <v>0</v>
      </c>
      <c r="T64" s="31">
        <f t="shared" si="27"/>
        <v>0</v>
      </c>
      <c r="U64" s="31">
        <f t="shared" si="27"/>
        <v>0</v>
      </c>
      <c r="V64" s="31">
        <f t="shared" si="27"/>
        <v>0</v>
      </c>
      <c r="W64" s="31">
        <f t="shared" si="27"/>
        <v>0</v>
      </c>
      <c r="X64" s="31">
        <f t="shared" si="27"/>
        <v>0</v>
      </c>
      <c r="Y64" s="31">
        <f t="shared" si="27"/>
        <v>0</v>
      </c>
      <c r="Z64" s="31">
        <f t="shared" si="27"/>
        <v>0</v>
      </c>
      <c r="AA64" s="31">
        <f t="shared" si="27"/>
        <v>0</v>
      </c>
      <c r="AB64" s="31">
        <f t="shared" si="27"/>
        <v>0</v>
      </c>
      <c r="AC64" s="31">
        <f t="shared" si="27"/>
        <v>0</v>
      </c>
      <c r="AD64" s="31">
        <f t="shared" si="27"/>
        <v>0</v>
      </c>
      <c r="AE64" s="31">
        <f t="shared" si="27"/>
        <v>0</v>
      </c>
      <c r="AF64" s="31">
        <f t="shared" si="27"/>
        <v>0</v>
      </c>
      <c r="AG64" s="31">
        <f t="shared" si="27"/>
        <v>0</v>
      </c>
      <c r="AH64" s="31">
        <f t="shared" si="27"/>
        <v>0</v>
      </c>
      <c r="AI64" s="31">
        <f t="shared" si="27"/>
        <v>0</v>
      </c>
      <c r="AJ64" s="31">
        <f t="shared" si="27"/>
        <v>0</v>
      </c>
      <c r="AK64" s="31">
        <f t="shared" si="27"/>
        <v>0</v>
      </c>
      <c r="AL64" s="31">
        <f t="shared" si="27"/>
        <v>0</v>
      </c>
      <c r="AM64" s="31">
        <f t="shared" si="27"/>
        <v>0</v>
      </c>
      <c r="AN64" s="31">
        <f t="shared" si="27"/>
        <v>0</v>
      </c>
      <c r="AO64" s="31">
        <f t="shared" si="27"/>
        <v>0</v>
      </c>
      <c r="AP64" s="31">
        <f t="shared" si="27"/>
        <v>0</v>
      </c>
      <c r="AQ64" s="31">
        <f t="shared" si="27"/>
        <v>0</v>
      </c>
      <c r="AR64" s="31">
        <f t="shared" si="27"/>
        <v>0</v>
      </c>
      <c r="AS64" s="31">
        <f t="shared" si="27"/>
        <v>0.65600000000000003</v>
      </c>
      <c r="AT64" s="31">
        <f t="shared" si="27"/>
        <v>0</v>
      </c>
      <c r="AU64" s="31">
        <f t="shared" si="27"/>
        <v>0</v>
      </c>
      <c r="AV64" s="31">
        <f t="shared" si="27"/>
        <v>0</v>
      </c>
      <c r="AW64" s="31">
        <f t="shared" si="27"/>
        <v>0</v>
      </c>
      <c r="AX64" s="31">
        <f t="shared" si="27"/>
        <v>0.52800000000000002</v>
      </c>
      <c r="AY64" s="31">
        <f t="shared" si="27"/>
        <v>0</v>
      </c>
      <c r="AZ64" s="31">
        <f t="shared" si="27"/>
        <v>1.0346400000000002</v>
      </c>
      <c r="BA64" s="31">
        <f t="shared" si="27"/>
        <v>0</v>
      </c>
      <c r="BB64" s="31">
        <f t="shared" si="27"/>
        <v>0</v>
      </c>
      <c r="BC64" s="31">
        <f t="shared" si="27"/>
        <v>0</v>
      </c>
      <c r="BD64" s="31">
        <f t="shared" si="27"/>
        <v>0</v>
      </c>
      <c r="BE64" s="31">
        <f t="shared" si="27"/>
        <v>0</v>
      </c>
      <c r="BF64" s="31">
        <f t="shared" si="27"/>
        <v>0</v>
      </c>
      <c r="BG64" s="31">
        <f t="shared" si="27"/>
        <v>0</v>
      </c>
      <c r="BH64" s="31">
        <f t="shared" si="27"/>
        <v>0</v>
      </c>
      <c r="BI64" s="31">
        <f t="shared" si="27"/>
        <v>0</v>
      </c>
      <c r="BJ64" s="31">
        <f t="shared" si="27"/>
        <v>0</v>
      </c>
      <c r="BK64" s="31">
        <f t="shared" si="27"/>
        <v>0</v>
      </c>
      <c r="BL64" s="31">
        <f t="shared" si="27"/>
        <v>0</v>
      </c>
      <c r="BM64" s="31">
        <f t="shared" si="27"/>
        <v>0</v>
      </c>
      <c r="BN64" s="31">
        <f t="shared" si="27"/>
        <v>1.8000000000000002E-2</v>
      </c>
      <c r="BO64" s="31">
        <f t="shared" ref="BO64" si="28">BO60*BO62</f>
        <v>0</v>
      </c>
      <c r="BP64" s="32">
        <f>SUM(D64:BN64)</f>
        <v>27.316980000000001</v>
      </c>
      <c r="BQ64" s="33">
        <f>BP64/$C$9</f>
        <v>27.316980000000001</v>
      </c>
    </row>
    <row r="65" spans="1:69" ht="17.399999999999999" x14ac:dyDescent="0.35">
      <c r="A65" s="29"/>
      <c r="B65" s="30" t="s">
        <v>28</v>
      </c>
      <c r="C65" s="91"/>
      <c r="D65" s="31">
        <f>D60*D62</f>
        <v>2.1270000000000002</v>
      </c>
      <c r="E65" s="31">
        <f t="shared" ref="E65:BN65" si="29">E60*E62</f>
        <v>0</v>
      </c>
      <c r="F65" s="31">
        <f t="shared" si="29"/>
        <v>1.1200000000000001</v>
      </c>
      <c r="G65" s="31">
        <f t="shared" si="29"/>
        <v>0</v>
      </c>
      <c r="H65" s="31">
        <f t="shared" si="29"/>
        <v>0</v>
      </c>
      <c r="I65" s="31">
        <f t="shared" si="29"/>
        <v>1.7279999999999998</v>
      </c>
      <c r="J65" s="31">
        <f t="shared" si="29"/>
        <v>15.733200000000002</v>
      </c>
      <c r="K65" s="31">
        <f t="shared" si="29"/>
        <v>4.3721400000000008</v>
      </c>
      <c r="L65" s="31">
        <f t="shared" si="29"/>
        <v>0</v>
      </c>
      <c r="M65" s="31">
        <f t="shared" si="29"/>
        <v>0</v>
      </c>
      <c r="N65" s="31">
        <f t="shared" si="29"/>
        <v>0</v>
      </c>
      <c r="O65" s="31">
        <f t="shared" si="29"/>
        <v>0</v>
      </c>
      <c r="P65" s="31">
        <f t="shared" si="29"/>
        <v>0</v>
      </c>
      <c r="Q65" s="31">
        <f t="shared" si="29"/>
        <v>0</v>
      </c>
      <c r="R65" s="31">
        <f t="shared" si="29"/>
        <v>0</v>
      </c>
      <c r="S65" s="31">
        <f t="shared" si="29"/>
        <v>0</v>
      </c>
      <c r="T65" s="31">
        <f t="shared" si="29"/>
        <v>0</v>
      </c>
      <c r="U65" s="31">
        <f t="shared" si="29"/>
        <v>0</v>
      </c>
      <c r="V65" s="31">
        <f t="shared" si="29"/>
        <v>0</v>
      </c>
      <c r="W65" s="31">
        <f t="shared" si="29"/>
        <v>0</v>
      </c>
      <c r="X65" s="31">
        <f t="shared" si="29"/>
        <v>0</v>
      </c>
      <c r="Y65" s="31">
        <f t="shared" si="29"/>
        <v>0</v>
      </c>
      <c r="Z65" s="31">
        <f t="shared" si="29"/>
        <v>0</v>
      </c>
      <c r="AA65" s="31">
        <f t="shared" si="29"/>
        <v>0</v>
      </c>
      <c r="AB65" s="31">
        <f t="shared" si="29"/>
        <v>0</v>
      </c>
      <c r="AC65" s="31">
        <f t="shared" si="29"/>
        <v>0</v>
      </c>
      <c r="AD65" s="31">
        <f t="shared" si="29"/>
        <v>0</v>
      </c>
      <c r="AE65" s="31">
        <f t="shared" si="29"/>
        <v>0</v>
      </c>
      <c r="AF65" s="31">
        <f t="shared" si="29"/>
        <v>0</v>
      </c>
      <c r="AG65" s="31">
        <f t="shared" si="29"/>
        <v>0</v>
      </c>
      <c r="AH65" s="31">
        <f t="shared" si="29"/>
        <v>0</v>
      </c>
      <c r="AI65" s="31">
        <f t="shared" si="29"/>
        <v>0</v>
      </c>
      <c r="AJ65" s="31">
        <f t="shared" si="29"/>
        <v>0</v>
      </c>
      <c r="AK65" s="31">
        <f t="shared" si="29"/>
        <v>0</v>
      </c>
      <c r="AL65" s="31">
        <f t="shared" si="29"/>
        <v>0</v>
      </c>
      <c r="AM65" s="31">
        <f t="shared" si="29"/>
        <v>0</v>
      </c>
      <c r="AN65" s="31">
        <f t="shared" si="29"/>
        <v>0</v>
      </c>
      <c r="AO65" s="31">
        <f t="shared" si="29"/>
        <v>0</v>
      </c>
      <c r="AP65" s="31">
        <f t="shared" si="29"/>
        <v>0</v>
      </c>
      <c r="AQ65" s="31">
        <f t="shared" si="29"/>
        <v>0</v>
      </c>
      <c r="AR65" s="31">
        <f t="shared" si="29"/>
        <v>0</v>
      </c>
      <c r="AS65" s="31">
        <f t="shared" si="29"/>
        <v>0.65600000000000003</v>
      </c>
      <c r="AT65" s="31">
        <f t="shared" si="29"/>
        <v>0</v>
      </c>
      <c r="AU65" s="31">
        <f t="shared" si="29"/>
        <v>0</v>
      </c>
      <c r="AV65" s="31">
        <f t="shared" si="29"/>
        <v>0</v>
      </c>
      <c r="AW65" s="31">
        <f t="shared" si="29"/>
        <v>0</v>
      </c>
      <c r="AX65" s="31">
        <f t="shared" si="29"/>
        <v>0.52800000000000002</v>
      </c>
      <c r="AY65" s="31">
        <f t="shared" si="29"/>
        <v>0</v>
      </c>
      <c r="AZ65" s="31">
        <f t="shared" si="29"/>
        <v>1.0346400000000002</v>
      </c>
      <c r="BA65" s="31">
        <f t="shared" si="29"/>
        <v>0</v>
      </c>
      <c r="BB65" s="31">
        <f t="shared" si="29"/>
        <v>0</v>
      </c>
      <c r="BC65" s="31">
        <f t="shared" si="29"/>
        <v>0</v>
      </c>
      <c r="BD65" s="31">
        <f t="shared" si="29"/>
        <v>0</v>
      </c>
      <c r="BE65" s="31">
        <f t="shared" si="29"/>
        <v>0</v>
      </c>
      <c r="BF65" s="31">
        <f t="shared" si="29"/>
        <v>0</v>
      </c>
      <c r="BG65" s="31">
        <f t="shared" si="29"/>
        <v>0</v>
      </c>
      <c r="BH65" s="31">
        <f t="shared" si="29"/>
        <v>0</v>
      </c>
      <c r="BI65" s="31">
        <f t="shared" si="29"/>
        <v>0</v>
      </c>
      <c r="BJ65" s="31">
        <f t="shared" si="29"/>
        <v>0</v>
      </c>
      <c r="BK65" s="31">
        <f t="shared" si="29"/>
        <v>0</v>
      </c>
      <c r="BL65" s="31">
        <f t="shared" si="29"/>
        <v>0</v>
      </c>
      <c r="BM65" s="31">
        <f t="shared" si="29"/>
        <v>0</v>
      </c>
      <c r="BN65" s="31">
        <f t="shared" si="29"/>
        <v>1.8000000000000002E-2</v>
      </c>
      <c r="BO65" s="31">
        <f t="shared" ref="BO65" si="30">BO60*BO62</f>
        <v>0</v>
      </c>
      <c r="BP65" s="32">
        <f>SUM(D65:BN65)</f>
        <v>27.316980000000001</v>
      </c>
      <c r="BQ65" s="33">
        <f>BP65/$C$9</f>
        <v>27.316980000000001</v>
      </c>
    </row>
    <row r="67" spans="1:69" x14ac:dyDescent="0.3">
      <c r="R67" s="2">
        <v>51</v>
      </c>
      <c r="S67" s="2"/>
      <c r="T67" s="2"/>
      <c r="U67" s="2"/>
      <c r="V67" s="2"/>
      <c r="W67" s="2"/>
    </row>
    <row r="68" spans="1:69" ht="15" customHeight="1" x14ac:dyDescent="0.3">
      <c r="A68" s="93"/>
      <c r="B68" s="5" t="s">
        <v>3</v>
      </c>
      <c r="C68" s="85" t="s">
        <v>4</v>
      </c>
      <c r="D68" s="87" t="str">
        <f t="shared" ref="D68:BN68" si="31">D7</f>
        <v>Хлеб пшеничный</v>
      </c>
      <c r="E68" s="87" t="str">
        <f t="shared" si="31"/>
        <v>Хлеб ржано-пшеничный</v>
      </c>
      <c r="F68" s="87" t="str">
        <f t="shared" si="31"/>
        <v>Сахар</v>
      </c>
      <c r="G68" s="87" t="str">
        <f t="shared" si="31"/>
        <v>Чай</v>
      </c>
      <c r="H68" s="87" t="str">
        <f t="shared" si="31"/>
        <v>Какао</v>
      </c>
      <c r="I68" s="87" t="str">
        <f t="shared" si="31"/>
        <v>Кофейный напиток</v>
      </c>
      <c r="J68" s="87" t="str">
        <f t="shared" si="31"/>
        <v>Молоко 2,5%</v>
      </c>
      <c r="K68" s="87" t="str">
        <f t="shared" si="31"/>
        <v>Масло сливочное</v>
      </c>
      <c r="L68" s="87" t="str">
        <f t="shared" si="31"/>
        <v>Сметана 15%</v>
      </c>
      <c r="M68" s="87" t="str">
        <f t="shared" si="31"/>
        <v>Молоко сухое</v>
      </c>
      <c r="N68" s="87" t="str">
        <f t="shared" si="31"/>
        <v>Снежок 2,5 %</v>
      </c>
      <c r="O68" s="87" t="str">
        <f t="shared" si="31"/>
        <v>Творог 5%</v>
      </c>
      <c r="P68" s="87" t="str">
        <f t="shared" si="31"/>
        <v>Молоко сгущенное</v>
      </c>
      <c r="Q68" s="87" t="str">
        <f t="shared" si="31"/>
        <v xml:space="preserve">Джем Сава </v>
      </c>
      <c r="R68" s="87" t="str">
        <f t="shared" si="31"/>
        <v>Сыр</v>
      </c>
      <c r="S68" s="87" t="str">
        <f t="shared" si="31"/>
        <v>Зеленый горошек</v>
      </c>
      <c r="T68" s="87" t="str">
        <f t="shared" si="31"/>
        <v>Кукуруза консервирован.</v>
      </c>
      <c r="U68" s="87" t="str">
        <f t="shared" si="31"/>
        <v>Консервы рыбные</v>
      </c>
      <c r="V68" s="87" t="str">
        <f t="shared" si="31"/>
        <v>Огурцы консервирован.</v>
      </c>
      <c r="W68" s="37"/>
      <c r="X68" s="87" t="str">
        <f t="shared" si="31"/>
        <v>Яйцо</v>
      </c>
      <c r="Y68" s="87" t="str">
        <f t="shared" si="31"/>
        <v>Икра кабачковая</v>
      </c>
      <c r="Z68" s="87" t="str">
        <f t="shared" si="31"/>
        <v>Изюм</v>
      </c>
      <c r="AA68" s="87" t="str">
        <f t="shared" si="31"/>
        <v>Курага</v>
      </c>
      <c r="AB68" s="87" t="str">
        <f t="shared" si="31"/>
        <v>Чернослив</v>
      </c>
      <c r="AC68" s="87" t="str">
        <f t="shared" si="31"/>
        <v>Шиповник</v>
      </c>
      <c r="AD68" s="87" t="str">
        <f t="shared" si="31"/>
        <v>Сухофрукты</v>
      </c>
      <c r="AE68" s="87" t="str">
        <f t="shared" si="31"/>
        <v>Ягода свежемороженная</v>
      </c>
      <c r="AF68" s="87" t="str">
        <f t="shared" si="31"/>
        <v>Лимон</v>
      </c>
      <c r="AG68" s="87" t="str">
        <f t="shared" si="31"/>
        <v>Кисель</v>
      </c>
      <c r="AH68" s="87" t="str">
        <f t="shared" si="31"/>
        <v xml:space="preserve">Сок </v>
      </c>
      <c r="AI68" s="87" t="str">
        <f t="shared" si="31"/>
        <v>Макаронные изделия</v>
      </c>
      <c r="AJ68" s="87" t="str">
        <f t="shared" si="31"/>
        <v>Мука</v>
      </c>
      <c r="AK68" s="87" t="str">
        <f t="shared" si="31"/>
        <v>Дрожжи</v>
      </c>
      <c r="AL68" s="87" t="str">
        <f t="shared" si="31"/>
        <v>Печенье</v>
      </c>
      <c r="AM68" s="87" t="str">
        <f t="shared" si="31"/>
        <v>Кукурузн ные палочки</v>
      </c>
      <c r="AN68" s="87" t="str">
        <f t="shared" si="31"/>
        <v>Вафли</v>
      </c>
      <c r="AO68" s="87" t="str">
        <f t="shared" si="31"/>
        <v>Конфеты</v>
      </c>
      <c r="AP68" s="87" t="str">
        <f t="shared" si="31"/>
        <v>Повидло Сава</v>
      </c>
      <c r="AQ68" s="87" t="str">
        <f t="shared" si="31"/>
        <v>Крупа геркулес</v>
      </c>
      <c r="AR68" s="87" t="str">
        <f t="shared" si="31"/>
        <v>Крупа горох</v>
      </c>
      <c r="AS68" s="87" t="str">
        <f t="shared" si="31"/>
        <v>Крупа гречневая</v>
      </c>
      <c r="AT68" s="87" t="str">
        <f t="shared" si="31"/>
        <v>Крупа кукурузная</v>
      </c>
      <c r="AU68" s="87" t="str">
        <f t="shared" si="31"/>
        <v>Крупа манная</v>
      </c>
      <c r="AV68" s="87" t="str">
        <f t="shared" si="31"/>
        <v>Крупа перловая</v>
      </c>
      <c r="AW68" s="87" t="str">
        <f t="shared" si="31"/>
        <v>Крупа пшеничная</v>
      </c>
      <c r="AX68" s="87" t="str">
        <f t="shared" si="31"/>
        <v>Крупа пшено</v>
      </c>
      <c r="AY68" s="87" t="str">
        <f t="shared" si="31"/>
        <v>Крупа ячневая</v>
      </c>
      <c r="AZ68" s="87" t="str">
        <f t="shared" si="31"/>
        <v>Рис</v>
      </c>
      <c r="BA68" s="87" t="str">
        <f t="shared" si="31"/>
        <v>Цыпленок бройлер</v>
      </c>
      <c r="BB68" s="87" t="str">
        <f t="shared" si="31"/>
        <v>Филе куриное</v>
      </c>
      <c r="BC68" s="87" t="str">
        <f t="shared" si="31"/>
        <v>Фарш говяжий</v>
      </c>
      <c r="BD68" s="87" t="str">
        <f t="shared" si="31"/>
        <v>Печень куриная</v>
      </c>
      <c r="BE68" s="87" t="str">
        <f t="shared" si="31"/>
        <v>Филе минтая</v>
      </c>
      <c r="BF68" s="87" t="str">
        <f t="shared" si="31"/>
        <v>Филе сельди слабосол.</v>
      </c>
      <c r="BG68" s="87" t="str">
        <f t="shared" si="31"/>
        <v>Картофель</v>
      </c>
      <c r="BH68" s="87" t="str">
        <f t="shared" si="31"/>
        <v>Морковь</v>
      </c>
      <c r="BI68" s="87" t="str">
        <f t="shared" si="31"/>
        <v>Лук</v>
      </c>
      <c r="BJ68" s="87" t="str">
        <f t="shared" si="31"/>
        <v>Капуста</v>
      </c>
      <c r="BK68" s="87" t="str">
        <f t="shared" si="31"/>
        <v>Свекла</v>
      </c>
      <c r="BL68" s="87" t="str">
        <f t="shared" si="31"/>
        <v>Томатная паста</v>
      </c>
      <c r="BM68" s="87" t="str">
        <f t="shared" si="31"/>
        <v>Масло растительное</v>
      </c>
      <c r="BN68" s="87" t="str">
        <f t="shared" si="31"/>
        <v>Соль</v>
      </c>
      <c r="BO68" s="87" t="str">
        <f t="shared" ref="BO68" si="32">BO7</f>
        <v>Аскорбиновая кислота</v>
      </c>
      <c r="BP68" s="92" t="s">
        <v>5</v>
      </c>
      <c r="BQ68" s="92" t="s">
        <v>6</v>
      </c>
    </row>
    <row r="69" spans="1:69" ht="36" customHeight="1" x14ac:dyDescent="0.3">
      <c r="A69" s="94"/>
      <c r="B69" s="6" t="s">
        <v>7</v>
      </c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3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92"/>
      <c r="BQ69" s="92"/>
    </row>
    <row r="70" spans="1:69" x14ac:dyDescent="0.3">
      <c r="A70" s="88"/>
      <c r="B70" s="7" t="str">
        <f t="shared" ref="B70:B74" si="33">B14</f>
        <v>Суп картофельный с клецками</v>
      </c>
      <c r="C70" s="90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3">
      <c r="A71" s="88"/>
      <c r="B71" s="7" t="str">
        <f t="shared" si="33"/>
        <v>Жаркое по-домашнему</v>
      </c>
      <c r="C71" s="90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3">
      <c r="A72" s="88"/>
      <c r="B72" s="7" t="str">
        <f t="shared" si="33"/>
        <v>Хлеб пшеничный</v>
      </c>
      <c r="C72" s="90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3">
      <c r="A73" s="88"/>
      <c r="B73" s="7" t="str">
        <f t="shared" si="33"/>
        <v>Хлеб ржано-пшеничный</v>
      </c>
      <c r="C73" s="90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3">
      <c r="A74" s="88"/>
      <c r="B74" s="7" t="str">
        <f t="shared" si="33"/>
        <v>Напиток из шиповника</v>
      </c>
      <c r="C74" s="90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3">
      <c r="A75" s="88"/>
      <c r="B75" s="12"/>
      <c r="C75" s="95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 x14ac:dyDescent="0.35">
      <c r="B76" s="18" t="s">
        <v>21</v>
      </c>
      <c r="C76" s="19"/>
      <c r="D76" s="20">
        <f t="shared" ref="D76:R76" si="43">SUM(D70:D75)</f>
        <v>0.03</v>
      </c>
      <c r="E76" s="20">
        <f t="shared" si="43"/>
        <v>0.05</v>
      </c>
      <c r="F76" s="20">
        <f t="shared" si="43"/>
        <v>1.2E-2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0</v>
      </c>
      <c r="K76" s="20">
        <f t="shared" si="43"/>
        <v>2.5000000000000001E-3</v>
      </c>
      <c r="L76" s="20">
        <f t="shared" si="43"/>
        <v>0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ref="S76:X76" si="44">SUM(S70:S75)</f>
        <v>0</v>
      </c>
      <c r="T76" s="20">
        <f t="shared" si="44"/>
        <v>0</v>
      </c>
      <c r="U76" s="20">
        <f t="shared" si="44"/>
        <v>0</v>
      </c>
      <c r="V76" s="20">
        <f t="shared" si="44"/>
        <v>0</v>
      </c>
      <c r="W76" s="20">
        <f t="shared" si="44"/>
        <v>0</v>
      </c>
      <c r="X76" s="20">
        <f t="shared" si="44"/>
        <v>6.25E-2</v>
      </c>
      <c r="Y76" s="20">
        <f t="shared" ref="Y76:BN76" si="45">SUM(Y70:Y75)</f>
        <v>0</v>
      </c>
      <c r="Z76" s="20">
        <f t="shared" si="45"/>
        <v>0</v>
      </c>
      <c r="AA76" s="20">
        <f t="shared" si="45"/>
        <v>0</v>
      </c>
      <c r="AB76" s="20">
        <f t="shared" si="45"/>
        <v>0</v>
      </c>
      <c r="AC76" s="20">
        <f t="shared" si="45"/>
        <v>1.6E-2</v>
      </c>
      <c r="AD76" s="20">
        <f t="shared" si="45"/>
        <v>0</v>
      </c>
      <c r="AE76" s="20">
        <f t="shared" si="45"/>
        <v>0</v>
      </c>
      <c r="AF76" s="20">
        <f t="shared" si="45"/>
        <v>0</v>
      </c>
      <c r="AG76" s="20">
        <f t="shared" si="45"/>
        <v>0</v>
      </c>
      <c r="AH76" s="20">
        <f t="shared" si="45"/>
        <v>0</v>
      </c>
      <c r="AI76" s="20">
        <f t="shared" si="45"/>
        <v>0</v>
      </c>
      <c r="AJ76" s="20">
        <f t="shared" si="45"/>
        <v>0.01</v>
      </c>
      <c r="AK76" s="20">
        <f t="shared" si="45"/>
        <v>0</v>
      </c>
      <c r="AL76" s="20">
        <f t="shared" si="45"/>
        <v>0</v>
      </c>
      <c r="AM76" s="20">
        <f t="shared" si="45"/>
        <v>0</v>
      </c>
      <c r="AN76" s="20">
        <f t="shared" si="45"/>
        <v>0</v>
      </c>
      <c r="AO76" s="20">
        <f t="shared" si="45"/>
        <v>0</v>
      </c>
      <c r="AP76" s="20">
        <f t="shared" si="45"/>
        <v>0</v>
      </c>
      <c r="AQ76" s="20">
        <f t="shared" si="45"/>
        <v>0</v>
      </c>
      <c r="AR76" s="20">
        <f t="shared" si="45"/>
        <v>0</v>
      </c>
      <c r="AS76" s="20">
        <f t="shared" si="45"/>
        <v>0</v>
      </c>
      <c r="AT76" s="20">
        <f t="shared" si="45"/>
        <v>0</v>
      </c>
      <c r="AU76" s="20">
        <f t="shared" si="45"/>
        <v>0</v>
      </c>
      <c r="AV76" s="20">
        <f t="shared" si="45"/>
        <v>0</v>
      </c>
      <c r="AW76" s="20">
        <f t="shared" si="45"/>
        <v>0</v>
      </c>
      <c r="AX76" s="20">
        <f t="shared" si="45"/>
        <v>0</v>
      </c>
      <c r="AY76" s="20">
        <f t="shared" si="45"/>
        <v>0</v>
      </c>
      <c r="AZ76" s="20">
        <f t="shared" si="45"/>
        <v>0</v>
      </c>
      <c r="BA76" s="20">
        <f t="shared" si="45"/>
        <v>5.5E-2</v>
      </c>
      <c r="BB76" s="20">
        <f t="shared" si="45"/>
        <v>0</v>
      </c>
      <c r="BC76" s="20">
        <f t="shared" si="45"/>
        <v>0</v>
      </c>
      <c r="BD76" s="20">
        <f t="shared" si="45"/>
        <v>0</v>
      </c>
      <c r="BE76" s="20">
        <f t="shared" si="45"/>
        <v>0</v>
      </c>
      <c r="BF76" s="20">
        <f t="shared" si="45"/>
        <v>0</v>
      </c>
      <c r="BG76" s="20">
        <f t="shared" si="45"/>
        <v>0.20100000000000001</v>
      </c>
      <c r="BH76" s="20">
        <f t="shared" si="45"/>
        <v>3.5000000000000003E-2</v>
      </c>
      <c r="BI76" s="20">
        <f t="shared" si="45"/>
        <v>0.02</v>
      </c>
      <c r="BJ76" s="20">
        <f t="shared" si="45"/>
        <v>0</v>
      </c>
      <c r="BK76" s="20">
        <f t="shared" si="45"/>
        <v>0</v>
      </c>
      <c r="BL76" s="20">
        <f t="shared" si="45"/>
        <v>0</v>
      </c>
      <c r="BM76" s="20">
        <f t="shared" si="45"/>
        <v>6.0000000000000001E-3</v>
      </c>
      <c r="BN76" s="20">
        <f t="shared" si="45"/>
        <v>4.0000000000000001E-3</v>
      </c>
      <c r="BO76" s="20">
        <f t="shared" ref="BO76" si="46">SUM(BO70:BO75)</f>
        <v>0</v>
      </c>
    </row>
    <row r="77" spans="1:69" ht="17.399999999999999" x14ac:dyDescent="0.35">
      <c r="B77" s="18" t="s">
        <v>22</v>
      </c>
      <c r="C77" s="19"/>
      <c r="D77" s="21">
        <f t="shared" ref="D77:BN77" si="47">PRODUCT(D76,$F$6)</f>
        <v>0.03</v>
      </c>
      <c r="E77" s="21">
        <f t="shared" si="47"/>
        <v>0.05</v>
      </c>
      <c r="F77" s="21">
        <f t="shared" si="47"/>
        <v>1.2E-2</v>
      </c>
      <c r="G77" s="21">
        <f t="shared" si="47"/>
        <v>0</v>
      </c>
      <c r="H77" s="21">
        <f t="shared" si="47"/>
        <v>0</v>
      </c>
      <c r="I77" s="21">
        <f t="shared" si="47"/>
        <v>0</v>
      </c>
      <c r="J77" s="21">
        <f t="shared" si="47"/>
        <v>0</v>
      </c>
      <c r="K77" s="21">
        <f t="shared" si="47"/>
        <v>2.5000000000000001E-3</v>
      </c>
      <c r="L77" s="21">
        <f t="shared" si="47"/>
        <v>0</v>
      </c>
      <c r="M77" s="21">
        <f t="shared" si="47"/>
        <v>0</v>
      </c>
      <c r="N77" s="21">
        <f t="shared" si="47"/>
        <v>0</v>
      </c>
      <c r="O77" s="21">
        <f t="shared" si="47"/>
        <v>0</v>
      </c>
      <c r="P77" s="21">
        <f t="shared" si="47"/>
        <v>0</v>
      </c>
      <c r="Q77" s="21">
        <f t="shared" si="47"/>
        <v>0</v>
      </c>
      <c r="R77" s="21">
        <f t="shared" si="47"/>
        <v>0</v>
      </c>
      <c r="S77" s="21">
        <f t="shared" ref="S77:X77" si="48">PRODUCT(S76,$F$6)</f>
        <v>0</v>
      </c>
      <c r="T77" s="21">
        <f t="shared" si="48"/>
        <v>0</v>
      </c>
      <c r="U77" s="21">
        <f t="shared" si="48"/>
        <v>0</v>
      </c>
      <c r="V77" s="21">
        <f t="shared" si="48"/>
        <v>0</v>
      </c>
      <c r="W77" s="21">
        <f t="shared" si="48"/>
        <v>0</v>
      </c>
      <c r="X77" s="21">
        <f t="shared" si="48"/>
        <v>6.25E-2</v>
      </c>
      <c r="Y77" s="21">
        <f t="shared" si="47"/>
        <v>0</v>
      </c>
      <c r="Z77" s="21">
        <f t="shared" si="47"/>
        <v>0</v>
      </c>
      <c r="AA77" s="21">
        <f t="shared" si="47"/>
        <v>0</v>
      </c>
      <c r="AB77" s="21">
        <f t="shared" si="47"/>
        <v>0</v>
      </c>
      <c r="AC77" s="21">
        <f t="shared" si="47"/>
        <v>1.6E-2</v>
      </c>
      <c r="AD77" s="21">
        <f t="shared" si="47"/>
        <v>0</v>
      </c>
      <c r="AE77" s="21">
        <f t="shared" si="47"/>
        <v>0</v>
      </c>
      <c r="AF77" s="21">
        <f t="shared" si="47"/>
        <v>0</v>
      </c>
      <c r="AG77" s="21">
        <f t="shared" si="47"/>
        <v>0</v>
      </c>
      <c r="AH77" s="21">
        <f t="shared" si="47"/>
        <v>0</v>
      </c>
      <c r="AI77" s="21">
        <f t="shared" si="47"/>
        <v>0</v>
      </c>
      <c r="AJ77" s="21">
        <f t="shared" si="47"/>
        <v>0.01</v>
      </c>
      <c r="AK77" s="21">
        <f t="shared" si="47"/>
        <v>0</v>
      </c>
      <c r="AL77" s="21">
        <f t="shared" si="47"/>
        <v>0</v>
      </c>
      <c r="AM77" s="21">
        <f t="shared" si="47"/>
        <v>0</v>
      </c>
      <c r="AN77" s="21">
        <f t="shared" si="47"/>
        <v>0</v>
      </c>
      <c r="AO77" s="21">
        <f t="shared" si="47"/>
        <v>0</v>
      </c>
      <c r="AP77" s="21">
        <f t="shared" si="47"/>
        <v>0</v>
      </c>
      <c r="AQ77" s="21">
        <f t="shared" si="47"/>
        <v>0</v>
      </c>
      <c r="AR77" s="21">
        <f t="shared" si="47"/>
        <v>0</v>
      </c>
      <c r="AS77" s="21">
        <f t="shared" si="47"/>
        <v>0</v>
      </c>
      <c r="AT77" s="21">
        <f t="shared" si="47"/>
        <v>0</v>
      </c>
      <c r="AU77" s="21">
        <f t="shared" si="47"/>
        <v>0</v>
      </c>
      <c r="AV77" s="21">
        <f t="shared" si="47"/>
        <v>0</v>
      </c>
      <c r="AW77" s="21">
        <f t="shared" si="47"/>
        <v>0</v>
      </c>
      <c r="AX77" s="21">
        <f t="shared" si="47"/>
        <v>0</v>
      </c>
      <c r="AY77" s="21">
        <f t="shared" si="47"/>
        <v>0</v>
      </c>
      <c r="AZ77" s="21">
        <f t="shared" si="47"/>
        <v>0</v>
      </c>
      <c r="BA77" s="21">
        <f t="shared" si="47"/>
        <v>5.5E-2</v>
      </c>
      <c r="BB77" s="21">
        <f t="shared" si="47"/>
        <v>0</v>
      </c>
      <c r="BC77" s="21">
        <f t="shared" si="47"/>
        <v>0</v>
      </c>
      <c r="BD77" s="21">
        <f t="shared" si="47"/>
        <v>0</v>
      </c>
      <c r="BE77" s="21">
        <f t="shared" si="47"/>
        <v>0</v>
      </c>
      <c r="BF77" s="21">
        <f t="shared" si="47"/>
        <v>0</v>
      </c>
      <c r="BG77" s="21">
        <f t="shared" si="47"/>
        <v>0.20100000000000001</v>
      </c>
      <c r="BH77" s="21">
        <f t="shared" si="47"/>
        <v>3.5000000000000003E-2</v>
      </c>
      <c r="BI77" s="21">
        <f t="shared" si="47"/>
        <v>0.02</v>
      </c>
      <c r="BJ77" s="21">
        <f t="shared" si="47"/>
        <v>0</v>
      </c>
      <c r="BK77" s="21">
        <f t="shared" si="47"/>
        <v>0</v>
      </c>
      <c r="BL77" s="21">
        <f t="shared" si="47"/>
        <v>0</v>
      </c>
      <c r="BM77" s="21">
        <f t="shared" si="47"/>
        <v>6.0000000000000001E-3</v>
      </c>
      <c r="BN77" s="21">
        <f t="shared" si="47"/>
        <v>4.0000000000000001E-3</v>
      </c>
      <c r="BO77" s="21">
        <f t="shared" ref="BO77" si="49">PRODUCT(BO76,$F$6)</f>
        <v>0</v>
      </c>
    </row>
    <row r="79" spans="1:69" ht="17.399999999999999" x14ac:dyDescent="0.35">
      <c r="A79" s="25"/>
      <c r="B79" s="26" t="s">
        <v>24</v>
      </c>
      <c r="C79" s="27" t="s">
        <v>25</v>
      </c>
      <c r="D79" s="28">
        <f>D62</f>
        <v>70.900000000000006</v>
      </c>
      <c r="E79" s="38">
        <f t="shared" ref="E79:BN79" si="50">E62</f>
        <v>74</v>
      </c>
      <c r="F79" s="28">
        <f t="shared" si="50"/>
        <v>80</v>
      </c>
      <c r="G79" s="28">
        <f t="shared" si="50"/>
        <v>568</v>
      </c>
      <c r="H79" s="28">
        <f t="shared" si="50"/>
        <v>1250</v>
      </c>
      <c r="I79" s="28">
        <f t="shared" si="50"/>
        <v>720</v>
      </c>
      <c r="J79" s="28">
        <f t="shared" si="50"/>
        <v>74.92</v>
      </c>
      <c r="K79" s="28">
        <f t="shared" si="50"/>
        <v>728.69</v>
      </c>
      <c r="L79" s="28">
        <f t="shared" si="50"/>
        <v>210.89</v>
      </c>
      <c r="M79" s="28">
        <f t="shared" si="50"/>
        <v>529</v>
      </c>
      <c r="N79" s="28">
        <f t="shared" si="50"/>
        <v>104.38</v>
      </c>
      <c r="O79" s="28">
        <f t="shared" si="50"/>
        <v>331.24</v>
      </c>
      <c r="P79" s="28">
        <f t="shared" si="50"/>
        <v>373.68</v>
      </c>
      <c r="Q79" s="28">
        <f t="shared" si="50"/>
        <v>400</v>
      </c>
      <c r="R79" s="28">
        <f t="shared" si="50"/>
        <v>0</v>
      </c>
      <c r="S79" s="28">
        <f t="shared" si="50"/>
        <v>0</v>
      </c>
      <c r="T79" s="28">
        <f t="shared" si="50"/>
        <v>0</v>
      </c>
      <c r="U79" s="28">
        <f t="shared" si="50"/>
        <v>728</v>
      </c>
      <c r="V79" s="28">
        <f t="shared" si="50"/>
        <v>352.56</v>
      </c>
      <c r="W79" s="28">
        <f t="shared" si="50"/>
        <v>139</v>
      </c>
      <c r="X79" s="28">
        <f t="shared" si="50"/>
        <v>11.2</v>
      </c>
      <c r="Y79" s="28">
        <f t="shared" si="50"/>
        <v>0</v>
      </c>
      <c r="Z79" s="28">
        <f t="shared" si="50"/>
        <v>395</v>
      </c>
      <c r="AA79" s="28">
        <f t="shared" si="50"/>
        <v>395</v>
      </c>
      <c r="AB79" s="28">
        <f t="shared" si="50"/>
        <v>302</v>
      </c>
      <c r="AC79" s="28">
        <f t="shared" si="50"/>
        <v>250</v>
      </c>
      <c r="AD79" s="28">
        <f t="shared" si="50"/>
        <v>145</v>
      </c>
      <c r="AE79" s="28">
        <f t="shared" si="50"/>
        <v>361</v>
      </c>
      <c r="AF79" s="28">
        <f t="shared" si="50"/>
        <v>179</v>
      </c>
      <c r="AG79" s="28">
        <f t="shared" si="50"/>
        <v>227.27</v>
      </c>
      <c r="AH79" s="28">
        <f t="shared" si="50"/>
        <v>68.75</v>
      </c>
      <c r="AI79" s="28">
        <f t="shared" si="50"/>
        <v>59.25</v>
      </c>
      <c r="AJ79" s="28">
        <f t="shared" si="50"/>
        <v>40.799999999999997</v>
      </c>
      <c r="AK79" s="28">
        <f t="shared" si="50"/>
        <v>190</v>
      </c>
      <c r="AL79" s="28">
        <f t="shared" si="50"/>
        <v>194</v>
      </c>
      <c r="AM79" s="28">
        <f t="shared" si="50"/>
        <v>378.4</v>
      </c>
      <c r="AN79" s="28">
        <f t="shared" si="50"/>
        <v>300</v>
      </c>
      <c r="AO79" s="28">
        <f t="shared" si="50"/>
        <v>0</v>
      </c>
      <c r="AP79" s="28">
        <f t="shared" si="50"/>
        <v>206.9</v>
      </c>
      <c r="AQ79" s="28">
        <f t="shared" si="50"/>
        <v>62.5</v>
      </c>
      <c r="AR79" s="28">
        <f t="shared" si="50"/>
        <v>62</v>
      </c>
      <c r="AS79" s="28">
        <f t="shared" si="50"/>
        <v>82</v>
      </c>
      <c r="AT79" s="28">
        <f t="shared" si="50"/>
        <v>64.290000000000006</v>
      </c>
      <c r="AU79" s="28">
        <f t="shared" si="50"/>
        <v>57.14</v>
      </c>
      <c r="AV79" s="28">
        <f t="shared" si="50"/>
        <v>51.25</v>
      </c>
      <c r="AW79" s="28">
        <f t="shared" si="50"/>
        <v>77.14</v>
      </c>
      <c r="AX79" s="28">
        <f t="shared" si="50"/>
        <v>66</v>
      </c>
      <c r="AY79" s="28">
        <f t="shared" si="50"/>
        <v>60</v>
      </c>
      <c r="AZ79" s="28">
        <f t="shared" si="50"/>
        <v>129.33000000000001</v>
      </c>
      <c r="BA79" s="28">
        <f t="shared" si="50"/>
        <v>342</v>
      </c>
      <c r="BB79" s="28">
        <f t="shared" si="50"/>
        <v>585</v>
      </c>
      <c r="BC79" s="28">
        <f t="shared" si="50"/>
        <v>558.89</v>
      </c>
      <c r="BD79" s="28">
        <f t="shared" si="50"/>
        <v>217</v>
      </c>
      <c r="BE79" s="28">
        <f t="shared" si="50"/>
        <v>375</v>
      </c>
      <c r="BF79" s="28">
        <f t="shared" si="50"/>
        <v>0</v>
      </c>
      <c r="BG79" s="28">
        <f t="shared" si="50"/>
        <v>27</v>
      </c>
      <c r="BH79" s="28">
        <f t="shared" si="50"/>
        <v>36</v>
      </c>
      <c r="BI79" s="28">
        <f t="shared" si="50"/>
        <v>26</v>
      </c>
      <c r="BJ79" s="28">
        <f t="shared" si="50"/>
        <v>24</v>
      </c>
      <c r="BK79" s="28">
        <f t="shared" si="50"/>
        <v>37</v>
      </c>
      <c r="BL79" s="28">
        <f t="shared" si="50"/>
        <v>298</v>
      </c>
      <c r="BM79" s="28">
        <f t="shared" si="50"/>
        <v>144.44</v>
      </c>
      <c r="BN79" s="28">
        <f t="shared" si="50"/>
        <v>18</v>
      </c>
      <c r="BO79" s="28">
        <f t="shared" ref="BO79" si="51">BO62</f>
        <v>10000</v>
      </c>
    </row>
    <row r="80" spans="1:69" ht="17.399999999999999" x14ac:dyDescent="0.35">
      <c r="B80" s="18" t="s">
        <v>26</v>
      </c>
      <c r="C80" s="19" t="s">
        <v>25</v>
      </c>
      <c r="D80" s="20">
        <f>D79/1000</f>
        <v>7.0900000000000005E-2</v>
      </c>
      <c r="E80" s="20">
        <f t="shared" ref="E80:BN80" si="52">E79/1000</f>
        <v>7.3999999999999996E-2</v>
      </c>
      <c r="F80" s="20">
        <f t="shared" si="52"/>
        <v>0.08</v>
      </c>
      <c r="G80" s="20">
        <f t="shared" si="52"/>
        <v>0.56799999999999995</v>
      </c>
      <c r="H80" s="20">
        <f t="shared" si="52"/>
        <v>1.25</v>
      </c>
      <c r="I80" s="20">
        <f t="shared" si="52"/>
        <v>0.72</v>
      </c>
      <c r="J80" s="20">
        <f t="shared" si="52"/>
        <v>7.492E-2</v>
      </c>
      <c r="K80" s="20">
        <f t="shared" si="52"/>
        <v>0.72869000000000006</v>
      </c>
      <c r="L80" s="20">
        <f t="shared" si="52"/>
        <v>0.21088999999999999</v>
      </c>
      <c r="M80" s="20">
        <f t="shared" si="52"/>
        <v>0.52900000000000003</v>
      </c>
      <c r="N80" s="20">
        <f t="shared" si="52"/>
        <v>0.10438</v>
      </c>
      <c r="O80" s="20">
        <f t="shared" si="52"/>
        <v>0.33124000000000003</v>
      </c>
      <c r="P80" s="20">
        <f t="shared" si="52"/>
        <v>0.37368000000000001</v>
      </c>
      <c r="Q80" s="20">
        <f t="shared" si="52"/>
        <v>0.4</v>
      </c>
      <c r="R80" s="20">
        <f t="shared" si="52"/>
        <v>0</v>
      </c>
      <c r="S80" s="20">
        <f t="shared" si="52"/>
        <v>0</v>
      </c>
      <c r="T80" s="20">
        <f t="shared" si="52"/>
        <v>0</v>
      </c>
      <c r="U80" s="20">
        <f t="shared" si="52"/>
        <v>0.72799999999999998</v>
      </c>
      <c r="V80" s="20">
        <f t="shared" si="52"/>
        <v>0.35255999999999998</v>
      </c>
      <c r="W80" s="20">
        <f t="shared" si="52"/>
        <v>0.13900000000000001</v>
      </c>
      <c r="X80" s="20">
        <f t="shared" si="52"/>
        <v>1.12E-2</v>
      </c>
      <c r="Y80" s="20">
        <f t="shared" si="52"/>
        <v>0</v>
      </c>
      <c r="Z80" s="20">
        <f t="shared" si="52"/>
        <v>0.39500000000000002</v>
      </c>
      <c r="AA80" s="20">
        <f t="shared" si="52"/>
        <v>0.39500000000000002</v>
      </c>
      <c r="AB80" s="20">
        <f t="shared" si="52"/>
        <v>0.30199999999999999</v>
      </c>
      <c r="AC80" s="20">
        <f t="shared" si="52"/>
        <v>0.25</v>
      </c>
      <c r="AD80" s="20">
        <f t="shared" si="52"/>
        <v>0.14499999999999999</v>
      </c>
      <c r="AE80" s="20">
        <f t="shared" si="52"/>
        <v>0.36099999999999999</v>
      </c>
      <c r="AF80" s="20">
        <f t="shared" si="52"/>
        <v>0.17899999999999999</v>
      </c>
      <c r="AG80" s="20">
        <f t="shared" si="52"/>
        <v>0.22727</v>
      </c>
      <c r="AH80" s="20">
        <f t="shared" si="52"/>
        <v>6.8750000000000006E-2</v>
      </c>
      <c r="AI80" s="20">
        <f t="shared" si="52"/>
        <v>5.9249999999999997E-2</v>
      </c>
      <c r="AJ80" s="20">
        <f t="shared" si="52"/>
        <v>4.0799999999999996E-2</v>
      </c>
      <c r="AK80" s="20">
        <f t="shared" si="52"/>
        <v>0.19</v>
      </c>
      <c r="AL80" s="20">
        <f t="shared" si="52"/>
        <v>0.19400000000000001</v>
      </c>
      <c r="AM80" s="20">
        <f t="shared" si="52"/>
        <v>0.37839999999999996</v>
      </c>
      <c r="AN80" s="20">
        <f t="shared" si="52"/>
        <v>0.3</v>
      </c>
      <c r="AO80" s="20">
        <f t="shared" si="52"/>
        <v>0</v>
      </c>
      <c r="AP80" s="20">
        <f t="shared" si="52"/>
        <v>0.2069</v>
      </c>
      <c r="AQ80" s="20">
        <f t="shared" si="52"/>
        <v>6.25E-2</v>
      </c>
      <c r="AR80" s="20">
        <f t="shared" si="52"/>
        <v>6.2E-2</v>
      </c>
      <c r="AS80" s="20">
        <f t="shared" si="52"/>
        <v>8.2000000000000003E-2</v>
      </c>
      <c r="AT80" s="20">
        <f t="shared" si="52"/>
        <v>6.429E-2</v>
      </c>
      <c r="AU80" s="20">
        <f t="shared" si="52"/>
        <v>5.7140000000000003E-2</v>
      </c>
      <c r="AV80" s="20">
        <f t="shared" si="52"/>
        <v>5.1249999999999997E-2</v>
      </c>
      <c r="AW80" s="20">
        <f t="shared" si="52"/>
        <v>7.714E-2</v>
      </c>
      <c r="AX80" s="20">
        <f t="shared" si="52"/>
        <v>6.6000000000000003E-2</v>
      </c>
      <c r="AY80" s="20">
        <f t="shared" si="52"/>
        <v>0.06</v>
      </c>
      <c r="AZ80" s="20">
        <f t="shared" si="52"/>
        <v>0.12933</v>
      </c>
      <c r="BA80" s="20">
        <f t="shared" si="52"/>
        <v>0.34200000000000003</v>
      </c>
      <c r="BB80" s="20">
        <f t="shared" si="52"/>
        <v>0.58499999999999996</v>
      </c>
      <c r="BC80" s="20">
        <f t="shared" si="52"/>
        <v>0.55889</v>
      </c>
      <c r="BD80" s="20">
        <f t="shared" si="52"/>
        <v>0.217</v>
      </c>
      <c r="BE80" s="20">
        <f t="shared" si="52"/>
        <v>0.375</v>
      </c>
      <c r="BF80" s="20">
        <f t="shared" si="52"/>
        <v>0</v>
      </c>
      <c r="BG80" s="20">
        <f t="shared" si="52"/>
        <v>2.7E-2</v>
      </c>
      <c r="BH80" s="20">
        <f t="shared" si="52"/>
        <v>3.5999999999999997E-2</v>
      </c>
      <c r="BI80" s="20">
        <f t="shared" si="52"/>
        <v>2.5999999999999999E-2</v>
      </c>
      <c r="BJ80" s="20">
        <f t="shared" si="52"/>
        <v>2.4E-2</v>
      </c>
      <c r="BK80" s="20">
        <f t="shared" si="52"/>
        <v>3.6999999999999998E-2</v>
      </c>
      <c r="BL80" s="20">
        <f t="shared" si="52"/>
        <v>0.29799999999999999</v>
      </c>
      <c r="BM80" s="20">
        <f t="shared" si="52"/>
        <v>0.14443999999999999</v>
      </c>
      <c r="BN80" s="20">
        <f t="shared" si="52"/>
        <v>1.7999999999999999E-2</v>
      </c>
      <c r="BO80" s="20">
        <f t="shared" ref="BO80" si="53">BO79/1000</f>
        <v>10</v>
      </c>
    </row>
    <row r="81" spans="1:69" ht="17.399999999999999" x14ac:dyDescent="0.35">
      <c r="A81" s="29"/>
      <c r="B81" s="30" t="s">
        <v>27</v>
      </c>
      <c r="C81" s="91"/>
      <c r="D81" s="31">
        <f>D77*D79</f>
        <v>2.1270000000000002</v>
      </c>
      <c r="E81" s="31">
        <f t="shared" ref="E81:BN81" si="54">E77*E79</f>
        <v>3.7</v>
      </c>
      <c r="F81" s="31">
        <f t="shared" si="54"/>
        <v>0.96</v>
      </c>
      <c r="G81" s="31">
        <f t="shared" si="54"/>
        <v>0</v>
      </c>
      <c r="H81" s="31">
        <f t="shared" si="54"/>
        <v>0</v>
      </c>
      <c r="I81" s="31">
        <f t="shared" si="54"/>
        <v>0</v>
      </c>
      <c r="J81" s="31">
        <f t="shared" si="54"/>
        <v>0</v>
      </c>
      <c r="K81" s="31">
        <f t="shared" si="54"/>
        <v>1.8217250000000003</v>
      </c>
      <c r="L81" s="31">
        <f t="shared" si="54"/>
        <v>0</v>
      </c>
      <c r="M81" s="31">
        <f t="shared" si="54"/>
        <v>0</v>
      </c>
      <c r="N81" s="31">
        <f t="shared" si="54"/>
        <v>0</v>
      </c>
      <c r="O81" s="31">
        <f t="shared" si="54"/>
        <v>0</v>
      </c>
      <c r="P81" s="31">
        <f t="shared" si="54"/>
        <v>0</v>
      </c>
      <c r="Q81" s="31">
        <f t="shared" si="54"/>
        <v>0</v>
      </c>
      <c r="R81" s="31">
        <f t="shared" si="54"/>
        <v>0</v>
      </c>
      <c r="S81" s="31">
        <f t="shared" si="54"/>
        <v>0</v>
      </c>
      <c r="T81" s="31">
        <f t="shared" si="54"/>
        <v>0</v>
      </c>
      <c r="U81" s="31">
        <f t="shared" si="54"/>
        <v>0</v>
      </c>
      <c r="V81" s="31">
        <f t="shared" si="54"/>
        <v>0</v>
      </c>
      <c r="W81" s="31">
        <f t="shared" si="54"/>
        <v>0</v>
      </c>
      <c r="X81" s="31">
        <f t="shared" si="54"/>
        <v>0.7</v>
      </c>
      <c r="Y81" s="31">
        <f t="shared" si="54"/>
        <v>0</v>
      </c>
      <c r="Z81" s="31">
        <f t="shared" si="54"/>
        <v>0</v>
      </c>
      <c r="AA81" s="31">
        <f t="shared" si="54"/>
        <v>0</v>
      </c>
      <c r="AB81" s="31">
        <f t="shared" si="54"/>
        <v>0</v>
      </c>
      <c r="AC81" s="31">
        <f t="shared" si="54"/>
        <v>4</v>
      </c>
      <c r="AD81" s="31">
        <f t="shared" si="54"/>
        <v>0</v>
      </c>
      <c r="AE81" s="31">
        <f t="shared" si="54"/>
        <v>0</v>
      </c>
      <c r="AF81" s="31">
        <f t="shared" si="54"/>
        <v>0</v>
      </c>
      <c r="AG81" s="31">
        <f t="shared" si="54"/>
        <v>0</v>
      </c>
      <c r="AH81" s="31">
        <f t="shared" si="54"/>
        <v>0</v>
      </c>
      <c r="AI81" s="31">
        <f t="shared" si="54"/>
        <v>0</v>
      </c>
      <c r="AJ81" s="31">
        <f t="shared" si="54"/>
        <v>0.40799999999999997</v>
      </c>
      <c r="AK81" s="31">
        <f t="shared" si="54"/>
        <v>0</v>
      </c>
      <c r="AL81" s="31">
        <f t="shared" si="54"/>
        <v>0</v>
      </c>
      <c r="AM81" s="31">
        <f t="shared" si="54"/>
        <v>0</v>
      </c>
      <c r="AN81" s="31">
        <f t="shared" si="54"/>
        <v>0</v>
      </c>
      <c r="AO81" s="31">
        <f t="shared" si="54"/>
        <v>0</v>
      </c>
      <c r="AP81" s="31">
        <f t="shared" si="54"/>
        <v>0</v>
      </c>
      <c r="AQ81" s="31">
        <f t="shared" si="54"/>
        <v>0</v>
      </c>
      <c r="AR81" s="31">
        <f t="shared" si="54"/>
        <v>0</v>
      </c>
      <c r="AS81" s="31">
        <f t="shared" si="54"/>
        <v>0</v>
      </c>
      <c r="AT81" s="31">
        <f t="shared" si="54"/>
        <v>0</v>
      </c>
      <c r="AU81" s="31">
        <f t="shared" si="54"/>
        <v>0</v>
      </c>
      <c r="AV81" s="31">
        <f t="shared" si="54"/>
        <v>0</v>
      </c>
      <c r="AW81" s="31">
        <f t="shared" si="54"/>
        <v>0</v>
      </c>
      <c r="AX81" s="31">
        <f t="shared" si="54"/>
        <v>0</v>
      </c>
      <c r="AY81" s="31">
        <f t="shared" si="54"/>
        <v>0</v>
      </c>
      <c r="AZ81" s="31">
        <f t="shared" si="54"/>
        <v>0</v>
      </c>
      <c r="BA81" s="31">
        <f t="shared" si="54"/>
        <v>18.809999999999999</v>
      </c>
      <c r="BB81" s="31">
        <f t="shared" si="54"/>
        <v>0</v>
      </c>
      <c r="BC81" s="31">
        <f t="shared" si="54"/>
        <v>0</v>
      </c>
      <c r="BD81" s="31">
        <f t="shared" si="54"/>
        <v>0</v>
      </c>
      <c r="BE81" s="31">
        <f t="shared" si="54"/>
        <v>0</v>
      </c>
      <c r="BF81" s="31">
        <f t="shared" si="54"/>
        <v>0</v>
      </c>
      <c r="BG81" s="31">
        <f t="shared" si="54"/>
        <v>5.4270000000000005</v>
      </c>
      <c r="BH81" s="31">
        <f t="shared" si="54"/>
        <v>1.2600000000000002</v>
      </c>
      <c r="BI81" s="31">
        <f t="shared" si="54"/>
        <v>0.52</v>
      </c>
      <c r="BJ81" s="31">
        <f t="shared" si="54"/>
        <v>0</v>
      </c>
      <c r="BK81" s="31">
        <f t="shared" si="54"/>
        <v>0</v>
      </c>
      <c r="BL81" s="31">
        <f t="shared" si="54"/>
        <v>0</v>
      </c>
      <c r="BM81" s="31">
        <f t="shared" si="54"/>
        <v>0.86663999999999997</v>
      </c>
      <c r="BN81" s="31">
        <f t="shared" si="54"/>
        <v>7.2000000000000008E-2</v>
      </c>
      <c r="BO81" s="31">
        <f t="shared" ref="BO81" si="55">BO77*BO79</f>
        <v>0</v>
      </c>
      <c r="BP81" s="32">
        <f>SUM(D81:BN81)</f>
        <v>40.672364999999999</v>
      </c>
      <c r="BQ81" s="33">
        <f>BP81/$C$9</f>
        <v>40.672364999999999</v>
      </c>
    </row>
    <row r="82" spans="1:69" ht="17.399999999999999" x14ac:dyDescent="0.35">
      <c r="A82" s="29"/>
      <c r="B82" s="30" t="s">
        <v>28</v>
      </c>
      <c r="C82" s="91"/>
      <c r="D82" s="31">
        <f>D77*D79</f>
        <v>2.1270000000000002</v>
      </c>
      <c r="E82" s="31">
        <f t="shared" ref="E82:BN82" si="56">E77*E79</f>
        <v>3.7</v>
      </c>
      <c r="F82" s="31">
        <f t="shared" si="56"/>
        <v>0.96</v>
      </c>
      <c r="G82" s="31">
        <f t="shared" si="56"/>
        <v>0</v>
      </c>
      <c r="H82" s="31">
        <f t="shared" si="56"/>
        <v>0</v>
      </c>
      <c r="I82" s="31">
        <f t="shared" si="56"/>
        <v>0</v>
      </c>
      <c r="J82" s="31">
        <f t="shared" si="56"/>
        <v>0</v>
      </c>
      <c r="K82" s="31">
        <f t="shared" si="56"/>
        <v>1.8217250000000003</v>
      </c>
      <c r="L82" s="31">
        <f t="shared" si="56"/>
        <v>0</v>
      </c>
      <c r="M82" s="31">
        <f t="shared" si="56"/>
        <v>0</v>
      </c>
      <c r="N82" s="31">
        <f t="shared" si="56"/>
        <v>0</v>
      </c>
      <c r="O82" s="31">
        <f t="shared" si="56"/>
        <v>0</v>
      </c>
      <c r="P82" s="31">
        <f t="shared" si="56"/>
        <v>0</v>
      </c>
      <c r="Q82" s="31">
        <f t="shared" si="56"/>
        <v>0</v>
      </c>
      <c r="R82" s="31">
        <f t="shared" si="56"/>
        <v>0</v>
      </c>
      <c r="S82" s="31">
        <f t="shared" si="56"/>
        <v>0</v>
      </c>
      <c r="T82" s="31">
        <f t="shared" si="56"/>
        <v>0</v>
      </c>
      <c r="U82" s="31">
        <f t="shared" si="56"/>
        <v>0</v>
      </c>
      <c r="V82" s="31">
        <f t="shared" si="56"/>
        <v>0</v>
      </c>
      <c r="W82" s="31">
        <f t="shared" si="56"/>
        <v>0</v>
      </c>
      <c r="X82" s="31">
        <f t="shared" si="56"/>
        <v>0.7</v>
      </c>
      <c r="Y82" s="31">
        <f t="shared" si="56"/>
        <v>0</v>
      </c>
      <c r="Z82" s="31">
        <f t="shared" si="56"/>
        <v>0</v>
      </c>
      <c r="AA82" s="31">
        <f t="shared" si="56"/>
        <v>0</v>
      </c>
      <c r="AB82" s="31">
        <f t="shared" si="56"/>
        <v>0</v>
      </c>
      <c r="AC82" s="31">
        <f t="shared" si="56"/>
        <v>4</v>
      </c>
      <c r="AD82" s="31">
        <f t="shared" si="56"/>
        <v>0</v>
      </c>
      <c r="AE82" s="31">
        <f t="shared" si="56"/>
        <v>0</v>
      </c>
      <c r="AF82" s="31">
        <f t="shared" si="56"/>
        <v>0</v>
      </c>
      <c r="AG82" s="31">
        <f t="shared" si="56"/>
        <v>0</v>
      </c>
      <c r="AH82" s="31">
        <f t="shared" si="56"/>
        <v>0</v>
      </c>
      <c r="AI82" s="31">
        <f t="shared" si="56"/>
        <v>0</v>
      </c>
      <c r="AJ82" s="31">
        <f t="shared" si="56"/>
        <v>0.40799999999999997</v>
      </c>
      <c r="AK82" s="31">
        <f t="shared" si="56"/>
        <v>0</v>
      </c>
      <c r="AL82" s="31">
        <f t="shared" si="56"/>
        <v>0</v>
      </c>
      <c r="AM82" s="31">
        <f t="shared" si="56"/>
        <v>0</v>
      </c>
      <c r="AN82" s="31">
        <f t="shared" si="56"/>
        <v>0</v>
      </c>
      <c r="AO82" s="31">
        <f t="shared" si="56"/>
        <v>0</v>
      </c>
      <c r="AP82" s="31">
        <f t="shared" si="56"/>
        <v>0</v>
      </c>
      <c r="AQ82" s="31">
        <f t="shared" si="56"/>
        <v>0</v>
      </c>
      <c r="AR82" s="31">
        <f t="shared" si="56"/>
        <v>0</v>
      </c>
      <c r="AS82" s="31">
        <f t="shared" si="56"/>
        <v>0</v>
      </c>
      <c r="AT82" s="31">
        <f t="shared" si="56"/>
        <v>0</v>
      </c>
      <c r="AU82" s="31">
        <f t="shared" si="56"/>
        <v>0</v>
      </c>
      <c r="AV82" s="31">
        <f t="shared" si="56"/>
        <v>0</v>
      </c>
      <c r="AW82" s="31">
        <f t="shared" si="56"/>
        <v>0</v>
      </c>
      <c r="AX82" s="31">
        <f t="shared" si="56"/>
        <v>0</v>
      </c>
      <c r="AY82" s="31">
        <f t="shared" si="56"/>
        <v>0</v>
      </c>
      <c r="AZ82" s="31">
        <f t="shared" si="56"/>
        <v>0</v>
      </c>
      <c r="BA82" s="31">
        <f t="shared" si="56"/>
        <v>18.809999999999999</v>
      </c>
      <c r="BB82" s="31">
        <f t="shared" si="56"/>
        <v>0</v>
      </c>
      <c r="BC82" s="31">
        <f t="shared" si="56"/>
        <v>0</v>
      </c>
      <c r="BD82" s="31">
        <f t="shared" si="56"/>
        <v>0</v>
      </c>
      <c r="BE82" s="31">
        <f t="shared" si="56"/>
        <v>0</v>
      </c>
      <c r="BF82" s="31">
        <f t="shared" si="56"/>
        <v>0</v>
      </c>
      <c r="BG82" s="31">
        <f t="shared" si="56"/>
        <v>5.4270000000000005</v>
      </c>
      <c r="BH82" s="31">
        <f t="shared" si="56"/>
        <v>1.2600000000000002</v>
      </c>
      <c r="BI82" s="31">
        <f t="shared" si="56"/>
        <v>0.52</v>
      </c>
      <c r="BJ82" s="31">
        <f t="shared" si="56"/>
        <v>0</v>
      </c>
      <c r="BK82" s="31">
        <f t="shared" si="56"/>
        <v>0</v>
      </c>
      <c r="BL82" s="31">
        <f t="shared" si="56"/>
        <v>0</v>
      </c>
      <c r="BM82" s="31">
        <f t="shared" si="56"/>
        <v>0.86663999999999997</v>
      </c>
      <c r="BN82" s="31">
        <f t="shared" si="56"/>
        <v>7.2000000000000008E-2</v>
      </c>
      <c r="BO82" s="31">
        <f t="shared" ref="BO82" si="57">BO77*BO79</f>
        <v>0</v>
      </c>
      <c r="BP82" s="32">
        <f>SUM(D82:BN82)</f>
        <v>40.672364999999999</v>
      </c>
      <c r="BQ82" s="33">
        <f>BP82/$C$9</f>
        <v>40.672364999999999</v>
      </c>
    </row>
    <row r="84" spans="1:69" x14ac:dyDescent="0.3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 x14ac:dyDescent="0.3">
      <c r="A85" s="93"/>
      <c r="B85" s="5" t="s">
        <v>3</v>
      </c>
      <c r="C85" s="85" t="s">
        <v>4</v>
      </c>
      <c r="D85" s="87" t="str">
        <f t="shared" ref="D85:BN85" si="58">D7</f>
        <v>Хлеб пшеничный</v>
      </c>
      <c r="E85" s="87" t="str">
        <f t="shared" si="58"/>
        <v>Хлеб ржано-пшеничный</v>
      </c>
      <c r="F85" s="87" t="str">
        <f t="shared" si="58"/>
        <v>Сахар</v>
      </c>
      <c r="G85" s="87" t="str">
        <f t="shared" si="58"/>
        <v>Чай</v>
      </c>
      <c r="H85" s="87" t="str">
        <f t="shared" si="58"/>
        <v>Какао</v>
      </c>
      <c r="I85" s="87" t="str">
        <f t="shared" si="58"/>
        <v>Кофейный напиток</v>
      </c>
      <c r="J85" s="87" t="str">
        <f t="shared" si="58"/>
        <v>Молоко 2,5%</v>
      </c>
      <c r="K85" s="87" t="str">
        <f t="shared" si="58"/>
        <v>Масло сливочное</v>
      </c>
      <c r="L85" s="87" t="str">
        <f t="shared" si="58"/>
        <v>Сметана 15%</v>
      </c>
      <c r="M85" s="87" t="str">
        <f t="shared" si="58"/>
        <v>Молоко сухое</v>
      </c>
      <c r="N85" s="87" t="str">
        <f t="shared" si="58"/>
        <v>Снежок 2,5 %</v>
      </c>
      <c r="O85" s="87" t="str">
        <f t="shared" si="58"/>
        <v>Творог 5%</v>
      </c>
      <c r="P85" s="87" t="str">
        <f t="shared" si="58"/>
        <v>Молоко сгущенное</v>
      </c>
      <c r="Q85" s="87" t="str">
        <f t="shared" si="58"/>
        <v xml:space="preserve">Джем Сава </v>
      </c>
      <c r="R85" s="87" t="str">
        <f t="shared" si="58"/>
        <v>Сыр</v>
      </c>
      <c r="S85" s="87" t="str">
        <f t="shared" si="58"/>
        <v>Зеленый горошек</v>
      </c>
      <c r="T85" s="87" t="str">
        <f t="shared" si="58"/>
        <v>Кукуруза консервирован.</v>
      </c>
      <c r="U85" s="87" t="str">
        <f t="shared" si="58"/>
        <v>Консервы рыбные</v>
      </c>
      <c r="V85" s="87" t="str">
        <f t="shared" si="58"/>
        <v>Огурцы консервирован.</v>
      </c>
      <c r="W85" s="37"/>
      <c r="X85" s="87" t="str">
        <f t="shared" si="58"/>
        <v>Яйцо</v>
      </c>
      <c r="Y85" s="87" t="str">
        <f t="shared" si="58"/>
        <v>Икра кабачковая</v>
      </c>
      <c r="Z85" s="87" t="str">
        <f t="shared" si="58"/>
        <v>Изюм</v>
      </c>
      <c r="AA85" s="87" t="str">
        <f t="shared" si="58"/>
        <v>Курага</v>
      </c>
      <c r="AB85" s="87" t="str">
        <f t="shared" si="58"/>
        <v>Чернослив</v>
      </c>
      <c r="AC85" s="87" t="str">
        <f t="shared" si="58"/>
        <v>Шиповник</v>
      </c>
      <c r="AD85" s="87" t="str">
        <f t="shared" si="58"/>
        <v>Сухофрукты</v>
      </c>
      <c r="AE85" s="87" t="str">
        <f t="shared" si="58"/>
        <v>Ягода свежемороженная</v>
      </c>
      <c r="AF85" s="87" t="str">
        <f t="shared" si="58"/>
        <v>Лимон</v>
      </c>
      <c r="AG85" s="87" t="str">
        <f t="shared" si="58"/>
        <v>Кисель</v>
      </c>
      <c r="AH85" s="87" t="str">
        <f t="shared" si="58"/>
        <v xml:space="preserve">Сок </v>
      </c>
      <c r="AI85" s="87" t="str">
        <f t="shared" si="58"/>
        <v>Макаронные изделия</v>
      </c>
      <c r="AJ85" s="87" t="str">
        <f t="shared" si="58"/>
        <v>Мука</v>
      </c>
      <c r="AK85" s="87" t="str">
        <f t="shared" si="58"/>
        <v>Дрожжи</v>
      </c>
      <c r="AL85" s="87" t="str">
        <f t="shared" si="58"/>
        <v>Печенье</v>
      </c>
      <c r="AM85" s="87" t="str">
        <f t="shared" si="58"/>
        <v>Кукурузн ные палочки</v>
      </c>
      <c r="AN85" s="87" t="str">
        <f t="shared" si="58"/>
        <v>Вафли</v>
      </c>
      <c r="AO85" s="87" t="str">
        <f t="shared" si="58"/>
        <v>Конфеты</v>
      </c>
      <c r="AP85" s="87" t="str">
        <f t="shared" si="58"/>
        <v>Повидло Сава</v>
      </c>
      <c r="AQ85" s="87" t="str">
        <f t="shared" si="58"/>
        <v>Крупа геркулес</v>
      </c>
      <c r="AR85" s="87" t="str">
        <f t="shared" si="58"/>
        <v>Крупа горох</v>
      </c>
      <c r="AS85" s="87" t="str">
        <f t="shared" si="58"/>
        <v>Крупа гречневая</v>
      </c>
      <c r="AT85" s="87" t="str">
        <f t="shared" si="58"/>
        <v>Крупа кукурузная</v>
      </c>
      <c r="AU85" s="87" t="str">
        <f t="shared" si="58"/>
        <v>Крупа манная</v>
      </c>
      <c r="AV85" s="87" t="str">
        <f t="shared" si="58"/>
        <v>Крупа перловая</v>
      </c>
      <c r="AW85" s="87" t="str">
        <f t="shared" si="58"/>
        <v>Крупа пшеничная</v>
      </c>
      <c r="AX85" s="87" t="str">
        <f t="shared" si="58"/>
        <v>Крупа пшено</v>
      </c>
      <c r="AY85" s="87" t="str">
        <f t="shared" si="58"/>
        <v>Крупа ячневая</v>
      </c>
      <c r="AZ85" s="87" t="str">
        <f t="shared" si="58"/>
        <v>Рис</v>
      </c>
      <c r="BA85" s="87" t="str">
        <f t="shared" si="58"/>
        <v>Цыпленок бройлер</v>
      </c>
      <c r="BB85" s="87" t="str">
        <f t="shared" si="58"/>
        <v>Филе куриное</v>
      </c>
      <c r="BC85" s="87" t="str">
        <f t="shared" si="58"/>
        <v>Фарш говяжий</v>
      </c>
      <c r="BD85" s="87" t="str">
        <f t="shared" si="58"/>
        <v>Печень куриная</v>
      </c>
      <c r="BE85" s="87" t="str">
        <f t="shared" si="58"/>
        <v>Филе минтая</v>
      </c>
      <c r="BF85" s="87" t="str">
        <f t="shared" si="58"/>
        <v>Филе сельди слабосол.</v>
      </c>
      <c r="BG85" s="87" t="str">
        <f t="shared" si="58"/>
        <v>Картофель</v>
      </c>
      <c r="BH85" s="87" t="str">
        <f t="shared" si="58"/>
        <v>Морковь</v>
      </c>
      <c r="BI85" s="87" t="str">
        <f t="shared" si="58"/>
        <v>Лук</v>
      </c>
      <c r="BJ85" s="87" t="str">
        <f t="shared" si="58"/>
        <v>Капуста</v>
      </c>
      <c r="BK85" s="87" t="str">
        <f t="shared" si="58"/>
        <v>Свекла</v>
      </c>
      <c r="BL85" s="87" t="str">
        <f t="shared" si="58"/>
        <v>Томатная паста</v>
      </c>
      <c r="BM85" s="87" t="str">
        <f t="shared" si="58"/>
        <v>Масло растительное</v>
      </c>
      <c r="BN85" s="87" t="str">
        <f t="shared" si="58"/>
        <v>Соль</v>
      </c>
      <c r="BO85" s="87" t="str">
        <f t="shared" ref="BO85" si="59">BO7</f>
        <v>Аскорбиновая кислота</v>
      </c>
      <c r="BP85" s="92" t="s">
        <v>5</v>
      </c>
      <c r="BQ85" s="92" t="s">
        <v>6</v>
      </c>
    </row>
    <row r="86" spans="1:69" ht="36" customHeight="1" x14ac:dyDescent="0.3">
      <c r="A86" s="94"/>
      <c r="B86" s="6" t="s">
        <v>7</v>
      </c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3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92"/>
      <c r="BQ86" s="92"/>
    </row>
    <row r="87" spans="1:69" x14ac:dyDescent="0.3">
      <c r="A87" s="88" t="s">
        <v>17</v>
      </c>
      <c r="B87" s="7" t="str">
        <f>B21</f>
        <v>Молоко</v>
      </c>
      <c r="C87" s="89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3">
      <c r="A88" s="88"/>
      <c r="B88" s="7" t="str">
        <f>B22</f>
        <v>Печенье</v>
      </c>
      <c r="C88" s="90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3">
      <c r="A89" s="88"/>
      <c r="B89" s="7">
        <f>B23</f>
        <v>0</v>
      </c>
      <c r="C89" s="90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3">
      <c r="A90" s="88"/>
      <c r="B90" s="7">
        <f>B24</f>
        <v>0</v>
      </c>
      <c r="C90" s="90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3">
      <c r="A91" s="88"/>
      <c r="B91" s="7">
        <f>B25</f>
        <v>0</v>
      </c>
      <c r="C91" s="95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 x14ac:dyDescent="0.35">
      <c r="B92" s="18" t="s">
        <v>21</v>
      </c>
      <c r="C92" s="19"/>
      <c r="D92" s="20">
        <f>SUM(D87:D91)</f>
        <v>0</v>
      </c>
      <c r="E92" s="20">
        <f>SUM(E87:E91)</f>
        <v>0</v>
      </c>
      <c r="F92" s="20">
        <f t="shared" ref="F92:BN92" si="64">SUM(F87:F91)</f>
        <v>0</v>
      </c>
      <c r="G92" s="20">
        <f t="shared" si="64"/>
        <v>0</v>
      </c>
      <c r="H92" s="20">
        <f t="shared" si="64"/>
        <v>0</v>
      </c>
      <c r="I92" s="20">
        <f t="shared" si="64"/>
        <v>0</v>
      </c>
      <c r="J92" s="20">
        <f t="shared" si="64"/>
        <v>0.18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si="64"/>
        <v>0</v>
      </c>
      <c r="X92" s="20">
        <f t="shared" si="64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0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>
        <f t="shared" si="64"/>
        <v>0</v>
      </c>
      <c r="AN92" s="20">
        <f t="shared" si="64"/>
        <v>0</v>
      </c>
      <c r="AO92" s="20">
        <f t="shared" si="64"/>
        <v>0</v>
      </c>
      <c r="AP92" s="20">
        <f t="shared" si="64"/>
        <v>0</v>
      </c>
      <c r="AQ92" s="20">
        <f t="shared" si="64"/>
        <v>0</v>
      </c>
      <c r="AR92" s="20">
        <f t="shared" si="64"/>
        <v>0</v>
      </c>
      <c r="AS92" s="20">
        <f t="shared" si="64"/>
        <v>0</v>
      </c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5">SUM(BO87:BO91)</f>
        <v>0</v>
      </c>
    </row>
    <row r="93" spans="1:69" ht="17.399999999999999" x14ac:dyDescent="0.35">
      <c r="B93" s="18" t="s">
        <v>22</v>
      </c>
      <c r="C93" s="19"/>
      <c r="D93" s="21">
        <f t="shared" ref="D93:BN93" si="66">PRODUCT(D92,$F$6)</f>
        <v>0</v>
      </c>
      <c r="E93" s="21">
        <f t="shared" si="66"/>
        <v>0</v>
      </c>
      <c r="F93" s="21">
        <f t="shared" si="66"/>
        <v>0</v>
      </c>
      <c r="G93" s="21">
        <f t="shared" si="66"/>
        <v>0</v>
      </c>
      <c r="H93" s="21">
        <f t="shared" si="66"/>
        <v>0</v>
      </c>
      <c r="I93" s="21">
        <f t="shared" si="66"/>
        <v>0</v>
      </c>
      <c r="J93" s="21">
        <f t="shared" si="66"/>
        <v>0.18</v>
      </c>
      <c r="K93" s="21">
        <f t="shared" si="66"/>
        <v>0</v>
      </c>
      <c r="L93" s="21">
        <f t="shared" si="66"/>
        <v>0</v>
      </c>
      <c r="M93" s="21">
        <f t="shared" si="66"/>
        <v>0</v>
      </c>
      <c r="N93" s="21">
        <f t="shared" si="66"/>
        <v>0</v>
      </c>
      <c r="O93" s="21">
        <f t="shared" si="66"/>
        <v>0</v>
      </c>
      <c r="P93" s="21">
        <f t="shared" si="66"/>
        <v>0</v>
      </c>
      <c r="Q93" s="21">
        <f t="shared" si="66"/>
        <v>0</v>
      </c>
      <c r="R93" s="21">
        <f t="shared" si="66"/>
        <v>0</v>
      </c>
      <c r="S93" s="21">
        <f t="shared" si="66"/>
        <v>0</v>
      </c>
      <c r="T93" s="21">
        <f t="shared" si="66"/>
        <v>0</v>
      </c>
      <c r="U93" s="21">
        <f t="shared" si="66"/>
        <v>0</v>
      </c>
      <c r="V93" s="21">
        <f t="shared" si="66"/>
        <v>0</v>
      </c>
      <c r="W93" s="21">
        <f t="shared" si="66"/>
        <v>0</v>
      </c>
      <c r="X93" s="21">
        <f t="shared" si="66"/>
        <v>0</v>
      </c>
      <c r="Y93" s="21">
        <f t="shared" si="66"/>
        <v>0</v>
      </c>
      <c r="Z93" s="21">
        <f t="shared" si="66"/>
        <v>0</v>
      </c>
      <c r="AA93" s="21">
        <f t="shared" si="66"/>
        <v>0</v>
      </c>
      <c r="AB93" s="21">
        <f t="shared" si="66"/>
        <v>0</v>
      </c>
      <c r="AC93" s="21">
        <f t="shared" si="66"/>
        <v>0</v>
      </c>
      <c r="AD93" s="21">
        <f t="shared" si="66"/>
        <v>0</v>
      </c>
      <c r="AE93" s="21">
        <f t="shared" si="66"/>
        <v>0</v>
      </c>
      <c r="AF93" s="21">
        <f t="shared" si="66"/>
        <v>0</v>
      </c>
      <c r="AG93" s="21">
        <f t="shared" si="66"/>
        <v>0</v>
      </c>
      <c r="AH93" s="21">
        <f t="shared" si="66"/>
        <v>0</v>
      </c>
      <c r="AI93" s="21">
        <f t="shared" si="66"/>
        <v>0</v>
      </c>
      <c r="AJ93" s="21">
        <f t="shared" si="66"/>
        <v>0</v>
      </c>
      <c r="AK93" s="21">
        <f t="shared" si="66"/>
        <v>0</v>
      </c>
      <c r="AL93" s="21">
        <f t="shared" si="66"/>
        <v>0.03</v>
      </c>
      <c r="AM93" s="21">
        <f t="shared" si="66"/>
        <v>0</v>
      </c>
      <c r="AN93" s="21">
        <f t="shared" si="66"/>
        <v>0</v>
      </c>
      <c r="AO93" s="21">
        <f t="shared" si="66"/>
        <v>0</v>
      </c>
      <c r="AP93" s="21">
        <f t="shared" si="66"/>
        <v>0</v>
      </c>
      <c r="AQ93" s="21">
        <f t="shared" si="66"/>
        <v>0</v>
      </c>
      <c r="AR93" s="21">
        <f t="shared" si="66"/>
        <v>0</v>
      </c>
      <c r="AS93" s="21">
        <f t="shared" si="66"/>
        <v>0</v>
      </c>
      <c r="AT93" s="21">
        <f t="shared" si="66"/>
        <v>0</v>
      </c>
      <c r="AU93" s="21">
        <f t="shared" si="66"/>
        <v>0</v>
      </c>
      <c r="AV93" s="21">
        <f t="shared" si="66"/>
        <v>0</v>
      </c>
      <c r="AW93" s="21">
        <f t="shared" si="66"/>
        <v>0</v>
      </c>
      <c r="AX93" s="21">
        <f t="shared" si="66"/>
        <v>0</v>
      </c>
      <c r="AY93" s="21">
        <f t="shared" si="66"/>
        <v>0</v>
      </c>
      <c r="AZ93" s="21">
        <f t="shared" si="66"/>
        <v>0</v>
      </c>
      <c r="BA93" s="21">
        <f t="shared" si="66"/>
        <v>0</v>
      </c>
      <c r="BB93" s="21">
        <f t="shared" si="66"/>
        <v>0</v>
      </c>
      <c r="BC93" s="21">
        <f t="shared" si="66"/>
        <v>0</v>
      </c>
      <c r="BD93" s="21">
        <f t="shared" si="66"/>
        <v>0</v>
      </c>
      <c r="BE93" s="21">
        <f t="shared" si="66"/>
        <v>0</v>
      </c>
      <c r="BF93" s="21">
        <f t="shared" si="66"/>
        <v>0</v>
      </c>
      <c r="BG93" s="21">
        <f t="shared" si="66"/>
        <v>0</v>
      </c>
      <c r="BH93" s="21">
        <f t="shared" si="66"/>
        <v>0</v>
      </c>
      <c r="BI93" s="21">
        <f t="shared" si="66"/>
        <v>0</v>
      </c>
      <c r="BJ93" s="21">
        <f t="shared" si="66"/>
        <v>0</v>
      </c>
      <c r="BK93" s="21">
        <f t="shared" si="66"/>
        <v>0</v>
      </c>
      <c r="BL93" s="21">
        <f t="shared" si="66"/>
        <v>0</v>
      </c>
      <c r="BM93" s="21">
        <f t="shared" si="66"/>
        <v>0</v>
      </c>
      <c r="BN93" s="21">
        <f t="shared" si="66"/>
        <v>0</v>
      </c>
      <c r="BO93" s="21">
        <f t="shared" ref="BO93" si="67">PRODUCT(BO92,$F$6)</f>
        <v>0</v>
      </c>
    </row>
    <row r="95" spans="1:69" ht="17.399999999999999" x14ac:dyDescent="0.35">
      <c r="A95" s="25"/>
      <c r="B95" s="26" t="s">
        <v>24</v>
      </c>
      <c r="C95" s="27" t="s">
        <v>25</v>
      </c>
      <c r="D95" s="28">
        <f>D79</f>
        <v>70.900000000000006</v>
      </c>
      <c r="E95" s="38">
        <f t="shared" ref="E95:BN95" si="68">E79</f>
        <v>74</v>
      </c>
      <c r="F95" s="28">
        <f t="shared" si="68"/>
        <v>80</v>
      </c>
      <c r="G95" s="28">
        <f t="shared" si="68"/>
        <v>568</v>
      </c>
      <c r="H95" s="28">
        <f t="shared" si="68"/>
        <v>1250</v>
      </c>
      <c r="I95" s="28">
        <f t="shared" si="68"/>
        <v>720</v>
      </c>
      <c r="J95" s="28">
        <f t="shared" si="68"/>
        <v>74.92</v>
      </c>
      <c r="K95" s="28">
        <f t="shared" si="68"/>
        <v>728.69</v>
      </c>
      <c r="L95" s="28">
        <f t="shared" si="68"/>
        <v>210.89</v>
      </c>
      <c r="M95" s="28">
        <f t="shared" si="68"/>
        <v>529</v>
      </c>
      <c r="N95" s="28">
        <f t="shared" si="68"/>
        <v>104.38</v>
      </c>
      <c r="O95" s="28">
        <f t="shared" si="68"/>
        <v>331.24</v>
      </c>
      <c r="P95" s="28">
        <f t="shared" si="68"/>
        <v>373.68</v>
      </c>
      <c r="Q95" s="28">
        <f t="shared" si="68"/>
        <v>400</v>
      </c>
      <c r="R95" s="28">
        <f t="shared" si="68"/>
        <v>0</v>
      </c>
      <c r="S95" s="28">
        <f t="shared" si="68"/>
        <v>0</v>
      </c>
      <c r="T95" s="28">
        <f t="shared" si="68"/>
        <v>0</v>
      </c>
      <c r="U95" s="28">
        <f t="shared" si="68"/>
        <v>728</v>
      </c>
      <c r="V95" s="28">
        <f t="shared" si="68"/>
        <v>352.56</v>
      </c>
      <c r="W95" s="28">
        <f t="shared" si="68"/>
        <v>139</v>
      </c>
      <c r="X95" s="28">
        <f t="shared" si="68"/>
        <v>11.2</v>
      </c>
      <c r="Y95" s="28">
        <f t="shared" si="68"/>
        <v>0</v>
      </c>
      <c r="Z95" s="28">
        <f t="shared" si="68"/>
        <v>395</v>
      </c>
      <c r="AA95" s="28">
        <f t="shared" si="68"/>
        <v>395</v>
      </c>
      <c r="AB95" s="28">
        <f t="shared" si="68"/>
        <v>302</v>
      </c>
      <c r="AC95" s="28">
        <f t="shared" si="68"/>
        <v>250</v>
      </c>
      <c r="AD95" s="28">
        <f t="shared" si="68"/>
        <v>145</v>
      </c>
      <c r="AE95" s="28">
        <f t="shared" si="68"/>
        <v>361</v>
      </c>
      <c r="AF95" s="28">
        <f t="shared" si="68"/>
        <v>179</v>
      </c>
      <c r="AG95" s="28">
        <f t="shared" si="68"/>
        <v>227.27</v>
      </c>
      <c r="AH95" s="28">
        <f t="shared" si="68"/>
        <v>68.75</v>
      </c>
      <c r="AI95" s="28">
        <f t="shared" si="68"/>
        <v>59.25</v>
      </c>
      <c r="AJ95" s="28">
        <f t="shared" si="68"/>
        <v>40.799999999999997</v>
      </c>
      <c r="AK95" s="28">
        <f t="shared" si="68"/>
        <v>190</v>
      </c>
      <c r="AL95" s="28">
        <f t="shared" si="68"/>
        <v>194</v>
      </c>
      <c r="AM95" s="28">
        <f t="shared" si="68"/>
        <v>378.4</v>
      </c>
      <c r="AN95" s="28">
        <f t="shared" si="68"/>
        <v>300</v>
      </c>
      <c r="AO95" s="28">
        <f t="shared" si="68"/>
        <v>0</v>
      </c>
      <c r="AP95" s="28">
        <f t="shared" si="68"/>
        <v>206.9</v>
      </c>
      <c r="AQ95" s="28">
        <f t="shared" si="68"/>
        <v>62.5</v>
      </c>
      <c r="AR95" s="28">
        <f t="shared" si="68"/>
        <v>62</v>
      </c>
      <c r="AS95" s="28">
        <f t="shared" si="68"/>
        <v>82</v>
      </c>
      <c r="AT95" s="28">
        <f t="shared" si="68"/>
        <v>64.290000000000006</v>
      </c>
      <c r="AU95" s="28">
        <f t="shared" si="68"/>
        <v>57.14</v>
      </c>
      <c r="AV95" s="28">
        <f t="shared" si="68"/>
        <v>51.25</v>
      </c>
      <c r="AW95" s="28">
        <f t="shared" si="68"/>
        <v>77.14</v>
      </c>
      <c r="AX95" s="28">
        <f t="shared" si="68"/>
        <v>66</v>
      </c>
      <c r="AY95" s="28">
        <f t="shared" si="68"/>
        <v>60</v>
      </c>
      <c r="AZ95" s="28">
        <f t="shared" si="68"/>
        <v>129.33000000000001</v>
      </c>
      <c r="BA95" s="28">
        <f t="shared" si="68"/>
        <v>342</v>
      </c>
      <c r="BB95" s="28">
        <f t="shared" si="68"/>
        <v>585</v>
      </c>
      <c r="BC95" s="28">
        <f t="shared" si="68"/>
        <v>558.89</v>
      </c>
      <c r="BD95" s="28">
        <f t="shared" si="68"/>
        <v>217</v>
      </c>
      <c r="BE95" s="28">
        <f t="shared" si="68"/>
        <v>375</v>
      </c>
      <c r="BF95" s="28">
        <f t="shared" si="68"/>
        <v>0</v>
      </c>
      <c r="BG95" s="28">
        <f t="shared" si="68"/>
        <v>27</v>
      </c>
      <c r="BH95" s="28">
        <f t="shared" si="68"/>
        <v>36</v>
      </c>
      <c r="BI95" s="28">
        <f t="shared" si="68"/>
        <v>26</v>
      </c>
      <c r="BJ95" s="28">
        <f t="shared" si="68"/>
        <v>24</v>
      </c>
      <c r="BK95" s="28">
        <f t="shared" si="68"/>
        <v>37</v>
      </c>
      <c r="BL95" s="28">
        <f t="shared" si="68"/>
        <v>298</v>
      </c>
      <c r="BM95" s="28">
        <f t="shared" si="68"/>
        <v>144.44</v>
      </c>
      <c r="BN95" s="28">
        <f t="shared" si="68"/>
        <v>18</v>
      </c>
      <c r="BO95" s="28">
        <f t="shared" ref="BO95" si="69">BO79</f>
        <v>10000</v>
      </c>
    </row>
    <row r="96" spans="1:69" ht="17.399999999999999" x14ac:dyDescent="0.35">
      <c r="B96" s="18" t="s">
        <v>26</v>
      </c>
      <c r="C96" s="19" t="s">
        <v>25</v>
      </c>
      <c r="D96" s="20">
        <f>D95/1000</f>
        <v>7.0900000000000005E-2</v>
      </c>
      <c r="E96" s="20">
        <f t="shared" ref="E96:BN96" si="70">E95/1000</f>
        <v>7.3999999999999996E-2</v>
      </c>
      <c r="F96" s="20">
        <f t="shared" si="70"/>
        <v>0.08</v>
      </c>
      <c r="G96" s="20">
        <f t="shared" si="70"/>
        <v>0.56799999999999995</v>
      </c>
      <c r="H96" s="20">
        <f t="shared" si="70"/>
        <v>1.25</v>
      </c>
      <c r="I96" s="20">
        <f t="shared" si="70"/>
        <v>0.72</v>
      </c>
      <c r="J96" s="20">
        <f t="shared" si="70"/>
        <v>7.492E-2</v>
      </c>
      <c r="K96" s="20">
        <f t="shared" si="70"/>
        <v>0.72869000000000006</v>
      </c>
      <c r="L96" s="20">
        <f t="shared" si="70"/>
        <v>0.21088999999999999</v>
      </c>
      <c r="M96" s="20">
        <f t="shared" si="70"/>
        <v>0.52900000000000003</v>
      </c>
      <c r="N96" s="20">
        <f t="shared" si="70"/>
        <v>0.10438</v>
      </c>
      <c r="O96" s="20">
        <f t="shared" si="70"/>
        <v>0.33124000000000003</v>
      </c>
      <c r="P96" s="20">
        <f t="shared" si="70"/>
        <v>0.37368000000000001</v>
      </c>
      <c r="Q96" s="20">
        <f t="shared" si="70"/>
        <v>0.4</v>
      </c>
      <c r="R96" s="20">
        <f t="shared" si="70"/>
        <v>0</v>
      </c>
      <c r="S96" s="20">
        <f t="shared" si="70"/>
        <v>0</v>
      </c>
      <c r="T96" s="20">
        <f t="shared" si="70"/>
        <v>0</v>
      </c>
      <c r="U96" s="20">
        <f t="shared" si="70"/>
        <v>0.72799999999999998</v>
      </c>
      <c r="V96" s="20">
        <f t="shared" si="70"/>
        <v>0.35255999999999998</v>
      </c>
      <c r="W96" s="20">
        <f t="shared" si="70"/>
        <v>0.13900000000000001</v>
      </c>
      <c r="X96" s="20">
        <f t="shared" si="70"/>
        <v>1.12E-2</v>
      </c>
      <c r="Y96" s="20">
        <f t="shared" si="70"/>
        <v>0</v>
      </c>
      <c r="Z96" s="20">
        <f t="shared" si="70"/>
        <v>0.39500000000000002</v>
      </c>
      <c r="AA96" s="20">
        <f t="shared" si="70"/>
        <v>0.39500000000000002</v>
      </c>
      <c r="AB96" s="20">
        <f t="shared" si="70"/>
        <v>0.30199999999999999</v>
      </c>
      <c r="AC96" s="20">
        <f t="shared" si="70"/>
        <v>0.25</v>
      </c>
      <c r="AD96" s="20">
        <f t="shared" si="70"/>
        <v>0.14499999999999999</v>
      </c>
      <c r="AE96" s="20">
        <f t="shared" si="70"/>
        <v>0.36099999999999999</v>
      </c>
      <c r="AF96" s="20">
        <f t="shared" si="70"/>
        <v>0.17899999999999999</v>
      </c>
      <c r="AG96" s="20">
        <f t="shared" si="70"/>
        <v>0.22727</v>
      </c>
      <c r="AH96" s="20">
        <f t="shared" si="70"/>
        <v>6.8750000000000006E-2</v>
      </c>
      <c r="AI96" s="20">
        <f t="shared" si="70"/>
        <v>5.9249999999999997E-2</v>
      </c>
      <c r="AJ96" s="20">
        <f t="shared" si="70"/>
        <v>4.0799999999999996E-2</v>
      </c>
      <c r="AK96" s="20">
        <f t="shared" si="70"/>
        <v>0.19</v>
      </c>
      <c r="AL96" s="20">
        <f t="shared" si="70"/>
        <v>0.19400000000000001</v>
      </c>
      <c r="AM96" s="20">
        <f t="shared" si="70"/>
        <v>0.37839999999999996</v>
      </c>
      <c r="AN96" s="20">
        <f t="shared" si="70"/>
        <v>0.3</v>
      </c>
      <c r="AO96" s="20">
        <f t="shared" si="70"/>
        <v>0</v>
      </c>
      <c r="AP96" s="20">
        <f t="shared" si="70"/>
        <v>0.2069</v>
      </c>
      <c r="AQ96" s="20">
        <f t="shared" si="70"/>
        <v>6.25E-2</v>
      </c>
      <c r="AR96" s="20">
        <f t="shared" si="70"/>
        <v>6.2E-2</v>
      </c>
      <c r="AS96" s="20">
        <f t="shared" si="70"/>
        <v>8.2000000000000003E-2</v>
      </c>
      <c r="AT96" s="20">
        <f t="shared" si="70"/>
        <v>6.429E-2</v>
      </c>
      <c r="AU96" s="20">
        <f t="shared" si="70"/>
        <v>5.7140000000000003E-2</v>
      </c>
      <c r="AV96" s="20">
        <f t="shared" si="70"/>
        <v>5.1249999999999997E-2</v>
      </c>
      <c r="AW96" s="20">
        <f t="shared" si="70"/>
        <v>7.714E-2</v>
      </c>
      <c r="AX96" s="20">
        <f t="shared" si="70"/>
        <v>6.6000000000000003E-2</v>
      </c>
      <c r="AY96" s="20">
        <f t="shared" si="70"/>
        <v>0.06</v>
      </c>
      <c r="AZ96" s="20">
        <f t="shared" si="70"/>
        <v>0.12933</v>
      </c>
      <c r="BA96" s="20">
        <f t="shared" si="70"/>
        <v>0.34200000000000003</v>
      </c>
      <c r="BB96" s="20">
        <f t="shared" si="70"/>
        <v>0.58499999999999996</v>
      </c>
      <c r="BC96" s="20">
        <f t="shared" si="70"/>
        <v>0.55889</v>
      </c>
      <c r="BD96" s="20">
        <f t="shared" si="70"/>
        <v>0.217</v>
      </c>
      <c r="BE96" s="20">
        <f t="shared" si="70"/>
        <v>0.375</v>
      </c>
      <c r="BF96" s="20">
        <f t="shared" si="70"/>
        <v>0</v>
      </c>
      <c r="BG96" s="20">
        <f t="shared" si="70"/>
        <v>2.7E-2</v>
      </c>
      <c r="BH96" s="20">
        <f t="shared" si="70"/>
        <v>3.5999999999999997E-2</v>
      </c>
      <c r="BI96" s="20">
        <f t="shared" si="70"/>
        <v>2.5999999999999999E-2</v>
      </c>
      <c r="BJ96" s="20">
        <f t="shared" si="70"/>
        <v>2.4E-2</v>
      </c>
      <c r="BK96" s="20">
        <f t="shared" si="70"/>
        <v>3.6999999999999998E-2</v>
      </c>
      <c r="BL96" s="20">
        <f t="shared" si="70"/>
        <v>0.29799999999999999</v>
      </c>
      <c r="BM96" s="20">
        <f t="shared" si="70"/>
        <v>0.14443999999999999</v>
      </c>
      <c r="BN96" s="20">
        <f t="shared" si="70"/>
        <v>1.7999999999999999E-2</v>
      </c>
      <c r="BO96" s="20">
        <f t="shared" ref="BO96" si="71">BO95/1000</f>
        <v>10</v>
      </c>
    </row>
    <row r="97" spans="1:69" ht="17.399999999999999" x14ac:dyDescent="0.35">
      <c r="A97" s="29"/>
      <c r="B97" s="30" t="s">
        <v>27</v>
      </c>
      <c r="C97" s="91"/>
      <c r="D97" s="31">
        <f>D93*D95</f>
        <v>0</v>
      </c>
      <c r="E97" s="31">
        <f t="shared" ref="E97:BN97" si="72">E93*E95</f>
        <v>0</v>
      </c>
      <c r="F97" s="31">
        <f t="shared" si="72"/>
        <v>0</v>
      </c>
      <c r="G97" s="31">
        <f t="shared" si="72"/>
        <v>0</v>
      </c>
      <c r="H97" s="31">
        <f t="shared" si="72"/>
        <v>0</v>
      </c>
      <c r="I97" s="31">
        <f t="shared" si="72"/>
        <v>0</v>
      </c>
      <c r="J97" s="31">
        <f t="shared" si="72"/>
        <v>13.4856</v>
      </c>
      <c r="K97" s="31">
        <f t="shared" si="72"/>
        <v>0</v>
      </c>
      <c r="L97" s="31">
        <f t="shared" si="72"/>
        <v>0</v>
      </c>
      <c r="M97" s="31">
        <f t="shared" si="72"/>
        <v>0</v>
      </c>
      <c r="N97" s="31">
        <f t="shared" si="72"/>
        <v>0</v>
      </c>
      <c r="O97" s="31">
        <f t="shared" si="72"/>
        <v>0</v>
      </c>
      <c r="P97" s="31">
        <f t="shared" si="72"/>
        <v>0</v>
      </c>
      <c r="Q97" s="31">
        <f t="shared" si="72"/>
        <v>0</v>
      </c>
      <c r="R97" s="31">
        <f t="shared" si="72"/>
        <v>0</v>
      </c>
      <c r="S97" s="31">
        <f t="shared" si="72"/>
        <v>0</v>
      </c>
      <c r="T97" s="31">
        <f t="shared" si="72"/>
        <v>0</v>
      </c>
      <c r="U97" s="31">
        <f t="shared" si="72"/>
        <v>0</v>
      </c>
      <c r="V97" s="31">
        <f t="shared" si="72"/>
        <v>0</v>
      </c>
      <c r="W97" s="31">
        <f t="shared" si="72"/>
        <v>0</v>
      </c>
      <c r="X97" s="31">
        <f t="shared" si="72"/>
        <v>0</v>
      </c>
      <c r="Y97" s="31">
        <f t="shared" si="72"/>
        <v>0</v>
      </c>
      <c r="Z97" s="31">
        <f t="shared" si="72"/>
        <v>0</v>
      </c>
      <c r="AA97" s="31">
        <f t="shared" si="72"/>
        <v>0</v>
      </c>
      <c r="AB97" s="31">
        <f t="shared" si="72"/>
        <v>0</v>
      </c>
      <c r="AC97" s="31">
        <f t="shared" si="72"/>
        <v>0</v>
      </c>
      <c r="AD97" s="31">
        <f t="shared" si="72"/>
        <v>0</v>
      </c>
      <c r="AE97" s="31">
        <f t="shared" si="72"/>
        <v>0</v>
      </c>
      <c r="AF97" s="31">
        <f t="shared" si="72"/>
        <v>0</v>
      </c>
      <c r="AG97" s="31">
        <f t="shared" si="72"/>
        <v>0</v>
      </c>
      <c r="AH97" s="31">
        <f t="shared" si="72"/>
        <v>0</v>
      </c>
      <c r="AI97" s="31">
        <f t="shared" si="72"/>
        <v>0</v>
      </c>
      <c r="AJ97" s="31">
        <f t="shared" si="72"/>
        <v>0</v>
      </c>
      <c r="AK97" s="31">
        <f t="shared" si="72"/>
        <v>0</v>
      </c>
      <c r="AL97" s="31">
        <f t="shared" si="72"/>
        <v>5.8199999999999994</v>
      </c>
      <c r="AM97" s="31">
        <f t="shared" si="72"/>
        <v>0</v>
      </c>
      <c r="AN97" s="31">
        <f t="shared" si="72"/>
        <v>0</v>
      </c>
      <c r="AO97" s="31">
        <f t="shared" si="72"/>
        <v>0</v>
      </c>
      <c r="AP97" s="31">
        <f t="shared" si="72"/>
        <v>0</v>
      </c>
      <c r="AQ97" s="31">
        <f t="shared" si="72"/>
        <v>0</v>
      </c>
      <c r="AR97" s="31">
        <f t="shared" si="72"/>
        <v>0</v>
      </c>
      <c r="AS97" s="31">
        <f t="shared" si="72"/>
        <v>0</v>
      </c>
      <c r="AT97" s="31">
        <f t="shared" si="72"/>
        <v>0</v>
      </c>
      <c r="AU97" s="31">
        <f t="shared" si="72"/>
        <v>0</v>
      </c>
      <c r="AV97" s="31">
        <f t="shared" si="72"/>
        <v>0</v>
      </c>
      <c r="AW97" s="31">
        <f t="shared" si="72"/>
        <v>0</v>
      </c>
      <c r="AX97" s="31">
        <f t="shared" si="72"/>
        <v>0</v>
      </c>
      <c r="AY97" s="31">
        <f t="shared" si="72"/>
        <v>0</v>
      </c>
      <c r="AZ97" s="31">
        <f t="shared" si="72"/>
        <v>0</v>
      </c>
      <c r="BA97" s="31">
        <f t="shared" si="72"/>
        <v>0</v>
      </c>
      <c r="BB97" s="31">
        <f t="shared" si="72"/>
        <v>0</v>
      </c>
      <c r="BC97" s="31">
        <f t="shared" si="72"/>
        <v>0</v>
      </c>
      <c r="BD97" s="31">
        <f t="shared" si="72"/>
        <v>0</v>
      </c>
      <c r="BE97" s="31">
        <f t="shared" si="72"/>
        <v>0</v>
      </c>
      <c r="BF97" s="31">
        <f t="shared" si="72"/>
        <v>0</v>
      </c>
      <c r="BG97" s="31">
        <f t="shared" si="72"/>
        <v>0</v>
      </c>
      <c r="BH97" s="31">
        <f t="shared" si="72"/>
        <v>0</v>
      </c>
      <c r="BI97" s="31">
        <f t="shared" si="72"/>
        <v>0</v>
      </c>
      <c r="BJ97" s="31">
        <f t="shared" si="72"/>
        <v>0</v>
      </c>
      <c r="BK97" s="31">
        <f t="shared" si="72"/>
        <v>0</v>
      </c>
      <c r="BL97" s="31">
        <f t="shared" si="72"/>
        <v>0</v>
      </c>
      <c r="BM97" s="31">
        <f t="shared" si="72"/>
        <v>0</v>
      </c>
      <c r="BN97" s="31">
        <f t="shared" si="72"/>
        <v>0</v>
      </c>
      <c r="BO97" s="31">
        <f t="shared" ref="BO97" si="73">BO93*BO95</f>
        <v>0</v>
      </c>
      <c r="BP97" s="32">
        <f>SUM(D97:BN97)</f>
        <v>19.305599999999998</v>
      </c>
      <c r="BQ97" s="33">
        <f>BP97/$C$21</f>
        <v>19.305599999999998</v>
      </c>
    </row>
    <row r="98" spans="1:69" ht="17.399999999999999" x14ac:dyDescent="0.35">
      <c r="A98" s="29"/>
      <c r="B98" s="30" t="s">
        <v>28</v>
      </c>
      <c r="C98" s="91"/>
      <c r="D98" s="31">
        <f>D93*D95</f>
        <v>0</v>
      </c>
      <c r="E98" s="31">
        <f t="shared" ref="E98:BN98" si="74">E93*E95</f>
        <v>0</v>
      </c>
      <c r="F98" s="31">
        <f t="shared" si="74"/>
        <v>0</v>
      </c>
      <c r="G98" s="31">
        <f t="shared" si="74"/>
        <v>0</v>
      </c>
      <c r="H98" s="31">
        <f t="shared" si="74"/>
        <v>0</v>
      </c>
      <c r="I98" s="31">
        <f t="shared" si="74"/>
        <v>0</v>
      </c>
      <c r="J98" s="31">
        <f t="shared" si="74"/>
        <v>13.4856</v>
      </c>
      <c r="K98" s="31">
        <f t="shared" si="74"/>
        <v>0</v>
      </c>
      <c r="L98" s="31">
        <f t="shared" si="74"/>
        <v>0</v>
      </c>
      <c r="M98" s="31">
        <f t="shared" si="74"/>
        <v>0</v>
      </c>
      <c r="N98" s="31">
        <f t="shared" si="74"/>
        <v>0</v>
      </c>
      <c r="O98" s="31">
        <f t="shared" si="74"/>
        <v>0</v>
      </c>
      <c r="P98" s="31">
        <f t="shared" si="74"/>
        <v>0</v>
      </c>
      <c r="Q98" s="31">
        <f t="shared" si="74"/>
        <v>0</v>
      </c>
      <c r="R98" s="31">
        <f t="shared" si="74"/>
        <v>0</v>
      </c>
      <c r="S98" s="31">
        <f t="shared" si="74"/>
        <v>0</v>
      </c>
      <c r="T98" s="31">
        <f t="shared" si="74"/>
        <v>0</v>
      </c>
      <c r="U98" s="31">
        <f t="shared" si="74"/>
        <v>0</v>
      </c>
      <c r="V98" s="31">
        <f t="shared" si="74"/>
        <v>0</v>
      </c>
      <c r="W98" s="31">
        <f t="shared" si="74"/>
        <v>0</v>
      </c>
      <c r="X98" s="31">
        <f t="shared" si="74"/>
        <v>0</v>
      </c>
      <c r="Y98" s="31">
        <f t="shared" si="74"/>
        <v>0</v>
      </c>
      <c r="Z98" s="31">
        <f t="shared" si="74"/>
        <v>0</v>
      </c>
      <c r="AA98" s="31">
        <f t="shared" si="74"/>
        <v>0</v>
      </c>
      <c r="AB98" s="31">
        <f t="shared" si="74"/>
        <v>0</v>
      </c>
      <c r="AC98" s="31">
        <f t="shared" si="74"/>
        <v>0</v>
      </c>
      <c r="AD98" s="31">
        <f t="shared" si="74"/>
        <v>0</v>
      </c>
      <c r="AE98" s="31">
        <f t="shared" si="74"/>
        <v>0</v>
      </c>
      <c r="AF98" s="31">
        <f t="shared" si="74"/>
        <v>0</v>
      </c>
      <c r="AG98" s="31">
        <f t="shared" si="74"/>
        <v>0</v>
      </c>
      <c r="AH98" s="31">
        <f t="shared" si="74"/>
        <v>0</v>
      </c>
      <c r="AI98" s="31">
        <f t="shared" si="74"/>
        <v>0</v>
      </c>
      <c r="AJ98" s="31">
        <f t="shared" si="74"/>
        <v>0</v>
      </c>
      <c r="AK98" s="31">
        <f t="shared" si="74"/>
        <v>0</v>
      </c>
      <c r="AL98" s="31">
        <f t="shared" si="74"/>
        <v>5.8199999999999994</v>
      </c>
      <c r="AM98" s="31">
        <f t="shared" si="74"/>
        <v>0</v>
      </c>
      <c r="AN98" s="31">
        <f t="shared" si="74"/>
        <v>0</v>
      </c>
      <c r="AO98" s="31">
        <f t="shared" si="74"/>
        <v>0</v>
      </c>
      <c r="AP98" s="31">
        <f t="shared" si="74"/>
        <v>0</v>
      </c>
      <c r="AQ98" s="31">
        <f t="shared" si="74"/>
        <v>0</v>
      </c>
      <c r="AR98" s="31">
        <f t="shared" si="74"/>
        <v>0</v>
      </c>
      <c r="AS98" s="31">
        <f t="shared" si="74"/>
        <v>0</v>
      </c>
      <c r="AT98" s="31">
        <f t="shared" si="74"/>
        <v>0</v>
      </c>
      <c r="AU98" s="31">
        <f t="shared" si="74"/>
        <v>0</v>
      </c>
      <c r="AV98" s="31">
        <f t="shared" si="74"/>
        <v>0</v>
      </c>
      <c r="AW98" s="31">
        <f t="shared" si="74"/>
        <v>0</v>
      </c>
      <c r="AX98" s="31">
        <f t="shared" si="74"/>
        <v>0</v>
      </c>
      <c r="AY98" s="31">
        <f t="shared" si="74"/>
        <v>0</v>
      </c>
      <c r="AZ98" s="31">
        <f t="shared" si="74"/>
        <v>0</v>
      </c>
      <c r="BA98" s="31">
        <f t="shared" si="74"/>
        <v>0</v>
      </c>
      <c r="BB98" s="31">
        <f t="shared" si="74"/>
        <v>0</v>
      </c>
      <c r="BC98" s="31">
        <f t="shared" si="74"/>
        <v>0</v>
      </c>
      <c r="BD98" s="31">
        <f t="shared" si="74"/>
        <v>0</v>
      </c>
      <c r="BE98" s="31">
        <f t="shared" si="74"/>
        <v>0</v>
      </c>
      <c r="BF98" s="31">
        <f t="shared" si="74"/>
        <v>0</v>
      </c>
      <c r="BG98" s="31">
        <f t="shared" si="74"/>
        <v>0</v>
      </c>
      <c r="BH98" s="31">
        <f t="shared" si="74"/>
        <v>0</v>
      </c>
      <c r="BI98" s="31">
        <f t="shared" si="74"/>
        <v>0</v>
      </c>
      <c r="BJ98" s="31">
        <f t="shared" si="74"/>
        <v>0</v>
      </c>
      <c r="BK98" s="31">
        <f t="shared" si="74"/>
        <v>0</v>
      </c>
      <c r="BL98" s="31">
        <f t="shared" si="74"/>
        <v>0</v>
      </c>
      <c r="BM98" s="31">
        <f t="shared" si="74"/>
        <v>0</v>
      </c>
      <c r="BN98" s="31">
        <f t="shared" si="74"/>
        <v>0</v>
      </c>
      <c r="BO98" s="31">
        <f t="shared" ref="BO98" si="75">BO93*BO95</f>
        <v>0</v>
      </c>
      <c r="BP98" s="32">
        <f>SUM(D98:BN98)</f>
        <v>19.305599999999998</v>
      </c>
      <c r="BQ98" s="33">
        <f>BP98/$C$21</f>
        <v>19.305599999999998</v>
      </c>
    </row>
    <row r="100" spans="1:69" x14ac:dyDescent="0.3">
      <c r="R100" s="2">
        <v>51</v>
      </c>
      <c r="S100" s="2"/>
      <c r="T100" s="2"/>
      <c r="U100" s="2"/>
      <c r="V100" s="2"/>
      <c r="W100" s="2"/>
    </row>
    <row r="101" spans="1:69" ht="15" customHeight="1" x14ac:dyDescent="0.3">
      <c r="A101" s="93"/>
      <c r="B101" s="5" t="s">
        <v>3</v>
      </c>
      <c r="C101" s="85" t="s">
        <v>4</v>
      </c>
      <c r="D101" s="87" t="str">
        <f t="shared" ref="D101:BN101" si="76">D7</f>
        <v>Хлеб пшеничный</v>
      </c>
      <c r="E101" s="87" t="str">
        <f t="shared" si="76"/>
        <v>Хлеб ржано-пшеничный</v>
      </c>
      <c r="F101" s="87" t="str">
        <f t="shared" si="76"/>
        <v>Сахар</v>
      </c>
      <c r="G101" s="87" t="str">
        <f t="shared" si="76"/>
        <v>Чай</v>
      </c>
      <c r="H101" s="87" t="str">
        <f t="shared" si="76"/>
        <v>Какао</v>
      </c>
      <c r="I101" s="87" t="str">
        <f t="shared" si="76"/>
        <v>Кофейный напиток</v>
      </c>
      <c r="J101" s="87" t="str">
        <f t="shared" si="76"/>
        <v>Молоко 2,5%</v>
      </c>
      <c r="K101" s="87" t="str">
        <f t="shared" si="76"/>
        <v>Масло сливочное</v>
      </c>
      <c r="L101" s="87" t="str">
        <f t="shared" si="76"/>
        <v>Сметана 15%</v>
      </c>
      <c r="M101" s="87" t="str">
        <f t="shared" si="76"/>
        <v>Молоко сухое</v>
      </c>
      <c r="N101" s="87" t="str">
        <f t="shared" si="76"/>
        <v>Снежок 2,5 %</v>
      </c>
      <c r="O101" s="87" t="str">
        <f t="shared" si="76"/>
        <v>Творог 5%</v>
      </c>
      <c r="P101" s="87" t="str">
        <f t="shared" si="76"/>
        <v>Молоко сгущенное</v>
      </c>
      <c r="Q101" s="87" t="str">
        <f t="shared" si="76"/>
        <v xml:space="preserve">Джем Сава </v>
      </c>
      <c r="R101" s="87" t="str">
        <f t="shared" si="76"/>
        <v>Сыр</v>
      </c>
      <c r="S101" s="87" t="str">
        <f t="shared" si="76"/>
        <v>Зеленый горошек</v>
      </c>
      <c r="T101" s="87" t="str">
        <f t="shared" si="76"/>
        <v>Кукуруза консервирован.</v>
      </c>
      <c r="U101" s="87" t="str">
        <f t="shared" si="76"/>
        <v>Консервы рыбные</v>
      </c>
      <c r="V101" s="87" t="str">
        <f t="shared" si="76"/>
        <v>Огурцы консервирован.</v>
      </c>
      <c r="W101" s="37"/>
      <c r="X101" s="87" t="str">
        <f t="shared" si="76"/>
        <v>Яйцо</v>
      </c>
      <c r="Y101" s="87" t="str">
        <f t="shared" si="76"/>
        <v>Икра кабачковая</v>
      </c>
      <c r="Z101" s="87" t="str">
        <f t="shared" si="76"/>
        <v>Изюм</v>
      </c>
      <c r="AA101" s="87" t="str">
        <f t="shared" si="76"/>
        <v>Курага</v>
      </c>
      <c r="AB101" s="87" t="str">
        <f t="shared" si="76"/>
        <v>Чернослив</v>
      </c>
      <c r="AC101" s="87" t="str">
        <f t="shared" si="76"/>
        <v>Шиповник</v>
      </c>
      <c r="AD101" s="87" t="str">
        <f t="shared" si="76"/>
        <v>Сухофрукты</v>
      </c>
      <c r="AE101" s="87" t="str">
        <f t="shared" si="76"/>
        <v>Ягода свежемороженная</v>
      </c>
      <c r="AF101" s="87" t="str">
        <f t="shared" si="76"/>
        <v>Лимон</v>
      </c>
      <c r="AG101" s="87" t="str">
        <f t="shared" si="76"/>
        <v>Кисель</v>
      </c>
      <c r="AH101" s="87" t="str">
        <f t="shared" si="76"/>
        <v xml:space="preserve">Сок </v>
      </c>
      <c r="AI101" s="87" t="str">
        <f t="shared" si="76"/>
        <v>Макаронные изделия</v>
      </c>
      <c r="AJ101" s="87" t="str">
        <f t="shared" si="76"/>
        <v>Мука</v>
      </c>
      <c r="AK101" s="87" t="str">
        <f t="shared" si="76"/>
        <v>Дрожжи</v>
      </c>
      <c r="AL101" s="87" t="str">
        <f t="shared" si="76"/>
        <v>Печенье</v>
      </c>
      <c r="AM101" s="87" t="str">
        <f t="shared" si="76"/>
        <v>Кукурузн ные палочки</v>
      </c>
      <c r="AN101" s="87" t="str">
        <f t="shared" si="76"/>
        <v>Вафли</v>
      </c>
      <c r="AO101" s="87" t="str">
        <f t="shared" si="76"/>
        <v>Конфеты</v>
      </c>
      <c r="AP101" s="87" t="str">
        <f t="shared" si="76"/>
        <v>Повидло Сава</v>
      </c>
      <c r="AQ101" s="87" t="str">
        <f t="shared" si="76"/>
        <v>Крупа геркулес</v>
      </c>
      <c r="AR101" s="87" t="str">
        <f t="shared" si="76"/>
        <v>Крупа горох</v>
      </c>
      <c r="AS101" s="87" t="str">
        <f t="shared" si="76"/>
        <v>Крупа гречневая</v>
      </c>
      <c r="AT101" s="87" t="str">
        <f t="shared" si="76"/>
        <v>Крупа кукурузная</v>
      </c>
      <c r="AU101" s="87" t="str">
        <f t="shared" si="76"/>
        <v>Крупа манная</v>
      </c>
      <c r="AV101" s="87" t="str">
        <f t="shared" si="76"/>
        <v>Крупа перловая</v>
      </c>
      <c r="AW101" s="87" t="str">
        <f t="shared" si="76"/>
        <v>Крупа пшеничная</v>
      </c>
      <c r="AX101" s="87" t="str">
        <f t="shared" si="76"/>
        <v>Крупа пшено</v>
      </c>
      <c r="AY101" s="87" t="str">
        <f t="shared" si="76"/>
        <v>Крупа ячневая</v>
      </c>
      <c r="AZ101" s="87" t="str">
        <f t="shared" si="76"/>
        <v>Рис</v>
      </c>
      <c r="BA101" s="87" t="str">
        <f t="shared" si="76"/>
        <v>Цыпленок бройлер</v>
      </c>
      <c r="BB101" s="87" t="str">
        <f t="shared" si="76"/>
        <v>Филе куриное</v>
      </c>
      <c r="BC101" s="87" t="str">
        <f t="shared" si="76"/>
        <v>Фарш говяжий</v>
      </c>
      <c r="BD101" s="87" t="str">
        <f t="shared" si="76"/>
        <v>Печень куриная</v>
      </c>
      <c r="BE101" s="87" t="str">
        <f t="shared" si="76"/>
        <v>Филе минтая</v>
      </c>
      <c r="BF101" s="87" t="str">
        <f t="shared" si="76"/>
        <v>Филе сельди слабосол.</v>
      </c>
      <c r="BG101" s="87" t="str">
        <f t="shared" si="76"/>
        <v>Картофель</v>
      </c>
      <c r="BH101" s="87" t="str">
        <f t="shared" si="76"/>
        <v>Морковь</v>
      </c>
      <c r="BI101" s="87" t="str">
        <f t="shared" si="76"/>
        <v>Лук</v>
      </c>
      <c r="BJ101" s="87" t="str">
        <f t="shared" si="76"/>
        <v>Капуста</v>
      </c>
      <c r="BK101" s="87" t="str">
        <f t="shared" si="76"/>
        <v>Свекла</v>
      </c>
      <c r="BL101" s="87" t="str">
        <f t="shared" si="76"/>
        <v>Томатная паста</v>
      </c>
      <c r="BM101" s="87" t="str">
        <f t="shared" si="76"/>
        <v>Масло растительное</v>
      </c>
      <c r="BN101" s="87" t="str">
        <f t="shared" si="76"/>
        <v>Соль</v>
      </c>
      <c r="BO101" s="87" t="str">
        <f t="shared" ref="BO101" si="77">BO7</f>
        <v>Аскорбиновая кислота</v>
      </c>
      <c r="BP101" s="92" t="s">
        <v>5</v>
      </c>
      <c r="BQ101" s="92" t="s">
        <v>6</v>
      </c>
    </row>
    <row r="102" spans="1:69" ht="36" customHeight="1" x14ac:dyDescent="0.3">
      <c r="A102" s="94"/>
      <c r="B102" s="6" t="s">
        <v>7</v>
      </c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3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92"/>
      <c r="BQ102" s="92"/>
    </row>
    <row r="103" spans="1:69" x14ac:dyDescent="0.3">
      <c r="A103" s="88" t="s">
        <v>19</v>
      </c>
      <c r="B103" s="39" t="str">
        <f>B26</f>
        <v>Макароны отварные с маслом</v>
      </c>
      <c r="C103" s="89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0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0.03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3">
      <c r="A104" s="88"/>
      <c r="B104" s="39" t="str">
        <f>B27</f>
        <v>Хлеб пшеничный</v>
      </c>
      <c r="C104" s="90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3">
      <c r="A105" s="88"/>
      <c r="B105" s="39" t="str">
        <f>B28</f>
        <v>Чай с сахаром</v>
      </c>
      <c r="C105" s="90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3">
      <c r="A106" s="88"/>
      <c r="B106" s="39">
        <f>B29</f>
        <v>0</v>
      </c>
      <c r="C106" s="90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 x14ac:dyDescent="0.35">
      <c r="B107" s="18" t="s">
        <v>21</v>
      </c>
      <c r="C107" s="19"/>
      <c r="D107" s="20">
        <f t="shared" ref="D107:BN107" si="83">SUM(D103:D106)</f>
        <v>0.02</v>
      </c>
      <c r="E107" s="20">
        <f t="shared" si="83"/>
        <v>0</v>
      </c>
      <c r="F107" s="20">
        <f t="shared" si="83"/>
        <v>0.01</v>
      </c>
      <c r="G107" s="20">
        <f t="shared" si="83"/>
        <v>5.9999999999999995E-4</v>
      </c>
      <c r="H107" s="20">
        <f t="shared" si="83"/>
        <v>0</v>
      </c>
      <c r="I107" s="20">
        <f t="shared" si="83"/>
        <v>0</v>
      </c>
      <c r="J107" s="20">
        <f t="shared" si="83"/>
        <v>0</v>
      </c>
      <c r="K107" s="20">
        <f t="shared" si="83"/>
        <v>4.0000000000000001E-3</v>
      </c>
      <c r="L107" s="20">
        <f t="shared" si="83"/>
        <v>0</v>
      </c>
      <c r="M107" s="20">
        <f t="shared" si="83"/>
        <v>0</v>
      </c>
      <c r="N107" s="20">
        <f t="shared" si="83"/>
        <v>0</v>
      </c>
      <c r="O107" s="20">
        <f t="shared" si="83"/>
        <v>0</v>
      </c>
      <c r="P107" s="20">
        <f t="shared" si="83"/>
        <v>0</v>
      </c>
      <c r="Q107" s="20">
        <f t="shared" si="83"/>
        <v>0</v>
      </c>
      <c r="R107" s="20">
        <f t="shared" si="83"/>
        <v>0</v>
      </c>
      <c r="S107" s="20">
        <f t="shared" ref="S107:X107" si="84">SUM(S103:S106)</f>
        <v>0</v>
      </c>
      <c r="T107" s="20">
        <f t="shared" si="84"/>
        <v>0</v>
      </c>
      <c r="U107" s="20">
        <f t="shared" si="84"/>
        <v>0</v>
      </c>
      <c r="V107" s="20">
        <f t="shared" si="84"/>
        <v>0</v>
      </c>
      <c r="W107" s="20">
        <f t="shared" si="84"/>
        <v>0</v>
      </c>
      <c r="X107" s="20">
        <f t="shared" si="84"/>
        <v>0</v>
      </c>
      <c r="Y107" s="20">
        <f t="shared" si="83"/>
        <v>0</v>
      </c>
      <c r="Z107" s="20">
        <f t="shared" si="83"/>
        <v>0</v>
      </c>
      <c r="AA107" s="20">
        <f t="shared" si="83"/>
        <v>0</v>
      </c>
      <c r="AB107" s="20">
        <f t="shared" si="83"/>
        <v>0</v>
      </c>
      <c r="AC107" s="20">
        <f t="shared" si="83"/>
        <v>0</v>
      </c>
      <c r="AD107" s="20">
        <f t="shared" si="83"/>
        <v>0</v>
      </c>
      <c r="AE107" s="20">
        <f t="shared" si="83"/>
        <v>0</v>
      </c>
      <c r="AF107" s="20">
        <f t="shared" si="83"/>
        <v>0</v>
      </c>
      <c r="AG107" s="20">
        <f t="shared" si="83"/>
        <v>0</v>
      </c>
      <c r="AH107" s="20">
        <f t="shared" si="83"/>
        <v>0</v>
      </c>
      <c r="AI107" s="20">
        <f t="shared" si="83"/>
        <v>0.03</v>
      </c>
      <c r="AJ107" s="20">
        <f t="shared" si="83"/>
        <v>0</v>
      </c>
      <c r="AK107" s="20">
        <f t="shared" si="83"/>
        <v>0</v>
      </c>
      <c r="AL107" s="20">
        <f t="shared" si="83"/>
        <v>0</v>
      </c>
      <c r="AM107" s="20">
        <f t="shared" si="83"/>
        <v>0</v>
      </c>
      <c r="AN107" s="20">
        <f t="shared" si="83"/>
        <v>0</v>
      </c>
      <c r="AO107" s="20">
        <f t="shared" si="83"/>
        <v>0</v>
      </c>
      <c r="AP107" s="20">
        <f t="shared" si="83"/>
        <v>0</v>
      </c>
      <c r="AQ107" s="20">
        <f t="shared" si="83"/>
        <v>0</v>
      </c>
      <c r="AR107" s="20">
        <f t="shared" si="83"/>
        <v>0</v>
      </c>
      <c r="AS107" s="20">
        <f t="shared" si="83"/>
        <v>0</v>
      </c>
      <c r="AT107" s="20">
        <f t="shared" si="83"/>
        <v>0</v>
      </c>
      <c r="AU107" s="20">
        <f t="shared" si="83"/>
        <v>0</v>
      </c>
      <c r="AV107" s="20">
        <f t="shared" si="83"/>
        <v>0</v>
      </c>
      <c r="AW107" s="20">
        <f t="shared" si="83"/>
        <v>0</v>
      </c>
      <c r="AX107" s="20">
        <f t="shared" si="83"/>
        <v>0</v>
      </c>
      <c r="AY107" s="20">
        <f t="shared" si="83"/>
        <v>0</v>
      </c>
      <c r="AZ107" s="20">
        <f t="shared" si="83"/>
        <v>0</v>
      </c>
      <c r="BA107" s="20">
        <f t="shared" si="83"/>
        <v>0</v>
      </c>
      <c r="BB107" s="20">
        <f t="shared" si="83"/>
        <v>0</v>
      </c>
      <c r="BC107" s="20">
        <f t="shared" si="83"/>
        <v>0</v>
      </c>
      <c r="BD107" s="20">
        <f t="shared" si="83"/>
        <v>0</v>
      </c>
      <c r="BE107" s="20">
        <f t="shared" si="83"/>
        <v>0</v>
      </c>
      <c r="BF107" s="20">
        <f t="shared" si="83"/>
        <v>0</v>
      </c>
      <c r="BG107" s="20">
        <f t="shared" si="83"/>
        <v>0</v>
      </c>
      <c r="BH107" s="20">
        <f t="shared" si="83"/>
        <v>0</v>
      </c>
      <c r="BI107" s="20">
        <f t="shared" si="83"/>
        <v>0</v>
      </c>
      <c r="BJ107" s="20">
        <f t="shared" si="83"/>
        <v>0</v>
      </c>
      <c r="BK107" s="20">
        <f t="shared" si="83"/>
        <v>0</v>
      </c>
      <c r="BL107" s="20">
        <f t="shared" si="83"/>
        <v>0</v>
      </c>
      <c r="BM107" s="20">
        <f t="shared" si="83"/>
        <v>0</v>
      </c>
      <c r="BN107" s="20">
        <f t="shared" si="83"/>
        <v>5.0000000000000001E-4</v>
      </c>
      <c r="BO107" s="20">
        <f t="shared" ref="BO107" si="85">SUM(BO103:BO106)</f>
        <v>0</v>
      </c>
    </row>
    <row r="108" spans="1:69" ht="17.399999999999999" x14ac:dyDescent="0.35">
      <c r="B108" s="18" t="s">
        <v>22</v>
      </c>
      <c r="C108" s="19"/>
      <c r="D108" s="21">
        <f t="shared" ref="D108:BN108" si="86">PRODUCT(D107,$F$6)</f>
        <v>0.02</v>
      </c>
      <c r="E108" s="21">
        <f t="shared" si="86"/>
        <v>0</v>
      </c>
      <c r="F108" s="21">
        <f t="shared" si="86"/>
        <v>0.01</v>
      </c>
      <c r="G108" s="21">
        <f t="shared" si="86"/>
        <v>5.9999999999999995E-4</v>
      </c>
      <c r="H108" s="21">
        <f t="shared" si="86"/>
        <v>0</v>
      </c>
      <c r="I108" s="21">
        <f t="shared" si="86"/>
        <v>0</v>
      </c>
      <c r="J108" s="21">
        <f t="shared" si="86"/>
        <v>0</v>
      </c>
      <c r="K108" s="21">
        <f t="shared" si="86"/>
        <v>4.0000000000000001E-3</v>
      </c>
      <c r="L108" s="21">
        <f t="shared" si="86"/>
        <v>0</v>
      </c>
      <c r="M108" s="21">
        <f t="shared" si="86"/>
        <v>0</v>
      </c>
      <c r="N108" s="21">
        <f t="shared" si="86"/>
        <v>0</v>
      </c>
      <c r="O108" s="21">
        <f t="shared" si="86"/>
        <v>0</v>
      </c>
      <c r="P108" s="21">
        <f t="shared" si="86"/>
        <v>0</v>
      </c>
      <c r="Q108" s="21">
        <f t="shared" si="86"/>
        <v>0</v>
      </c>
      <c r="R108" s="21">
        <f t="shared" si="86"/>
        <v>0</v>
      </c>
      <c r="S108" s="21">
        <f t="shared" ref="S108:X108" si="87">PRODUCT(S107,$F$6)</f>
        <v>0</v>
      </c>
      <c r="T108" s="21">
        <f t="shared" si="87"/>
        <v>0</v>
      </c>
      <c r="U108" s="21">
        <f t="shared" si="87"/>
        <v>0</v>
      </c>
      <c r="V108" s="21">
        <f t="shared" si="87"/>
        <v>0</v>
      </c>
      <c r="W108" s="21">
        <f t="shared" si="87"/>
        <v>0</v>
      </c>
      <c r="X108" s="21">
        <f t="shared" si="87"/>
        <v>0</v>
      </c>
      <c r="Y108" s="21">
        <f t="shared" si="86"/>
        <v>0</v>
      </c>
      <c r="Z108" s="21">
        <f t="shared" si="86"/>
        <v>0</v>
      </c>
      <c r="AA108" s="21">
        <f t="shared" si="86"/>
        <v>0</v>
      </c>
      <c r="AB108" s="21">
        <f t="shared" si="86"/>
        <v>0</v>
      </c>
      <c r="AC108" s="21">
        <f t="shared" si="86"/>
        <v>0</v>
      </c>
      <c r="AD108" s="21">
        <f t="shared" si="86"/>
        <v>0</v>
      </c>
      <c r="AE108" s="21">
        <f t="shared" si="86"/>
        <v>0</v>
      </c>
      <c r="AF108" s="21">
        <f t="shared" si="86"/>
        <v>0</v>
      </c>
      <c r="AG108" s="21">
        <f t="shared" si="86"/>
        <v>0</v>
      </c>
      <c r="AH108" s="21">
        <f t="shared" si="86"/>
        <v>0</v>
      </c>
      <c r="AI108" s="21">
        <f t="shared" si="86"/>
        <v>0.03</v>
      </c>
      <c r="AJ108" s="21">
        <f t="shared" si="86"/>
        <v>0</v>
      </c>
      <c r="AK108" s="21">
        <f t="shared" si="86"/>
        <v>0</v>
      </c>
      <c r="AL108" s="21">
        <f t="shared" si="86"/>
        <v>0</v>
      </c>
      <c r="AM108" s="21">
        <f t="shared" si="86"/>
        <v>0</v>
      </c>
      <c r="AN108" s="21">
        <f t="shared" si="86"/>
        <v>0</v>
      </c>
      <c r="AO108" s="21">
        <f t="shared" si="86"/>
        <v>0</v>
      </c>
      <c r="AP108" s="21">
        <f t="shared" si="86"/>
        <v>0</v>
      </c>
      <c r="AQ108" s="21">
        <f t="shared" si="86"/>
        <v>0</v>
      </c>
      <c r="AR108" s="21">
        <f t="shared" si="86"/>
        <v>0</v>
      </c>
      <c r="AS108" s="21">
        <f t="shared" si="86"/>
        <v>0</v>
      </c>
      <c r="AT108" s="21">
        <f t="shared" si="86"/>
        <v>0</v>
      </c>
      <c r="AU108" s="21">
        <f t="shared" si="86"/>
        <v>0</v>
      </c>
      <c r="AV108" s="21">
        <f t="shared" si="86"/>
        <v>0</v>
      </c>
      <c r="AW108" s="21">
        <f t="shared" si="86"/>
        <v>0</v>
      </c>
      <c r="AX108" s="21">
        <f t="shared" si="86"/>
        <v>0</v>
      </c>
      <c r="AY108" s="21">
        <f t="shared" si="86"/>
        <v>0</v>
      </c>
      <c r="AZ108" s="21">
        <f t="shared" si="86"/>
        <v>0</v>
      </c>
      <c r="BA108" s="21">
        <f t="shared" si="86"/>
        <v>0</v>
      </c>
      <c r="BB108" s="21">
        <f t="shared" si="86"/>
        <v>0</v>
      </c>
      <c r="BC108" s="21">
        <f t="shared" si="86"/>
        <v>0</v>
      </c>
      <c r="BD108" s="21">
        <f t="shared" si="86"/>
        <v>0</v>
      </c>
      <c r="BE108" s="21">
        <f t="shared" si="86"/>
        <v>0</v>
      </c>
      <c r="BF108" s="21">
        <f t="shared" si="86"/>
        <v>0</v>
      </c>
      <c r="BG108" s="21">
        <f t="shared" si="86"/>
        <v>0</v>
      </c>
      <c r="BH108" s="21">
        <f t="shared" si="86"/>
        <v>0</v>
      </c>
      <c r="BI108" s="21">
        <f t="shared" si="86"/>
        <v>0</v>
      </c>
      <c r="BJ108" s="21">
        <f t="shared" si="86"/>
        <v>0</v>
      </c>
      <c r="BK108" s="21">
        <f t="shared" si="86"/>
        <v>0</v>
      </c>
      <c r="BL108" s="21">
        <f t="shared" si="86"/>
        <v>0</v>
      </c>
      <c r="BM108" s="21">
        <f t="shared" si="86"/>
        <v>0</v>
      </c>
      <c r="BN108" s="21">
        <f t="shared" si="86"/>
        <v>5.0000000000000001E-4</v>
      </c>
      <c r="BO108" s="21">
        <f t="shared" ref="BO108" si="88">PRODUCT(BO107,$F$6)</f>
        <v>0</v>
      </c>
    </row>
    <row r="110" spans="1:69" ht="17.399999999999999" x14ac:dyDescent="0.35">
      <c r="A110" s="25"/>
      <c r="B110" s="26" t="s">
        <v>24</v>
      </c>
      <c r="C110" s="27" t="s">
        <v>25</v>
      </c>
      <c r="D110" s="28">
        <f>D95</f>
        <v>70.900000000000006</v>
      </c>
      <c r="E110" s="38">
        <f t="shared" ref="E110:BN110" si="89">E95</f>
        <v>74</v>
      </c>
      <c r="F110" s="28">
        <f t="shared" si="89"/>
        <v>80</v>
      </c>
      <c r="G110" s="28">
        <f t="shared" si="89"/>
        <v>568</v>
      </c>
      <c r="H110" s="28">
        <f t="shared" si="89"/>
        <v>1250</v>
      </c>
      <c r="I110" s="28">
        <f t="shared" si="89"/>
        <v>720</v>
      </c>
      <c r="J110" s="28">
        <f t="shared" si="89"/>
        <v>74.92</v>
      </c>
      <c r="K110" s="28">
        <f t="shared" si="89"/>
        <v>728.69</v>
      </c>
      <c r="L110" s="28">
        <f t="shared" si="89"/>
        <v>210.89</v>
      </c>
      <c r="M110" s="28">
        <f t="shared" si="89"/>
        <v>529</v>
      </c>
      <c r="N110" s="28">
        <f t="shared" si="89"/>
        <v>104.38</v>
      </c>
      <c r="O110" s="28">
        <f t="shared" si="89"/>
        <v>331.24</v>
      </c>
      <c r="P110" s="28">
        <f t="shared" si="89"/>
        <v>373.68</v>
      </c>
      <c r="Q110" s="28">
        <f t="shared" si="89"/>
        <v>400</v>
      </c>
      <c r="R110" s="28">
        <f t="shared" si="89"/>
        <v>0</v>
      </c>
      <c r="S110" s="28">
        <f t="shared" si="89"/>
        <v>0</v>
      </c>
      <c r="T110" s="28">
        <f t="shared" si="89"/>
        <v>0</v>
      </c>
      <c r="U110" s="28">
        <f t="shared" si="89"/>
        <v>728</v>
      </c>
      <c r="V110" s="28">
        <f t="shared" si="89"/>
        <v>352.56</v>
      </c>
      <c r="W110" s="28">
        <f t="shared" si="89"/>
        <v>139</v>
      </c>
      <c r="X110" s="28">
        <f t="shared" si="89"/>
        <v>11.2</v>
      </c>
      <c r="Y110" s="28">
        <f t="shared" si="89"/>
        <v>0</v>
      </c>
      <c r="Z110" s="28">
        <f t="shared" si="89"/>
        <v>395</v>
      </c>
      <c r="AA110" s="28">
        <f t="shared" si="89"/>
        <v>395</v>
      </c>
      <c r="AB110" s="28">
        <f t="shared" si="89"/>
        <v>302</v>
      </c>
      <c r="AC110" s="28">
        <f t="shared" si="89"/>
        <v>250</v>
      </c>
      <c r="AD110" s="28">
        <f t="shared" si="89"/>
        <v>145</v>
      </c>
      <c r="AE110" s="28">
        <f t="shared" si="89"/>
        <v>361</v>
      </c>
      <c r="AF110" s="28">
        <f t="shared" si="89"/>
        <v>179</v>
      </c>
      <c r="AG110" s="28">
        <f t="shared" si="89"/>
        <v>227.27</v>
      </c>
      <c r="AH110" s="28">
        <f t="shared" si="89"/>
        <v>68.75</v>
      </c>
      <c r="AI110" s="28">
        <f t="shared" si="89"/>
        <v>59.25</v>
      </c>
      <c r="AJ110" s="28">
        <f t="shared" si="89"/>
        <v>40.799999999999997</v>
      </c>
      <c r="AK110" s="28">
        <f t="shared" si="89"/>
        <v>190</v>
      </c>
      <c r="AL110" s="28">
        <f t="shared" si="89"/>
        <v>194</v>
      </c>
      <c r="AM110" s="28">
        <f t="shared" si="89"/>
        <v>378.4</v>
      </c>
      <c r="AN110" s="28">
        <f t="shared" si="89"/>
        <v>300</v>
      </c>
      <c r="AO110" s="28">
        <f t="shared" si="89"/>
        <v>0</v>
      </c>
      <c r="AP110" s="28">
        <f t="shared" si="89"/>
        <v>206.9</v>
      </c>
      <c r="AQ110" s="28">
        <f t="shared" si="89"/>
        <v>62.5</v>
      </c>
      <c r="AR110" s="28">
        <f t="shared" si="89"/>
        <v>62</v>
      </c>
      <c r="AS110" s="28">
        <f t="shared" si="89"/>
        <v>82</v>
      </c>
      <c r="AT110" s="28">
        <f t="shared" si="89"/>
        <v>64.290000000000006</v>
      </c>
      <c r="AU110" s="28">
        <f t="shared" si="89"/>
        <v>57.14</v>
      </c>
      <c r="AV110" s="28">
        <f t="shared" si="89"/>
        <v>51.25</v>
      </c>
      <c r="AW110" s="28">
        <f t="shared" si="89"/>
        <v>77.14</v>
      </c>
      <c r="AX110" s="28">
        <f t="shared" si="89"/>
        <v>66</v>
      </c>
      <c r="AY110" s="28">
        <f t="shared" si="89"/>
        <v>60</v>
      </c>
      <c r="AZ110" s="28">
        <f t="shared" si="89"/>
        <v>129.33000000000001</v>
      </c>
      <c r="BA110" s="28">
        <f t="shared" si="89"/>
        <v>342</v>
      </c>
      <c r="BB110" s="28">
        <f t="shared" si="89"/>
        <v>585</v>
      </c>
      <c r="BC110" s="28">
        <f t="shared" si="89"/>
        <v>558.89</v>
      </c>
      <c r="BD110" s="28">
        <f t="shared" si="89"/>
        <v>217</v>
      </c>
      <c r="BE110" s="28">
        <f t="shared" si="89"/>
        <v>375</v>
      </c>
      <c r="BF110" s="28">
        <f t="shared" si="89"/>
        <v>0</v>
      </c>
      <c r="BG110" s="28">
        <f t="shared" si="89"/>
        <v>27</v>
      </c>
      <c r="BH110" s="28">
        <f t="shared" si="89"/>
        <v>36</v>
      </c>
      <c r="BI110" s="28">
        <f t="shared" si="89"/>
        <v>26</v>
      </c>
      <c r="BJ110" s="28">
        <f t="shared" si="89"/>
        <v>24</v>
      </c>
      <c r="BK110" s="28">
        <f t="shared" si="89"/>
        <v>37</v>
      </c>
      <c r="BL110" s="28">
        <f t="shared" si="89"/>
        <v>298</v>
      </c>
      <c r="BM110" s="28">
        <f t="shared" si="89"/>
        <v>144.44</v>
      </c>
      <c r="BN110" s="28">
        <f t="shared" si="89"/>
        <v>18</v>
      </c>
      <c r="BO110" s="28">
        <f t="shared" ref="BO110" si="90">BO95</f>
        <v>10000</v>
      </c>
    </row>
    <row r="111" spans="1:69" ht="17.399999999999999" x14ac:dyDescent="0.35">
      <c r="B111" s="18" t="s">
        <v>26</v>
      </c>
      <c r="C111" s="19" t="s">
        <v>25</v>
      </c>
      <c r="D111" s="20">
        <f>D110/1000</f>
        <v>7.0900000000000005E-2</v>
      </c>
      <c r="E111" s="20">
        <f t="shared" ref="E111:BN111" si="91">E110/1000</f>
        <v>7.3999999999999996E-2</v>
      </c>
      <c r="F111" s="20">
        <f t="shared" si="91"/>
        <v>0.08</v>
      </c>
      <c r="G111" s="20">
        <f t="shared" si="91"/>
        <v>0.56799999999999995</v>
      </c>
      <c r="H111" s="20">
        <f t="shared" si="91"/>
        <v>1.25</v>
      </c>
      <c r="I111" s="20">
        <f t="shared" si="91"/>
        <v>0.72</v>
      </c>
      <c r="J111" s="20">
        <f t="shared" si="91"/>
        <v>7.492E-2</v>
      </c>
      <c r="K111" s="20">
        <f t="shared" si="91"/>
        <v>0.72869000000000006</v>
      </c>
      <c r="L111" s="20">
        <f t="shared" si="91"/>
        <v>0.21088999999999999</v>
      </c>
      <c r="M111" s="20">
        <f t="shared" si="91"/>
        <v>0.52900000000000003</v>
      </c>
      <c r="N111" s="20">
        <f t="shared" si="91"/>
        <v>0.10438</v>
      </c>
      <c r="O111" s="20">
        <f t="shared" si="91"/>
        <v>0.33124000000000003</v>
      </c>
      <c r="P111" s="20">
        <f t="shared" si="91"/>
        <v>0.37368000000000001</v>
      </c>
      <c r="Q111" s="20">
        <f t="shared" si="91"/>
        <v>0.4</v>
      </c>
      <c r="R111" s="20">
        <f t="shared" si="91"/>
        <v>0</v>
      </c>
      <c r="S111" s="20">
        <f t="shared" si="91"/>
        <v>0</v>
      </c>
      <c r="T111" s="20">
        <f t="shared" si="91"/>
        <v>0</v>
      </c>
      <c r="U111" s="20">
        <f t="shared" si="91"/>
        <v>0.72799999999999998</v>
      </c>
      <c r="V111" s="20">
        <f t="shared" si="91"/>
        <v>0.35255999999999998</v>
      </c>
      <c r="W111" s="20">
        <f t="shared" si="91"/>
        <v>0.13900000000000001</v>
      </c>
      <c r="X111" s="20">
        <f t="shared" si="91"/>
        <v>1.12E-2</v>
      </c>
      <c r="Y111" s="20">
        <f t="shared" si="91"/>
        <v>0</v>
      </c>
      <c r="Z111" s="20">
        <f t="shared" si="91"/>
        <v>0.39500000000000002</v>
      </c>
      <c r="AA111" s="20">
        <f t="shared" si="91"/>
        <v>0.39500000000000002</v>
      </c>
      <c r="AB111" s="20">
        <f t="shared" si="91"/>
        <v>0.30199999999999999</v>
      </c>
      <c r="AC111" s="20">
        <f t="shared" si="91"/>
        <v>0.25</v>
      </c>
      <c r="AD111" s="20">
        <f t="shared" si="91"/>
        <v>0.14499999999999999</v>
      </c>
      <c r="AE111" s="20">
        <f t="shared" si="91"/>
        <v>0.36099999999999999</v>
      </c>
      <c r="AF111" s="20">
        <f t="shared" si="91"/>
        <v>0.17899999999999999</v>
      </c>
      <c r="AG111" s="20">
        <f t="shared" si="91"/>
        <v>0.22727</v>
      </c>
      <c r="AH111" s="20">
        <f t="shared" si="91"/>
        <v>6.8750000000000006E-2</v>
      </c>
      <c r="AI111" s="20">
        <f t="shared" si="91"/>
        <v>5.9249999999999997E-2</v>
      </c>
      <c r="AJ111" s="20">
        <f t="shared" si="91"/>
        <v>4.0799999999999996E-2</v>
      </c>
      <c r="AK111" s="20">
        <f t="shared" si="91"/>
        <v>0.19</v>
      </c>
      <c r="AL111" s="20">
        <f t="shared" si="91"/>
        <v>0.19400000000000001</v>
      </c>
      <c r="AM111" s="20">
        <f t="shared" si="91"/>
        <v>0.37839999999999996</v>
      </c>
      <c r="AN111" s="20">
        <f t="shared" si="91"/>
        <v>0.3</v>
      </c>
      <c r="AO111" s="20">
        <f t="shared" si="91"/>
        <v>0</v>
      </c>
      <c r="AP111" s="20">
        <f t="shared" si="91"/>
        <v>0.2069</v>
      </c>
      <c r="AQ111" s="20">
        <f t="shared" si="91"/>
        <v>6.25E-2</v>
      </c>
      <c r="AR111" s="20">
        <f t="shared" si="91"/>
        <v>6.2E-2</v>
      </c>
      <c r="AS111" s="20">
        <f t="shared" si="91"/>
        <v>8.2000000000000003E-2</v>
      </c>
      <c r="AT111" s="20">
        <f t="shared" si="91"/>
        <v>6.429E-2</v>
      </c>
      <c r="AU111" s="20">
        <f t="shared" si="91"/>
        <v>5.7140000000000003E-2</v>
      </c>
      <c r="AV111" s="20">
        <f t="shared" si="91"/>
        <v>5.1249999999999997E-2</v>
      </c>
      <c r="AW111" s="20">
        <f t="shared" si="91"/>
        <v>7.714E-2</v>
      </c>
      <c r="AX111" s="20">
        <f t="shared" si="91"/>
        <v>6.6000000000000003E-2</v>
      </c>
      <c r="AY111" s="20">
        <f t="shared" si="91"/>
        <v>0.06</v>
      </c>
      <c r="AZ111" s="20">
        <f t="shared" si="91"/>
        <v>0.12933</v>
      </c>
      <c r="BA111" s="20">
        <f t="shared" si="91"/>
        <v>0.34200000000000003</v>
      </c>
      <c r="BB111" s="20">
        <f t="shared" si="91"/>
        <v>0.58499999999999996</v>
      </c>
      <c r="BC111" s="20">
        <f t="shared" si="91"/>
        <v>0.55889</v>
      </c>
      <c r="BD111" s="20">
        <f t="shared" si="91"/>
        <v>0.217</v>
      </c>
      <c r="BE111" s="20">
        <f t="shared" si="91"/>
        <v>0.375</v>
      </c>
      <c r="BF111" s="20">
        <f t="shared" si="91"/>
        <v>0</v>
      </c>
      <c r="BG111" s="20">
        <f t="shared" si="91"/>
        <v>2.7E-2</v>
      </c>
      <c r="BH111" s="20">
        <f t="shared" si="91"/>
        <v>3.5999999999999997E-2</v>
      </c>
      <c r="BI111" s="20">
        <f t="shared" si="91"/>
        <v>2.5999999999999999E-2</v>
      </c>
      <c r="BJ111" s="20">
        <f t="shared" si="91"/>
        <v>2.4E-2</v>
      </c>
      <c r="BK111" s="20">
        <f t="shared" si="91"/>
        <v>3.6999999999999998E-2</v>
      </c>
      <c r="BL111" s="20">
        <f t="shared" si="91"/>
        <v>0.29799999999999999</v>
      </c>
      <c r="BM111" s="20">
        <f t="shared" si="91"/>
        <v>0.14443999999999999</v>
      </c>
      <c r="BN111" s="20">
        <f t="shared" si="91"/>
        <v>1.7999999999999999E-2</v>
      </c>
      <c r="BO111" s="20">
        <f t="shared" ref="BO111" si="92">BO110/1000</f>
        <v>10</v>
      </c>
    </row>
    <row r="112" spans="1:69" ht="17.399999999999999" x14ac:dyDescent="0.35">
      <c r="A112" s="29"/>
      <c r="B112" s="30" t="s">
        <v>27</v>
      </c>
      <c r="C112" s="91"/>
      <c r="D112" s="31">
        <f>D108*D110</f>
        <v>1.4180000000000001</v>
      </c>
      <c r="E112" s="31">
        <f t="shared" ref="E112:BN112" si="93">E108*E110</f>
        <v>0</v>
      </c>
      <c r="F112" s="31">
        <f t="shared" si="93"/>
        <v>0.8</v>
      </c>
      <c r="G112" s="31">
        <f t="shared" si="93"/>
        <v>0.34079999999999999</v>
      </c>
      <c r="H112" s="31">
        <f t="shared" si="93"/>
        <v>0</v>
      </c>
      <c r="I112" s="31">
        <f t="shared" si="93"/>
        <v>0</v>
      </c>
      <c r="J112" s="31">
        <f t="shared" si="93"/>
        <v>0</v>
      </c>
      <c r="K112" s="31">
        <f t="shared" si="93"/>
        <v>2.9147600000000002</v>
      </c>
      <c r="L112" s="31">
        <f t="shared" si="93"/>
        <v>0</v>
      </c>
      <c r="M112" s="31">
        <f t="shared" si="93"/>
        <v>0</v>
      </c>
      <c r="N112" s="31">
        <f t="shared" si="93"/>
        <v>0</v>
      </c>
      <c r="O112" s="31">
        <f t="shared" si="93"/>
        <v>0</v>
      </c>
      <c r="P112" s="31">
        <f t="shared" si="93"/>
        <v>0</v>
      </c>
      <c r="Q112" s="31">
        <f t="shared" si="93"/>
        <v>0</v>
      </c>
      <c r="R112" s="31">
        <f t="shared" si="93"/>
        <v>0</v>
      </c>
      <c r="S112" s="31">
        <f t="shared" si="93"/>
        <v>0</v>
      </c>
      <c r="T112" s="31">
        <f t="shared" si="93"/>
        <v>0</v>
      </c>
      <c r="U112" s="31">
        <f t="shared" si="93"/>
        <v>0</v>
      </c>
      <c r="V112" s="31">
        <f t="shared" si="93"/>
        <v>0</v>
      </c>
      <c r="W112" s="31">
        <f t="shared" si="93"/>
        <v>0</v>
      </c>
      <c r="X112" s="31">
        <f t="shared" si="93"/>
        <v>0</v>
      </c>
      <c r="Y112" s="31">
        <f t="shared" si="93"/>
        <v>0</v>
      </c>
      <c r="Z112" s="31">
        <f t="shared" si="93"/>
        <v>0</v>
      </c>
      <c r="AA112" s="31">
        <f t="shared" si="93"/>
        <v>0</v>
      </c>
      <c r="AB112" s="31">
        <f t="shared" si="93"/>
        <v>0</v>
      </c>
      <c r="AC112" s="31">
        <f t="shared" si="93"/>
        <v>0</v>
      </c>
      <c r="AD112" s="31">
        <f t="shared" si="93"/>
        <v>0</v>
      </c>
      <c r="AE112" s="31">
        <f t="shared" si="93"/>
        <v>0</v>
      </c>
      <c r="AF112" s="31">
        <f t="shared" si="93"/>
        <v>0</v>
      </c>
      <c r="AG112" s="31">
        <f t="shared" si="93"/>
        <v>0</v>
      </c>
      <c r="AH112" s="31">
        <f t="shared" si="93"/>
        <v>0</v>
      </c>
      <c r="AI112" s="31">
        <f t="shared" si="93"/>
        <v>1.7774999999999999</v>
      </c>
      <c r="AJ112" s="31">
        <f t="shared" si="93"/>
        <v>0</v>
      </c>
      <c r="AK112" s="31">
        <f t="shared" si="93"/>
        <v>0</v>
      </c>
      <c r="AL112" s="31">
        <f t="shared" si="93"/>
        <v>0</v>
      </c>
      <c r="AM112" s="31">
        <f t="shared" si="93"/>
        <v>0</v>
      </c>
      <c r="AN112" s="31">
        <f t="shared" si="93"/>
        <v>0</v>
      </c>
      <c r="AO112" s="31">
        <f t="shared" si="93"/>
        <v>0</v>
      </c>
      <c r="AP112" s="31">
        <f t="shared" si="93"/>
        <v>0</v>
      </c>
      <c r="AQ112" s="31">
        <f t="shared" si="93"/>
        <v>0</v>
      </c>
      <c r="AR112" s="31">
        <f t="shared" si="93"/>
        <v>0</v>
      </c>
      <c r="AS112" s="31">
        <f t="shared" si="93"/>
        <v>0</v>
      </c>
      <c r="AT112" s="31">
        <f t="shared" si="93"/>
        <v>0</v>
      </c>
      <c r="AU112" s="31">
        <f t="shared" si="93"/>
        <v>0</v>
      </c>
      <c r="AV112" s="31">
        <f t="shared" si="93"/>
        <v>0</v>
      </c>
      <c r="AW112" s="31">
        <f t="shared" si="93"/>
        <v>0</v>
      </c>
      <c r="AX112" s="31">
        <f t="shared" si="93"/>
        <v>0</v>
      </c>
      <c r="AY112" s="31">
        <f t="shared" si="93"/>
        <v>0</v>
      </c>
      <c r="AZ112" s="31">
        <f t="shared" si="93"/>
        <v>0</v>
      </c>
      <c r="BA112" s="31">
        <f t="shared" si="93"/>
        <v>0</v>
      </c>
      <c r="BB112" s="31">
        <f t="shared" si="93"/>
        <v>0</v>
      </c>
      <c r="BC112" s="31">
        <f t="shared" si="93"/>
        <v>0</v>
      </c>
      <c r="BD112" s="31">
        <f t="shared" si="93"/>
        <v>0</v>
      </c>
      <c r="BE112" s="31">
        <f t="shared" si="93"/>
        <v>0</v>
      </c>
      <c r="BF112" s="31">
        <f t="shared" si="93"/>
        <v>0</v>
      </c>
      <c r="BG112" s="31">
        <f t="shared" si="93"/>
        <v>0</v>
      </c>
      <c r="BH112" s="31">
        <f t="shared" si="93"/>
        <v>0</v>
      </c>
      <c r="BI112" s="31">
        <f t="shared" si="93"/>
        <v>0</v>
      </c>
      <c r="BJ112" s="31">
        <f t="shared" si="93"/>
        <v>0</v>
      </c>
      <c r="BK112" s="31">
        <f t="shared" si="93"/>
        <v>0</v>
      </c>
      <c r="BL112" s="31">
        <f t="shared" si="93"/>
        <v>0</v>
      </c>
      <c r="BM112" s="31">
        <f t="shared" si="93"/>
        <v>0</v>
      </c>
      <c r="BN112" s="31">
        <f t="shared" si="93"/>
        <v>9.0000000000000011E-3</v>
      </c>
      <c r="BO112" s="31">
        <f t="shared" ref="BO112" si="94">BO108*BO110</f>
        <v>0</v>
      </c>
      <c r="BP112" s="32">
        <f>SUM(D112:BN112)</f>
        <v>7.2600600000000002</v>
      </c>
      <c r="BQ112" s="33">
        <f>BP112/$C$21</f>
        <v>7.2600600000000002</v>
      </c>
    </row>
    <row r="113" spans="1:69" ht="17.399999999999999" x14ac:dyDescent="0.35">
      <c r="A113" s="29"/>
      <c r="B113" s="30" t="s">
        <v>28</v>
      </c>
      <c r="C113" s="91"/>
      <c r="D113" s="31">
        <f>D108*D110</f>
        <v>1.4180000000000001</v>
      </c>
      <c r="E113" s="31">
        <f t="shared" ref="E113:BN113" si="95">E108*E110</f>
        <v>0</v>
      </c>
      <c r="F113" s="31">
        <f t="shared" si="95"/>
        <v>0.8</v>
      </c>
      <c r="G113" s="31">
        <f t="shared" si="95"/>
        <v>0.34079999999999999</v>
      </c>
      <c r="H113" s="31">
        <f t="shared" si="95"/>
        <v>0</v>
      </c>
      <c r="I113" s="31">
        <f t="shared" si="95"/>
        <v>0</v>
      </c>
      <c r="J113" s="31">
        <f t="shared" si="95"/>
        <v>0</v>
      </c>
      <c r="K113" s="31">
        <f t="shared" si="95"/>
        <v>2.9147600000000002</v>
      </c>
      <c r="L113" s="31">
        <f t="shared" si="95"/>
        <v>0</v>
      </c>
      <c r="M113" s="31">
        <f t="shared" si="95"/>
        <v>0</v>
      </c>
      <c r="N113" s="31">
        <f t="shared" si="95"/>
        <v>0</v>
      </c>
      <c r="O113" s="31">
        <f t="shared" si="95"/>
        <v>0</v>
      </c>
      <c r="P113" s="31">
        <f t="shared" si="95"/>
        <v>0</v>
      </c>
      <c r="Q113" s="31">
        <f t="shared" si="95"/>
        <v>0</v>
      </c>
      <c r="R113" s="31">
        <f t="shared" si="95"/>
        <v>0</v>
      </c>
      <c r="S113" s="31">
        <f t="shared" si="95"/>
        <v>0</v>
      </c>
      <c r="T113" s="31">
        <f t="shared" si="95"/>
        <v>0</v>
      </c>
      <c r="U113" s="31">
        <f t="shared" si="95"/>
        <v>0</v>
      </c>
      <c r="V113" s="31">
        <f t="shared" si="95"/>
        <v>0</v>
      </c>
      <c r="W113" s="31">
        <f t="shared" si="95"/>
        <v>0</v>
      </c>
      <c r="X113" s="31">
        <f t="shared" si="95"/>
        <v>0</v>
      </c>
      <c r="Y113" s="31">
        <f t="shared" si="95"/>
        <v>0</v>
      </c>
      <c r="Z113" s="31">
        <f t="shared" si="95"/>
        <v>0</v>
      </c>
      <c r="AA113" s="31">
        <f t="shared" si="95"/>
        <v>0</v>
      </c>
      <c r="AB113" s="31">
        <f t="shared" si="95"/>
        <v>0</v>
      </c>
      <c r="AC113" s="31">
        <f t="shared" si="95"/>
        <v>0</v>
      </c>
      <c r="AD113" s="31">
        <f t="shared" si="95"/>
        <v>0</v>
      </c>
      <c r="AE113" s="31">
        <f t="shared" si="95"/>
        <v>0</v>
      </c>
      <c r="AF113" s="31">
        <f t="shared" si="95"/>
        <v>0</v>
      </c>
      <c r="AG113" s="31">
        <f t="shared" si="95"/>
        <v>0</v>
      </c>
      <c r="AH113" s="31">
        <f t="shared" si="95"/>
        <v>0</v>
      </c>
      <c r="AI113" s="31">
        <f t="shared" si="95"/>
        <v>1.7774999999999999</v>
      </c>
      <c r="AJ113" s="31">
        <f t="shared" si="95"/>
        <v>0</v>
      </c>
      <c r="AK113" s="31">
        <f t="shared" si="95"/>
        <v>0</v>
      </c>
      <c r="AL113" s="31">
        <f t="shared" si="95"/>
        <v>0</v>
      </c>
      <c r="AM113" s="31">
        <f t="shared" si="95"/>
        <v>0</v>
      </c>
      <c r="AN113" s="31">
        <f t="shared" si="95"/>
        <v>0</v>
      </c>
      <c r="AO113" s="31">
        <f t="shared" si="95"/>
        <v>0</v>
      </c>
      <c r="AP113" s="31">
        <f t="shared" si="95"/>
        <v>0</v>
      </c>
      <c r="AQ113" s="31">
        <f t="shared" si="95"/>
        <v>0</v>
      </c>
      <c r="AR113" s="31">
        <f t="shared" si="95"/>
        <v>0</v>
      </c>
      <c r="AS113" s="31">
        <f t="shared" si="95"/>
        <v>0</v>
      </c>
      <c r="AT113" s="31">
        <f t="shared" si="95"/>
        <v>0</v>
      </c>
      <c r="AU113" s="31">
        <f t="shared" si="95"/>
        <v>0</v>
      </c>
      <c r="AV113" s="31">
        <f t="shared" si="95"/>
        <v>0</v>
      </c>
      <c r="AW113" s="31">
        <f t="shared" si="95"/>
        <v>0</v>
      </c>
      <c r="AX113" s="31">
        <f t="shared" si="95"/>
        <v>0</v>
      </c>
      <c r="AY113" s="31">
        <f t="shared" si="95"/>
        <v>0</v>
      </c>
      <c r="AZ113" s="31">
        <f t="shared" si="95"/>
        <v>0</v>
      </c>
      <c r="BA113" s="31">
        <f t="shared" si="95"/>
        <v>0</v>
      </c>
      <c r="BB113" s="31">
        <f t="shared" si="95"/>
        <v>0</v>
      </c>
      <c r="BC113" s="31">
        <f t="shared" si="95"/>
        <v>0</v>
      </c>
      <c r="BD113" s="31">
        <f t="shared" si="95"/>
        <v>0</v>
      </c>
      <c r="BE113" s="31">
        <f t="shared" si="95"/>
        <v>0</v>
      </c>
      <c r="BF113" s="31">
        <f t="shared" si="95"/>
        <v>0</v>
      </c>
      <c r="BG113" s="31">
        <f t="shared" si="95"/>
        <v>0</v>
      </c>
      <c r="BH113" s="31">
        <f t="shared" si="95"/>
        <v>0</v>
      </c>
      <c r="BI113" s="31">
        <f t="shared" si="95"/>
        <v>0</v>
      </c>
      <c r="BJ113" s="31">
        <f t="shared" si="95"/>
        <v>0</v>
      </c>
      <c r="BK113" s="31">
        <f t="shared" si="95"/>
        <v>0</v>
      </c>
      <c r="BL113" s="31">
        <f t="shared" si="95"/>
        <v>0</v>
      </c>
      <c r="BM113" s="31">
        <f t="shared" si="95"/>
        <v>0</v>
      </c>
      <c r="BN113" s="31">
        <f t="shared" si="95"/>
        <v>9.0000000000000011E-3</v>
      </c>
      <c r="BO113" s="31">
        <f t="shared" ref="BO113" si="96">BO108*BO110</f>
        <v>0</v>
      </c>
      <c r="BP113" s="32">
        <f>SUM(D113:BN113)</f>
        <v>7.2600600000000002</v>
      </c>
      <c r="BQ113" s="33">
        <f>BP113/$C$21</f>
        <v>7.2600600000000002</v>
      </c>
    </row>
    <row r="115" spans="1:69" x14ac:dyDescent="0.3">
      <c r="BQ115" s="36">
        <f>BQ65</f>
        <v>27.316980000000001</v>
      </c>
    </row>
    <row r="116" spans="1:69" x14ac:dyDescent="0.3">
      <c r="BQ116" s="36">
        <f>BQ82</f>
        <v>40.672364999999999</v>
      </c>
    </row>
    <row r="117" spans="1:69" x14ac:dyDescent="0.3">
      <c r="BQ117" s="36">
        <f>BQ98</f>
        <v>19.305599999999998</v>
      </c>
    </row>
    <row r="118" spans="1:69" x14ac:dyDescent="0.3">
      <c r="BQ118" s="36">
        <f>BQ113</f>
        <v>7.2600600000000002</v>
      </c>
    </row>
    <row r="119" spans="1:69" x14ac:dyDescent="0.3">
      <c r="BQ119" s="36">
        <f>SUM(BQ115:BQ118)</f>
        <v>94.555004999999994</v>
      </c>
    </row>
  </sheetData>
  <mergeCells count="358"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B21" sqref="B21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">
      <c r="A1" s="12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4"/>
      <c r="C1" s="124"/>
      <c r="D1" s="126" t="s">
        <v>65</v>
      </c>
      <c r="E1" s="127"/>
      <c r="F1" s="127"/>
      <c r="G1" s="127"/>
      <c r="H1" s="12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4"/>
      <c r="J1" s="124"/>
      <c r="K1" s="52"/>
      <c r="V1" s="24"/>
    </row>
    <row r="2" spans="1:22" ht="21.9" customHeight="1" x14ac:dyDescent="0.35">
      <c r="A2" s="121" t="s">
        <v>35</v>
      </c>
      <c r="B2" s="121"/>
      <c r="C2" s="121"/>
      <c r="D2" s="123" t="s">
        <v>36</v>
      </c>
      <c r="E2" s="121"/>
      <c r="F2" s="121"/>
      <c r="G2" s="122"/>
      <c r="H2" s="121" t="s">
        <v>37</v>
      </c>
      <c r="I2" s="121"/>
      <c r="J2" s="122"/>
      <c r="K2" s="53"/>
      <c r="L2" s="129" t="s">
        <v>8</v>
      </c>
      <c r="M2" s="130"/>
      <c r="N2" s="131" t="s">
        <v>11</v>
      </c>
      <c r="O2" s="131"/>
      <c r="P2" s="132" t="s">
        <v>17</v>
      </c>
      <c r="Q2" s="133"/>
      <c r="R2" s="134" t="s">
        <v>19</v>
      </c>
      <c r="S2" s="134"/>
      <c r="T2" s="135" t="s">
        <v>38</v>
      </c>
      <c r="U2" s="136"/>
      <c r="V2" s="24"/>
    </row>
    <row r="3" spans="1:22" ht="30.75" customHeight="1" x14ac:dyDescent="0.3">
      <c r="A3" s="54"/>
      <c r="B3" s="68">
        <f>E3</f>
        <v>45289</v>
      </c>
      <c r="C3" s="55" t="s">
        <v>39</v>
      </c>
      <c r="D3" s="54"/>
      <c r="E3" s="68">
        <f>'06.01.2021 3-7 лет (день 8) '!J6</f>
        <v>45289</v>
      </c>
      <c r="F3" s="55" t="s">
        <v>39</v>
      </c>
      <c r="G3" s="55" t="s">
        <v>40</v>
      </c>
      <c r="H3" s="54"/>
      <c r="I3" s="68">
        <f>E3</f>
        <v>45289</v>
      </c>
      <c r="J3" s="55" t="s">
        <v>40</v>
      </c>
      <c r="K3" s="24"/>
      <c r="L3" s="56">
        <f>F4</f>
        <v>21.799830000000007</v>
      </c>
      <c r="M3" s="56">
        <f>G4</f>
        <v>27.316980000000001</v>
      </c>
      <c r="N3" s="56">
        <f>F9</f>
        <v>34.728194000000009</v>
      </c>
      <c r="O3" s="56">
        <f>G9</f>
        <v>40.672364999999999</v>
      </c>
      <c r="P3" s="56">
        <f>F17</f>
        <v>14.3688</v>
      </c>
      <c r="Q3" s="56">
        <f>G17</f>
        <v>19.305599999999998</v>
      </c>
      <c r="R3" s="7">
        <f>F22</f>
        <v>6.3145700000000016</v>
      </c>
      <c r="S3" s="7">
        <f>G22</f>
        <v>7.2600600000000002</v>
      </c>
      <c r="T3" s="57">
        <f>L3+N3+P3+R3</f>
        <v>77.211394000000013</v>
      </c>
      <c r="U3" s="57">
        <f>M3+O3+Q3+S3</f>
        <v>94.555004999999994</v>
      </c>
    </row>
    <row r="4" spans="1:22" ht="15" customHeight="1" x14ac:dyDescent="0.3">
      <c r="A4" s="96" t="s">
        <v>8</v>
      </c>
      <c r="B4" s="7" t="str">
        <f>E4</f>
        <v>Каша молочная "Рябчик"</v>
      </c>
      <c r="C4" s="108">
        <f>F4</f>
        <v>21.799830000000007</v>
      </c>
      <c r="D4" s="96" t="s">
        <v>8</v>
      </c>
      <c r="E4" s="7" t="str">
        <f>'06.01.2021 3-7 лет (день 8) '!B9</f>
        <v>Каша молочная "Рябчик"</v>
      </c>
      <c r="F4" s="108">
        <f>'06.01.2021 1,5-2 года (день 8)'!BQ65</f>
        <v>21.799830000000007</v>
      </c>
      <c r="G4" s="108">
        <f>'06.01.2021 3-7 лет (день 8) '!BQ65</f>
        <v>27.316980000000001</v>
      </c>
      <c r="H4" s="96" t="s">
        <v>8</v>
      </c>
      <c r="I4" s="7" t="str">
        <f>E4</f>
        <v>Каша молочная "Рябчик"</v>
      </c>
      <c r="J4" s="108">
        <f>G4</f>
        <v>27.316980000000001</v>
      </c>
    </row>
    <row r="5" spans="1:22" ht="15" customHeight="1" x14ac:dyDescent="0.3">
      <c r="A5" s="97"/>
      <c r="B5" s="10" t="str">
        <f>E5</f>
        <v xml:space="preserve">Бутерброд с маслом </v>
      </c>
      <c r="C5" s="109"/>
      <c r="D5" s="97"/>
      <c r="E5" s="7" t="str">
        <f>'06.01.2021 3-7 лет (день 8) '!B10</f>
        <v xml:space="preserve">Бутерброд с маслом </v>
      </c>
      <c r="F5" s="109"/>
      <c r="G5" s="109"/>
      <c r="H5" s="97"/>
      <c r="I5" s="7" t="str">
        <f>E5</f>
        <v xml:space="preserve">Бутерброд с маслом </v>
      </c>
      <c r="J5" s="109"/>
    </row>
    <row r="6" spans="1:22" ht="15" customHeight="1" x14ac:dyDescent="0.3">
      <c r="A6" s="97"/>
      <c r="B6" s="10" t="str">
        <f>E6</f>
        <v>Кофейный напиток с молоком</v>
      </c>
      <c r="C6" s="109"/>
      <c r="D6" s="97"/>
      <c r="E6" s="7" t="str">
        <f>'06.01.2021 3-7 лет (день 8) '!B11</f>
        <v>Кофейный напиток с молоком</v>
      </c>
      <c r="F6" s="109"/>
      <c r="G6" s="109"/>
      <c r="H6" s="97"/>
      <c r="I6" s="7" t="str">
        <f>E6</f>
        <v>Кофейный напиток с молоком</v>
      </c>
      <c r="J6" s="109"/>
    </row>
    <row r="7" spans="1:22" ht="15" customHeight="1" x14ac:dyDescent="0.3">
      <c r="A7" s="97"/>
      <c r="B7" s="7"/>
      <c r="C7" s="109"/>
      <c r="D7" s="97"/>
      <c r="E7" s="7"/>
      <c r="F7" s="109"/>
      <c r="G7" s="109"/>
      <c r="H7" s="97"/>
      <c r="I7" s="7"/>
      <c r="J7" s="109"/>
    </row>
    <row r="8" spans="1:22" ht="15" customHeight="1" x14ac:dyDescent="0.3">
      <c r="A8" s="98"/>
      <c r="B8" s="7"/>
      <c r="C8" s="110"/>
      <c r="D8" s="98"/>
      <c r="E8" s="7"/>
      <c r="F8" s="110"/>
      <c r="G8" s="110"/>
      <c r="H8" s="98"/>
      <c r="I8" s="7"/>
      <c r="J8" s="110"/>
    </row>
    <row r="9" spans="1:22" ht="15" customHeight="1" x14ac:dyDescent="0.3">
      <c r="A9" s="96" t="s">
        <v>11</v>
      </c>
      <c r="B9" s="7" t="str">
        <f>E9</f>
        <v>Суп картофельный с клецками</v>
      </c>
      <c r="C9" s="114">
        <f>F9</f>
        <v>34.728194000000009</v>
      </c>
      <c r="D9" s="96" t="s">
        <v>11</v>
      </c>
      <c r="E9" s="11" t="str">
        <f>'06.01.2021 3-7 лет (день 8) '!B14</f>
        <v>Суп картофельный с клецками</v>
      </c>
      <c r="F9" s="114">
        <f>'06.01.2021 1,5-2 года (день 8)'!BQ82</f>
        <v>34.728194000000009</v>
      </c>
      <c r="G9" s="114">
        <f>'06.01.2021 3-7 лет (день 8) '!BQ82</f>
        <v>40.672364999999999</v>
      </c>
      <c r="H9" s="96" t="s">
        <v>11</v>
      </c>
      <c r="I9" s="7" t="str">
        <f>E9</f>
        <v>Суп картофельный с клецками</v>
      </c>
      <c r="J9" s="114">
        <f>G9</f>
        <v>40.672364999999999</v>
      </c>
    </row>
    <row r="10" spans="1:22" ht="15" customHeight="1" x14ac:dyDescent="0.3">
      <c r="A10" s="97"/>
      <c r="B10" s="7" t="str">
        <f t="shared" ref="B10:B15" si="0">E10</f>
        <v>Жаркое по-домашнему</v>
      </c>
      <c r="C10" s="115"/>
      <c r="D10" s="97"/>
      <c r="E10" s="11" t="str">
        <f>'06.01.2021 3-7 лет (день 8) '!B15</f>
        <v>Жаркое по-домашнему</v>
      </c>
      <c r="F10" s="115"/>
      <c r="G10" s="115"/>
      <c r="H10" s="97"/>
      <c r="I10" s="7" t="str">
        <f t="shared" ref="I10:I15" si="1">E10</f>
        <v>Жаркое по-домашнему</v>
      </c>
      <c r="J10" s="115"/>
    </row>
    <row r="11" spans="1:22" ht="15" customHeight="1" x14ac:dyDescent="0.3">
      <c r="A11" s="97"/>
      <c r="B11" s="7" t="str">
        <f t="shared" si="0"/>
        <v>Хлеб пшеничный</v>
      </c>
      <c r="C11" s="115"/>
      <c r="D11" s="97"/>
      <c r="E11" s="11" t="str">
        <f>'06.01.2021 3-7 лет (день 8) '!B16</f>
        <v>Хлеб пшеничный</v>
      </c>
      <c r="F11" s="115"/>
      <c r="G11" s="115"/>
      <c r="H11" s="97"/>
      <c r="I11" s="7" t="str">
        <f t="shared" si="1"/>
        <v>Хлеб пшеничный</v>
      </c>
      <c r="J11" s="115"/>
    </row>
    <row r="12" spans="1:22" ht="15" customHeight="1" x14ac:dyDescent="0.3">
      <c r="A12" s="97"/>
      <c r="B12" s="7" t="str">
        <f t="shared" si="0"/>
        <v>Хлеб ржано-пшеничный</v>
      </c>
      <c r="C12" s="115"/>
      <c r="D12" s="97"/>
      <c r="E12" s="11" t="str">
        <f>'06.01.2021 3-7 лет (день 8) '!B17</f>
        <v>Хлеб ржано-пшеничный</v>
      </c>
      <c r="F12" s="115"/>
      <c r="G12" s="115"/>
      <c r="H12" s="97"/>
      <c r="I12" s="7" t="str">
        <f t="shared" si="1"/>
        <v>Хлеб ржано-пшеничный</v>
      </c>
      <c r="J12" s="115"/>
    </row>
    <row r="13" spans="1:22" ht="15" customHeight="1" x14ac:dyDescent="0.3">
      <c r="A13" s="97"/>
      <c r="B13" s="7" t="str">
        <f t="shared" si="0"/>
        <v>Напиток из шиповника</v>
      </c>
      <c r="C13" s="115"/>
      <c r="D13" s="97"/>
      <c r="E13" s="11" t="str">
        <f>'06.01.2021 3-7 лет (день 8) '!B18</f>
        <v>Напиток из шиповника</v>
      </c>
      <c r="F13" s="115"/>
      <c r="G13" s="115"/>
      <c r="H13" s="97"/>
      <c r="I13" s="7" t="str">
        <f t="shared" si="1"/>
        <v>Напиток из шиповника</v>
      </c>
      <c r="J13" s="115"/>
    </row>
    <row r="14" spans="1:22" ht="15" customHeight="1" x14ac:dyDescent="0.3">
      <c r="A14" s="97"/>
      <c r="B14" s="7">
        <f t="shared" si="0"/>
        <v>0</v>
      </c>
      <c r="C14" s="115"/>
      <c r="D14" s="97"/>
      <c r="F14" s="115"/>
      <c r="G14" s="115"/>
      <c r="H14" s="97"/>
      <c r="I14" s="7">
        <f t="shared" si="1"/>
        <v>0</v>
      </c>
      <c r="J14" s="115"/>
    </row>
    <row r="15" spans="1:22" ht="15" customHeight="1" x14ac:dyDescent="0.3">
      <c r="A15" s="97"/>
      <c r="B15" s="12">
        <f t="shared" si="0"/>
        <v>0</v>
      </c>
      <c r="C15" s="115"/>
      <c r="D15" s="97"/>
      <c r="E15" s="11"/>
      <c r="F15" s="115"/>
      <c r="G15" s="115"/>
      <c r="H15" s="97"/>
      <c r="I15" s="12">
        <f t="shared" si="1"/>
        <v>0</v>
      </c>
      <c r="J15" s="115"/>
    </row>
    <row r="16" spans="1:22" ht="15" customHeight="1" x14ac:dyDescent="0.3">
      <c r="A16" s="98"/>
      <c r="B16" s="12"/>
      <c r="C16" s="116"/>
      <c r="D16" s="98"/>
      <c r="E16" s="7"/>
      <c r="F16" s="116"/>
      <c r="G16" s="116"/>
      <c r="H16" s="98"/>
      <c r="I16" s="12"/>
      <c r="J16" s="116"/>
    </row>
    <row r="17" spans="1:15" ht="15" customHeight="1" x14ac:dyDescent="0.3">
      <c r="A17" s="96" t="s">
        <v>17</v>
      </c>
      <c r="B17" s="7" t="str">
        <f>E17</f>
        <v>Молоко</v>
      </c>
      <c r="C17" s="108">
        <f>F17</f>
        <v>14.3688</v>
      </c>
      <c r="D17" s="96" t="s">
        <v>17</v>
      </c>
      <c r="E17" s="7" t="str">
        <f>'06.01.2021 3-7 лет (день 8) '!B21</f>
        <v>Молоко</v>
      </c>
      <c r="F17" s="108">
        <f>'06.01.2021 1,5-2 года (день 8)'!BQ98</f>
        <v>14.3688</v>
      </c>
      <c r="G17" s="108">
        <f>'06.01.2021 3-7 лет (день 8) '!BQ98</f>
        <v>19.305599999999998</v>
      </c>
      <c r="H17" s="96" t="s">
        <v>17</v>
      </c>
      <c r="I17" s="7" t="str">
        <f>E17</f>
        <v>Молоко</v>
      </c>
      <c r="J17" s="108">
        <f>G17</f>
        <v>19.305599999999998</v>
      </c>
    </row>
    <row r="18" spans="1:15" ht="15" customHeight="1" x14ac:dyDescent="0.3">
      <c r="A18" s="97"/>
      <c r="B18" s="7" t="str">
        <f>E18</f>
        <v>Печенье</v>
      </c>
      <c r="C18" s="109"/>
      <c r="D18" s="97"/>
      <c r="E18" s="7" t="str">
        <f>'06.01.2021 3-7 лет (день 8) '!B22</f>
        <v>Печенье</v>
      </c>
      <c r="F18" s="109"/>
      <c r="G18" s="109"/>
      <c r="H18" s="97"/>
      <c r="I18" s="7" t="str">
        <f>E18</f>
        <v>Печенье</v>
      </c>
      <c r="J18" s="109"/>
    </row>
    <row r="19" spans="1:15" ht="15" customHeight="1" x14ac:dyDescent="0.3">
      <c r="A19" s="97"/>
      <c r="B19" s="7"/>
      <c r="C19" s="109"/>
      <c r="D19" s="97"/>
      <c r="E19" s="7"/>
      <c r="F19" s="109"/>
      <c r="G19" s="109"/>
      <c r="H19" s="97"/>
      <c r="I19" s="7"/>
      <c r="J19" s="109"/>
    </row>
    <row r="20" spans="1:15" ht="15" customHeight="1" x14ac:dyDescent="0.3">
      <c r="A20" s="97"/>
      <c r="B20" s="7"/>
      <c r="C20" s="109"/>
      <c r="D20" s="97"/>
      <c r="E20" s="7"/>
      <c r="F20" s="109"/>
      <c r="G20" s="109"/>
      <c r="H20" s="97"/>
      <c r="I20" s="7"/>
      <c r="J20" s="109"/>
    </row>
    <row r="21" spans="1:15" ht="15" customHeight="1" x14ac:dyDescent="0.3">
      <c r="A21" s="98"/>
      <c r="B21" s="7"/>
      <c r="C21" s="110"/>
      <c r="D21" s="98"/>
      <c r="E21" s="7"/>
      <c r="F21" s="110"/>
      <c r="G21" s="110"/>
      <c r="H21" s="98"/>
      <c r="I21" s="7"/>
      <c r="J21" s="110"/>
    </row>
    <row r="22" spans="1:15" ht="15" customHeight="1" x14ac:dyDescent="0.3">
      <c r="A22" s="88" t="s">
        <v>19</v>
      </c>
      <c r="B22" s="39" t="str">
        <f>E22</f>
        <v>Макароны отварные с маслом</v>
      </c>
      <c r="C22" s="108">
        <f>F22</f>
        <v>6.3145700000000016</v>
      </c>
      <c r="D22" s="88" t="s">
        <v>19</v>
      </c>
      <c r="E22" s="39" t="str">
        <f>'06.01.2021 3-7 лет (день 8) '!B26</f>
        <v>Макароны отварные с маслом</v>
      </c>
      <c r="F22" s="108">
        <f>'06.01.2021 1,5-2 года (день 8)'!BQ113</f>
        <v>6.3145700000000016</v>
      </c>
      <c r="G22" s="108">
        <f>'06.01.2021 3-7 лет (день 8) '!BQ113</f>
        <v>7.2600600000000002</v>
      </c>
      <c r="H22" s="88" t="s">
        <v>19</v>
      </c>
      <c r="I22" s="39" t="str">
        <f>E22</f>
        <v>Макароны отварные с маслом</v>
      </c>
      <c r="J22" s="108">
        <f>G22</f>
        <v>7.2600600000000002</v>
      </c>
    </row>
    <row r="23" spans="1:15" ht="15" customHeight="1" x14ac:dyDescent="0.3">
      <c r="A23" s="88"/>
      <c r="B23" s="39" t="str">
        <f t="shared" ref="B23:B24" si="2">E23</f>
        <v>Хлеб пшеничный</v>
      </c>
      <c r="C23" s="109"/>
      <c r="D23" s="88"/>
      <c r="E23" s="39" t="str">
        <f>'06.01.2021 3-7 лет (день 8) '!B27</f>
        <v>Хлеб пшеничный</v>
      </c>
      <c r="F23" s="109"/>
      <c r="G23" s="109"/>
      <c r="H23" s="88"/>
      <c r="I23" s="39" t="str">
        <f t="shared" ref="I23:I24" si="3">E23</f>
        <v>Хлеб пшеничный</v>
      </c>
      <c r="J23" s="109"/>
    </row>
    <row r="24" spans="1:15" ht="15" customHeight="1" x14ac:dyDescent="0.3">
      <c r="A24" s="88"/>
      <c r="B24" s="39" t="str">
        <f t="shared" si="2"/>
        <v>Чай с сахаром</v>
      </c>
      <c r="C24" s="109"/>
      <c r="D24" s="88"/>
      <c r="E24" s="39" t="str">
        <f>'06.01.2021 3-7 лет (день 8) '!B28</f>
        <v>Чай с сахаром</v>
      </c>
      <c r="F24" s="109"/>
      <c r="G24" s="109"/>
      <c r="H24" s="88"/>
      <c r="I24" s="39" t="str">
        <f t="shared" si="3"/>
        <v>Чай с сахаром</v>
      </c>
      <c r="J24" s="109"/>
    </row>
    <row r="25" spans="1:15" ht="15" customHeight="1" x14ac:dyDescent="0.3">
      <c r="A25" s="88"/>
      <c r="B25" s="39">
        <f>E25</f>
        <v>0</v>
      </c>
      <c r="C25" s="109"/>
      <c r="D25" s="88"/>
      <c r="E25" s="12"/>
      <c r="F25" s="109"/>
      <c r="G25" s="109"/>
      <c r="H25" s="88"/>
      <c r="I25" s="39">
        <f>E25</f>
        <v>0</v>
      </c>
      <c r="J25" s="109"/>
    </row>
    <row r="26" spans="1:15" ht="15" customHeight="1" x14ac:dyDescent="0.3">
      <c r="A26" s="88"/>
      <c r="B26" s="12"/>
      <c r="C26" s="109"/>
      <c r="D26" s="88"/>
      <c r="E26" s="12"/>
      <c r="F26" s="109"/>
      <c r="G26" s="109"/>
      <c r="H26" s="88"/>
      <c r="I26" s="12"/>
      <c r="J26" s="109"/>
    </row>
    <row r="27" spans="1:15" ht="15" customHeight="1" x14ac:dyDescent="0.3">
      <c r="A27" s="88"/>
      <c r="B27" s="7"/>
      <c r="C27" s="110"/>
      <c r="D27" s="88"/>
      <c r="E27" s="7"/>
      <c r="F27" s="110"/>
      <c r="G27" s="110"/>
      <c r="H27" s="88"/>
      <c r="I27" s="7"/>
      <c r="J27" s="110"/>
    </row>
    <row r="28" spans="1:15" ht="17.399999999999999" x14ac:dyDescent="0.35">
      <c r="A28" s="106" t="s">
        <v>38</v>
      </c>
      <c r="B28" s="107"/>
      <c r="C28" s="58">
        <f>C4+C9+C17+C22</f>
        <v>77.211394000000013</v>
      </c>
      <c r="D28" s="106" t="s">
        <v>38</v>
      </c>
      <c r="E28" s="107"/>
      <c r="F28" s="58">
        <f>F4+F9+F17+F22</f>
        <v>77.211394000000013</v>
      </c>
      <c r="G28" s="58">
        <f>G4+G9+G17+G22</f>
        <v>94.555004999999994</v>
      </c>
      <c r="H28" s="106" t="s">
        <v>38</v>
      </c>
      <c r="I28" s="107"/>
      <c r="J28" s="58">
        <f>J4+J9+J17+J22</f>
        <v>94.555004999999994</v>
      </c>
    </row>
    <row r="29" spans="1:15" ht="59.25" customHeight="1" x14ac:dyDescent="0.3">
      <c r="A29" s="12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4"/>
      <c r="C29" s="125"/>
      <c r="D29" s="126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27"/>
      <c r="F29" s="127"/>
      <c r="G29" s="127"/>
      <c r="H29" s="12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4"/>
      <c r="J29" s="125"/>
      <c r="K29" s="53"/>
      <c r="L29" s="53"/>
      <c r="M29" s="120"/>
      <c r="N29" s="120"/>
      <c r="O29" s="120"/>
    </row>
    <row r="30" spans="1:15" ht="21.9" customHeight="1" x14ac:dyDescent="0.3">
      <c r="A30" s="121" t="s">
        <v>41</v>
      </c>
      <c r="B30" s="121"/>
      <c r="C30" s="122"/>
      <c r="D30" s="123" t="s">
        <v>42</v>
      </c>
      <c r="E30" s="121"/>
      <c r="F30" s="121"/>
      <c r="G30" s="122"/>
      <c r="H30" s="123" t="s">
        <v>43</v>
      </c>
      <c r="I30" s="121"/>
      <c r="J30" s="122"/>
      <c r="K30" s="53"/>
      <c r="L30" s="53"/>
      <c r="M30" s="59"/>
      <c r="N30" s="59"/>
      <c r="O30" s="59"/>
    </row>
    <row r="31" spans="1:15" ht="30.75" customHeight="1" x14ac:dyDescent="0.3">
      <c r="A31" s="54"/>
      <c r="B31" s="70">
        <f>E3</f>
        <v>45289</v>
      </c>
      <c r="C31" s="55" t="s">
        <v>40</v>
      </c>
      <c r="D31" s="54"/>
      <c r="E31" s="68">
        <f>E3</f>
        <v>45289</v>
      </c>
      <c r="F31" s="55" t="s">
        <v>39</v>
      </c>
      <c r="G31" s="55" t="s">
        <v>40</v>
      </c>
      <c r="H31" s="54"/>
      <c r="I31" s="71">
        <f>E3</f>
        <v>45289</v>
      </c>
      <c r="J31" s="60" t="s">
        <v>40</v>
      </c>
      <c r="K31" s="24"/>
      <c r="L31" s="24"/>
    </row>
    <row r="32" spans="1:15" ht="15" customHeight="1" x14ac:dyDescent="0.3">
      <c r="A32" s="88" t="s">
        <v>8</v>
      </c>
      <c r="B32" s="7" t="str">
        <f>E4</f>
        <v>Каша молочная "Рябчик"</v>
      </c>
      <c r="C32" s="108">
        <f>G4</f>
        <v>27.316980000000001</v>
      </c>
      <c r="D32" s="88" t="s">
        <v>8</v>
      </c>
      <c r="E32" s="7" t="str">
        <f>E4</f>
        <v>Каша молочная "Рябчик"</v>
      </c>
      <c r="F32" s="111">
        <f>F4</f>
        <v>21.799830000000007</v>
      </c>
      <c r="G32" s="111">
        <f>G4</f>
        <v>27.316980000000001</v>
      </c>
      <c r="H32" s="88" t="s">
        <v>8</v>
      </c>
      <c r="I32" s="7" t="str">
        <f>I4</f>
        <v>Каша молочная "Рябчик"</v>
      </c>
      <c r="J32" s="108">
        <f>F32</f>
        <v>21.799830000000007</v>
      </c>
    </row>
    <row r="33" spans="1:10" ht="15" customHeight="1" x14ac:dyDescent="0.3">
      <c r="A33" s="88"/>
      <c r="B33" s="7" t="str">
        <f>E5</f>
        <v xml:space="preserve">Бутерброд с маслом </v>
      </c>
      <c r="C33" s="109"/>
      <c r="D33" s="88"/>
      <c r="E33" s="7" t="str">
        <f>E5</f>
        <v xml:space="preserve">Бутерброд с маслом </v>
      </c>
      <c r="F33" s="112"/>
      <c r="G33" s="112"/>
      <c r="H33" s="88"/>
      <c r="I33" s="7" t="str">
        <f>I5</f>
        <v xml:space="preserve">Бутерброд с маслом </v>
      </c>
      <c r="J33" s="109"/>
    </row>
    <row r="34" spans="1:10" ht="15" customHeight="1" x14ac:dyDescent="0.3">
      <c r="A34" s="88"/>
      <c r="B34" s="7" t="str">
        <f>E6</f>
        <v>Кофейный напиток с молоком</v>
      </c>
      <c r="C34" s="109"/>
      <c r="D34" s="88"/>
      <c r="E34" s="7" t="str">
        <f>E6</f>
        <v>Кофейный напиток с молоком</v>
      </c>
      <c r="F34" s="112"/>
      <c r="G34" s="112"/>
      <c r="H34" s="88"/>
      <c r="I34" s="7" t="str">
        <f>I6</f>
        <v>Кофейный напиток с молоком</v>
      </c>
      <c r="J34" s="109"/>
    </row>
    <row r="35" spans="1:10" ht="15" customHeight="1" x14ac:dyDescent="0.3">
      <c r="A35" s="88"/>
      <c r="B35" s="7"/>
      <c r="C35" s="109"/>
      <c r="D35" s="88"/>
      <c r="E35" s="7"/>
      <c r="F35" s="112"/>
      <c r="G35" s="112"/>
      <c r="H35" s="88"/>
      <c r="I35" s="7"/>
      <c r="J35" s="109"/>
    </row>
    <row r="36" spans="1:10" ht="15" customHeight="1" x14ac:dyDescent="0.3">
      <c r="A36" s="88"/>
      <c r="B36" s="7"/>
      <c r="C36" s="110"/>
      <c r="D36" s="88"/>
      <c r="E36" s="7"/>
      <c r="F36" s="113"/>
      <c r="G36" s="113"/>
      <c r="H36" s="88"/>
      <c r="I36" s="7"/>
      <c r="J36" s="110"/>
    </row>
    <row r="37" spans="1:10" ht="15" customHeight="1" x14ac:dyDescent="0.3">
      <c r="A37" s="88" t="s">
        <v>11</v>
      </c>
      <c r="B37" s="7" t="str">
        <f>E9</f>
        <v>Суп картофельный с клецками</v>
      </c>
      <c r="C37" s="114">
        <f>G9</f>
        <v>40.672364999999999</v>
      </c>
      <c r="D37" s="88" t="s">
        <v>11</v>
      </c>
      <c r="E37" s="7" t="str">
        <f>E9</f>
        <v>Суп картофельный с клецками</v>
      </c>
      <c r="F37" s="117">
        <f>F9</f>
        <v>34.728194000000009</v>
      </c>
      <c r="G37" s="117">
        <f>G9</f>
        <v>40.672364999999999</v>
      </c>
      <c r="H37" s="88" t="s">
        <v>11</v>
      </c>
      <c r="I37" s="7" t="str">
        <f>E9</f>
        <v>Суп картофельный с клецками</v>
      </c>
      <c r="J37" s="114">
        <f>F37</f>
        <v>34.728194000000009</v>
      </c>
    </row>
    <row r="38" spans="1:10" ht="15" customHeight="1" x14ac:dyDescent="0.3">
      <c r="A38" s="88"/>
      <c r="B38" s="7" t="str">
        <f t="shared" ref="B38:B43" si="4">E10</f>
        <v>Жаркое по-домашнему</v>
      </c>
      <c r="C38" s="115"/>
      <c r="D38" s="88"/>
      <c r="E38" s="7" t="str">
        <f t="shared" ref="E38:E43" si="5">E10</f>
        <v>Жаркое по-домашнему</v>
      </c>
      <c r="F38" s="118"/>
      <c r="G38" s="118"/>
      <c r="H38" s="88"/>
      <c r="I38" s="7" t="str">
        <f t="shared" ref="I38:I42" si="6">E10</f>
        <v>Жаркое по-домашнему</v>
      </c>
      <c r="J38" s="115"/>
    </row>
    <row r="39" spans="1:10" ht="15" customHeight="1" x14ac:dyDescent="0.3">
      <c r="A39" s="88"/>
      <c r="B39" s="7" t="str">
        <f t="shared" si="4"/>
        <v>Хлеб пшеничный</v>
      </c>
      <c r="C39" s="115"/>
      <c r="D39" s="88"/>
      <c r="E39" s="7" t="str">
        <f t="shared" si="5"/>
        <v>Хлеб пшеничный</v>
      </c>
      <c r="F39" s="118"/>
      <c r="G39" s="118"/>
      <c r="H39" s="88"/>
      <c r="I39" s="7" t="str">
        <f t="shared" si="6"/>
        <v>Хлеб пшеничный</v>
      </c>
      <c r="J39" s="115"/>
    </row>
    <row r="40" spans="1:10" ht="15" customHeight="1" x14ac:dyDescent="0.3">
      <c r="A40" s="88"/>
      <c r="B40" s="7" t="str">
        <f t="shared" si="4"/>
        <v>Хлеб ржано-пшеничный</v>
      </c>
      <c r="C40" s="115"/>
      <c r="D40" s="88"/>
      <c r="E40" s="7" t="str">
        <f t="shared" si="5"/>
        <v>Хлеб ржано-пшеничный</v>
      </c>
      <c r="F40" s="118"/>
      <c r="G40" s="118"/>
      <c r="H40" s="88"/>
      <c r="I40" s="7" t="str">
        <f t="shared" si="6"/>
        <v>Хлеб ржано-пшеничный</v>
      </c>
      <c r="J40" s="115"/>
    </row>
    <row r="41" spans="1:10" ht="15" customHeight="1" x14ac:dyDescent="0.3">
      <c r="A41" s="88"/>
      <c r="B41" s="7" t="str">
        <f t="shared" si="4"/>
        <v>Напиток из шиповника</v>
      </c>
      <c r="C41" s="115"/>
      <c r="D41" s="88"/>
      <c r="E41" s="7" t="str">
        <f t="shared" si="5"/>
        <v>Напиток из шиповника</v>
      </c>
      <c r="F41" s="118"/>
      <c r="G41" s="118"/>
      <c r="H41" s="88"/>
      <c r="I41" s="7" t="str">
        <f t="shared" si="6"/>
        <v>Напиток из шиповника</v>
      </c>
      <c r="J41" s="115"/>
    </row>
    <row r="42" spans="1:10" ht="15" customHeight="1" x14ac:dyDescent="0.3">
      <c r="A42" s="88"/>
      <c r="B42" s="7">
        <f t="shared" si="4"/>
        <v>0</v>
      </c>
      <c r="C42" s="115"/>
      <c r="D42" s="88"/>
      <c r="E42" s="7">
        <f t="shared" si="5"/>
        <v>0</v>
      </c>
      <c r="F42" s="118"/>
      <c r="G42" s="118"/>
      <c r="H42" s="88"/>
      <c r="I42" s="7">
        <f t="shared" si="6"/>
        <v>0</v>
      </c>
      <c r="J42" s="115"/>
    </row>
    <row r="43" spans="1:10" ht="15" customHeight="1" x14ac:dyDescent="0.3">
      <c r="A43" s="88"/>
      <c r="B43" s="12">
        <f t="shared" si="4"/>
        <v>0</v>
      </c>
      <c r="C43" s="115"/>
      <c r="D43" s="88"/>
      <c r="E43" s="7">
        <f t="shared" si="5"/>
        <v>0</v>
      </c>
      <c r="F43" s="118"/>
      <c r="G43" s="118"/>
      <c r="H43" s="88"/>
      <c r="I43" s="12">
        <f>E15</f>
        <v>0</v>
      </c>
      <c r="J43" s="115"/>
    </row>
    <row r="44" spans="1:10" ht="15" customHeight="1" x14ac:dyDescent="0.3">
      <c r="A44" s="88"/>
      <c r="B44" s="12"/>
      <c r="C44" s="116"/>
      <c r="D44" s="88"/>
      <c r="E44" s="12"/>
      <c r="F44" s="119"/>
      <c r="G44" s="119"/>
      <c r="H44" s="88"/>
      <c r="I44" s="12"/>
      <c r="J44" s="116"/>
    </row>
    <row r="45" spans="1:10" ht="15" customHeight="1" x14ac:dyDescent="0.3">
      <c r="A45" s="88" t="s">
        <v>17</v>
      </c>
      <c r="B45" s="7" t="str">
        <f>E17</f>
        <v>Молоко</v>
      </c>
      <c r="C45" s="108">
        <f>G17</f>
        <v>19.305599999999998</v>
      </c>
      <c r="D45" s="88" t="s">
        <v>17</v>
      </c>
      <c r="E45" s="7" t="str">
        <f>E17</f>
        <v>Молоко</v>
      </c>
      <c r="F45" s="111">
        <f>F17</f>
        <v>14.3688</v>
      </c>
      <c r="G45" s="111">
        <f>G17</f>
        <v>19.305599999999998</v>
      </c>
      <c r="H45" s="88" t="s">
        <v>17</v>
      </c>
      <c r="I45" s="7" t="str">
        <f>I17</f>
        <v>Молоко</v>
      </c>
      <c r="J45" s="108">
        <f>F45</f>
        <v>14.3688</v>
      </c>
    </row>
    <row r="46" spans="1:10" ht="15" customHeight="1" x14ac:dyDescent="0.3">
      <c r="A46" s="88"/>
      <c r="B46" s="7" t="str">
        <f>E18</f>
        <v>Печенье</v>
      </c>
      <c r="C46" s="109"/>
      <c r="D46" s="88"/>
      <c r="E46" s="7" t="str">
        <f>E18</f>
        <v>Печенье</v>
      </c>
      <c r="F46" s="112"/>
      <c r="G46" s="112"/>
      <c r="H46" s="88"/>
      <c r="I46" s="7" t="str">
        <f>I18</f>
        <v>Печенье</v>
      </c>
      <c r="J46" s="109"/>
    </row>
    <row r="47" spans="1:10" ht="15" customHeight="1" x14ac:dyDescent="0.3">
      <c r="A47" s="88"/>
      <c r="B47" s="7"/>
      <c r="C47" s="109"/>
      <c r="D47" s="88"/>
      <c r="E47" s="7"/>
      <c r="F47" s="112"/>
      <c r="G47" s="112"/>
      <c r="H47" s="88"/>
      <c r="I47" s="7"/>
      <c r="J47" s="109"/>
    </row>
    <row r="48" spans="1:10" ht="15" customHeight="1" x14ac:dyDescent="0.3">
      <c r="A48" s="88"/>
      <c r="B48" s="7"/>
      <c r="C48" s="109"/>
      <c r="D48" s="88"/>
      <c r="E48" s="7"/>
      <c r="F48" s="112"/>
      <c r="G48" s="112"/>
      <c r="H48" s="88"/>
      <c r="I48" s="7"/>
      <c r="J48" s="109"/>
    </row>
    <row r="49" spans="1:10" ht="15" customHeight="1" x14ac:dyDescent="0.3">
      <c r="A49" s="88"/>
      <c r="B49" s="7"/>
      <c r="C49" s="110"/>
      <c r="D49" s="88"/>
      <c r="E49" s="7"/>
      <c r="F49" s="113"/>
      <c r="G49" s="113"/>
      <c r="H49" s="88"/>
      <c r="I49" s="7"/>
      <c r="J49" s="110"/>
    </row>
    <row r="50" spans="1:10" ht="31.5" customHeight="1" x14ac:dyDescent="0.3">
      <c r="A50" s="88" t="s">
        <v>19</v>
      </c>
      <c r="B50" s="39" t="str">
        <f>E22</f>
        <v>Макароны отварные с маслом</v>
      </c>
      <c r="C50" s="108">
        <f>G22</f>
        <v>7.2600600000000002</v>
      </c>
      <c r="D50" s="88" t="s">
        <v>19</v>
      </c>
      <c r="E50" s="39" t="str">
        <f>E22</f>
        <v>Макароны отварные с маслом</v>
      </c>
      <c r="F50" s="111">
        <f>F22</f>
        <v>6.3145700000000016</v>
      </c>
      <c r="G50" s="111">
        <f>G22</f>
        <v>7.2600600000000002</v>
      </c>
      <c r="H50" s="88" t="s">
        <v>19</v>
      </c>
      <c r="I50" s="39" t="str">
        <f>E22</f>
        <v>Макароны отварные с маслом</v>
      </c>
      <c r="J50" s="108">
        <f>F50</f>
        <v>6.3145700000000016</v>
      </c>
    </row>
    <row r="51" spans="1:10" ht="15" customHeight="1" x14ac:dyDescent="0.3">
      <c r="A51" s="88"/>
      <c r="B51" s="39" t="str">
        <f t="shared" ref="B51:B54" si="7">E23</f>
        <v>Хлеб пшеничный</v>
      </c>
      <c r="C51" s="109"/>
      <c r="D51" s="88"/>
      <c r="E51" s="39" t="str">
        <f t="shared" ref="E51:E54" si="8">E23</f>
        <v>Хлеб пшеничный</v>
      </c>
      <c r="F51" s="112"/>
      <c r="G51" s="112"/>
      <c r="H51" s="88"/>
      <c r="I51" s="39" t="str">
        <f t="shared" ref="I51:I54" si="9">E23</f>
        <v>Хлеб пшеничный</v>
      </c>
      <c r="J51" s="109"/>
    </row>
    <row r="52" spans="1:10" ht="15" customHeight="1" x14ac:dyDescent="0.3">
      <c r="A52" s="88"/>
      <c r="B52" s="39" t="str">
        <f t="shared" si="7"/>
        <v>Чай с сахаром</v>
      </c>
      <c r="C52" s="109"/>
      <c r="D52" s="88"/>
      <c r="E52" s="39" t="str">
        <f t="shared" si="8"/>
        <v>Чай с сахаром</v>
      </c>
      <c r="F52" s="112"/>
      <c r="G52" s="112"/>
      <c r="H52" s="88"/>
      <c r="I52" s="39" t="str">
        <f t="shared" si="9"/>
        <v>Чай с сахаром</v>
      </c>
      <c r="J52" s="109"/>
    </row>
    <row r="53" spans="1:10" ht="15" customHeight="1" x14ac:dyDescent="0.3">
      <c r="A53" s="88"/>
      <c r="B53" s="39">
        <f t="shared" si="7"/>
        <v>0</v>
      </c>
      <c r="C53" s="109"/>
      <c r="D53" s="88"/>
      <c r="E53" s="39">
        <f t="shared" si="8"/>
        <v>0</v>
      </c>
      <c r="F53" s="112"/>
      <c r="G53" s="112"/>
      <c r="H53" s="88"/>
      <c r="I53" s="39">
        <f t="shared" si="9"/>
        <v>0</v>
      </c>
      <c r="J53" s="109"/>
    </row>
    <row r="54" spans="1:10" ht="15" customHeight="1" x14ac:dyDescent="0.3">
      <c r="A54" s="88"/>
      <c r="B54" s="39">
        <f t="shared" si="7"/>
        <v>0</v>
      </c>
      <c r="C54" s="110"/>
      <c r="D54" s="88"/>
      <c r="E54" s="39">
        <f t="shared" si="8"/>
        <v>0</v>
      </c>
      <c r="F54" s="113"/>
      <c r="G54" s="113"/>
      <c r="H54" s="88"/>
      <c r="I54" s="39">
        <f t="shared" si="9"/>
        <v>0</v>
      </c>
      <c r="J54" s="110"/>
    </row>
    <row r="55" spans="1:10" ht="17.399999999999999" x14ac:dyDescent="0.35">
      <c r="A55" s="106" t="s">
        <v>38</v>
      </c>
      <c r="B55" s="107"/>
      <c r="C55" s="61">
        <f>C32+C37+C45+C50</f>
        <v>94.555004999999994</v>
      </c>
      <c r="D55" s="44"/>
      <c r="E55" s="62" t="s">
        <v>38</v>
      </c>
      <c r="F55" s="63">
        <f>F32+F37+F45+F50</f>
        <v>77.211394000000013</v>
      </c>
      <c r="G55" s="63">
        <f>G32+G37+G45+G50</f>
        <v>94.555004999999994</v>
      </c>
      <c r="H55" s="106" t="s">
        <v>38</v>
      </c>
      <c r="I55" s="107"/>
      <c r="J55" s="58">
        <f>J32+J37+J45+J50</f>
        <v>77.211394000000013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1">
        <f>'06.01.2021 3-7 лет (день 8) '!J6</f>
        <v>45289</v>
      </c>
      <c r="B1" s="142"/>
      <c r="C1" s="142"/>
      <c r="D1" s="142"/>
      <c r="E1" s="142"/>
      <c r="F1" s="142"/>
      <c r="G1" s="142"/>
    </row>
    <row r="2" spans="1:7" ht="60" customHeight="1" x14ac:dyDescent="0.3">
      <c r="A2" s="143" t="s">
        <v>44</v>
      </c>
      <c r="B2" s="143" t="s">
        <v>45</v>
      </c>
      <c r="C2" s="143" t="s">
        <v>46</v>
      </c>
      <c r="D2" s="143" t="s">
        <v>47</v>
      </c>
      <c r="E2" s="143" t="s">
        <v>48</v>
      </c>
      <c r="F2" s="143" t="s">
        <v>49</v>
      </c>
      <c r="G2" s="145" t="s">
        <v>50</v>
      </c>
    </row>
    <row r="3" spans="1:7" x14ac:dyDescent="0.3">
      <c r="A3" s="144"/>
      <c r="B3" s="144"/>
      <c r="C3" s="144"/>
      <c r="D3" s="144"/>
      <c r="E3" s="144"/>
      <c r="F3" s="144"/>
      <c r="G3" s="146"/>
    </row>
    <row r="4" spans="1:7" ht="33" customHeight="1" x14ac:dyDescent="0.3">
      <c r="A4" s="144"/>
      <c r="B4" s="144"/>
      <c r="C4" s="144"/>
      <c r="D4" s="144"/>
      <c r="E4" s="144"/>
      <c r="F4" s="144"/>
      <c r="G4" s="146"/>
    </row>
    <row r="5" spans="1:7" ht="20.100000000000001" customHeight="1" x14ac:dyDescent="0.3">
      <c r="A5" s="140" t="s">
        <v>51</v>
      </c>
      <c r="B5" s="138">
        <v>0.3611111111111111</v>
      </c>
      <c r="C5" s="7" t="str">
        <f>'06.01.2021 3-7 лет (день 8) '!B9</f>
        <v>Каша молочная "Рябчик"</v>
      </c>
      <c r="D5" s="64" t="s">
        <v>52</v>
      </c>
      <c r="E5" s="64" t="s">
        <v>53</v>
      </c>
      <c r="F5" s="7"/>
      <c r="G5" s="7"/>
    </row>
    <row r="6" spans="1:7" ht="21" customHeight="1" x14ac:dyDescent="0.3">
      <c r="A6" s="140"/>
      <c r="B6" s="138"/>
      <c r="C6" s="7" t="str">
        <f>'06.01.2021 3-7 лет (день 8) '!B10</f>
        <v xml:space="preserve">Бутерброд с маслом </v>
      </c>
      <c r="D6" s="64" t="s">
        <v>52</v>
      </c>
      <c r="E6" s="64" t="s">
        <v>53</v>
      </c>
      <c r="F6" s="7"/>
      <c r="G6" s="7"/>
    </row>
    <row r="7" spans="1:7" ht="20.100000000000001" customHeight="1" x14ac:dyDescent="0.3">
      <c r="A7" s="140"/>
      <c r="B7" s="138"/>
      <c r="C7" s="7" t="str">
        <f>'06.01.2021 3-7 лет (день 8) '!B11</f>
        <v>Кофейный напиток с молоком</v>
      </c>
      <c r="D7" s="64" t="s">
        <v>52</v>
      </c>
      <c r="E7" s="64" t="s">
        <v>53</v>
      </c>
      <c r="F7" s="7"/>
      <c r="G7" s="7"/>
    </row>
    <row r="8" spans="1:7" ht="32.25" customHeight="1" x14ac:dyDescent="0.3">
      <c r="A8" s="137" t="s">
        <v>54</v>
      </c>
      <c r="B8" s="138">
        <v>0.4861111111111111</v>
      </c>
      <c r="C8" s="11" t="str">
        <f>'06.01.2021 3-7 лет (день 8) '!B14</f>
        <v>Суп картофельный с клецками</v>
      </c>
      <c r="D8" s="64" t="s">
        <v>52</v>
      </c>
      <c r="E8" s="64" t="s">
        <v>53</v>
      </c>
      <c r="F8" s="7"/>
      <c r="G8" s="7"/>
    </row>
    <row r="9" spans="1:7" ht="18.75" customHeight="1" x14ac:dyDescent="0.3">
      <c r="A9" s="137"/>
      <c r="B9" s="138"/>
      <c r="C9" s="72" t="str">
        <f>'06.01.2021 3-7 лет (день 8) '!B15</f>
        <v>Жаркое по-домашнему</v>
      </c>
      <c r="D9" s="64" t="s">
        <v>52</v>
      </c>
      <c r="E9" s="64" t="s">
        <v>53</v>
      </c>
      <c r="F9" s="7"/>
      <c r="G9" s="7"/>
    </row>
    <row r="10" spans="1:7" ht="20.100000000000001" customHeight="1" x14ac:dyDescent="0.3">
      <c r="A10" s="137"/>
      <c r="B10" s="138"/>
      <c r="C10" s="11" t="str">
        <f>'06.01.2021 3-7 лет (день 8) '!B16</f>
        <v>Хлеб пшеничный</v>
      </c>
      <c r="D10" s="64" t="s">
        <v>52</v>
      </c>
      <c r="E10" s="64" t="s">
        <v>53</v>
      </c>
      <c r="F10" s="7"/>
      <c r="G10" s="7"/>
    </row>
    <row r="11" spans="1:7" ht="20.100000000000001" customHeight="1" x14ac:dyDescent="0.3">
      <c r="A11" s="137"/>
      <c r="B11" s="138"/>
      <c r="C11" s="11" t="str">
        <f>'06.01.2021 3-7 лет (день 8) '!B17</f>
        <v>Хлеб ржано-пшеничный</v>
      </c>
      <c r="D11" s="64" t="s">
        <v>52</v>
      </c>
      <c r="E11" s="64" t="s">
        <v>53</v>
      </c>
      <c r="F11" s="7"/>
      <c r="G11" s="7"/>
    </row>
    <row r="12" spans="1:7" ht="20.100000000000001" customHeight="1" x14ac:dyDescent="0.3">
      <c r="A12" s="137"/>
      <c r="B12" s="138"/>
      <c r="C12" s="11" t="str">
        <f>'06.01.2021 3-7 лет (день 8) '!B18</f>
        <v>Напиток из шиповника</v>
      </c>
      <c r="D12" s="64" t="s">
        <v>52</v>
      </c>
      <c r="E12" s="64" t="s">
        <v>53</v>
      </c>
      <c r="F12" s="7"/>
      <c r="G12" s="7"/>
    </row>
    <row r="13" spans="1:7" ht="20.100000000000001" customHeight="1" x14ac:dyDescent="0.3">
      <c r="A13" s="137"/>
      <c r="B13" s="138"/>
      <c r="D13" s="64"/>
      <c r="E13" s="64"/>
      <c r="F13" s="7"/>
      <c r="G13" s="7"/>
    </row>
    <row r="14" spans="1:7" ht="20.100000000000001" customHeight="1" x14ac:dyDescent="0.3">
      <c r="A14" s="137" t="s">
        <v>55</v>
      </c>
      <c r="B14" s="138">
        <v>0.63888888888888895</v>
      </c>
      <c r="C14" s="7" t="str">
        <f>'06.01.2021 3-7 лет (день 8) '!B21</f>
        <v>Молоко</v>
      </c>
      <c r="D14" s="64" t="s">
        <v>52</v>
      </c>
      <c r="E14" s="64" t="s">
        <v>53</v>
      </c>
      <c r="F14" s="7"/>
      <c r="G14" s="7"/>
    </row>
    <row r="15" spans="1:7" ht="20.100000000000001" customHeight="1" x14ac:dyDescent="0.3">
      <c r="A15" s="137"/>
      <c r="B15" s="139"/>
      <c r="C15" s="12" t="s">
        <v>18</v>
      </c>
      <c r="D15" s="64" t="s">
        <v>52</v>
      </c>
      <c r="E15" s="64" t="s">
        <v>53</v>
      </c>
      <c r="F15" s="7"/>
      <c r="G15" s="7"/>
    </row>
    <row r="16" spans="1:7" ht="33" customHeight="1" x14ac:dyDescent="0.3">
      <c r="A16" s="137" t="s">
        <v>56</v>
      </c>
      <c r="B16" s="138">
        <v>0.69444444444444453</v>
      </c>
      <c r="C16" s="39" t="str">
        <f>'06.01.2021 3-7 лет (день 8) '!B26</f>
        <v>Макароны отварные с маслом</v>
      </c>
      <c r="D16" s="64" t="s">
        <v>52</v>
      </c>
      <c r="E16" s="64" t="s">
        <v>53</v>
      </c>
      <c r="F16" s="7"/>
      <c r="G16" s="7"/>
    </row>
    <row r="17" spans="1:7" ht="20.100000000000001" customHeight="1" x14ac:dyDescent="0.3">
      <c r="A17" s="137"/>
      <c r="B17" s="139"/>
      <c r="C17" s="39" t="str">
        <f>'06.01.2021 3-7 лет (день 8) '!B27</f>
        <v>Хлеб пшеничный</v>
      </c>
      <c r="D17" s="64" t="s">
        <v>52</v>
      </c>
      <c r="E17" s="64" t="s">
        <v>53</v>
      </c>
      <c r="F17" s="7"/>
      <c r="G17" s="7"/>
    </row>
    <row r="18" spans="1:7" ht="20.100000000000001" customHeight="1" x14ac:dyDescent="0.3">
      <c r="A18" s="137"/>
      <c r="B18" s="139"/>
      <c r="C18" s="39" t="str">
        <f>'06.01.2021 3-7 лет (день 8) '!B28</f>
        <v>Чай с сахаром</v>
      </c>
      <c r="D18" s="64" t="s">
        <v>52</v>
      </c>
      <c r="E18" s="64" t="s">
        <v>53</v>
      </c>
      <c r="F18" s="7"/>
      <c r="G18" s="7"/>
    </row>
    <row r="19" spans="1:7" ht="20.100000000000001" customHeight="1" x14ac:dyDescent="0.3">
      <c r="A19" s="137"/>
      <c r="B19" s="139"/>
      <c r="C19" s="39"/>
      <c r="D19" s="64" t="s">
        <v>52</v>
      </c>
      <c r="E19" s="64" t="s">
        <v>53</v>
      </c>
      <c r="F19" s="7"/>
      <c r="G19" s="7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0" workbookViewId="0">
      <selection activeCell="D30" sqref="D30"/>
    </sheetView>
  </sheetViews>
  <sheetFormatPr defaultRowHeight="14.4" x14ac:dyDescent="0.3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 x14ac:dyDescent="0.3">
      <c r="J1" s="150" t="s">
        <v>67</v>
      </c>
      <c r="K1" s="150"/>
      <c r="L1" s="150"/>
      <c r="M1" s="150"/>
    </row>
    <row r="2" spans="1:13" x14ac:dyDescent="0.3">
      <c r="J2" s="150" t="s">
        <v>68</v>
      </c>
      <c r="K2" s="150"/>
      <c r="L2" s="150"/>
      <c r="M2" s="150"/>
    </row>
    <row r="3" spans="1:13" x14ac:dyDescent="0.3">
      <c r="J3" s="150" t="s">
        <v>69</v>
      </c>
      <c r="K3" s="150"/>
      <c r="L3" s="150"/>
      <c r="M3" s="150"/>
    </row>
    <row r="4" spans="1:13" ht="21" customHeight="1" x14ac:dyDescent="0.3">
      <c r="A4" s="75"/>
      <c r="B4" s="75"/>
      <c r="C4" s="75"/>
      <c r="D4" s="75"/>
      <c r="E4" s="75"/>
      <c r="J4" s="151" t="s">
        <v>99</v>
      </c>
      <c r="K4" s="151"/>
      <c r="L4" s="151"/>
      <c r="M4" s="151"/>
    </row>
    <row r="5" spans="1:13" ht="24" customHeight="1" x14ac:dyDescent="0.3">
      <c r="B5" s="76"/>
      <c r="C5" s="76"/>
      <c r="D5" s="76"/>
      <c r="E5" s="152" t="s">
        <v>70</v>
      </c>
      <c r="F5" s="152"/>
      <c r="G5" s="152">
        <f>'06.01.2021 3-7 лет (день 8) '!J6</f>
        <v>45289</v>
      </c>
      <c r="H5" s="152"/>
      <c r="I5" s="76"/>
      <c r="J5" s="76"/>
      <c r="K5" s="76"/>
      <c r="L5" s="76"/>
      <c r="M5" s="76"/>
    </row>
    <row r="6" spans="1:13" ht="40.200000000000003" customHeight="1" x14ac:dyDescent="0.3">
      <c r="A6" s="77" t="s">
        <v>71</v>
      </c>
      <c r="B6" s="77" t="s">
        <v>72</v>
      </c>
      <c r="C6" s="77" t="s">
        <v>73</v>
      </c>
      <c r="D6" s="77" t="s">
        <v>74</v>
      </c>
      <c r="E6" s="77" t="s">
        <v>75</v>
      </c>
      <c r="F6" s="77" t="s">
        <v>76</v>
      </c>
      <c r="G6" s="77" t="s">
        <v>77</v>
      </c>
      <c r="H6" s="77" t="s">
        <v>78</v>
      </c>
      <c r="I6" s="77" t="s">
        <v>79</v>
      </c>
      <c r="J6" s="77" t="s">
        <v>80</v>
      </c>
      <c r="K6" s="77" t="s">
        <v>81</v>
      </c>
      <c r="L6" s="77" t="s">
        <v>82</v>
      </c>
      <c r="M6" s="77" t="s">
        <v>83</v>
      </c>
    </row>
    <row r="7" spans="1:13" ht="20.399999999999999" x14ac:dyDescent="0.3">
      <c r="A7" s="78" t="s">
        <v>84</v>
      </c>
      <c r="B7" s="147" t="s">
        <v>85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13" x14ac:dyDescent="0.3">
      <c r="A8" s="79" t="s">
        <v>8</v>
      </c>
      <c r="B8" s="80" t="str">
        <f>'06.01.2021 3-7 лет (день 8) '!B9</f>
        <v>Каша молочная "Рябчик"</v>
      </c>
      <c r="C8" s="81">
        <v>150</v>
      </c>
      <c r="D8" s="81">
        <v>4.99</v>
      </c>
      <c r="E8" s="81">
        <v>5.73</v>
      </c>
      <c r="F8" s="81">
        <v>21.11</v>
      </c>
      <c r="G8" s="81">
        <v>155</v>
      </c>
      <c r="H8" s="81">
        <v>137.83000000000001</v>
      </c>
      <c r="I8" s="81">
        <v>6.9000000000000006E-2</v>
      </c>
      <c r="J8" s="81">
        <v>0.08</v>
      </c>
      <c r="K8" s="81">
        <v>7.0000000000000007E-2</v>
      </c>
      <c r="L8" s="81">
        <v>1.47</v>
      </c>
      <c r="M8" s="81">
        <v>84</v>
      </c>
    </row>
    <row r="9" spans="1:13" x14ac:dyDescent="0.3">
      <c r="A9" s="82"/>
      <c r="B9" s="80" t="str">
        <f>'06.01.2021 3-7 лет (день 8) '!B10</f>
        <v xml:space="preserve">Бутерброд с маслом </v>
      </c>
      <c r="C9" s="84" t="s">
        <v>92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82"/>
      <c r="B10" s="80" t="str">
        <f>'06.01.2021 3-7 лет (день 8) '!B11</f>
        <v>Кофейный напиток с молоком</v>
      </c>
      <c r="C10" s="81">
        <v>150</v>
      </c>
      <c r="D10" s="81">
        <v>1.25</v>
      </c>
      <c r="E10" s="81">
        <v>1.25</v>
      </c>
      <c r="F10" s="81">
        <v>10.42</v>
      </c>
      <c r="G10" s="81">
        <v>48.33</v>
      </c>
      <c r="H10" s="81">
        <v>85</v>
      </c>
      <c r="I10" s="81">
        <v>0.02</v>
      </c>
      <c r="J10" s="81">
        <v>0.02</v>
      </c>
      <c r="K10" s="81">
        <v>0</v>
      </c>
      <c r="L10" s="81">
        <v>0.54</v>
      </c>
      <c r="M10" s="81">
        <v>253</v>
      </c>
    </row>
    <row r="11" spans="1:13" x14ac:dyDescent="0.3">
      <c r="A11" s="7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idden="1" x14ac:dyDescent="0.3">
      <c r="A12" s="79"/>
      <c r="B12" s="8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28.2" x14ac:dyDescent="0.3">
      <c r="A13" s="79" t="s">
        <v>11</v>
      </c>
      <c r="B13" s="80" t="str">
        <f>'06.01.2021 3-7 лет (день 8) '!B14</f>
        <v>Суп картофельный с клецками</v>
      </c>
      <c r="C13" s="81">
        <v>200</v>
      </c>
      <c r="D13" s="81">
        <v>4.12</v>
      </c>
      <c r="E13" s="81">
        <v>5.63</v>
      </c>
      <c r="F13" s="81">
        <v>15.13</v>
      </c>
      <c r="G13" s="81">
        <v>139.6</v>
      </c>
      <c r="H13" s="81">
        <v>23.54</v>
      </c>
      <c r="I13" s="81">
        <v>1.0900000000000001</v>
      </c>
      <c r="J13" s="81">
        <v>0.12</v>
      </c>
      <c r="K13" s="81">
        <v>0.16</v>
      </c>
      <c r="L13" s="81">
        <v>4.24</v>
      </c>
      <c r="M13" s="81">
        <v>37</v>
      </c>
    </row>
    <row r="14" spans="1:13" x14ac:dyDescent="0.3">
      <c r="A14" s="82"/>
      <c r="B14" s="80" t="str">
        <f>'06.01.2021 3-7 лет (день 8) '!B15</f>
        <v>Жаркое по-домашнему</v>
      </c>
      <c r="C14" s="81">
        <v>150</v>
      </c>
      <c r="D14" s="81">
        <v>5.63</v>
      </c>
      <c r="E14" s="81">
        <v>3.98</v>
      </c>
      <c r="F14" s="81">
        <v>11</v>
      </c>
      <c r="G14" s="81">
        <v>170.45</v>
      </c>
      <c r="H14" s="81">
        <v>44.28</v>
      </c>
      <c r="I14" s="81">
        <v>0.73</v>
      </c>
      <c r="J14" s="81">
        <v>0.1</v>
      </c>
      <c r="K14" s="81">
        <v>0.02</v>
      </c>
      <c r="L14" s="81">
        <v>6.13</v>
      </c>
      <c r="M14" s="81">
        <v>153</v>
      </c>
    </row>
    <row r="15" spans="1:13" x14ac:dyDescent="0.3">
      <c r="A15" s="82"/>
      <c r="B15" s="80" t="str">
        <f>'06.01.2021 3-7 лет (день 8) '!B16</f>
        <v>Хлеб пшеничный</v>
      </c>
      <c r="C15" s="81">
        <v>20</v>
      </c>
      <c r="D15" s="81">
        <v>1.57</v>
      </c>
      <c r="E15" s="81">
        <v>0.2</v>
      </c>
      <c r="F15" s="81">
        <v>9.65</v>
      </c>
      <c r="G15" s="81">
        <v>48</v>
      </c>
      <c r="H15" s="81">
        <v>4.5999999999999996</v>
      </c>
      <c r="I15" s="81">
        <v>0.4</v>
      </c>
      <c r="J15" s="81">
        <v>0.03</v>
      </c>
      <c r="K15" s="81">
        <v>5.0000000000000001E-3</v>
      </c>
      <c r="L15" s="81">
        <v>0</v>
      </c>
      <c r="M15" s="81"/>
    </row>
    <row r="16" spans="1:13" x14ac:dyDescent="0.3">
      <c r="A16" s="82"/>
      <c r="B16" s="80" t="str">
        <f>'06.01.2021 3-7 лет (день 8) '!B17</f>
        <v>Хлеб ржано-пшеничный</v>
      </c>
      <c r="C16" s="81">
        <v>40</v>
      </c>
      <c r="D16" s="81">
        <v>2.64</v>
      </c>
      <c r="E16" s="81">
        <v>0.48</v>
      </c>
      <c r="F16" s="81">
        <v>13.36</v>
      </c>
      <c r="G16" s="81">
        <v>69.599999999999994</v>
      </c>
      <c r="H16" s="81">
        <v>14</v>
      </c>
      <c r="I16" s="81">
        <v>1.56</v>
      </c>
      <c r="J16" s="81">
        <v>7.1999999999999995E-2</v>
      </c>
      <c r="K16" s="81">
        <v>3.2000000000000001E-2</v>
      </c>
      <c r="L16" s="81">
        <v>0</v>
      </c>
      <c r="M16" s="81"/>
    </row>
    <row r="17" spans="1:13" x14ac:dyDescent="0.3">
      <c r="A17" s="82"/>
      <c r="B17" s="80" t="str">
        <f>'06.01.2021 3-7 лет (день 8) '!B18</f>
        <v>Напиток из шиповника</v>
      </c>
      <c r="C17" s="81">
        <v>150</v>
      </c>
      <c r="D17" s="81">
        <v>0.18</v>
      </c>
      <c r="E17" s="81">
        <v>0.08</v>
      </c>
      <c r="F17" s="81">
        <v>13.75</v>
      </c>
      <c r="G17" s="81">
        <v>75</v>
      </c>
      <c r="H17" s="81">
        <v>3.38</v>
      </c>
      <c r="I17" s="81">
        <v>0.17</v>
      </c>
      <c r="J17" s="81">
        <v>0.01</v>
      </c>
      <c r="K17" s="81">
        <v>0</v>
      </c>
      <c r="L17" s="81">
        <v>11</v>
      </c>
      <c r="M17" s="81">
        <v>256</v>
      </c>
    </row>
    <row r="18" spans="1:13" x14ac:dyDescent="0.3">
      <c r="A18" s="82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3">
      <c r="A19" s="79" t="s">
        <v>17</v>
      </c>
      <c r="B19" s="80" t="str">
        <f>'06.01.2021 3-7 лет (день 8) '!B21</f>
        <v>Молоко</v>
      </c>
      <c r="C19" s="81">
        <v>150</v>
      </c>
      <c r="D19" s="81">
        <v>4.3499999999999996</v>
      </c>
      <c r="E19" s="81">
        <v>3.75</v>
      </c>
      <c r="F19" s="81">
        <v>7.2</v>
      </c>
      <c r="G19" s="81">
        <v>81</v>
      </c>
      <c r="H19" s="81">
        <v>180</v>
      </c>
      <c r="I19" s="81">
        <v>0.15</v>
      </c>
      <c r="J19" s="81">
        <v>0.06</v>
      </c>
      <c r="K19" s="81">
        <v>0.22500000000000001</v>
      </c>
      <c r="L19" s="81">
        <v>1.95</v>
      </c>
      <c r="M19" s="81">
        <v>255</v>
      </c>
    </row>
    <row r="20" spans="1:13" x14ac:dyDescent="0.3">
      <c r="A20" s="82"/>
      <c r="B20" s="80" t="str">
        <f>'06.01.2021 3-7 лет (день 8) '!B22</f>
        <v>Печенье</v>
      </c>
      <c r="C20" s="81">
        <v>20</v>
      </c>
      <c r="D20" s="81">
        <v>1.17</v>
      </c>
      <c r="E20" s="81">
        <v>0.52</v>
      </c>
      <c r="F20" s="81">
        <v>8.01</v>
      </c>
      <c r="G20" s="81">
        <v>41.973799999999997</v>
      </c>
      <c r="H20" s="81">
        <v>18.21</v>
      </c>
      <c r="I20" s="81">
        <v>0.12</v>
      </c>
      <c r="J20" s="81">
        <v>0.01</v>
      </c>
      <c r="K20" s="81">
        <v>0.01</v>
      </c>
      <c r="L20" s="81">
        <v>0.05</v>
      </c>
      <c r="M20" s="81"/>
    </row>
    <row r="21" spans="1:13" x14ac:dyDescent="0.3">
      <c r="A21" s="82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x14ac:dyDescent="0.3">
      <c r="A22" s="79" t="s">
        <v>19</v>
      </c>
      <c r="B22" s="80" t="s">
        <v>106</v>
      </c>
      <c r="C22" s="81">
        <v>120</v>
      </c>
      <c r="D22" s="81">
        <v>2.7</v>
      </c>
      <c r="E22" s="81">
        <v>2.2799999999999998</v>
      </c>
      <c r="F22" s="81">
        <v>51.18</v>
      </c>
      <c r="G22" s="81">
        <v>156.18</v>
      </c>
      <c r="H22" s="81">
        <v>18.93</v>
      </c>
      <c r="I22" s="81">
        <v>0.3</v>
      </c>
      <c r="J22" s="81">
        <v>0.1</v>
      </c>
      <c r="K22" s="81">
        <v>0.05</v>
      </c>
      <c r="L22" s="81">
        <v>0.12</v>
      </c>
      <c r="M22" s="81">
        <v>106</v>
      </c>
    </row>
    <row r="23" spans="1:13" x14ac:dyDescent="0.3">
      <c r="A23" s="82"/>
      <c r="B23" s="80" t="str">
        <f>'06.01.2021 3-7 лет (день 8) '!B27</f>
        <v>Хлеб пшеничный</v>
      </c>
      <c r="C23" s="81">
        <v>30</v>
      </c>
      <c r="D23" s="81">
        <v>2.355</v>
      </c>
      <c r="E23" s="81">
        <v>0.3</v>
      </c>
      <c r="F23" s="81">
        <v>14.475</v>
      </c>
      <c r="G23" s="81">
        <v>72</v>
      </c>
      <c r="H23" s="81">
        <v>6.9</v>
      </c>
      <c r="I23" s="81">
        <v>0.6</v>
      </c>
      <c r="J23" s="81">
        <v>4.4999999999999998E-2</v>
      </c>
      <c r="K23" s="81">
        <v>7.4999999999999997E-3</v>
      </c>
      <c r="L23" s="81">
        <v>0</v>
      </c>
      <c r="M23" s="81"/>
    </row>
    <row r="24" spans="1:13" x14ac:dyDescent="0.3">
      <c r="A24" s="82"/>
      <c r="B24" s="80" t="str">
        <f>'06.01.2021 3-7 лет (день 8) '!B28</f>
        <v>Чай с сахаром</v>
      </c>
      <c r="C24" s="81" t="s">
        <v>86</v>
      </c>
      <c r="D24" s="81">
        <v>0</v>
      </c>
      <c r="E24" s="81">
        <v>0</v>
      </c>
      <c r="F24" s="81">
        <v>8.98</v>
      </c>
      <c r="G24" s="81">
        <v>30</v>
      </c>
      <c r="H24" s="81">
        <v>0.27</v>
      </c>
      <c r="I24" s="81">
        <v>0.05</v>
      </c>
      <c r="J24" s="81">
        <v>0</v>
      </c>
      <c r="K24" s="81">
        <v>0</v>
      </c>
      <c r="L24" s="81">
        <v>0.27</v>
      </c>
      <c r="M24" s="81" t="s">
        <v>87</v>
      </c>
    </row>
    <row r="25" spans="1:13" x14ac:dyDescent="0.3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2" x14ac:dyDescent="0.35">
      <c r="A26" s="80"/>
      <c r="B26" s="83" t="s">
        <v>88</v>
      </c>
      <c r="C26" s="81"/>
      <c r="D26" s="81">
        <f>SUM(D3:D25)</f>
        <v>33.255000000000003</v>
      </c>
      <c r="E26" s="81">
        <f t="shared" ref="E26:L26" si="0">SUM(E3:E25)</f>
        <v>28.56</v>
      </c>
      <c r="F26" s="81">
        <f t="shared" si="0"/>
        <v>198.88499999999999</v>
      </c>
      <c r="G26" s="81">
        <f t="shared" si="0"/>
        <v>46484.133799999996</v>
      </c>
      <c r="H26" s="81">
        <f t="shared" si="0"/>
        <v>543.54</v>
      </c>
      <c r="I26" s="81">
        <f t="shared" si="0"/>
        <v>5.5989999999999993</v>
      </c>
      <c r="J26" s="81">
        <f t="shared" si="0"/>
        <v>0.67700000000000005</v>
      </c>
      <c r="K26" s="81">
        <f t="shared" si="0"/>
        <v>0.60950000000000004</v>
      </c>
      <c r="L26" s="81">
        <f t="shared" si="0"/>
        <v>25.77</v>
      </c>
      <c r="M26" s="81"/>
    </row>
    <row r="27" spans="1:13" ht="11.4" customHeight="1" x14ac:dyDescent="0.3"/>
    <row r="28" spans="1:13" x14ac:dyDescent="0.3">
      <c r="A28" s="150" t="s">
        <v>98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workbookViewId="0">
      <selection activeCell="C34" sqref="C34"/>
    </sheetView>
  </sheetViews>
  <sheetFormatPr defaultRowHeight="14.4" x14ac:dyDescent="0.3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 x14ac:dyDescent="0.3">
      <c r="J1" s="150" t="s">
        <v>67</v>
      </c>
      <c r="K1" s="150"/>
      <c r="L1" s="150"/>
      <c r="M1" s="150"/>
    </row>
    <row r="2" spans="1:13" x14ac:dyDescent="0.3">
      <c r="J2" s="150" t="s">
        <v>68</v>
      </c>
      <c r="K2" s="150"/>
      <c r="L2" s="150"/>
      <c r="M2" s="150"/>
    </row>
    <row r="3" spans="1:13" x14ac:dyDescent="0.3">
      <c r="J3" s="150" t="s">
        <v>69</v>
      </c>
      <c r="K3" s="150"/>
      <c r="L3" s="150"/>
      <c r="M3" s="150"/>
    </row>
    <row r="4" spans="1:13" ht="21" customHeight="1" x14ac:dyDescent="0.3">
      <c r="A4" s="75"/>
      <c r="B4" s="75"/>
      <c r="C4" s="75"/>
      <c r="D4" s="75"/>
      <c r="E4" s="75"/>
      <c r="J4" s="151" t="s">
        <v>100</v>
      </c>
      <c r="K4" s="151"/>
      <c r="L4" s="151"/>
      <c r="M4" s="151"/>
    </row>
    <row r="5" spans="1:13" ht="24" customHeight="1" x14ac:dyDescent="0.3">
      <c r="B5" s="76"/>
      <c r="C5" s="76"/>
      <c r="D5" s="76"/>
      <c r="E5" s="152" t="s">
        <v>70</v>
      </c>
      <c r="F5" s="152"/>
      <c r="G5" s="152">
        <f>'06.01.2021 3-7 лет (день 8) '!J6</f>
        <v>45289</v>
      </c>
      <c r="H5" s="152"/>
      <c r="I5" s="76"/>
      <c r="J5" s="76"/>
      <c r="K5" s="76"/>
      <c r="L5" s="76"/>
      <c r="M5" s="76"/>
    </row>
    <row r="6" spans="1:13" ht="27.6" x14ac:dyDescent="0.3">
      <c r="A6" s="77" t="s">
        <v>71</v>
      </c>
      <c r="B6" s="77" t="s">
        <v>72</v>
      </c>
      <c r="C6" s="77" t="s">
        <v>73</v>
      </c>
      <c r="D6" s="77" t="s">
        <v>74</v>
      </c>
      <c r="E6" s="77" t="s">
        <v>75</v>
      </c>
      <c r="F6" s="77" t="s">
        <v>76</v>
      </c>
      <c r="G6" s="77" t="s">
        <v>77</v>
      </c>
      <c r="H6" s="77" t="s">
        <v>78</v>
      </c>
      <c r="I6" s="77" t="s">
        <v>79</v>
      </c>
      <c r="J6" s="77" t="s">
        <v>80</v>
      </c>
      <c r="K6" s="77" t="s">
        <v>81</v>
      </c>
      <c r="L6" s="77" t="s">
        <v>82</v>
      </c>
      <c r="M6" s="77" t="s">
        <v>83</v>
      </c>
    </row>
    <row r="7" spans="1:13" ht="20.399999999999999" x14ac:dyDescent="0.3">
      <c r="A7" s="78" t="s">
        <v>84</v>
      </c>
      <c r="B7" s="147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13" x14ac:dyDescent="0.3">
      <c r="A8" s="79" t="s">
        <v>8</v>
      </c>
      <c r="B8" s="80" t="str">
        <f>'06.01.2021 3-7 лет (день 8) '!B9</f>
        <v>Каша молочная "Рябчик"</v>
      </c>
      <c r="C8" s="81">
        <v>200</v>
      </c>
      <c r="D8" s="81">
        <v>6.65</v>
      </c>
      <c r="E8" s="81">
        <v>7.64</v>
      </c>
      <c r="F8" s="81">
        <v>28.15</v>
      </c>
      <c r="G8" s="81">
        <v>206.67</v>
      </c>
      <c r="H8" s="81">
        <v>183.7</v>
      </c>
      <c r="I8" s="81">
        <v>0.92</v>
      </c>
      <c r="J8" s="81">
        <v>0.11</v>
      </c>
      <c r="K8" s="81">
        <v>0.09</v>
      </c>
      <c r="L8" s="81">
        <v>1.96</v>
      </c>
      <c r="M8" s="81">
        <v>84</v>
      </c>
    </row>
    <row r="9" spans="1:13" x14ac:dyDescent="0.3">
      <c r="A9" s="82"/>
      <c r="B9" s="80" t="str">
        <f>'06.01.2021 3-7 лет (день 8) '!B10</f>
        <v xml:space="preserve">Бутерброд с маслом </v>
      </c>
      <c r="C9" s="84" t="s">
        <v>93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82"/>
      <c r="B10" s="80" t="str">
        <f>'06.01.2021 3-7 лет (день 8) '!B11</f>
        <v>Кофейный напиток с молоком</v>
      </c>
      <c r="C10" s="81">
        <v>180</v>
      </c>
      <c r="D10" s="81">
        <v>1.5</v>
      </c>
      <c r="E10" s="81">
        <v>1.5</v>
      </c>
      <c r="F10" s="81">
        <v>12.5</v>
      </c>
      <c r="G10" s="81">
        <v>58</v>
      </c>
      <c r="H10" s="81">
        <v>102</v>
      </c>
      <c r="I10" s="81">
        <v>0.03</v>
      </c>
      <c r="J10" s="81">
        <v>0.02</v>
      </c>
      <c r="K10" s="81">
        <v>0.01</v>
      </c>
      <c r="L10" s="81">
        <v>0.65</v>
      </c>
      <c r="M10" s="81">
        <v>253</v>
      </c>
    </row>
    <row r="11" spans="1:13" x14ac:dyDescent="0.3">
      <c r="A11" s="7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idden="1" x14ac:dyDescent="0.3">
      <c r="A12" s="79"/>
      <c r="B12" s="8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5" customHeight="1" x14ac:dyDescent="0.3">
      <c r="A13" s="79" t="s">
        <v>11</v>
      </c>
      <c r="B13" s="80" t="str">
        <f>'06.01.2021 3-7 лет (день 8) '!B14</f>
        <v>Суп картофельный с клецками</v>
      </c>
      <c r="C13" s="81">
        <v>250</v>
      </c>
      <c r="D13" s="81">
        <v>5.16</v>
      </c>
      <c r="E13" s="81">
        <v>7.05</v>
      </c>
      <c r="F13" s="81">
        <v>18.95</v>
      </c>
      <c r="G13" s="81">
        <v>196.8</v>
      </c>
      <c r="H13" s="81">
        <v>29.48</v>
      </c>
      <c r="I13" s="81">
        <v>1.36</v>
      </c>
      <c r="J13" s="81">
        <v>0.15</v>
      </c>
      <c r="K13" s="81">
        <v>0.2</v>
      </c>
      <c r="L13" s="81">
        <v>5.31</v>
      </c>
      <c r="M13" s="81">
        <v>37</v>
      </c>
    </row>
    <row r="14" spans="1:13" x14ac:dyDescent="0.3">
      <c r="A14" s="82"/>
      <c r="B14" s="80" t="str">
        <f>'06.01.2021 3-7 лет (день 8) '!B15</f>
        <v>Жаркое по-домашнему</v>
      </c>
      <c r="C14" s="81">
        <v>200</v>
      </c>
      <c r="D14" s="81">
        <v>7.5</v>
      </c>
      <c r="E14" s="81">
        <v>5.3</v>
      </c>
      <c r="F14" s="81">
        <v>14.66</v>
      </c>
      <c r="G14" s="81">
        <v>227.27</v>
      </c>
      <c r="H14" s="81">
        <v>59.04</v>
      </c>
      <c r="I14" s="81">
        <v>0.97</v>
      </c>
      <c r="J14" s="81">
        <v>0.13</v>
      </c>
      <c r="K14" s="81">
        <v>0.03</v>
      </c>
      <c r="L14" s="81">
        <v>8.17</v>
      </c>
      <c r="M14" s="81">
        <v>153</v>
      </c>
    </row>
    <row r="15" spans="1:13" x14ac:dyDescent="0.3">
      <c r="A15" s="82"/>
      <c r="B15" s="80" t="str">
        <f>'06.01.2021 3-7 лет (день 8) '!B16</f>
        <v>Хлеб пшеничный</v>
      </c>
      <c r="C15" s="81">
        <v>20</v>
      </c>
      <c r="D15" s="81">
        <v>1.57</v>
      </c>
      <c r="E15" s="81">
        <v>0.2</v>
      </c>
      <c r="F15" s="81">
        <v>9.65</v>
      </c>
      <c r="G15" s="81">
        <v>48</v>
      </c>
      <c r="H15" s="81">
        <v>4.5999999999999996</v>
      </c>
      <c r="I15" s="81">
        <v>0.4</v>
      </c>
      <c r="J15" s="81">
        <v>0.03</v>
      </c>
      <c r="K15" s="81">
        <v>5.0000000000000001E-3</v>
      </c>
      <c r="L15" s="81">
        <v>0</v>
      </c>
      <c r="M15" s="81"/>
    </row>
    <row r="16" spans="1:13" x14ac:dyDescent="0.3">
      <c r="A16" s="82"/>
      <c r="B16" s="80" t="str">
        <f>'06.01.2021 3-7 лет (день 8) '!B17</f>
        <v>Хлеб ржано-пшеничный</v>
      </c>
      <c r="C16" s="81">
        <v>50</v>
      </c>
      <c r="D16" s="81">
        <v>3.3</v>
      </c>
      <c r="E16" s="81">
        <v>0.6</v>
      </c>
      <c r="F16" s="81">
        <v>16.7</v>
      </c>
      <c r="G16" s="81">
        <v>87</v>
      </c>
      <c r="H16" s="81">
        <v>17.5</v>
      </c>
      <c r="I16" s="81">
        <v>1.95</v>
      </c>
      <c r="J16" s="81">
        <v>0.09</v>
      </c>
      <c r="K16" s="81">
        <v>0.04</v>
      </c>
      <c r="L16" s="81">
        <v>0</v>
      </c>
      <c r="M16" s="81"/>
    </row>
    <row r="17" spans="1:13" x14ac:dyDescent="0.3">
      <c r="A17" s="82"/>
      <c r="B17" s="80" t="str">
        <f>'06.01.2021 3-7 лет (день 8) '!B18</f>
        <v>Напиток из шиповника</v>
      </c>
      <c r="C17" s="81">
        <v>200</v>
      </c>
      <c r="D17" s="81">
        <v>0.24</v>
      </c>
      <c r="E17" s="81">
        <v>0.1</v>
      </c>
      <c r="F17" s="81">
        <v>18.329999999999998</v>
      </c>
      <c r="G17" s="81">
        <v>100</v>
      </c>
      <c r="H17" s="81">
        <v>4.5</v>
      </c>
      <c r="I17" s="81">
        <v>0.23</v>
      </c>
      <c r="J17" s="81">
        <v>0.01</v>
      </c>
      <c r="K17" s="81">
        <v>0</v>
      </c>
      <c r="L17" s="81">
        <v>15</v>
      </c>
      <c r="M17" s="81">
        <v>256</v>
      </c>
    </row>
    <row r="18" spans="1:13" x14ac:dyDescent="0.3">
      <c r="A18" s="82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3">
      <c r="A19" s="82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3">
      <c r="A20" s="8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x14ac:dyDescent="0.3">
      <c r="A21" s="79" t="s">
        <v>17</v>
      </c>
      <c r="B21" s="80" t="str">
        <f>'06.01.2021 3-7 лет (день 8) '!B21</f>
        <v>Молоко</v>
      </c>
      <c r="C21" s="81">
        <v>200</v>
      </c>
      <c r="D21" s="81">
        <v>5.8</v>
      </c>
      <c r="E21" s="81">
        <v>5</v>
      </c>
      <c r="F21" s="81">
        <v>9.6</v>
      </c>
      <c r="G21" s="81">
        <v>108</v>
      </c>
      <c r="H21" s="81">
        <v>240</v>
      </c>
      <c r="I21" s="81">
        <v>0.2</v>
      </c>
      <c r="J21" s="81">
        <v>0.08</v>
      </c>
      <c r="K21" s="81">
        <v>0.3</v>
      </c>
      <c r="L21" s="81">
        <v>2.6</v>
      </c>
      <c r="M21" s="81">
        <v>255</v>
      </c>
    </row>
    <row r="22" spans="1:13" x14ac:dyDescent="0.3">
      <c r="A22" s="82"/>
      <c r="B22" s="80" t="str">
        <f>'06.01.2021 3-7 лет (день 8) '!B22</f>
        <v>Печенье</v>
      </c>
      <c r="C22" s="81">
        <v>40</v>
      </c>
      <c r="D22" s="81">
        <v>6.72</v>
      </c>
      <c r="E22" s="81">
        <v>3.02</v>
      </c>
      <c r="F22" s="81">
        <v>44.18</v>
      </c>
      <c r="G22" s="81">
        <v>240</v>
      </c>
      <c r="H22" s="81">
        <v>104.1</v>
      </c>
      <c r="I22" s="81">
        <v>0.72</v>
      </c>
      <c r="J22" s="81">
        <v>0.08</v>
      </c>
      <c r="K22" s="81">
        <v>0.06</v>
      </c>
      <c r="L22" s="81">
        <v>0.3</v>
      </c>
      <c r="M22" s="81"/>
    </row>
    <row r="23" spans="1:13" x14ac:dyDescent="0.3">
      <c r="A23" s="82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x14ac:dyDescent="0.3">
      <c r="A24" s="79" t="s">
        <v>19</v>
      </c>
      <c r="B24" s="80" t="s">
        <v>106</v>
      </c>
      <c r="C24" s="81">
        <v>200</v>
      </c>
      <c r="D24" s="81">
        <v>5.78</v>
      </c>
      <c r="E24" s="81">
        <v>4.42</v>
      </c>
      <c r="F24" s="81">
        <v>81.650000000000006</v>
      </c>
      <c r="G24" s="81">
        <v>389.52</v>
      </c>
      <c r="H24" s="81">
        <v>31.55</v>
      </c>
      <c r="I24" s="81">
        <v>0.5</v>
      </c>
      <c r="J24" s="81">
        <v>0.17</v>
      </c>
      <c r="K24" s="81">
        <v>7.0000000000000007E-2</v>
      </c>
      <c r="L24" s="81">
        <v>0.2</v>
      </c>
      <c r="M24" s="81">
        <v>106</v>
      </c>
    </row>
    <row r="25" spans="1:13" x14ac:dyDescent="0.3">
      <c r="A25" s="82"/>
      <c r="B25" s="80" t="str">
        <f>'06.01.2021 3-7 лет (день 8) '!B27</f>
        <v>Хлеб пшеничный</v>
      </c>
      <c r="C25" s="81">
        <v>30</v>
      </c>
      <c r="D25" s="81">
        <v>2.355</v>
      </c>
      <c r="E25" s="81">
        <v>0.3</v>
      </c>
      <c r="F25" s="81">
        <v>14.475</v>
      </c>
      <c r="G25" s="81">
        <v>72</v>
      </c>
      <c r="H25" s="81">
        <v>6.9</v>
      </c>
      <c r="I25" s="81">
        <v>0.6</v>
      </c>
      <c r="J25" s="81">
        <v>4.4999999999999998E-2</v>
      </c>
      <c r="K25" s="81">
        <v>7.4999999999999997E-3</v>
      </c>
      <c r="L25" s="81">
        <v>0</v>
      </c>
      <c r="M25" s="81"/>
    </row>
    <row r="26" spans="1:13" x14ac:dyDescent="0.3">
      <c r="A26" s="82"/>
      <c r="B26" s="80" t="str">
        <f>'06.01.2021 3-7 лет (день 8) '!B28</f>
        <v>Чай с сахаром</v>
      </c>
      <c r="C26" s="81" t="s">
        <v>90</v>
      </c>
      <c r="D26" s="81">
        <v>0</v>
      </c>
      <c r="E26" s="81">
        <v>0</v>
      </c>
      <c r="F26" s="81">
        <v>11.98</v>
      </c>
      <c r="G26" s="81">
        <v>43</v>
      </c>
      <c r="H26" s="81">
        <v>0.35</v>
      </c>
      <c r="I26" s="81">
        <v>0.06</v>
      </c>
      <c r="J26" s="81">
        <v>0</v>
      </c>
      <c r="K26" s="81">
        <v>0</v>
      </c>
      <c r="L26" s="81">
        <v>0</v>
      </c>
      <c r="M26" s="81" t="s">
        <v>87</v>
      </c>
    </row>
    <row r="27" spans="1:13" x14ac:dyDescent="0.3">
      <c r="A27" s="80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2" x14ac:dyDescent="0.35">
      <c r="A28" s="80"/>
      <c r="B28" s="83" t="s">
        <v>88</v>
      </c>
      <c r="C28" s="81"/>
      <c r="D28" s="81">
        <f>SUM(D8:D27)</f>
        <v>48.114999999999995</v>
      </c>
      <c r="E28" s="81">
        <f t="shared" ref="E28:L28" si="0">SUM(E8:E27)</f>
        <v>38.590000000000003</v>
      </c>
      <c r="F28" s="81">
        <f t="shared" si="0"/>
        <v>290.57500000000005</v>
      </c>
      <c r="G28" s="81">
        <f t="shared" si="0"/>
        <v>1854.26</v>
      </c>
      <c r="H28" s="81">
        <f t="shared" si="0"/>
        <v>788.19999999999993</v>
      </c>
      <c r="I28" s="81">
        <f t="shared" si="0"/>
        <v>8.17</v>
      </c>
      <c r="J28" s="81">
        <f t="shared" si="0"/>
        <v>0.93499999999999994</v>
      </c>
      <c r="K28" s="81">
        <f t="shared" si="0"/>
        <v>0.83249999999999991</v>
      </c>
      <c r="L28" s="81">
        <f t="shared" si="0"/>
        <v>34.19</v>
      </c>
      <c r="M28" s="81"/>
    </row>
    <row r="30" spans="1:13" x14ac:dyDescent="0.3">
      <c r="A30" s="150" t="s">
        <v>98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4.4" x14ac:dyDescent="0.3"/>
  <cols>
    <col min="3" max="3" width="36.44140625" customWidth="1"/>
    <col min="4" max="4" width="28.33203125" customWidth="1"/>
  </cols>
  <sheetData>
    <row r="4" spans="2:4" x14ac:dyDescent="0.3">
      <c r="B4" s="102"/>
      <c r="C4" s="40" t="s">
        <v>3</v>
      </c>
    </row>
    <row r="5" spans="2:4" x14ac:dyDescent="0.3">
      <c r="B5" s="103"/>
      <c r="C5" s="6" t="s">
        <v>7</v>
      </c>
    </row>
    <row r="6" spans="2:4" x14ac:dyDescent="0.3">
      <c r="B6" s="88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 x14ac:dyDescent="0.3">
      <c r="B7" s="88"/>
      <c r="C7" s="7" t="str">
        <f>'06.01.2021 3-7 лет (день 8) '!B10</f>
        <v xml:space="preserve">Бутерброд с маслом </v>
      </c>
      <c r="D7" t="s">
        <v>60</v>
      </c>
    </row>
    <row r="8" spans="2:4" x14ac:dyDescent="0.3">
      <c r="B8" s="88"/>
      <c r="C8" s="7" t="str">
        <f>'06.01.2021 3-7 лет (день 8) '!B11</f>
        <v>Кофейный напиток с молоком</v>
      </c>
      <c r="D8" t="s">
        <v>61</v>
      </c>
    </row>
    <row r="9" spans="2:4" x14ac:dyDescent="0.3">
      <c r="B9" s="88"/>
      <c r="C9" s="7">
        <f>'06.01.2021 3-7 лет (день 8) '!B12</f>
        <v>0</v>
      </c>
    </row>
    <row r="10" spans="2:4" x14ac:dyDescent="0.3">
      <c r="B10" s="88"/>
      <c r="C10" s="7">
        <f>'06.01.2021 3-7 лет (день 8) '!B13</f>
        <v>0</v>
      </c>
    </row>
    <row r="11" spans="2:4" x14ac:dyDescent="0.3">
      <c r="B11" s="88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 x14ac:dyDescent="0.3">
      <c r="B12" s="88"/>
      <c r="C12" s="7" t="str">
        <f>'06.01.2021 3-7 лет (день 8) '!B15</f>
        <v>Жаркое по-домашнему</v>
      </c>
      <c r="D12" t="s">
        <v>63</v>
      </c>
    </row>
    <row r="13" spans="2:4" x14ac:dyDescent="0.3">
      <c r="B13" s="88"/>
      <c r="C13" s="7" t="str">
        <f>'06.01.2021 3-7 лет (день 8) '!B16</f>
        <v>Хлеб пшеничный</v>
      </c>
    </row>
    <row r="14" spans="2:4" x14ac:dyDescent="0.3">
      <c r="B14" s="88"/>
      <c r="C14" s="7" t="str">
        <f>'06.01.2021 3-7 лет (день 8) '!B17</f>
        <v>Хлеб ржано-пшеничный</v>
      </c>
    </row>
    <row r="15" spans="2:4" x14ac:dyDescent="0.3">
      <c r="B15" s="88"/>
      <c r="C15" s="7" t="str">
        <f>'06.01.2021 3-7 лет (день 8) '!B18</f>
        <v>Напиток из шиповника</v>
      </c>
    </row>
    <row r="16" spans="2:4" x14ac:dyDescent="0.3">
      <c r="B16" s="88"/>
      <c r="C16" s="7">
        <f>'06.01.2021 3-7 лет (день 8) '!B19</f>
        <v>0</v>
      </c>
    </row>
    <row r="17" spans="2:4" x14ac:dyDescent="0.3">
      <c r="B17" s="88"/>
      <c r="C17" s="7">
        <f>'06.01.2021 3-7 лет (день 8) '!B20</f>
        <v>0</v>
      </c>
    </row>
    <row r="18" spans="2:4" x14ac:dyDescent="0.3">
      <c r="B18" s="88" t="s">
        <v>17</v>
      </c>
      <c r="C18" s="7" t="str">
        <f>'06.01.2021 3-7 лет (день 8) '!B21</f>
        <v>Молоко</v>
      </c>
      <c r="D18" t="s">
        <v>61</v>
      </c>
    </row>
    <row r="19" spans="2:4" x14ac:dyDescent="0.3">
      <c r="B19" s="88"/>
      <c r="C19" s="7" t="str">
        <f>'06.01.2021 3-7 лет (день 8) '!B22</f>
        <v>Печенье</v>
      </c>
    </row>
    <row r="20" spans="2:4" x14ac:dyDescent="0.3">
      <c r="B20" s="88"/>
      <c r="C20" s="7">
        <f>'06.01.2021 3-7 лет (день 8) '!B23</f>
        <v>0</v>
      </c>
    </row>
    <row r="21" spans="2:4" x14ac:dyDescent="0.3">
      <c r="B21" s="88"/>
      <c r="C21" s="7">
        <f>'06.01.2021 3-7 лет (день 8) '!B24</f>
        <v>0</v>
      </c>
    </row>
    <row r="22" spans="2:4" x14ac:dyDescent="0.3">
      <c r="B22" s="88"/>
      <c r="C22" s="7">
        <f>'06.01.2021 3-7 лет (день 8) '!B25</f>
        <v>0</v>
      </c>
    </row>
    <row r="23" spans="2:4" x14ac:dyDescent="0.3">
      <c r="B23" s="88" t="s">
        <v>19</v>
      </c>
      <c r="C23" s="7" t="str">
        <f>'06.01.2021 3-7 лет (день 8) '!B26</f>
        <v>Макароны отварные с маслом</v>
      </c>
    </row>
    <row r="24" spans="2:4" x14ac:dyDescent="0.3">
      <c r="B24" s="88"/>
      <c r="C24" s="7" t="str">
        <f>'06.01.2021 3-7 лет (день 8) '!B27</f>
        <v>Хлеб пшеничный</v>
      </c>
    </row>
    <row r="25" spans="2:4" x14ac:dyDescent="0.3">
      <c r="B25" s="88"/>
      <c r="C25" s="7" t="str">
        <f>'06.01.2021 3-7 лет (день 8) '!B28</f>
        <v>Чай с сахаром</v>
      </c>
    </row>
    <row r="26" spans="2:4" x14ac:dyDescent="0.3">
      <c r="B26" s="88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2023-12-26T04:19:16Z</dcterms:modified>
</cp:coreProperties>
</file>