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3" activeTab="3"/>
  </bookViews>
  <sheets>
    <sheet name="06.01.2021 1,5-2 года (день 8)" sheetId="4" r:id="rId1"/>
    <sheet name="06.01.2021 3-7 лет (день 8) " sheetId="5" state="hidden" r:id="rId2"/>
    <sheet name="День 8" sheetId="6" state="hidden" r:id="rId3"/>
    <sheet name="БГП  день 8 " sheetId="7" r:id="rId4"/>
    <sheet name="День 8 до 3 лет" sheetId="8" r:id="rId5"/>
    <sheet name="День 8 от 3 лет" sheetId="9" state="hidden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'!$A$6:$BN$32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B8" i="9"/>
  <c r="B9" i="9"/>
  <c r="B10" i="9"/>
  <c r="B13" i="9"/>
  <c r="B14" i="9"/>
  <c r="B15" i="9"/>
  <c r="B16" i="9"/>
  <c r="B17" i="9"/>
  <c r="B21" i="9"/>
  <c r="B22" i="9"/>
  <c r="B24" i="9"/>
  <c r="B25" i="9"/>
  <c r="B26" i="9"/>
  <c r="D28" i="9"/>
  <c r="E28" i="9"/>
  <c r="F28" i="9"/>
  <c r="G28" i="9"/>
  <c r="H28" i="9"/>
  <c r="I28" i="9"/>
  <c r="J28" i="9"/>
  <c r="K28" i="9"/>
  <c r="L28" i="9"/>
  <c r="B23" i="8" l="1"/>
  <c r="B24" i="8"/>
  <c r="B22" i="8"/>
  <c r="B20" i="8"/>
  <c r="B19" i="8"/>
  <c r="B14" i="8"/>
  <c r="B15" i="8"/>
  <c r="B16" i="8"/>
  <c r="B17" i="8"/>
  <c r="B13" i="8"/>
  <c r="B9" i="8"/>
  <c r="B10" i="8"/>
  <c r="B8" i="8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Y30" i="4"/>
  <c r="Y31" i="4" s="1"/>
  <c r="Z30" i="4"/>
  <c r="Z31" i="4" s="1"/>
  <c r="AA30" i="4"/>
  <c r="AA31" i="4" s="1"/>
  <c r="AB30" i="4"/>
  <c r="AB31" i="4" s="1"/>
  <c r="S30" i="5"/>
  <c r="S31" i="5" s="1"/>
  <c r="T30" i="5"/>
  <c r="T31" i="5" s="1"/>
  <c r="U30" i="5"/>
  <c r="U31" i="5" s="1"/>
  <c r="V30" i="5"/>
  <c r="V31" i="5" s="1"/>
  <c r="W30" i="5"/>
  <c r="W31" i="5" s="1"/>
  <c r="X30" i="5"/>
  <c r="G5" i="8"/>
  <c r="G26" i="8" s="1"/>
  <c r="L26" i="8"/>
  <c r="K26" i="8"/>
  <c r="J26" i="8"/>
  <c r="I26" i="8"/>
  <c r="H26" i="8"/>
  <c r="F26" i="8"/>
  <c r="E26" i="8"/>
  <c r="D26" i="8"/>
  <c r="BO30" i="5"/>
  <c r="BO31" i="5" s="1"/>
  <c r="BO45" i="5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85" i="5"/>
  <c r="BO87" i="5"/>
  <c r="BO88" i="5"/>
  <c r="BO89" i="5"/>
  <c r="BO90" i="5"/>
  <c r="BO91" i="5"/>
  <c r="BO101" i="5"/>
  <c r="BO103" i="5"/>
  <c r="BO104" i="5"/>
  <c r="BO105" i="5"/>
  <c r="BO106" i="5"/>
  <c r="BO30" i="4"/>
  <c r="BO31" i="4" s="1"/>
  <c r="BO45" i="4"/>
  <c r="BO52" i="4"/>
  <c r="BO54" i="4"/>
  <c r="BO55" i="4"/>
  <c r="BO56" i="4"/>
  <c r="BO57" i="4"/>
  <c r="BO58" i="4"/>
  <c r="BO62" i="4"/>
  <c r="BO79" i="4" s="1"/>
  <c r="BO68" i="4"/>
  <c r="BO70" i="4"/>
  <c r="BO71" i="4"/>
  <c r="BO72" i="4"/>
  <c r="BO73" i="4"/>
  <c r="BO74" i="4"/>
  <c r="BO75" i="4"/>
  <c r="BO85" i="4"/>
  <c r="BO87" i="4"/>
  <c r="BO88" i="4"/>
  <c r="BO89" i="4"/>
  <c r="BO90" i="4"/>
  <c r="BO91" i="4"/>
  <c r="BO101" i="4"/>
  <c r="BO103" i="4"/>
  <c r="BO104" i="4"/>
  <c r="BO105" i="4"/>
  <c r="BO106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47" i="5" l="1"/>
  <c r="BO46" i="5"/>
  <c r="BO76" i="5"/>
  <c r="BO77" i="5" s="1"/>
  <c r="BO76" i="4"/>
  <c r="BO77" i="4" s="1"/>
  <c r="BO82" i="4" s="1"/>
  <c r="BO47" i="4"/>
  <c r="BO79" i="5"/>
  <c r="BO80" i="5" s="1"/>
  <c r="BO92" i="4"/>
  <c r="BO93" i="4" s="1"/>
  <c r="BO107" i="5"/>
  <c r="BO108" i="5" s="1"/>
  <c r="BO59" i="5"/>
  <c r="BO60" i="5" s="1"/>
  <c r="BO65" i="5" s="1"/>
  <c r="BO107" i="4"/>
  <c r="BO108" i="4" s="1"/>
  <c r="BO32" i="5"/>
  <c r="BO59" i="4"/>
  <c r="BO60" i="4" s="1"/>
  <c r="BO65" i="4" s="1"/>
  <c r="BO92" i="5"/>
  <c r="BO93" i="5" s="1"/>
  <c r="BO80" i="4"/>
  <c r="BO95" i="4"/>
  <c r="BO63" i="4"/>
  <c r="BO46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7" i="4"/>
  <c r="B28" i="4"/>
  <c r="B22" i="4"/>
  <c r="B21" i="4"/>
  <c r="B15" i="4"/>
  <c r="B16" i="4"/>
  <c r="B17" i="4"/>
  <c r="B18" i="4"/>
  <c r="B14" i="4"/>
  <c r="B10" i="4"/>
  <c r="B11" i="4"/>
  <c r="B9" i="4"/>
  <c r="C14" i="5"/>
  <c r="C14" i="4"/>
  <c r="A1" i="7"/>
  <c r="E3" i="6"/>
  <c r="K6" i="4"/>
  <c r="BO64" i="5" l="1"/>
  <c r="BO81" i="4"/>
  <c r="BO81" i="5"/>
  <c r="BO82" i="5"/>
  <c r="BO95" i="5"/>
  <c r="BO96" i="5" s="1"/>
  <c r="BO64" i="4"/>
  <c r="BO110" i="4"/>
  <c r="BO96" i="4"/>
  <c r="BO97" i="4"/>
  <c r="BO98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7" i="5" l="1"/>
  <c r="BO98" i="5"/>
  <c r="BO110" i="5"/>
  <c r="BO113" i="5" s="1"/>
  <c r="BO111" i="4"/>
  <c r="BO112" i="4"/>
  <c r="BO113" i="4"/>
  <c r="BO48" i="4" s="1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K107" i="5" s="1"/>
  <c r="BK108" i="5" s="1"/>
  <c r="BJ103" i="5"/>
  <c r="BJ107" i="5" s="1"/>
  <c r="BJ108" i="5" s="1"/>
  <c r="BI103" i="5"/>
  <c r="BI107" i="5" s="1"/>
  <c r="BI108" i="5" s="1"/>
  <c r="BH103" i="5"/>
  <c r="BG103" i="5"/>
  <c r="BF103" i="5"/>
  <c r="BE103" i="5"/>
  <c r="BD103" i="5"/>
  <c r="BC103" i="5"/>
  <c r="BC107" i="5" s="1"/>
  <c r="BC108" i="5" s="1"/>
  <c r="BB103" i="5"/>
  <c r="BB107" i="5" s="1"/>
  <c r="BB108" i="5" s="1"/>
  <c r="BA103" i="5"/>
  <c r="AZ103" i="5"/>
  <c r="AZ107" i="5" s="1"/>
  <c r="AZ108" i="5" s="1"/>
  <c r="AY103" i="5"/>
  <c r="AY107" i="5" s="1"/>
  <c r="AY108" i="5" s="1"/>
  <c r="AX103" i="5"/>
  <c r="AX107" i="5" s="1"/>
  <c r="AX108" i="5" s="1"/>
  <c r="AW103" i="5"/>
  <c r="AV103" i="5"/>
  <c r="AU103" i="5"/>
  <c r="AT103" i="5"/>
  <c r="AS103" i="5"/>
  <c r="AR103" i="5"/>
  <c r="AQ103" i="5"/>
  <c r="AQ107" i="5" s="1"/>
  <c r="AQ108" i="5" s="1"/>
  <c r="AP103" i="5"/>
  <c r="AP107" i="5" s="1"/>
  <c r="AP108" i="5" s="1"/>
  <c r="AO103" i="5"/>
  <c r="AN103" i="5"/>
  <c r="AN107" i="5" s="1"/>
  <c r="AN108" i="5" s="1"/>
  <c r="AM103" i="5"/>
  <c r="AM107" i="5" s="1"/>
  <c r="AM108" i="5" s="1"/>
  <c r="AL103" i="5"/>
  <c r="AL107" i="5" s="1"/>
  <c r="AL108" i="5" s="1"/>
  <c r="AK103" i="5"/>
  <c r="AK107" i="5" s="1"/>
  <c r="AK108" i="5" s="1"/>
  <c r="AJ103" i="5"/>
  <c r="AI103" i="5"/>
  <c r="AH103" i="5"/>
  <c r="AG103" i="5"/>
  <c r="AF103" i="5"/>
  <c r="AE103" i="5"/>
  <c r="AE107" i="5" s="1"/>
  <c r="AE108" i="5" s="1"/>
  <c r="AD103" i="5"/>
  <c r="AD107" i="5" s="1"/>
  <c r="AD108" i="5" s="1"/>
  <c r="AC103" i="5"/>
  <c r="AB103" i="5"/>
  <c r="AB107" i="5" s="1"/>
  <c r="AB108" i="5" s="1"/>
  <c r="AA103" i="5"/>
  <c r="AA107" i="5" s="1"/>
  <c r="AA108" i="5" s="1"/>
  <c r="Z103" i="5"/>
  <c r="Z107" i="5" s="1"/>
  <c r="Z108" i="5" s="1"/>
  <c r="Y103" i="5"/>
  <c r="Y107" i="5" s="1"/>
  <c r="Y108" i="5" s="1"/>
  <c r="X103" i="5"/>
  <c r="W103" i="5"/>
  <c r="V103" i="5"/>
  <c r="U103" i="5"/>
  <c r="T103" i="5"/>
  <c r="S103" i="5"/>
  <c r="S107" i="5" s="1"/>
  <c r="S108" i="5" s="1"/>
  <c r="R103" i="5"/>
  <c r="R107" i="5" s="1"/>
  <c r="R108" i="5" s="1"/>
  <c r="Q103" i="5"/>
  <c r="P103" i="5"/>
  <c r="P107" i="5" s="1"/>
  <c r="P108" i="5" s="1"/>
  <c r="O103" i="5"/>
  <c r="O107" i="5" s="1"/>
  <c r="O108" i="5" s="1"/>
  <c r="N103" i="5"/>
  <c r="N107" i="5" s="1"/>
  <c r="N108" i="5" s="1"/>
  <c r="M103" i="5"/>
  <c r="M107" i="5" s="1"/>
  <c r="M108" i="5" s="1"/>
  <c r="L103" i="5"/>
  <c r="K103" i="5"/>
  <c r="J103" i="5"/>
  <c r="I103" i="5"/>
  <c r="H103" i="5"/>
  <c r="G103" i="5"/>
  <c r="G107" i="5" s="1"/>
  <c r="G108" i="5" s="1"/>
  <c r="F103" i="5"/>
  <c r="F107" i="5" s="1"/>
  <c r="F108" i="5" s="1"/>
  <c r="E103" i="5"/>
  <c r="D103" i="5"/>
  <c r="D107" i="5" s="1"/>
  <c r="D108" i="5" s="1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L92" i="5" s="1"/>
  <c r="BL93" i="5" s="1"/>
  <c r="BK87" i="5"/>
  <c r="BK92" i="5" s="1"/>
  <c r="BK93" i="5" s="1"/>
  <c r="BJ87" i="5"/>
  <c r="BI87" i="5"/>
  <c r="BI92" i="5" s="1"/>
  <c r="BI93" i="5" s="1"/>
  <c r="BH87" i="5"/>
  <c r="BH92" i="5" s="1"/>
  <c r="BH93" i="5" s="1"/>
  <c r="BG87" i="5"/>
  <c r="BF87" i="5"/>
  <c r="BF92" i="5" s="1"/>
  <c r="BF93" i="5" s="1"/>
  <c r="BE87" i="5"/>
  <c r="BD87" i="5"/>
  <c r="BC87" i="5"/>
  <c r="BB87" i="5"/>
  <c r="BA87" i="5"/>
  <c r="AZ87" i="5"/>
  <c r="AZ92" i="5" s="1"/>
  <c r="AZ93" i="5" s="1"/>
  <c r="AY87" i="5"/>
  <c r="AY92" i="5" s="1"/>
  <c r="AY93" i="5" s="1"/>
  <c r="AX87" i="5"/>
  <c r="AW87" i="5"/>
  <c r="AW92" i="5" s="1"/>
  <c r="AW93" i="5" s="1"/>
  <c r="AV87" i="5"/>
  <c r="AV92" i="5" s="1"/>
  <c r="AV93" i="5" s="1"/>
  <c r="AU87" i="5"/>
  <c r="AT87" i="5"/>
  <c r="AT92" i="5" s="1"/>
  <c r="AT93" i="5" s="1"/>
  <c r="AS87" i="5"/>
  <c r="AR87" i="5"/>
  <c r="AQ87" i="5"/>
  <c r="AP87" i="5"/>
  <c r="AO87" i="5"/>
  <c r="AN87" i="5"/>
  <c r="AN92" i="5" s="1"/>
  <c r="AN93" i="5" s="1"/>
  <c r="AM87" i="5"/>
  <c r="AM92" i="5" s="1"/>
  <c r="AM93" i="5" s="1"/>
  <c r="AL87" i="5"/>
  <c r="AK87" i="5"/>
  <c r="AK92" i="5" s="1"/>
  <c r="AK93" i="5" s="1"/>
  <c r="AJ87" i="5"/>
  <c r="AJ92" i="5" s="1"/>
  <c r="AJ93" i="5" s="1"/>
  <c r="AI87" i="5"/>
  <c r="AH87" i="5"/>
  <c r="AH92" i="5" s="1"/>
  <c r="AH93" i="5" s="1"/>
  <c r="AG87" i="5"/>
  <c r="AF87" i="5"/>
  <c r="AE87" i="5"/>
  <c r="AD87" i="5"/>
  <c r="AC87" i="5"/>
  <c r="AB87" i="5"/>
  <c r="AB92" i="5" s="1"/>
  <c r="AB93" i="5" s="1"/>
  <c r="AA87" i="5"/>
  <c r="AA92" i="5" s="1"/>
  <c r="AA93" i="5" s="1"/>
  <c r="Z87" i="5"/>
  <c r="Y87" i="5"/>
  <c r="Y92" i="5" s="1"/>
  <c r="Y93" i="5" s="1"/>
  <c r="X87" i="5"/>
  <c r="X92" i="5" s="1"/>
  <c r="X93" i="5" s="1"/>
  <c r="W87" i="5"/>
  <c r="V87" i="5"/>
  <c r="V92" i="5" s="1"/>
  <c r="V93" i="5" s="1"/>
  <c r="U87" i="5"/>
  <c r="U92" i="5" s="1"/>
  <c r="U93" i="5" s="1"/>
  <c r="T87" i="5"/>
  <c r="S87" i="5"/>
  <c r="R87" i="5"/>
  <c r="Q87" i="5"/>
  <c r="P87" i="5"/>
  <c r="P92" i="5" s="1"/>
  <c r="P93" i="5" s="1"/>
  <c r="O87" i="5"/>
  <c r="O92" i="5" s="1"/>
  <c r="O93" i="5" s="1"/>
  <c r="N87" i="5"/>
  <c r="M87" i="5"/>
  <c r="M92" i="5" s="1"/>
  <c r="M93" i="5" s="1"/>
  <c r="L87" i="5"/>
  <c r="L92" i="5" s="1"/>
  <c r="L93" i="5" s="1"/>
  <c r="K87" i="5"/>
  <c r="J87" i="5"/>
  <c r="J92" i="5" s="1"/>
  <c r="J93" i="5" s="1"/>
  <c r="I87" i="5"/>
  <c r="I92" i="5" s="1"/>
  <c r="I93" i="5" s="1"/>
  <c r="H87" i="5"/>
  <c r="G87" i="5"/>
  <c r="F87" i="5"/>
  <c r="E87" i="5"/>
  <c r="D87" i="5"/>
  <c r="D92" i="5" s="1"/>
  <c r="D93" i="5" s="1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V76" i="5" s="1"/>
  <c r="V77" i="5" s="1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BM45" i="5"/>
  <c r="BK45" i="5"/>
  <c r="BI45" i="5"/>
  <c r="BM62" i="5"/>
  <c r="BK62" i="5"/>
  <c r="BI62" i="5"/>
  <c r="BG62" i="5"/>
  <c r="BE62" i="5"/>
  <c r="BC62" i="5"/>
  <c r="BA62" i="5"/>
  <c r="AY62" i="5"/>
  <c r="AW62" i="5"/>
  <c r="AU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X32" i="5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L107" i="4" s="1"/>
  <c r="BL108" i="4" s="1"/>
  <c r="BK103" i="4"/>
  <c r="BK107" i="4" s="1"/>
  <c r="BK108" i="4" s="1"/>
  <c r="BJ103" i="4"/>
  <c r="BI103" i="4"/>
  <c r="BH103" i="4"/>
  <c r="BH107" i="4" s="1"/>
  <c r="BH108" i="4" s="1"/>
  <c r="BG103" i="4"/>
  <c r="BF103" i="4"/>
  <c r="BF107" i="4" s="1"/>
  <c r="BF108" i="4" s="1"/>
  <c r="BE103" i="4"/>
  <c r="BE107" i="4" s="1"/>
  <c r="BE108" i="4" s="1"/>
  <c r="BD103" i="4"/>
  <c r="BC103" i="4"/>
  <c r="BB103" i="4"/>
  <c r="BA103" i="4"/>
  <c r="AZ103" i="4"/>
  <c r="AZ107" i="4" s="1"/>
  <c r="AZ108" i="4" s="1"/>
  <c r="AY103" i="4"/>
  <c r="AY107" i="4" s="1"/>
  <c r="AY108" i="4" s="1"/>
  <c r="AX103" i="4"/>
  <c r="AW103" i="4"/>
  <c r="AV103" i="4"/>
  <c r="AV107" i="4" s="1"/>
  <c r="AV108" i="4" s="1"/>
  <c r="AU103" i="4"/>
  <c r="AT103" i="4"/>
  <c r="AS103" i="4"/>
  <c r="AS107" i="4" s="1"/>
  <c r="AS108" i="4" s="1"/>
  <c r="AR103" i="4"/>
  <c r="AQ103" i="4"/>
  <c r="AP103" i="4"/>
  <c r="AO103" i="4"/>
  <c r="AN103" i="4"/>
  <c r="AN107" i="4" s="1"/>
  <c r="AN108" i="4" s="1"/>
  <c r="AM103" i="4"/>
  <c r="AM107" i="4" s="1"/>
  <c r="AM108" i="4" s="1"/>
  <c r="AL103" i="4"/>
  <c r="AK103" i="4"/>
  <c r="AJ103" i="4"/>
  <c r="AJ107" i="4" s="1"/>
  <c r="AJ108" i="4" s="1"/>
  <c r="AI103" i="4"/>
  <c r="AH103" i="4"/>
  <c r="AH107" i="4" s="1"/>
  <c r="AH108" i="4" s="1"/>
  <c r="AG103" i="4"/>
  <c r="AG107" i="4" s="1"/>
  <c r="AG108" i="4" s="1"/>
  <c r="AF103" i="4"/>
  <c r="AE103" i="4"/>
  <c r="AD103" i="4"/>
  <c r="AC103" i="4"/>
  <c r="AB103" i="4"/>
  <c r="AB107" i="4" s="1"/>
  <c r="AB108" i="4" s="1"/>
  <c r="AA103" i="4"/>
  <c r="AA107" i="4" s="1"/>
  <c r="AA108" i="4" s="1"/>
  <c r="Z103" i="4"/>
  <c r="Y103" i="4"/>
  <c r="X103" i="4"/>
  <c r="X107" i="4" s="1"/>
  <c r="X108" i="4" s="1"/>
  <c r="W103" i="4"/>
  <c r="V103" i="4"/>
  <c r="V107" i="4" s="1"/>
  <c r="V108" i="4" s="1"/>
  <c r="U103" i="4"/>
  <c r="U107" i="4" s="1"/>
  <c r="U108" i="4" s="1"/>
  <c r="T103" i="4"/>
  <c r="S103" i="4"/>
  <c r="R103" i="4"/>
  <c r="Q103" i="4"/>
  <c r="P103" i="4"/>
  <c r="P107" i="4" s="1"/>
  <c r="P108" i="4" s="1"/>
  <c r="O103" i="4"/>
  <c r="O107" i="4" s="1"/>
  <c r="O108" i="4" s="1"/>
  <c r="N103" i="4"/>
  <c r="M103" i="4"/>
  <c r="L103" i="4"/>
  <c r="L107" i="4" s="1"/>
  <c r="L108" i="4" s="1"/>
  <c r="K103" i="4"/>
  <c r="J103" i="4"/>
  <c r="J107" i="4" s="1"/>
  <c r="J108" i="4" s="1"/>
  <c r="I103" i="4"/>
  <c r="I107" i="4" s="1"/>
  <c r="I108" i="4" s="1"/>
  <c r="H103" i="4"/>
  <c r="G103" i="4"/>
  <c r="F103" i="4"/>
  <c r="E103" i="4"/>
  <c r="D103" i="4"/>
  <c r="D107" i="4" s="1"/>
  <c r="D108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L76" i="4" s="1"/>
  <c r="BL77" i="4" s="1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N76" i="4" s="1"/>
  <c r="AN77" i="4" s="1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P76" i="4" s="1"/>
  <c r="P77" i="4" s="1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46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BN30" i="4"/>
  <c r="BN31" i="4" s="1"/>
  <c r="BM30" i="4"/>
  <c r="BM31" i="4" s="1"/>
  <c r="BL30" i="4"/>
  <c r="BL31" i="4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E30" i="4"/>
  <c r="AE31" i="4" s="1"/>
  <c r="AD30" i="4"/>
  <c r="AD31" i="4" s="1"/>
  <c r="AC30" i="4"/>
  <c r="AC31" i="4" s="1"/>
  <c r="P30" i="4"/>
  <c r="P31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26" i="4"/>
  <c r="C21" i="4"/>
  <c r="C9" i="4"/>
  <c r="BN7" i="4"/>
  <c r="BN52" i="4" s="1"/>
  <c r="BM7" i="4"/>
  <c r="BL7" i="4"/>
  <c r="BL52" i="4" s="1"/>
  <c r="BK7" i="4"/>
  <c r="BJ7" i="4"/>
  <c r="BJ52" i="4" s="1"/>
  <c r="BI7" i="4"/>
  <c r="BH7" i="4"/>
  <c r="BH52" i="4" s="1"/>
  <c r="BG7" i="4"/>
  <c r="BF7" i="4"/>
  <c r="BF52" i="4" s="1"/>
  <c r="BE7" i="4"/>
  <c r="BD7" i="4"/>
  <c r="BD52" i="4" s="1"/>
  <c r="BC7" i="4"/>
  <c r="BB7" i="4"/>
  <c r="BB52" i="4" s="1"/>
  <c r="BA7" i="4"/>
  <c r="AZ7" i="4"/>
  <c r="AZ52" i="4" s="1"/>
  <c r="AY7" i="4"/>
  <c r="AX7" i="4"/>
  <c r="AX52" i="4" s="1"/>
  <c r="AW7" i="4"/>
  <c r="AV7" i="4"/>
  <c r="AV52" i="4" s="1"/>
  <c r="AU7" i="4"/>
  <c r="AT7" i="4"/>
  <c r="AT52" i="4" s="1"/>
  <c r="AS7" i="4"/>
  <c r="AR7" i="4"/>
  <c r="AR52" i="4" s="1"/>
  <c r="AQ7" i="4"/>
  <c r="AP7" i="4"/>
  <c r="AP52" i="4" s="1"/>
  <c r="AO7" i="4"/>
  <c r="AN7" i="4"/>
  <c r="AN52" i="4" s="1"/>
  <c r="AL7" i="4"/>
  <c r="AL52" i="4" s="1"/>
  <c r="AK7" i="4"/>
  <c r="AJ7" i="4"/>
  <c r="AJ52" i="4" s="1"/>
  <c r="AI7" i="4"/>
  <c r="AH7" i="4"/>
  <c r="AH52" i="4" s="1"/>
  <c r="AG7" i="4"/>
  <c r="AF7" i="4"/>
  <c r="AF52" i="4" s="1"/>
  <c r="AE7" i="4"/>
  <c r="AD7" i="4"/>
  <c r="AD52" i="4" s="1"/>
  <c r="AC7" i="4"/>
  <c r="AB7" i="4"/>
  <c r="AB52" i="4" s="1"/>
  <c r="AA7" i="4"/>
  <c r="Z7" i="4"/>
  <c r="Z52" i="4" s="1"/>
  <c r="Y7" i="4"/>
  <c r="X7" i="4"/>
  <c r="X52" i="4" s="1"/>
  <c r="W7" i="4"/>
  <c r="V7" i="4"/>
  <c r="V68" i="4" s="1"/>
  <c r="U7" i="4"/>
  <c r="T7" i="4"/>
  <c r="T68" i="4" s="1"/>
  <c r="S7" i="4"/>
  <c r="R7" i="4"/>
  <c r="R68" i="4" s="1"/>
  <c r="Q7" i="4"/>
  <c r="P7" i="4"/>
  <c r="P68" i="4" s="1"/>
  <c r="O7" i="4"/>
  <c r="N7" i="4"/>
  <c r="N68" i="4" s="1"/>
  <c r="M7" i="4"/>
  <c r="L7" i="4"/>
  <c r="L68" i="4" s="1"/>
  <c r="K7" i="4"/>
  <c r="J7" i="4"/>
  <c r="J68" i="4" s="1"/>
  <c r="I7" i="4"/>
  <c r="H7" i="4"/>
  <c r="H68" i="4" s="1"/>
  <c r="G7" i="4"/>
  <c r="F7" i="4"/>
  <c r="F68" i="4" s="1"/>
  <c r="E7" i="4"/>
  <c r="E52" i="4" s="1"/>
  <c r="D7" i="4"/>
  <c r="D68" i="4" s="1"/>
  <c r="AT107" i="4" l="1"/>
  <c r="AT108" i="4" s="1"/>
  <c r="AT76" i="5"/>
  <c r="AT77" i="5" s="1"/>
  <c r="AH76" i="4"/>
  <c r="AH77" i="4" s="1"/>
  <c r="BF76" i="4"/>
  <c r="BF77" i="4" s="1"/>
  <c r="K107" i="4"/>
  <c r="K108" i="4" s="1"/>
  <c r="W107" i="4"/>
  <c r="W108" i="4" s="1"/>
  <c r="AI107" i="4"/>
  <c r="AI108" i="4" s="1"/>
  <c r="AU107" i="4"/>
  <c r="AU108" i="4" s="1"/>
  <c r="BG107" i="4"/>
  <c r="BG108" i="4" s="1"/>
  <c r="AU76" i="5"/>
  <c r="AU77" i="5" s="1"/>
  <c r="K92" i="5"/>
  <c r="K93" i="5" s="1"/>
  <c r="W92" i="5"/>
  <c r="W93" i="5" s="1"/>
  <c r="AI92" i="5"/>
  <c r="AI93" i="5" s="1"/>
  <c r="AU92" i="5"/>
  <c r="AU93" i="5" s="1"/>
  <c r="BG92" i="5"/>
  <c r="BG93" i="5" s="1"/>
  <c r="M107" i="4"/>
  <c r="M108" i="4" s="1"/>
  <c r="Y107" i="4"/>
  <c r="Y108" i="4" s="1"/>
  <c r="AW107" i="4"/>
  <c r="AW108" i="4" s="1"/>
  <c r="BI107" i="4"/>
  <c r="BI108" i="4" s="1"/>
  <c r="H76" i="4"/>
  <c r="H77" i="4" s="1"/>
  <c r="AF76" i="4"/>
  <c r="AF77" i="4" s="1"/>
  <c r="BD76" i="4"/>
  <c r="BD77" i="4" s="1"/>
  <c r="N107" i="4"/>
  <c r="N108" i="4" s="1"/>
  <c r="Z107" i="4"/>
  <c r="Z108" i="4" s="1"/>
  <c r="AL107" i="4"/>
  <c r="AL108" i="4" s="1"/>
  <c r="AX107" i="4"/>
  <c r="AX108" i="4" s="1"/>
  <c r="BJ107" i="4"/>
  <c r="BJ108" i="4" s="1"/>
  <c r="N76" i="5"/>
  <c r="N77" i="5" s="1"/>
  <c r="AL76" i="5"/>
  <c r="AL77" i="5" s="1"/>
  <c r="BJ76" i="5"/>
  <c r="BJ77" i="5" s="1"/>
  <c r="N92" i="5"/>
  <c r="N93" i="5" s="1"/>
  <c r="AL92" i="5"/>
  <c r="AL93" i="5" s="1"/>
  <c r="AX92" i="5"/>
  <c r="AX93" i="5" s="1"/>
  <c r="BJ92" i="5"/>
  <c r="BJ93" i="5" s="1"/>
  <c r="E107" i="5"/>
  <c r="E108" i="5" s="1"/>
  <c r="Q107" i="5"/>
  <c r="Q108" i="5" s="1"/>
  <c r="AC107" i="5"/>
  <c r="AC108" i="5" s="1"/>
  <c r="AO107" i="5"/>
  <c r="AO108" i="5" s="1"/>
  <c r="BA107" i="5"/>
  <c r="BA108" i="5" s="1"/>
  <c r="BM107" i="5"/>
  <c r="BM108" i="5" s="1"/>
  <c r="AX76" i="4"/>
  <c r="AX77" i="4" s="1"/>
  <c r="O76" i="5"/>
  <c r="O77" i="5" s="1"/>
  <c r="AM76" i="5"/>
  <c r="AM77" i="5" s="1"/>
  <c r="BK76" i="5"/>
  <c r="BK77" i="5" s="1"/>
  <c r="BN107" i="5"/>
  <c r="BN108" i="5" s="1"/>
  <c r="E107" i="4"/>
  <c r="E108" i="4" s="1"/>
  <c r="Q107" i="4"/>
  <c r="Q108" i="4" s="1"/>
  <c r="AC107" i="4"/>
  <c r="AC108" i="4" s="1"/>
  <c r="AO107" i="4"/>
  <c r="AO108" i="4" s="1"/>
  <c r="BA107" i="4"/>
  <c r="BA108" i="4" s="1"/>
  <c r="BM107" i="4"/>
  <c r="BM108" i="4" s="1"/>
  <c r="E92" i="5"/>
  <c r="E93" i="5" s="1"/>
  <c r="Q92" i="5"/>
  <c r="Q93" i="5" s="1"/>
  <c r="AC92" i="5"/>
  <c r="AC93" i="5" s="1"/>
  <c r="AO92" i="5"/>
  <c r="AO93" i="5" s="1"/>
  <c r="BA92" i="5"/>
  <c r="BA93" i="5" s="1"/>
  <c r="BM92" i="5"/>
  <c r="BM93" i="5" s="1"/>
  <c r="H107" i="5"/>
  <c r="H108" i="5" s="1"/>
  <c r="T107" i="5"/>
  <c r="T108" i="5" s="1"/>
  <c r="AF107" i="5"/>
  <c r="AF108" i="5" s="1"/>
  <c r="AR107" i="5"/>
  <c r="AR108" i="5" s="1"/>
  <c r="BD107" i="5"/>
  <c r="BD108" i="5" s="1"/>
  <c r="X76" i="4"/>
  <c r="X77" i="4" s="1"/>
  <c r="AD107" i="4"/>
  <c r="AD108" i="4" s="1"/>
  <c r="BN107" i="4"/>
  <c r="BN108" i="4" s="1"/>
  <c r="F76" i="5"/>
  <c r="F77" i="5" s="1"/>
  <c r="AD76" i="5"/>
  <c r="AD77" i="5" s="1"/>
  <c r="BB76" i="5"/>
  <c r="BB77" i="5" s="1"/>
  <c r="F92" i="5"/>
  <c r="F93" i="5" s="1"/>
  <c r="AD92" i="5"/>
  <c r="AD93" i="5" s="1"/>
  <c r="AP92" i="5"/>
  <c r="AP93" i="5" s="1"/>
  <c r="BB92" i="5"/>
  <c r="BB93" i="5" s="1"/>
  <c r="BN92" i="5"/>
  <c r="BN93" i="5" s="1"/>
  <c r="I107" i="5"/>
  <c r="I108" i="5" s="1"/>
  <c r="U107" i="5"/>
  <c r="U108" i="5" s="1"/>
  <c r="AG107" i="5"/>
  <c r="AG108" i="5" s="1"/>
  <c r="AS107" i="5"/>
  <c r="AS108" i="5" s="1"/>
  <c r="BE107" i="5"/>
  <c r="BE108" i="5" s="1"/>
  <c r="AV76" i="4"/>
  <c r="AV77" i="4" s="1"/>
  <c r="F107" i="4"/>
  <c r="F108" i="4" s="1"/>
  <c r="BB107" i="4"/>
  <c r="BB108" i="4" s="1"/>
  <c r="BN76" i="4"/>
  <c r="BN77" i="4" s="1"/>
  <c r="G107" i="4"/>
  <c r="G108" i="4" s="1"/>
  <c r="S107" i="4"/>
  <c r="S108" i="4" s="1"/>
  <c r="AE107" i="4"/>
  <c r="AE108" i="4" s="1"/>
  <c r="AQ107" i="4"/>
  <c r="AQ108" i="4" s="1"/>
  <c r="BC107" i="4"/>
  <c r="BC108" i="4" s="1"/>
  <c r="G76" i="5"/>
  <c r="G77" i="5" s="1"/>
  <c r="AE76" i="5"/>
  <c r="AE77" i="5" s="1"/>
  <c r="BC76" i="5"/>
  <c r="BC77" i="5" s="1"/>
  <c r="G92" i="5"/>
  <c r="G93" i="5" s="1"/>
  <c r="S92" i="5"/>
  <c r="S93" i="5" s="1"/>
  <c r="AE92" i="5"/>
  <c r="AE93" i="5" s="1"/>
  <c r="AQ92" i="5"/>
  <c r="AQ93" i="5" s="1"/>
  <c r="BC92" i="5"/>
  <c r="BC93" i="5" s="1"/>
  <c r="J107" i="5"/>
  <c r="J108" i="5" s="1"/>
  <c r="V107" i="5"/>
  <c r="V108" i="5" s="1"/>
  <c r="AH107" i="5"/>
  <c r="AH108" i="5" s="1"/>
  <c r="AT107" i="5"/>
  <c r="AT108" i="5" s="1"/>
  <c r="BF107" i="5"/>
  <c r="BF108" i="5" s="1"/>
  <c r="R107" i="4"/>
  <c r="R108" i="4" s="1"/>
  <c r="AP107" i="4"/>
  <c r="AP108" i="4" s="1"/>
  <c r="H107" i="4"/>
  <c r="H108" i="4" s="1"/>
  <c r="T107" i="4"/>
  <c r="T108" i="4" s="1"/>
  <c r="AF107" i="4"/>
  <c r="AF108" i="4" s="1"/>
  <c r="AR107" i="4"/>
  <c r="AR108" i="4" s="1"/>
  <c r="BD107" i="4"/>
  <c r="BD108" i="4" s="1"/>
  <c r="H92" i="5"/>
  <c r="H93" i="5" s="1"/>
  <c r="T92" i="5"/>
  <c r="T93" i="5" s="1"/>
  <c r="AF92" i="5"/>
  <c r="AF93" i="5" s="1"/>
  <c r="AR92" i="5"/>
  <c r="AR93" i="5" s="1"/>
  <c r="BD92" i="5"/>
  <c r="BD93" i="5" s="1"/>
  <c r="K107" i="5"/>
  <c r="K108" i="5" s="1"/>
  <c r="W107" i="5"/>
  <c r="W108" i="5" s="1"/>
  <c r="AI107" i="5"/>
  <c r="AI108" i="5" s="1"/>
  <c r="AU107" i="5"/>
  <c r="AU108" i="5" s="1"/>
  <c r="BG107" i="5"/>
  <c r="BG108" i="5" s="1"/>
  <c r="BE76" i="5"/>
  <c r="BE77" i="5" s="1"/>
  <c r="AG92" i="5"/>
  <c r="AG93" i="5" s="1"/>
  <c r="AS92" i="5"/>
  <c r="AS93" i="5" s="1"/>
  <c r="BE92" i="5"/>
  <c r="BE93" i="5" s="1"/>
  <c r="L107" i="5"/>
  <c r="L108" i="5" s="1"/>
  <c r="X107" i="5"/>
  <c r="X108" i="5" s="1"/>
  <c r="AJ107" i="5"/>
  <c r="AJ108" i="5" s="1"/>
  <c r="AV107" i="5"/>
  <c r="AV108" i="5" s="1"/>
  <c r="BH107" i="5"/>
  <c r="BH108" i="5" s="1"/>
  <c r="D76" i="5"/>
  <c r="D77" i="5" s="1"/>
  <c r="L76" i="5"/>
  <c r="L77" i="5" s="1"/>
  <c r="T76" i="5"/>
  <c r="T77" i="5" s="1"/>
  <c r="AJ76" i="5"/>
  <c r="AJ77" i="5" s="1"/>
  <c r="AR76" i="5"/>
  <c r="AR77" i="5" s="1"/>
  <c r="P76" i="5"/>
  <c r="P77" i="5" s="1"/>
  <c r="AF76" i="5"/>
  <c r="AF77" i="5" s="1"/>
  <c r="BD76" i="5"/>
  <c r="BD77" i="5" s="1"/>
  <c r="J76" i="4"/>
  <c r="J77" i="4" s="1"/>
  <c r="R76" i="4"/>
  <c r="R77" i="4" s="1"/>
  <c r="Z76" i="4"/>
  <c r="Z77" i="4" s="1"/>
  <c r="AP76" i="4"/>
  <c r="AP77" i="4" s="1"/>
  <c r="I76" i="5"/>
  <c r="I77" i="5" s="1"/>
  <c r="Q76" i="5"/>
  <c r="Q77" i="5" s="1"/>
  <c r="Y76" i="5"/>
  <c r="Y77" i="5" s="1"/>
  <c r="AG76" i="5"/>
  <c r="AG77" i="5" s="1"/>
  <c r="AO76" i="5"/>
  <c r="AO77" i="5" s="1"/>
  <c r="AW76" i="5"/>
  <c r="AW77" i="5" s="1"/>
  <c r="BM76" i="5"/>
  <c r="BM77" i="5" s="1"/>
  <c r="BL107" i="5"/>
  <c r="BL108" i="5" s="1"/>
  <c r="AT76" i="4"/>
  <c r="AT77" i="4" s="1"/>
  <c r="D76" i="4"/>
  <c r="D77" i="4" s="1"/>
  <c r="BL76" i="5"/>
  <c r="BL77" i="5" s="1"/>
  <c r="E76" i="5"/>
  <c r="E77" i="5" s="1"/>
  <c r="M76" i="5"/>
  <c r="M77" i="5" s="1"/>
  <c r="AC76" i="5"/>
  <c r="AC77" i="5" s="1"/>
  <c r="AK76" i="5"/>
  <c r="AK77" i="5" s="1"/>
  <c r="AS76" i="5"/>
  <c r="AS77" i="5" s="1"/>
  <c r="AI76" i="5"/>
  <c r="AI77" i="5" s="1"/>
  <c r="AQ76" i="5"/>
  <c r="AQ77" i="5" s="1"/>
  <c r="R92" i="5"/>
  <c r="R93" i="5" s="1"/>
  <c r="Z92" i="5"/>
  <c r="Z93" i="5" s="1"/>
  <c r="AW107" i="5"/>
  <c r="AW108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H76" i="5"/>
  <c r="H77" i="5" s="1"/>
  <c r="X76" i="5"/>
  <c r="X77" i="5" s="1"/>
  <c r="AN76" i="5"/>
  <c r="AN77" i="5" s="1"/>
  <c r="AV76" i="5"/>
  <c r="AV77" i="5" s="1"/>
  <c r="W76" i="5"/>
  <c r="W77" i="5" s="1"/>
  <c r="K59" i="5"/>
  <c r="K60" i="5" s="1"/>
  <c r="K65" i="5" s="1"/>
  <c r="S59" i="5"/>
  <c r="S60" i="5" s="1"/>
  <c r="S65" i="5" s="1"/>
  <c r="AA59" i="5"/>
  <c r="AA60" i="5" s="1"/>
  <c r="AA65" i="5" s="1"/>
  <c r="AI59" i="5"/>
  <c r="AI60" i="5" s="1"/>
  <c r="AI65" i="5" s="1"/>
  <c r="AQ59" i="5"/>
  <c r="AQ60" i="5" s="1"/>
  <c r="AY59" i="5"/>
  <c r="AY60" i="5" s="1"/>
  <c r="AY65" i="5" s="1"/>
  <c r="BG59" i="5"/>
  <c r="BG60" i="5" s="1"/>
  <c r="BG65" i="5" s="1"/>
  <c r="AB76" i="5"/>
  <c r="AB77" i="5" s="1"/>
  <c r="AZ76" i="5"/>
  <c r="AZ77" i="5" s="1"/>
  <c r="BH76" i="5"/>
  <c r="BH77" i="5" s="1"/>
  <c r="AA76" i="5"/>
  <c r="AA77" i="5" s="1"/>
  <c r="AY76" i="5"/>
  <c r="AY77" i="5" s="1"/>
  <c r="BG76" i="5"/>
  <c r="BG77" i="5" s="1"/>
  <c r="AK107" i="4"/>
  <c r="AK108" i="4" s="1"/>
  <c r="BO48" i="5"/>
  <c r="BO111" i="5"/>
  <c r="BO112" i="5"/>
  <c r="BI76" i="5"/>
  <c r="BI77" i="5" s="1"/>
  <c r="BA76" i="5"/>
  <c r="BA77" i="5" s="1"/>
  <c r="K76" i="5"/>
  <c r="K77" i="5" s="1"/>
  <c r="L76" i="4"/>
  <c r="L77" i="4" s="1"/>
  <c r="T76" i="4"/>
  <c r="T77" i="4" s="1"/>
  <c r="AB76" i="4"/>
  <c r="AB77" i="4" s="1"/>
  <c r="AJ76" i="4"/>
  <c r="AJ77" i="4" s="1"/>
  <c r="AR76" i="4"/>
  <c r="AR77" i="4" s="1"/>
  <c r="AZ76" i="4"/>
  <c r="AZ77" i="4" s="1"/>
  <c r="BH76" i="4"/>
  <c r="BH77" i="4" s="1"/>
  <c r="D92" i="4"/>
  <c r="D93" i="4" s="1"/>
  <c r="L92" i="4"/>
  <c r="L93" i="4" s="1"/>
  <c r="T92" i="4"/>
  <c r="T93" i="4" s="1"/>
  <c r="AB92" i="4"/>
  <c r="AB93" i="4" s="1"/>
  <c r="AJ92" i="4"/>
  <c r="AJ93" i="4" s="1"/>
  <c r="AR92" i="4"/>
  <c r="AR93" i="4" s="1"/>
  <c r="AZ92" i="4"/>
  <c r="AZ93" i="4" s="1"/>
  <c r="BH92" i="4"/>
  <c r="BH93" i="4" s="1"/>
  <c r="G59" i="5"/>
  <c r="G60" i="5" s="1"/>
  <c r="G64" i="5" s="1"/>
  <c r="O59" i="5"/>
  <c r="O60" i="5" s="1"/>
  <c r="W59" i="5"/>
  <c r="W60" i="5" s="1"/>
  <c r="W65" i="5" s="1"/>
  <c r="AE59" i="5"/>
  <c r="AE60" i="5" s="1"/>
  <c r="AE65" i="5" s="1"/>
  <c r="AM59" i="5"/>
  <c r="AM60" i="5" s="1"/>
  <c r="AM65" i="5" s="1"/>
  <c r="AU59" i="5"/>
  <c r="AU60" i="5" s="1"/>
  <c r="BC59" i="5"/>
  <c r="BC60" i="5" s="1"/>
  <c r="BC64" i="5" s="1"/>
  <c r="BK59" i="5"/>
  <c r="BK60" i="5" s="1"/>
  <c r="BK65" i="5" s="1"/>
  <c r="S76" i="5"/>
  <c r="S77" i="5" s="1"/>
  <c r="AF59" i="5"/>
  <c r="AF60" i="5" s="1"/>
  <c r="BD59" i="5"/>
  <c r="BD60" i="5" s="1"/>
  <c r="AD76" i="4"/>
  <c r="AD77" i="4" s="1"/>
  <c r="AL76" i="4"/>
  <c r="AL77" i="4" s="1"/>
  <c r="BB76" i="4"/>
  <c r="BB77" i="4" s="1"/>
  <c r="BJ76" i="4"/>
  <c r="BJ77" i="4" s="1"/>
  <c r="H59" i="5"/>
  <c r="H60" i="5" s="1"/>
  <c r="X59" i="5"/>
  <c r="X60" i="5" s="1"/>
  <c r="BL59" i="5"/>
  <c r="BL60" i="5" s="1"/>
  <c r="AN59" i="5"/>
  <c r="AN60" i="5" s="1"/>
  <c r="I76" i="4"/>
  <c r="I77" i="4" s="1"/>
  <c r="Q76" i="4"/>
  <c r="Q77" i="4" s="1"/>
  <c r="AG76" i="4"/>
  <c r="AG77" i="4" s="1"/>
  <c r="AO76" i="4"/>
  <c r="AO77" i="4" s="1"/>
  <c r="AW76" i="4"/>
  <c r="AW77" i="4" s="1"/>
  <c r="BE76" i="4"/>
  <c r="BE77" i="4" s="1"/>
  <c r="BM76" i="4"/>
  <c r="BM77" i="4" s="1"/>
  <c r="H92" i="4"/>
  <c r="H93" i="4" s="1"/>
  <c r="P92" i="4"/>
  <c r="P93" i="4" s="1"/>
  <c r="X92" i="4"/>
  <c r="X93" i="4" s="1"/>
  <c r="AF92" i="4"/>
  <c r="AF93" i="4" s="1"/>
  <c r="AN92" i="4"/>
  <c r="AN93" i="4" s="1"/>
  <c r="AV92" i="4"/>
  <c r="AV93" i="4" s="1"/>
  <c r="BD92" i="4"/>
  <c r="BD93" i="4" s="1"/>
  <c r="BL92" i="4"/>
  <c r="BL93" i="4" s="1"/>
  <c r="P59" i="5"/>
  <c r="P60" i="5" s="1"/>
  <c r="AV59" i="5"/>
  <c r="AV60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J59" i="5"/>
  <c r="J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F76" i="4"/>
  <c r="F77" i="4" s="1"/>
  <c r="N76" i="4"/>
  <c r="N77" i="4" s="1"/>
  <c r="V76" i="4"/>
  <c r="V77" i="4" s="1"/>
  <c r="G76" i="4"/>
  <c r="G77" i="4" s="1"/>
  <c r="O76" i="4"/>
  <c r="O77" i="4" s="1"/>
  <c r="AE76" i="4"/>
  <c r="AE77" i="4" s="1"/>
  <c r="AM76" i="4"/>
  <c r="AM77" i="4" s="1"/>
  <c r="AU76" i="4"/>
  <c r="AU77" i="4" s="1"/>
  <c r="BC76" i="4"/>
  <c r="BC77" i="4" s="1"/>
  <c r="BK76" i="4"/>
  <c r="BK77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I59" i="5"/>
  <c r="I60" i="5" s="1"/>
  <c r="I65" i="5" s="1"/>
  <c r="Q59" i="5"/>
  <c r="Q60" i="5" s="1"/>
  <c r="Q65" i="5" s="1"/>
  <c r="Y59" i="5"/>
  <c r="Y60" i="5" s="1"/>
  <c r="Y65" i="5" s="1"/>
  <c r="AG59" i="5"/>
  <c r="AG60" i="5" s="1"/>
  <c r="AO59" i="5"/>
  <c r="AO60" i="5" s="1"/>
  <c r="AO64" i="5" s="1"/>
  <c r="AW59" i="5"/>
  <c r="AW60" i="5" s="1"/>
  <c r="AW65" i="5" s="1"/>
  <c r="BE59" i="5"/>
  <c r="BE60" i="5" s="1"/>
  <c r="BE64" i="5" s="1"/>
  <c r="BM59" i="5"/>
  <c r="BM60" i="5" s="1"/>
  <c r="E76" i="4"/>
  <c r="E77" i="4" s="1"/>
  <c r="M76" i="4"/>
  <c r="M77" i="4" s="1"/>
  <c r="AC76" i="4"/>
  <c r="AC77" i="4" s="1"/>
  <c r="AK76" i="4"/>
  <c r="AK77" i="4" s="1"/>
  <c r="AS76" i="4"/>
  <c r="AS77" i="4" s="1"/>
  <c r="BI76" i="4"/>
  <c r="BI77" i="4" s="1"/>
  <c r="K76" i="4"/>
  <c r="K77" i="4" s="1"/>
  <c r="AI76" i="4"/>
  <c r="AI77" i="4" s="1"/>
  <c r="AQ76" i="4"/>
  <c r="AQ77" i="4" s="1"/>
  <c r="AY76" i="4"/>
  <c r="AY77" i="4" s="1"/>
  <c r="BG76" i="4"/>
  <c r="BG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E59" i="5"/>
  <c r="E60" i="5" s="1"/>
  <c r="M59" i="5"/>
  <c r="M60" i="5" s="1"/>
  <c r="M65" i="5" s="1"/>
  <c r="U59" i="5"/>
  <c r="U60" i="5" s="1"/>
  <c r="U65" i="5" s="1"/>
  <c r="AC59" i="5"/>
  <c r="AC60" i="5" s="1"/>
  <c r="AC65" i="5" s="1"/>
  <c r="AK59" i="5"/>
  <c r="AK60" i="5" s="1"/>
  <c r="AS59" i="5"/>
  <c r="AS60" i="5" s="1"/>
  <c r="AS64" i="5" s="1"/>
  <c r="BA59" i="5"/>
  <c r="BA60" i="5" s="1"/>
  <c r="BA65" i="5" s="1"/>
  <c r="BI59" i="5"/>
  <c r="BI60" i="5" s="1"/>
  <c r="BI64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U76" i="5"/>
  <c r="U77" i="5" s="1"/>
  <c r="S76" i="4"/>
  <c r="S77" i="4" s="1"/>
  <c r="U76" i="4"/>
  <c r="U77" i="4" s="1"/>
  <c r="W76" i="4"/>
  <c r="W77" i="4" s="1"/>
  <c r="Y76" i="4"/>
  <c r="Y77" i="4" s="1"/>
  <c r="AA76" i="4"/>
  <c r="AA77" i="4" s="1"/>
  <c r="BA76" i="4"/>
  <c r="BA77" i="4" s="1"/>
  <c r="D59" i="4"/>
  <c r="D60" i="4" s="1"/>
  <c r="D64" i="4" s="1"/>
  <c r="F59" i="4"/>
  <c r="F60" i="4" s="1"/>
  <c r="F65" i="4" s="1"/>
  <c r="H59" i="4"/>
  <c r="H60" i="4" s="1"/>
  <c r="H64" i="4" s="1"/>
  <c r="J59" i="4"/>
  <c r="J60" i="4" s="1"/>
  <c r="J64" i="4" s="1"/>
  <c r="L59" i="4"/>
  <c r="L60" i="4" s="1"/>
  <c r="L64" i="4" s="1"/>
  <c r="N59" i="4"/>
  <c r="N60" i="4" s="1"/>
  <c r="N65" i="4" s="1"/>
  <c r="P59" i="4"/>
  <c r="P60" i="4" s="1"/>
  <c r="P64" i="4" s="1"/>
  <c r="R59" i="4"/>
  <c r="R60" i="4" s="1"/>
  <c r="R64" i="4" s="1"/>
  <c r="T59" i="4"/>
  <c r="T60" i="4" s="1"/>
  <c r="T64" i="4" s="1"/>
  <c r="V59" i="4"/>
  <c r="V60" i="4" s="1"/>
  <c r="V65" i="4" s="1"/>
  <c r="X59" i="4"/>
  <c r="X60" i="4" s="1"/>
  <c r="Z59" i="4"/>
  <c r="Z60" i="4" s="1"/>
  <c r="Z65" i="4" s="1"/>
  <c r="AB59" i="4"/>
  <c r="AB60" i="4" s="1"/>
  <c r="AB64" i="4" s="1"/>
  <c r="AD59" i="4"/>
  <c r="AD60" i="4" s="1"/>
  <c r="AD64" i="4" s="1"/>
  <c r="AF59" i="4"/>
  <c r="AF60" i="4" s="1"/>
  <c r="AF64" i="4" s="1"/>
  <c r="AH59" i="4"/>
  <c r="AH60" i="4" s="1"/>
  <c r="AH65" i="4" s="1"/>
  <c r="AJ59" i="4"/>
  <c r="AJ60" i="4" s="1"/>
  <c r="AJ64" i="4" s="1"/>
  <c r="AL59" i="4"/>
  <c r="AL60" i="4" s="1"/>
  <c r="AL64" i="4" s="1"/>
  <c r="AN59" i="4"/>
  <c r="AN60" i="4" s="1"/>
  <c r="AN64" i="4" s="1"/>
  <c r="AP59" i="4"/>
  <c r="AP60" i="4" s="1"/>
  <c r="AP65" i="4" s="1"/>
  <c r="AR59" i="4"/>
  <c r="AR60" i="4" s="1"/>
  <c r="AR64" i="4" s="1"/>
  <c r="AT59" i="4"/>
  <c r="AT60" i="4" s="1"/>
  <c r="AT64" i="4" s="1"/>
  <c r="AV59" i="4"/>
  <c r="AV60" i="4" s="1"/>
  <c r="AV64" i="4" s="1"/>
  <c r="AX59" i="4"/>
  <c r="AX60" i="4" s="1"/>
  <c r="AX65" i="4" s="1"/>
  <c r="AZ59" i="4"/>
  <c r="AZ60" i="4" s="1"/>
  <c r="AZ64" i="4" s="1"/>
  <c r="BB59" i="4"/>
  <c r="BB60" i="4" s="1"/>
  <c r="BB64" i="4" s="1"/>
  <c r="BD59" i="4"/>
  <c r="BD60" i="4" s="1"/>
  <c r="BD64" i="4" s="1"/>
  <c r="BF59" i="4"/>
  <c r="BF60" i="4" s="1"/>
  <c r="BF65" i="4" s="1"/>
  <c r="BH59" i="4"/>
  <c r="BH60" i="4" s="1"/>
  <c r="BH64" i="4" s="1"/>
  <c r="BJ59" i="4"/>
  <c r="BJ60" i="4" s="1"/>
  <c r="BJ64" i="4" s="1"/>
  <c r="BL59" i="4"/>
  <c r="BL60" i="4" s="1"/>
  <c r="BL64" i="4" s="1"/>
  <c r="BN59" i="4"/>
  <c r="BN60" i="4" s="1"/>
  <c r="BN65" i="4" s="1"/>
  <c r="E92" i="4"/>
  <c r="E93" i="4" s="1"/>
  <c r="G92" i="4"/>
  <c r="G93" i="4" s="1"/>
  <c r="I92" i="4"/>
  <c r="I93" i="4" s="1"/>
  <c r="K92" i="4"/>
  <c r="K93" i="4" s="1"/>
  <c r="M92" i="4"/>
  <c r="M93" i="4" s="1"/>
  <c r="O92" i="4"/>
  <c r="O93" i="4" s="1"/>
  <c r="Q92" i="4"/>
  <c r="Q93" i="4" s="1"/>
  <c r="S92" i="4"/>
  <c r="S93" i="4" s="1"/>
  <c r="U92" i="4"/>
  <c r="U93" i="4" s="1"/>
  <c r="W92" i="4"/>
  <c r="W93" i="4" s="1"/>
  <c r="Y92" i="4"/>
  <c r="Y93" i="4" s="1"/>
  <c r="AA92" i="4"/>
  <c r="AA93" i="4" s="1"/>
  <c r="AC92" i="4"/>
  <c r="AC93" i="4" s="1"/>
  <c r="AE92" i="4"/>
  <c r="AE93" i="4" s="1"/>
  <c r="AG92" i="4"/>
  <c r="AG93" i="4" s="1"/>
  <c r="AI92" i="4"/>
  <c r="AI93" i="4" s="1"/>
  <c r="AK92" i="4"/>
  <c r="AK93" i="4" s="1"/>
  <c r="AM92" i="4"/>
  <c r="AM93" i="4" s="1"/>
  <c r="AO92" i="4"/>
  <c r="AO93" i="4" s="1"/>
  <c r="AQ92" i="4"/>
  <c r="AQ93" i="4" s="1"/>
  <c r="AS92" i="4"/>
  <c r="AS93" i="4" s="1"/>
  <c r="AU92" i="4"/>
  <c r="AU93" i="4" s="1"/>
  <c r="AW92" i="4"/>
  <c r="AW93" i="4" s="1"/>
  <c r="AY92" i="4"/>
  <c r="AY93" i="4" s="1"/>
  <c r="BA92" i="4"/>
  <c r="BA93" i="4" s="1"/>
  <c r="BC92" i="4"/>
  <c r="BC93" i="4" s="1"/>
  <c r="BE92" i="4"/>
  <c r="BE93" i="4" s="1"/>
  <c r="BG92" i="4"/>
  <c r="BG93" i="4" s="1"/>
  <c r="BI92" i="4"/>
  <c r="BI93" i="4" s="1"/>
  <c r="BK92" i="4"/>
  <c r="BK93" i="4" s="1"/>
  <c r="BM92" i="4"/>
  <c r="BM93" i="4" s="1"/>
  <c r="E32" i="5"/>
  <c r="G32" i="5"/>
  <c r="I32" i="5"/>
  <c r="K32" i="5"/>
  <c r="M32" i="5"/>
  <c r="O32" i="5"/>
  <c r="Q32" i="5"/>
  <c r="S32" i="5"/>
  <c r="U32" i="5"/>
  <c r="W32" i="5"/>
  <c r="Y32" i="5"/>
  <c r="AA32" i="5"/>
  <c r="AC32" i="5"/>
  <c r="AE32" i="5"/>
  <c r="AG32" i="5"/>
  <c r="AI32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BI32" i="5"/>
  <c r="BK32" i="5"/>
  <c r="BM32" i="5"/>
  <c r="E59" i="4"/>
  <c r="E60" i="4" s="1"/>
  <c r="E65" i="4" s="1"/>
  <c r="G59" i="4"/>
  <c r="G60" i="4" s="1"/>
  <c r="G65" i="4" s="1"/>
  <c r="I59" i="4"/>
  <c r="I60" i="4" s="1"/>
  <c r="I65" i="4" s="1"/>
  <c r="K59" i="4"/>
  <c r="K60" i="4" s="1"/>
  <c r="K64" i="4" s="1"/>
  <c r="M59" i="4"/>
  <c r="M60" i="4" s="1"/>
  <c r="M65" i="4" s="1"/>
  <c r="O59" i="4"/>
  <c r="O60" i="4" s="1"/>
  <c r="O65" i="4" s="1"/>
  <c r="Q59" i="4"/>
  <c r="Q60" i="4" s="1"/>
  <c r="Q65" i="4" s="1"/>
  <c r="S59" i="4"/>
  <c r="S60" i="4" s="1"/>
  <c r="S64" i="4" s="1"/>
  <c r="U59" i="4"/>
  <c r="U60" i="4" s="1"/>
  <c r="U65" i="4" s="1"/>
  <c r="W59" i="4"/>
  <c r="W60" i="4" s="1"/>
  <c r="W65" i="4" s="1"/>
  <c r="Y59" i="4"/>
  <c r="Y60" i="4" s="1"/>
  <c r="Y65" i="4" s="1"/>
  <c r="AA59" i="4"/>
  <c r="AA60" i="4" s="1"/>
  <c r="AA64" i="4" s="1"/>
  <c r="AC59" i="4"/>
  <c r="AC60" i="4" s="1"/>
  <c r="AC65" i="4" s="1"/>
  <c r="AE59" i="4"/>
  <c r="AE60" i="4" s="1"/>
  <c r="AE65" i="4" s="1"/>
  <c r="AG59" i="4"/>
  <c r="AG60" i="4" s="1"/>
  <c r="AG65" i="4" s="1"/>
  <c r="AI59" i="4"/>
  <c r="AI60" i="4" s="1"/>
  <c r="AI64" i="4" s="1"/>
  <c r="AK59" i="4"/>
  <c r="AK60" i="4" s="1"/>
  <c r="AK65" i="4" s="1"/>
  <c r="AM59" i="4"/>
  <c r="AM60" i="4" s="1"/>
  <c r="AM65" i="4" s="1"/>
  <c r="AO59" i="4"/>
  <c r="AO60" i="4" s="1"/>
  <c r="AO65" i="4" s="1"/>
  <c r="AQ59" i="4"/>
  <c r="AQ60" i="4" s="1"/>
  <c r="AQ64" i="4" s="1"/>
  <c r="AS59" i="4"/>
  <c r="AS60" i="4" s="1"/>
  <c r="AS65" i="4" s="1"/>
  <c r="AU59" i="4"/>
  <c r="AU60" i="4" s="1"/>
  <c r="AU65" i="4" s="1"/>
  <c r="AW59" i="4"/>
  <c r="AW60" i="4" s="1"/>
  <c r="AW65" i="4" s="1"/>
  <c r="AY59" i="4"/>
  <c r="AY60" i="4" s="1"/>
  <c r="AY64" i="4" s="1"/>
  <c r="BA59" i="4"/>
  <c r="BA60" i="4" s="1"/>
  <c r="BA65" i="4" s="1"/>
  <c r="BC59" i="4"/>
  <c r="BC60" i="4" s="1"/>
  <c r="BC65" i="4" s="1"/>
  <c r="BE59" i="4"/>
  <c r="BE60" i="4" s="1"/>
  <c r="BE65" i="4" s="1"/>
  <c r="BG59" i="4"/>
  <c r="BG60" i="4" s="1"/>
  <c r="BG64" i="4" s="1"/>
  <c r="BI59" i="4"/>
  <c r="BI60" i="4" s="1"/>
  <c r="BI65" i="4" s="1"/>
  <c r="BK59" i="4"/>
  <c r="BK60" i="4" s="1"/>
  <c r="BK65" i="4" s="1"/>
  <c r="BM59" i="4"/>
  <c r="BM60" i="4" s="1"/>
  <c r="BM65" i="4" s="1"/>
  <c r="D32" i="5"/>
  <c r="F32" i="5"/>
  <c r="H32" i="5"/>
  <c r="J32" i="5"/>
  <c r="L32" i="5"/>
  <c r="N32" i="5"/>
  <c r="P32" i="5"/>
  <c r="R32" i="5"/>
  <c r="T32" i="5"/>
  <c r="V32" i="5"/>
  <c r="Z32" i="5"/>
  <c r="AB32" i="5"/>
  <c r="AD32" i="5"/>
  <c r="AF32" i="5"/>
  <c r="AH32" i="5"/>
  <c r="AJ32" i="5"/>
  <c r="AL32" i="5"/>
  <c r="AN32" i="5"/>
  <c r="AP32" i="5"/>
  <c r="AR32" i="5"/>
  <c r="AT32" i="5"/>
  <c r="AV32" i="5"/>
  <c r="AX32" i="5"/>
  <c r="AZ32" i="5"/>
  <c r="BB32" i="5"/>
  <c r="BD32" i="5"/>
  <c r="BF32" i="5"/>
  <c r="BH32" i="5"/>
  <c r="BJ32" i="5"/>
  <c r="BL32" i="5"/>
  <c r="BN32" i="5"/>
  <c r="G45" i="5"/>
  <c r="K45" i="5"/>
  <c r="O45" i="5"/>
  <c r="S45" i="5"/>
  <c r="W45" i="5"/>
  <c r="AA45" i="5"/>
  <c r="AE45" i="5"/>
  <c r="AI45" i="5"/>
  <c r="AM45" i="5"/>
  <c r="AQ45" i="5"/>
  <c r="AU45" i="5"/>
  <c r="AY45" i="5"/>
  <c r="BC45" i="5"/>
  <c r="BG45" i="5"/>
  <c r="E45" i="5"/>
  <c r="I45" i="5"/>
  <c r="M45" i="5"/>
  <c r="Q45" i="5"/>
  <c r="U45" i="5"/>
  <c r="Y45" i="5"/>
  <c r="AC45" i="5"/>
  <c r="AG45" i="5"/>
  <c r="AK45" i="5"/>
  <c r="AO45" i="5"/>
  <c r="AS45" i="5"/>
  <c r="AW45" i="5"/>
  <c r="BA45" i="5"/>
  <c r="BE45" i="5"/>
  <c r="E47" i="5"/>
  <c r="E46" i="5"/>
  <c r="G47" i="5"/>
  <c r="G46" i="5"/>
  <c r="I47" i="5"/>
  <c r="I46" i="5"/>
  <c r="K47" i="5"/>
  <c r="K46" i="5"/>
  <c r="M47" i="5"/>
  <c r="M46" i="5"/>
  <c r="O47" i="5"/>
  <c r="O46" i="5"/>
  <c r="Q47" i="5"/>
  <c r="Q46" i="5"/>
  <c r="S47" i="5"/>
  <c r="S46" i="5"/>
  <c r="U47" i="5"/>
  <c r="U46" i="5"/>
  <c r="W47" i="5"/>
  <c r="W46" i="5"/>
  <c r="Y47" i="5"/>
  <c r="Y46" i="5"/>
  <c r="AA47" i="5"/>
  <c r="AA46" i="5"/>
  <c r="AC47" i="5"/>
  <c r="AC46" i="5"/>
  <c r="AE47" i="5"/>
  <c r="AE46" i="5"/>
  <c r="AG47" i="5"/>
  <c r="AG46" i="5"/>
  <c r="AI47" i="5"/>
  <c r="AI46" i="5"/>
  <c r="AK47" i="5"/>
  <c r="AK46" i="5"/>
  <c r="AM47" i="5"/>
  <c r="AM46" i="5"/>
  <c r="AO47" i="5"/>
  <c r="AO46" i="5"/>
  <c r="AQ47" i="5"/>
  <c r="AQ46" i="5"/>
  <c r="AS47" i="5"/>
  <c r="AS46" i="5"/>
  <c r="AU47" i="5"/>
  <c r="AU46" i="5"/>
  <c r="AW47" i="5"/>
  <c r="AW46" i="5"/>
  <c r="AY47" i="5"/>
  <c r="AY46" i="5"/>
  <c r="BA47" i="5"/>
  <c r="BA46" i="5"/>
  <c r="BC47" i="5"/>
  <c r="BC46" i="5"/>
  <c r="BE47" i="5"/>
  <c r="BE46" i="5"/>
  <c r="BG47" i="5"/>
  <c r="BG46" i="5"/>
  <c r="BI47" i="5"/>
  <c r="BI46" i="5"/>
  <c r="BK47" i="5"/>
  <c r="BK46" i="5"/>
  <c r="BM47" i="5"/>
  <c r="BM46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D101" i="5"/>
  <c r="D85" i="5"/>
  <c r="D52" i="5"/>
  <c r="D68" i="5"/>
  <c r="F101" i="5"/>
  <c r="F85" i="5"/>
  <c r="F52" i="5"/>
  <c r="F68" i="5"/>
  <c r="H101" i="5"/>
  <c r="H85" i="5"/>
  <c r="H52" i="5"/>
  <c r="H68" i="5"/>
  <c r="J101" i="5"/>
  <c r="J85" i="5"/>
  <c r="J52" i="5"/>
  <c r="J68" i="5"/>
  <c r="L101" i="5"/>
  <c r="L85" i="5"/>
  <c r="L52" i="5"/>
  <c r="L68" i="5"/>
  <c r="N101" i="5"/>
  <c r="N85" i="5"/>
  <c r="N52" i="5"/>
  <c r="N68" i="5"/>
  <c r="P101" i="5"/>
  <c r="P85" i="5"/>
  <c r="P52" i="5"/>
  <c r="P68" i="5"/>
  <c r="R101" i="5"/>
  <c r="R85" i="5"/>
  <c r="R52" i="5"/>
  <c r="R68" i="5"/>
  <c r="T101" i="5"/>
  <c r="T85" i="5"/>
  <c r="T52" i="5"/>
  <c r="T68" i="5"/>
  <c r="V101" i="5"/>
  <c r="V85" i="5"/>
  <c r="V52" i="5"/>
  <c r="V68" i="5"/>
  <c r="X101" i="5"/>
  <c r="X85" i="5"/>
  <c r="X68" i="5"/>
  <c r="X52" i="5"/>
  <c r="Z101" i="5"/>
  <c r="Z85" i="5"/>
  <c r="Z68" i="5"/>
  <c r="Z52" i="5"/>
  <c r="AB101" i="5"/>
  <c r="AB85" i="5"/>
  <c r="AB68" i="5"/>
  <c r="AB52" i="5"/>
  <c r="AD101" i="5"/>
  <c r="AD85" i="5"/>
  <c r="AD68" i="5"/>
  <c r="AD52" i="5"/>
  <c r="AF101" i="5"/>
  <c r="AF85" i="5"/>
  <c r="AF68" i="5"/>
  <c r="AF52" i="5"/>
  <c r="AH101" i="5"/>
  <c r="AH85" i="5"/>
  <c r="AH68" i="5"/>
  <c r="AH52" i="5"/>
  <c r="AJ101" i="5"/>
  <c r="AJ85" i="5"/>
  <c r="AJ68" i="5"/>
  <c r="AJ52" i="5"/>
  <c r="AL101" i="5"/>
  <c r="AL85" i="5"/>
  <c r="AL68" i="5"/>
  <c r="AL52" i="5"/>
  <c r="AN101" i="5"/>
  <c r="AN85" i="5"/>
  <c r="AN68" i="5"/>
  <c r="AN52" i="5"/>
  <c r="AP101" i="5"/>
  <c r="AP85" i="5"/>
  <c r="AP68" i="5"/>
  <c r="AP52" i="5"/>
  <c r="AR101" i="5"/>
  <c r="AR85" i="5"/>
  <c r="AR68" i="5"/>
  <c r="AR52" i="5"/>
  <c r="AT101" i="5"/>
  <c r="AT85" i="5"/>
  <c r="AT68" i="5"/>
  <c r="AT52" i="5"/>
  <c r="AV101" i="5"/>
  <c r="AV85" i="5"/>
  <c r="AV68" i="5"/>
  <c r="AV52" i="5"/>
  <c r="AX101" i="5"/>
  <c r="AX85" i="5"/>
  <c r="AX68" i="5"/>
  <c r="AX52" i="5"/>
  <c r="AZ101" i="5"/>
  <c r="AZ85" i="5"/>
  <c r="AZ68" i="5"/>
  <c r="AZ52" i="5"/>
  <c r="BB101" i="5"/>
  <c r="BB85" i="5"/>
  <c r="BB68" i="5"/>
  <c r="BB52" i="5"/>
  <c r="BD101" i="5"/>
  <c r="BD85" i="5"/>
  <c r="BD68" i="5"/>
  <c r="BD52" i="5"/>
  <c r="BF101" i="5"/>
  <c r="BF85" i="5"/>
  <c r="BF68" i="5"/>
  <c r="BF52" i="5"/>
  <c r="BH101" i="5"/>
  <c r="BH85" i="5"/>
  <c r="BH68" i="5"/>
  <c r="BH52" i="5"/>
  <c r="BJ101" i="5"/>
  <c r="BJ85" i="5"/>
  <c r="BJ68" i="5"/>
  <c r="BJ52" i="5"/>
  <c r="BL101" i="5"/>
  <c r="BL85" i="5"/>
  <c r="BL68" i="5"/>
  <c r="BL52" i="5"/>
  <c r="BN101" i="5"/>
  <c r="BN85" i="5"/>
  <c r="BN68" i="5"/>
  <c r="BN52" i="5"/>
  <c r="D62" i="5"/>
  <c r="D64" i="5" s="1"/>
  <c r="D45" i="5"/>
  <c r="F62" i="5"/>
  <c r="F45" i="5"/>
  <c r="H62" i="5"/>
  <c r="H45" i="5"/>
  <c r="J62" i="5"/>
  <c r="J45" i="5"/>
  <c r="L62" i="5"/>
  <c r="L45" i="5"/>
  <c r="N62" i="5"/>
  <c r="N45" i="5"/>
  <c r="P62" i="5"/>
  <c r="P45" i="5"/>
  <c r="R62" i="5"/>
  <c r="R64" i="5" s="1"/>
  <c r="R45" i="5"/>
  <c r="T62" i="5"/>
  <c r="T45" i="5"/>
  <c r="V62" i="5"/>
  <c r="V64" i="5" s="1"/>
  <c r="V45" i="5"/>
  <c r="X62" i="5"/>
  <c r="X45" i="5"/>
  <c r="Z62" i="5"/>
  <c r="Z64" i="5" s="1"/>
  <c r="Z45" i="5"/>
  <c r="AB62" i="5"/>
  <c r="AB64" i="5" s="1"/>
  <c r="AB45" i="5"/>
  <c r="AD62" i="5"/>
  <c r="AD45" i="5"/>
  <c r="AF62" i="5"/>
  <c r="AF65" i="5" s="1"/>
  <c r="AF45" i="5"/>
  <c r="AH62" i="5"/>
  <c r="AH45" i="5"/>
  <c r="AJ62" i="5"/>
  <c r="AJ45" i="5"/>
  <c r="AL62" i="5"/>
  <c r="AL45" i="5"/>
  <c r="AN62" i="5"/>
  <c r="AN45" i="5"/>
  <c r="AP62" i="5"/>
  <c r="AP45" i="5"/>
  <c r="AR62" i="5"/>
  <c r="AR64" i="5" s="1"/>
  <c r="AR45" i="5"/>
  <c r="AT62" i="5"/>
  <c r="AT45" i="5"/>
  <c r="AV62" i="5"/>
  <c r="AV45" i="5"/>
  <c r="AX62" i="5"/>
  <c r="AX64" i="5" s="1"/>
  <c r="AX45" i="5"/>
  <c r="AZ62" i="5"/>
  <c r="AZ45" i="5"/>
  <c r="BB62" i="5"/>
  <c r="BB45" i="5"/>
  <c r="BD62" i="5"/>
  <c r="BD45" i="5"/>
  <c r="BF62" i="5"/>
  <c r="BF45" i="5"/>
  <c r="BH62" i="5"/>
  <c r="BH64" i="5" s="1"/>
  <c r="BH45" i="5"/>
  <c r="BJ62" i="5"/>
  <c r="BJ45" i="5"/>
  <c r="BL62" i="5"/>
  <c r="BL64" i="5" s="1"/>
  <c r="BL45" i="5"/>
  <c r="BN62" i="5"/>
  <c r="BN65" i="5" s="1"/>
  <c r="BN45" i="5"/>
  <c r="D65" i="5"/>
  <c r="E101" i="5"/>
  <c r="E85" i="5"/>
  <c r="E68" i="5"/>
  <c r="E52" i="5"/>
  <c r="G101" i="5"/>
  <c r="G85" i="5"/>
  <c r="G68" i="5"/>
  <c r="G52" i="5"/>
  <c r="I101" i="5"/>
  <c r="I85" i="5"/>
  <c r="I68" i="5"/>
  <c r="I52" i="5"/>
  <c r="K101" i="5"/>
  <c r="K85" i="5"/>
  <c r="K68" i="5"/>
  <c r="K52" i="5"/>
  <c r="M101" i="5"/>
  <c r="M85" i="5"/>
  <c r="M68" i="5"/>
  <c r="M52" i="5"/>
  <c r="O101" i="5"/>
  <c r="O85" i="5"/>
  <c r="O68" i="5"/>
  <c r="O52" i="5"/>
  <c r="Q101" i="5"/>
  <c r="Q85" i="5"/>
  <c r="Q68" i="5"/>
  <c r="Q52" i="5"/>
  <c r="S101" i="5"/>
  <c r="S85" i="5"/>
  <c r="S68" i="5"/>
  <c r="S52" i="5"/>
  <c r="U101" i="5"/>
  <c r="U85" i="5"/>
  <c r="U68" i="5"/>
  <c r="U52" i="5"/>
  <c r="Y101" i="5"/>
  <c r="Y85" i="5"/>
  <c r="Y52" i="5"/>
  <c r="Y68" i="5"/>
  <c r="AA101" i="5"/>
  <c r="AA85" i="5"/>
  <c r="AA52" i="5"/>
  <c r="AA68" i="5"/>
  <c r="AC101" i="5"/>
  <c r="AC85" i="5"/>
  <c r="AC52" i="5"/>
  <c r="AC68" i="5"/>
  <c r="AE101" i="5"/>
  <c r="AE85" i="5"/>
  <c r="AE52" i="5"/>
  <c r="AE68" i="5"/>
  <c r="AG101" i="5"/>
  <c r="AG85" i="5"/>
  <c r="AG52" i="5"/>
  <c r="AG68" i="5"/>
  <c r="AI101" i="5"/>
  <c r="AI85" i="5"/>
  <c r="AI52" i="5"/>
  <c r="AI68" i="5"/>
  <c r="AK101" i="5"/>
  <c r="AK85" i="5"/>
  <c r="AK52" i="5"/>
  <c r="AK68" i="5"/>
  <c r="AM101" i="5"/>
  <c r="AM85" i="5"/>
  <c r="AM52" i="5"/>
  <c r="AM68" i="5"/>
  <c r="AO101" i="5"/>
  <c r="AO85" i="5"/>
  <c r="AO52" i="5"/>
  <c r="AO68" i="5"/>
  <c r="AQ101" i="5"/>
  <c r="AQ85" i="5"/>
  <c r="AQ52" i="5"/>
  <c r="AQ68" i="5"/>
  <c r="AS101" i="5"/>
  <c r="AS85" i="5"/>
  <c r="AS52" i="5"/>
  <c r="AS68" i="5"/>
  <c r="AU101" i="5"/>
  <c r="AU85" i="5"/>
  <c r="AU52" i="5"/>
  <c r="AU68" i="5"/>
  <c r="AW101" i="5"/>
  <c r="AW85" i="5"/>
  <c r="AW52" i="5"/>
  <c r="AW68" i="5"/>
  <c r="AY101" i="5"/>
  <c r="AY85" i="5"/>
  <c r="AY52" i="5"/>
  <c r="AY68" i="5"/>
  <c r="BA101" i="5"/>
  <c r="BA85" i="5"/>
  <c r="BA52" i="5"/>
  <c r="BA68" i="5"/>
  <c r="BC101" i="5"/>
  <c r="BC85" i="5"/>
  <c r="BC52" i="5"/>
  <c r="BC68" i="5"/>
  <c r="BE101" i="5"/>
  <c r="BE85" i="5"/>
  <c r="BE52" i="5"/>
  <c r="BE68" i="5"/>
  <c r="BG101" i="5"/>
  <c r="BG85" i="5"/>
  <c r="BG52" i="5"/>
  <c r="BG68" i="5"/>
  <c r="BI101" i="5"/>
  <c r="BI85" i="5"/>
  <c r="BI52" i="5"/>
  <c r="BI68" i="5"/>
  <c r="BK101" i="5"/>
  <c r="BK85" i="5"/>
  <c r="BK52" i="5"/>
  <c r="BK68" i="5"/>
  <c r="BM101" i="5"/>
  <c r="BM85" i="5"/>
  <c r="BM52" i="5"/>
  <c r="BM68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E79" i="5"/>
  <c r="E63" i="5"/>
  <c r="G79" i="5"/>
  <c r="G63" i="5"/>
  <c r="I79" i="5"/>
  <c r="I63" i="5"/>
  <c r="K79" i="5"/>
  <c r="K63" i="5"/>
  <c r="M79" i="5"/>
  <c r="M63" i="5"/>
  <c r="O79" i="5"/>
  <c r="O63" i="5"/>
  <c r="Q79" i="5"/>
  <c r="Q63" i="5"/>
  <c r="S79" i="5"/>
  <c r="S63" i="5"/>
  <c r="U79" i="5"/>
  <c r="U63" i="5"/>
  <c r="W79" i="5"/>
  <c r="W63" i="5"/>
  <c r="Y79" i="5"/>
  <c r="Y63" i="5"/>
  <c r="AA79" i="5"/>
  <c r="AA63" i="5"/>
  <c r="AC79" i="5"/>
  <c r="AC63" i="5"/>
  <c r="AE79" i="5"/>
  <c r="AE63" i="5"/>
  <c r="AG79" i="5"/>
  <c r="AG63" i="5"/>
  <c r="AI79" i="5"/>
  <c r="AI63" i="5"/>
  <c r="AK79" i="5"/>
  <c r="AK63" i="5"/>
  <c r="AM79" i="5"/>
  <c r="AM63" i="5"/>
  <c r="AO79" i="5"/>
  <c r="AO63" i="5"/>
  <c r="AQ79" i="5"/>
  <c r="AQ63" i="5"/>
  <c r="AS79" i="5"/>
  <c r="AS63" i="5"/>
  <c r="AU79" i="5"/>
  <c r="AU63" i="5"/>
  <c r="AW79" i="5"/>
  <c r="AW63" i="5"/>
  <c r="AY79" i="5"/>
  <c r="AY63" i="5"/>
  <c r="BA79" i="5"/>
  <c r="BA63" i="5"/>
  <c r="BC79" i="5"/>
  <c r="BC63" i="5"/>
  <c r="BE79" i="5"/>
  <c r="BE63" i="5"/>
  <c r="BG79" i="5"/>
  <c r="BG63" i="5"/>
  <c r="BI79" i="5"/>
  <c r="BI63" i="5"/>
  <c r="BK79" i="5"/>
  <c r="BK63" i="5"/>
  <c r="BM79" i="5"/>
  <c r="BM63" i="5"/>
  <c r="E64" i="5"/>
  <c r="E65" i="5"/>
  <c r="M64" i="5"/>
  <c r="O64" i="5"/>
  <c r="O65" i="5"/>
  <c r="U64" i="5"/>
  <c r="AC64" i="5"/>
  <c r="AG64" i="5"/>
  <c r="AG65" i="5"/>
  <c r="AK64" i="5"/>
  <c r="AK65" i="5"/>
  <c r="AM64" i="5"/>
  <c r="AQ64" i="5"/>
  <c r="AQ65" i="5"/>
  <c r="AU64" i="5"/>
  <c r="AU65" i="5"/>
  <c r="AY64" i="5"/>
  <c r="BE65" i="5"/>
  <c r="BG64" i="5"/>
  <c r="BM64" i="5"/>
  <c r="BM65" i="5"/>
  <c r="D46" i="4"/>
  <c r="D47" i="4"/>
  <c r="H46" i="4"/>
  <c r="H47" i="4"/>
  <c r="L46" i="4"/>
  <c r="L47" i="4"/>
  <c r="P46" i="4"/>
  <c r="P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F46" i="4"/>
  <c r="BF47" i="4"/>
  <c r="BJ46" i="4"/>
  <c r="BJ47" i="4"/>
  <c r="BL46" i="4"/>
  <c r="BL47" i="4"/>
  <c r="E79" i="4"/>
  <c r="E63" i="4"/>
  <c r="I79" i="4"/>
  <c r="I63" i="4"/>
  <c r="O79" i="4"/>
  <c r="O63" i="4"/>
  <c r="U79" i="4"/>
  <c r="U63" i="4"/>
  <c r="Y79" i="4"/>
  <c r="Y63" i="4"/>
  <c r="AC79" i="4"/>
  <c r="AC63" i="4"/>
  <c r="AG79" i="4"/>
  <c r="AG63" i="4"/>
  <c r="AM79" i="4"/>
  <c r="AM63" i="4"/>
  <c r="E47" i="4"/>
  <c r="E46" i="4"/>
  <c r="G47" i="4"/>
  <c r="G46" i="4"/>
  <c r="I47" i="4"/>
  <c r="I46" i="4"/>
  <c r="K47" i="4"/>
  <c r="K46" i="4"/>
  <c r="M47" i="4"/>
  <c r="M46" i="4"/>
  <c r="O47" i="4"/>
  <c r="O46" i="4"/>
  <c r="Q47" i="4"/>
  <c r="Q46" i="4"/>
  <c r="S47" i="4"/>
  <c r="S46" i="4"/>
  <c r="U47" i="4"/>
  <c r="U46" i="4"/>
  <c r="W47" i="4"/>
  <c r="W46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D79" i="4"/>
  <c r="D82" i="4" s="1"/>
  <c r="D63" i="4"/>
  <c r="F79" i="4"/>
  <c r="F63" i="4"/>
  <c r="H79" i="4"/>
  <c r="H82" i="4" s="1"/>
  <c r="H63" i="4"/>
  <c r="J79" i="4"/>
  <c r="J63" i="4"/>
  <c r="L79" i="4"/>
  <c r="L82" i="4" s="1"/>
  <c r="L63" i="4"/>
  <c r="N79" i="4"/>
  <c r="N63" i="4"/>
  <c r="P79" i="4"/>
  <c r="P82" i="4" s="1"/>
  <c r="P63" i="4"/>
  <c r="R79" i="4"/>
  <c r="R63" i="4"/>
  <c r="T79" i="4"/>
  <c r="T63" i="4"/>
  <c r="V79" i="4"/>
  <c r="V81" i="4" s="1"/>
  <c r="V63" i="4"/>
  <c r="Z79" i="4"/>
  <c r="Z82" i="4" s="1"/>
  <c r="Z63" i="4"/>
  <c r="AB79" i="4"/>
  <c r="AB82" i="4" s="1"/>
  <c r="AB63" i="4"/>
  <c r="AD79" i="4"/>
  <c r="AD82" i="4" s="1"/>
  <c r="AD63" i="4"/>
  <c r="AF79" i="4"/>
  <c r="AF82" i="4" s="1"/>
  <c r="AF63" i="4"/>
  <c r="AH79" i="4"/>
  <c r="AH82" i="4" s="1"/>
  <c r="AH63" i="4"/>
  <c r="AJ79" i="4"/>
  <c r="AJ63" i="4"/>
  <c r="AL79" i="4"/>
  <c r="AL82" i="4" s="1"/>
  <c r="AL63" i="4"/>
  <c r="AN79" i="4"/>
  <c r="AN82" i="4" s="1"/>
  <c r="AN63" i="4"/>
  <c r="AP79" i="4"/>
  <c r="AP82" i="4" s="1"/>
  <c r="AP63" i="4"/>
  <c r="AR79" i="4"/>
  <c r="AR82" i="4" s="1"/>
  <c r="AR63" i="4"/>
  <c r="AT79" i="4"/>
  <c r="AT82" i="4" s="1"/>
  <c r="AT63" i="4"/>
  <c r="AV79" i="4"/>
  <c r="AV82" i="4" s="1"/>
  <c r="AV63" i="4"/>
  <c r="AX79" i="4"/>
  <c r="AX82" i="4" s="1"/>
  <c r="AX63" i="4"/>
  <c r="AZ79" i="4"/>
  <c r="AZ63" i="4"/>
  <c r="BB79" i="4"/>
  <c r="BB82" i="4" s="1"/>
  <c r="BB63" i="4"/>
  <c r="BD79" i="4"/>
  <c r="BD82" i="4" s="1"/>
  <c r="BD63" i="4"/>
  <c r="BF79" i="4"/>
  <c r="BF82" i="4" s="1"/>
  <c r="BF63" i="4"/>
  <c r="BH79" i="4"/>
  <c r="BH63" i="4"/>
  <c r="BJ79" i="4"/>
  <c r="BJ82" i="4" s="1"/>
  <c r="BJ63" i="4"/>
  <c r="BL79" i="4"/>
  <c r="BL82" i="4" s="1"/>
  <c r="BL63" i="4"/>
  <c r="BN79" i="4"/>
  <c r="BN82" i="4" s="1"/>
  <c r="BN63" i="4"/>
  <c r="F46" i="4"/>
  <c r="F47" i="4"/>
  <c r="J46" i="4"/>
  <c r="J47" i="4"/>
  <c r="N46" i="4"/>
  <c r="N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H46" i="4"/>
  <c r="BH47" i="4"/>
  <c r="BN46" i="4"/>
  <c r="BN47" i="4"/>
  <c r="G79" i="4"/>
  <c r="G63" i="4"/>
  <c r="K79" i="4"/>
  <c r="K63" i="4"/>
  <c r="M79" i="4"/>
  <c r="M63" i="4"/>
  <c r="Q79" i="4"/>
  <c r="Q63" i="4"/>
  <c r="S79" i="4"/>
  <c r="S63" i="4"/>
  <c r="W79" i="4"/>
  <c r="W63" i="4"/>
  <c r="AA79" i="4"/>
  <c r="AA63" i="4"/>
  <c r="AE79" i="4"/>
  <c r="AE82" i="4" s="1"/>
  <c r="AE63" i="4"/>
  <c r="AI79" i="4"/>
  <c r="AI63" i="4"/>
  <c r="AK79" i="4"/>
  <c r="AK63" i="4"/>
  <c r="AO79" i="4"/>
  <c r="AO63" i="4"/>
  <c r="AQ79" i="4"/>
  <c r="AQ82" i="4" s="1"/>
  <c r="AQ63" i="4"/>
  <c r="AS79" i="4"/>
  <c r="AS63" i="4"/>
  <c r="AU79" i="4"/>
  <c r="AU82" i="4" s="1"/>
  <c r="AU63" i="4"/>
  <c r="AW79" i="4"/>
  <c r="AW63" i="4"/>
  <c r="AY79" i="4"/>
  <c r="AY63" i="4"/>
  <c r="BA79" i="4"/>
  <c r="BA63" i="4"/>
  <c r="BC79" i="4"/>
  <c r="BC63" i="4"/>
  <c r="BE79" i="4"/>
  <c r="BE63" i="4"/>
  <c r="BG79" i="4"/>
  <c r="BG63" i="4"/>
  <c r="BI79" i="4"/>
  <c r="BI63" i="4"/>
  <c r="BK79" i="4"/>
  <c r="BK63" i="4"/>
  <c r="BM79" i="4"/>
  <c r="BM82" i="4" s="1"/>
  <c r="BM63" i="4"/>
  <c r="H65" i="4"/>
  <c r="J65" i="4"/>
  <c r="V64" i="4"/>
  <c r="AB65" i="4"/>
  <c r="AL65" i="4"/>
  <c r="BB65" i="4"/>
  <c r="BF64" i="4"/>
  <c r="O64" i="4"/>
  <c r="AA65" i="4"/>
  <c r="AI65" i="4"/>
  <c r="AQ65" i="4"/>
  <c r="AU64" i="4"/>
  <c r="AY65" i="4"/>
  <c r="BK64" i="4"/>
  <c r="G101" i="4"/>
  <c r="G85" i="4"/>
  <c r="I101" i="4"/>
  <c r="I85" i="4"/>
  <c r="K101" i="4"/>
  <c r="K85" i="4"/>
  <c r="M101" i="4"/>
  <c r="M85" i="4"/>
  <c r="O101" i="4"/>
  <c r="O85" i="4"/>
  <c r="Q101" i="4"/>
  <c r="Q85" i="4"/>
  <c r="S101" i="4"/>
  <c r="S85" i="4"/>
  <c r="U101" i="4"/>
  <c r="U85" i="4"/>
  <c r="Y101" i="4"/>
  <c r="Y85" i="4"/>
  <c r="AA85" i="4"/>
  <c r="AA101" i="4"/>
  <c r="AC101" i="4"/>
  <c r="AC85" i="4"/>
  <c r="AE85" i="4"/>
  <c r="AE101" i="4"/>
  <c r="AG101" i="4"/>
  <c r="AG85" i="4"/>
  <c r="AI85" i="4"/>
  <c r="AI101" i="4"/>
  <c r="AK101" i="4"/>
  <c r="AK85" i="4"/>
  <c r="AM85" i="4"/>
  <c r="AM101" i="4"/>
  <c r="AO101" i="4"/>
  <c r="AO85" i="4"/>
  <c r="AQ85" i="4"/>
  <c r="AQ101" i="4"/>
  <c r="AS101" i="4"/>
  <c r="AS85" i="4"/>
  <c r="AU85" i="4"/>
  <c r="AU101" i="4"/>
  <c r="AW101" i="4"/>
  <c r="AW85" i="4"/>
  <c r="AY85" i="4"/>
  <c r="AY101" i="4"/>
  <c r="BA101" i="4"/>
  <c r="BA85" i="4"/>
  <c r="BC85" i="4"/>
  <c r="BC101" i="4"/>
  <c r="BE101" i="4"/>
  <c r="BE85" i="4"/>
  <c r="BG85" i="4"/>
  <c r="BG101" i="4"/>
  <c r="BI101" i="4"/>
  <c r="BI85" i="4"/>
  <c r="BK85" i="4"/>
  <c r="BK101" i="4"/>
  <c r="BM101" i="4"/>
  <c r="BM85" i="4"/>
  <c r="D45" i="4"/>
  <c r="F45" i="4"/>
  <c r="H45" i="4"/>
  <c r="J45" i="4"/>
  <c r="L45" i="4"/>
  <c r="N45" i="4"/>
  <c r="P45" i="4"/>
  <c r="R45" i="4"/>
  <c r="T45" i="4"/>
  <c r="V45" i="4"/>
  <c r="X45" i="4"/>
  <c r="Z45" i="4"/>
  <c r="AB45" i="4"/>
  <c r="AD45" i="4"/>
  <c r="AF45" i="4"/>
  <c r="AH45" i="4"/>
  <c r="AJ45" i="4"/>
  <c r="AL45" i="4"/>
  <c r="AN45" i="4"/>
  <c r="AP45" i="4"/>
  <c r="AR45" i="4"/>
  <c r="AT45" i="4"/>
  <c r="AV45" i="4"/>
  <c r="AX45" i="4"/>
  <c r="AZ45" i="4"/>
  <c r="BB45" i="4"/>
  <c r="BD45" i="4"/>
  <c r="BF45" i="4"/>
  <c r="BH45" i="4"/>
  <c r="BJ45" i="4"/>
  <c r="BL45" i="4"/>
  <c r="BN45" i="4"/>
  <c r="X47" i="4"/>
  <c r="G52" i="4"/>
  <c r="I52" i="4"/>
  <c r="K52" i="4"/>
  <c r="M52" i="4"/>
  <c r="O52" i="4"/>
  <c r="Q52" i="4"/>
  <c r="S52" i="4"/>
  <c r="U52" i="4"/>
  <c r="X62" i="4"/>
  <c r="Y68" i="4"/>
  <c r="AA68" i="4"/>
  <c r="AC68" i="4"/>
  <c r="AE68" i="4"/>
  <c r="AG68" i="4"/>
  <c r="AI68" i="4"/>
  <c r="AK68" i="4"/>
  <c r="AM68" i="4"/>
  <c r="AO68" i="4"/>
  <c r="AQ68" i="4"/>
  <c r="AS68" i="4"/>
  <c r="AU68" i="4"/>
  <c r="AW68" i="4"/>
  <c r="AY68" i="4"/>
  <c r="BA68" i="4"/>
  <c r="BC68" i="4"/>
  <c r="BE68" i="4"/>
  <c r="BG68" i="4"/>
  <c r="BI68" i="4"/>
  <c r="BK68" i="4"/>
  <c r="BM68" i="4"/>
  <c r="E101" i="4"/>
  <c r="E85" i="4"/>
  <c r="D101" i="4"/>
  <c r="D85" i="4"/>
  <c r="F85" i="4"/>
  <c r="F101" i="4"/>
  <c r="H101" i="4"/>
  <c r="H85" i="4"/>
  <c r="J85" i="4"/>
  <c r="J101" i="4"/>
  <c r="L101" i="4"/>
  <c r="L85" i="4"/>
  <c r="N85" i="4"/>
  <c r="N101" i="4"/>
  <c r="P101" i="4"/>
  <c r="P85" i="4"/>
  <c r="R85" i="4"/>
  <c r="R101" i="4"/>
  <c r="T101" i="4"/>
  <c r="T85" i="4"/>
  <c r="V85" i="4"/>
  <c r="V101" i="4"/>
  <c r="X101" i="4"/>
  <c r="X85" i="4"/>
  <c r="Z101" i="4"/>
  <c r="Z85" i="4"/>
  <c r="AB101" i="4"/>
  <c r="AB85" i="4"/>
  <c r="AD101" i="4"/>
  <c r="AD85" i="4"/>
  <c r="AF101" i="4"/>
  <c r="AF85" i="4"/>
  <c r="AH101" i="4"/>
  <c r="AH85" i="4"/>
  <c r="AJ101" i="4"/>
  <c r="AJ85" i="4"/>
  <c r="AL101" i="4"/>
  <c r="AL85" i="4"/>
  <c r="AN101" i="4"/>
  <c r="AN85" i="4"/>
  <c r="AP101" i="4"/>
  <c r="AP85" i="4"/>
  <c r="AR101" i="4"/>
  <c r="AR85" i="4"/>
  <c r="AT101" i="4"/>
  <c r="AT85" i="4"/>
  <c r="AV101" i="4"/>
  <c r="AV85" i="4"/>
  <c r="AX101" i="4"/>
  <c r="AX85" i="4"/>
  <c r="AZ101" i="4"/>
  <c r="AZ85" i="4"/>
  <c r="BB101" i="4"/>
  <c r="BB85" i="4"/>
  <c r="BD101" i="4"/>
  <c r="BD85" i="4"/>
  <c r="BF101" i="4"/>
  <c r="BF85" i="4"/>
  <c r="BH101" i="4"/>
  <c r="BH85" i="4"/>
  <c r="BJ101" i="4"/>
  <c r="BJ85" i="4"/>
  <c r="BL101" i="4"/>
  <c r="BL85" i="4"/>
  <c r="BN101" i="4"/>
  <c r="BN85" i="4"/>
  <c r="E45" i="4"/>
  <c r="G45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AI45" i="4"/>
  <c r="AK45" i="4"/>
  <c r="AM45" i="4"/>
  <c r="AO45" i="4"/>
  <c r="AQ45" i="4"/>
  <c r="AS45" i="4"/>
  <c r="AU45" i="4"/>
  <c r="AW45" i="4"/>
  <c r="AY45" i="4"/>
  <c r="BA45" i="4"/>
  <c r="BC45" i="4"/>
  <c r="BE45" i="4"/>
  <c r="BG45" i="4"/>
  <c r="BI45" i="4"/>
  <c r="BK45" i="4"/>
  <c r="BM45" i="4"/>
  <c r="D52" i="4"/>
  <c r="F52" i="4"/>
  <c r="H52" i="4"/>
  <c r="J52" i="4"/>
  <c r="L52" i="4"/>
  <c r="N52" i="4"/>
  <c r="P52" i="4"/>
  <c r="R52" i="4"/>
  <c r="T52" i="4"/>
  <c r="V52" i="4"/>
  <c r="Y52" i="4"/>
  <c r="AA52" i="4"/>
  <c r="AC52" i="4"/>
  <c r="AE52" i="4"/>
  <c r="AG52" i="4"/>
  <c r="AI52" i="4"/>
  <c r="AK52" i="4"/>
  <c r="AM52" i="4"/>
  <c r="AO52" i="4"/>
  <c r="AQ52" i="4"/>
  <c r="AS52" i="4"/>
  <c r="AU52" i="4"/>
  <c r="AW52" i="4"/>
  <c r="AY52" i="4"/>
  <c r="BA52" i="4"/>
  <c r="BC52" i="4"/>
  <c r="BE52" i="4"/>
  <c r="BG52" i="4"/>
  <c r="BI52" i="4"/>
  <c r="BK52" i="4"/>
  <c r="BM52" i="4"/>
  <c r="E68" i="4"/>
  <c r="G68" i="4"/>
  <c r="I68" i="4"/>
  <c r="K68" i="4"/>
  <c r="M68" i="4"/>
  <c r="O68" i="4"/>
  <c r="Q68" i="4"/>
  <c r="S68" i="4"/>
  <c r="U68" i="4"/>
  <c r="X68" i="4"/>
  <c r="Z68" i="4"/>
  <c r="AB68" i="4"/>
  <c r="AD68" i="4"/>
  <c r="AF68" i="4"/>
  <c r="AH68" i="4"/>
  <c r="AJ68" i="4"/>
  <c r="AL68" i="4"/>
  <c r="AN68" i="4"/>
  <c r="AP68" i="4"/>
  <c r="AR68" i="4"/>
  <c r="AT68" i="4"/>
  <c r="AV68" i="4"/>
  <c r="AX68" i="4"/>
  <c r="AZ68" i="4"/>
  <c r="BB68" i="4"/>
  <c r="BD68" i="4"/>
  <c r="BF68" i="4"/>
  <c r="BH68" i="4"/>
  <c r="BJ68" i="4"/>
  <c r="BL68" i="4"/>
  <c r="BN68" i="4"/>
  <c r="K65" i="4" l="1"/>
  <c r="AJ64" i="5"/>
  <c r="Q81" i="4"/>
  <c r="AP64" i="4"/>
  <c r="AD65" i="4"/>
  <c r="I81" i="4"/>
  <c r="J64" i="5"/>
  <c r="K64" i="5"/>
  <c r="BM64" i="4"/>
  <c r="AG64" i="4"/>
  <c r="N64" i="4"/>
  <c r="BH65" i="4"/>
  <c r="Z64" i="4"/>
  <c r="AC64" i="4"/>
  <c r="AE64" i="4"/>
  <c r="AT65" i="4"/>
  <c r="L65" i="4"/>
  <c r="BI81" i="4"/>
  <c r="AI82" i="4"/>
  <c r="T64" i="5"/>
  <c r="AE64" i="5"/>
  <c r="AW64" i="5"/>
  <c r="S64" i="5"/>
  <c r="I64" i="5"/>
  <c r="BB64" i="5"/>
  <c r="AT65" i="5"/>
  <c r="AL64" i="5"/>
  <c r="AD65" i="5"/>
  <c r="N64" i="5"/>
  <c r="AV64" i="5"/>
  <c r="BK64" i="5"/>
  <c r="J81" i="4"/>
  <c r="W64" i="4"/>
  <c r="AX64" i="4"/>
  <c r="R82" i="4"/>
  <c r="J82" i="4"/>
  <c r="BA64" i="5"/>
  <c r="AM64" i="4"/>
  <c r="AZ64" i="5"/>
  <c r="Y64" i="4"/>
  <c r="AW82" i="4"/>
  <c r="M81" i="4"/>
  <c r="BJ64" i="5"/>
  <c r="F64" i="5"/>
  <c r="Y64" i="5"/>
  <c r="BC64" i="4"/>
  <c r="BG82" i="4"/>
  <c r="AY82" i="4"/>
  <c r="AI64" i="5"/>
  <c r="AA64" i="5"/>
  <c r="H64" i="5"/>
  <c r="R65" i="4"/>
  <c r="BN64" i="4"/>
  <c r="AH64" i="4"/>
  <c r="Q64" i="5"/>
  <c r="G64" i="4"/>
  <c r="G81" i="4"/>
  <c r="AP65" i="5"/>
  <c r="AH65" i="5"/>
  <c r="BI64" i="4"/>
  <c r="AS81" i="4"/>
  <c r="S81" i="4"/>
  <c r="W64" i="5"/>
  <c r="BD64" i="5"/>
  <c r="AN64" i="5"/>
  <c r="P64" i="5"/>
  <c r="AO65" i="5"/>
  <c r="BF64" i="5"/>
  <c r="L64" i="5"/>
  <c r="AW64" i="4"/>
  <c r="M64" i="4"/>
  <c r="BD65" i="4"/>
  <c r="N82" i="4"/>
  <c r="F82" i="4"/>
  <c r="Q64" i="4"/>
  <c r="AN65" i="4"/>
  <c r="BE64" i="4"/>
  <c r="S65" i="4"/>
  <c r="BJ65" i="4"/>
  <c r="BK82" i="4"/>
  <c r="BC82" i="4"/>
  <c r="AK81" i="4"/>
  <c r="W81" i="4"/>
  <c r="K81" i="4"/>
  <c r="BG65" i="4"/>
  <c r="AO64" i="4"/>
  <c r="AR65" i="4"/>
  <c r="AJ82" i="4"/>
  <c r="AG82" i="4"/>
  <c r="O81" i="4"/>
  <c r="AS64" i="4"/>
  <c r="I64" i="4"/>
  <c r="T82" i="4"/>
  <c r="AM82" i="4"/>
  <c r="AW81" i="4"/>
  <c r="AR65" i="5"/>
  <c r="L65" i="5"/>
  <c r="AC82" i="4"/>
  <c r="I82" i="4"/>
  <c r="BH82" i="4"/>
  <c r="BA82" i="4"/>
  <c r="F64" i="4"/>
  <c r="L81" i="4"/>
  <c r="AZ82" i="4"/>
  <c r="T65" i="4"/>
  <c r="BC65" i="5"/>
  <c r="G65" i="5"/>
  <c r="BD65" i="5"/>
  <c r="BA64" i="4"/>
  <c r="AK64" i="4"/>
  <c r="U64" i="4"/>
  <c r="E64" i="4"/>
  <c r="AZ65" i="4"/>
  <c r="AJ65" i="4"/>
  <c r="BE81" i="4"/>
  <c r="AO81" i="4"/>
  <c r="AA82" i="4"/>
  <c r="AC81" i="4"/>
  <c r="X64" i="5"/>
  <c r="AI81" i="4"/>
  <c r="P65" i="4"/>
  <c r="AR81" i="4"/>
  <c r="V82" i="4"/>
  <c r="BI65" i="5"/>
  <c r="AS65" i="5"/>
  <c r="AF64" i="5"/>
  <c r="BL65" i="4"/>
  <c r="AV65" i="4"/>
  <c r="AF65" i="4"/>
  <c r="AJ81" i="4"/>
  <c r="D65" i="4"/>
  <c r="E81" i="4"/>
  <c r="AB65" i="5"/>
  <c r="AJ65" i="5"/>
  <c r="P65" i="5"/>
  <c r="BH65" i="5"/>
  <c r="AN65" i="5"/>
  <c r="BL65" i="5"/>
  <c r="T65" i="5"/>
  <c r="X65" i="5"/>
  <c r="AV65" i="5"/>
  <c r="F65" i="5"/>
  <c r="H65" i="5"/>
  <c r="AZ65" i="5"/>
  <c r="BH81" i="4"/>
  <c r="AG81" i="4"/>
  <c r="R81" i="4"/>
  <c r="AB81" i="4"/>
  <c r="BI82" i="4"/>
  <c r="AF81" i="4"/>
  <c r="AZ81" i="4"/>
  <c r="BB65" i="5"/>
  <c r="AH64" i="5"/>
  <c r="BN64" i="5"/>
  <c r="Z65" i="5"/>
  <c r="BF65" i="5"/>
  <c r="AP64" i="5"/>
  <c r="AD64" i="5"/>
  <c r="BJ65" i="5"/>
  <c r="V65" i="5"/>
  <c r="R65" i="5"/>
  <c r="AT64" i="5"/>
  <c r="AL65" i="5"/>
  <c r="J65" i="5"/>
  <c r="N65" i="5"/>
  <c r="AX65" i="5"/>
  <c r="K82" i="4"/>
  <c r="M82" i="4"/>
  <c r="P81" i="4"/>
  <c r="AQ81" i="4"/>
  <c r="BG81" i="4"/>
  <c r="AO82" i="4"/>
  <c r="G82" i="4"/>
  <c r="AS82" i="4"/>
  <c r="AH81" i="4"/>
  <c r="BE82" i="4"/>
  <c r="S82" i="4"/>
  <c r="AX81" i="4"/>
  <c r="BB81" i="4"/>
  <c r="AA81" i="4"/>
  <c r="O82" i="4"/>
  <c r="BD81" i="4"/>
  <c r="AL81" i="4"/>
  <c r="AK82" i="4"/>
  <c r="BM81" i="4"/>
  <c r="Q82" i="4"/>
  <c r="AN81" i="4"/>
  <c r="T81" i="4"/>
  <c r="BJ81" i="4"/>
  <c r="AY81" i="4"/>
  <c r="W82" i="4"/>
  <c r="E82" i="4"/>
  <c r="BN81" i="4"/>
  <c r="AT81" i="4"/>
  <c r="F81" i="4"/>
  <c r="AV81" i="4"/>
  <c r="AD81" i="4"/>
  <c r="N81" i="4"/>
  <c r="D81" i="4"/>
  <c r="Y81" i="4"/>
  <c r="BL81" i="4"/>
  <c r="BF81" i="4"/>
  <c r="AP81" i="4"/>
  <c r="Z81" i="4"/>
  <c r="H81" i="4"/>
  <c r="U82" i="4"/>
  <c r="Y82" i="4"/>
  <c r="BA81" i="4"/>
  <c r="U81" i="4"/>
  <c r="BK81" i="4"/>
  <c r="BC81" i="4"/>
  <c r="AU81" i="4"/>
  <c r="AM81" i="4"/>
  <c r="AE81" i="4"/>
  <c r="X65" i="4"/>
  <c r="BM95" i="5"/>
  <c r="BM80" i="5"/>
  <c r="BK95" i="5"/>
  <c r="BK80" i="5"/>
  <c r="BI95" i="5"/>
  <c r="BI80" i="5"/>
  <c r="BG95" i="5"/>
  <c r="BG80" i="5"/>
  <c r="BE95" i="5"/>
  <c r="BE80" i="5"/>
  <c r="BC95" i="5"/>
  <c r="BC80" i="5"/>
  <c r="BA95" i="5"/>
  <c r="BA80" i="5"/>
  <c r="AY95" i="5"/>
  <c r="AY80" i="5"/>
  <c r="AW95" i="5"/>
  <c r="AW80" i="5"/>
  <c r="AU95" i="5"/>
  <c r="AU80" i="5"/>
  <c r="AS95" i="5"/>
  <c r="AS80" i="5"/>
  <c r="AQ95" i="5"/>
  <c r="AQ80" i="5"/>
  <c r="AO95" i="5"/>
  <c r="AO80" i="5"/>
  <c r="AM95" i="5"/>
  <c r="AM80" i="5"/>
  <c r="AK95" i="5"/>
  <c r="AK80" i="5"/>
  <c r="AI95" i="5"/>
  <c r="AI80" i="5"/>
  <c r="AG95" i="5"/>
  <c r="AG80" i="5"/>
  <c r="AE95" i="5"/>
  <c r="AE80" i="5"/>
  <c r="AC95" i="5"/>
  <c r="AC80" i="5"/>
  <c r="AA95" i="5"/>
  <c r="AA80" i="5"/>
  <c r="Y95" i="5"/>
  <c r="Y80" i="5"/>
  <c r="W95" i="5"/>
  <c r="W80" i="5"/>
  <c r="U95" i="5"/>
  <c r="U80" i="5"/>
  <c r="S95" i="5"/>
  <c r="S80" i="5"/>
  <c r="Q95" i="5"/>
  <c r="Q80" i="5"/>
  <c r="O95" i="5"/>
  <c r="O80" i="5"/>
  <c r="M95" i="5"/>
  <c r="M80" i="5"/>
  <c r="K95" i="5"/>
  <c r="K80" i="5"/>
  <c r="I95" i="5"/>
  <c r="I80" i="5"/>
  <c r="G95" i="5"/>
  <c r="G80" i="5"/>
  <c r="E95" i="5"/>
  <c r="E80" i="5"/>
  <c r="BN79" i="5"/>
  <c r="BN63" i="5"/>
  <c r="BL79" i="5"/>
  <c r="BL63" i="5"/>
  <c r="BJ79" i="5"/>
  <c r="BJ63" i="5"/>
  <c r="BH79" i="5"/>
  <c r="BH63" i="5"/>
  <c r="BF79" i="5"/>
  <c r="BF63" i="5"/>
  <c r="BD79" i="5"/>
  <c r="BD63" i="5"/>
  <c r="BB79" i="5"/>
  <c r="BB63" i="5"/>
  <c r="AZ79" i="5"/>
  <c r="AZ63" i="5"/>
  <c r="AX79" i="5"/>
  <c r="AX63" i="5"/>
  <c r="AV79" i="5"/>
  <c r="AV63" i="5"/>
  <c r="AT79" i="5"/>
  <c r="AT63" i="5"/>
  <c r="AR79" i="5"/>
  <c r="AR63" i="5"/>
  <c r="AP79" i="5"/>
  <c r="AP63" i="5"/>
  <c r="AN79" i="5"/>
  <c r="AN63" i="5"/>
  <c r="AL79" i="5"/>
  <c r="AL63" i="5"/>
  <c r="AJ79" i="5"/>
  <c r="AJ63" i="5"/>
  <c r="AH79" i="5"/>
  <c r="AH63" i="5"/>
  <c r="AF79" i="5"/>
  <c r="AF63" i="5"/>
  <c r="AD79" i="5"/>
  <c r="AD63" i="5"/>
  <c r="AB79" i="5"/>
  <c r="AB63" i="5"/>
  <c r="Z79" i="5"/>
  <c r="Z63" i="5"/>
  <c r="X79" i="5"/>
  <c r="X63" i="5"/>
  <c r="V79" i="5"/>
  <c r="V63" i="5"/>
  <c r="T79" i="5"/>
  <c r="T63" i="5"/>
  <c r="R79" i="5"/>
  <c r="R63" i="5"/>
  <c r="P79" i="5"/>
  <c r="P63" i="5"/>
  <c r="N79" i="5"/>
  <c r="N63" i="5"/>
  <c r="L79" i="5"/>
  <c r="L63" i="5"/>
  <c r="J79" i="5"/>
  <c r="J63" i="5"/>
  <c r="H79" i="5"/>
  <c r="H63" i="5"/>
  <c r="F79" i="5"/>
  <c r="F63" i="5"/>
  <c r="D79" i="5"/>
  <c r="D63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2" i="5"/>
  <c r="I82" i="5"/>
  <c r="G82" i="5"/>
  <c r="E82" i="5"/>
  <c r="BP47" i="5"/>
  <c r="BQ47" i="5" s="1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1" i="5"/>
  <c r="I81" i="5"/>
  <c r="G81" i="5"/>
  <c r="E81" i="5"/>
  <c r="BP32" i="5"/>
  <c r="BP46" i="5"/>
  <c r="BQ46" i="5" s="1"/>
  <c r="BM80" i="4"/>
  <c r="BM95" i="4"/>
  <c r="BK80" i="4"/>
  <c r="BK95" i="4"/>
  <c r="BI80" i="4"/>
  <c r="BI95" i="4"/>
  <c r="BG80" i="4"/>
  <c r="BG95" i="4"/>
  <c r="BE80" i="4"/>
  <c r="BE95" i="4"/>
  <c r="BC80" i="4"/>
  <c r="BC95" i="4"/>
  <c r="BA80" i="4"/>
  <c r="BA95" i="4"/>
  <c r="AY80" i="4"/>
  <c r="AY95" i="4"/>
  <c r="AW80" i="4"/>
  <c r="AW95" i="4"/>
  <c r="AU80" i="4"/>
  <c r="AU95" i="4"/>
  <c r="AS80" i="4"/>
  <c r="AS95" i="4"/>
  <c r="AQ80" i="4"/>
  <c r="AQ95" i="4"/>
  <c r="AO80" i="4"/>
  <c r="AO95" i="4"/>
  <c r="AK80" i="4"/>
  <c r="AK95" i="4"/>
  <c r="AI80" i="4"/>
  <c r="AI95" i="4"/>
  <c r="AE80" i="4"/>
  <c r="AE95" i="4"/>
  <c r="AA80" i="4"/>
  <c r="AA95" i="4"/>
  <c r="W80" i="4"/>
  <c r="W95" i="4"/>
  <c r="S80" i="4"/>
  <c r="S95" i="4"/>
  <c r="Q80" i="4"/>
  <c r="Q95" i="4"/>
  <c r="M80" i="4"/>
  <c r="M95" i="4"/>
  <c r="K80" i="4"/>
  <c r="K95" i="4"/>
  <c r="G80" i="4"/>
  <c r="G95" i="4"/>
  <c r="BN95" i="4"/>
  <c r="BN80" i="4"/>
  <c r="BL95" i="4"/>
  <c r="BL80" i="4"/>
  <c r="BJ95" i="4"/>
  <c r="BJ80" i="4"/>
  <c r="BH95" i="4"/>
  <c r="BH80" i="4"/>
  <c r="BF95" i="4"/>
  <c r="BF80" i="4"/>
  <c r="BD95" i="4"/>
  <c r="BD80" i="4"/>
  <c r="BB95" i="4"/>
  <c r="BB80" i="4"/>
  <c r="AZ95" i="4"/>
  <c r="AZ80" i="4"/>
  <c r="AX95" i="4"/>
  <c r="AX80" i="4"/>
  <c r="AV95" i="4"/>
  <c r="AV80" i="4"/>
  <c r="AT95" i="4"/>
  <c r="AT80" i="4"/>
  <c r="AR95" i="4"/>
  <c r="AR80" i="4"/>
  <c r="AP95" i="4"/>
  <c r="AP80" i="4"/>
  <c r="AN95" i="4"/>
  <c r="AN80" i="4"/>
  <c r="AL95" i="4"/>
  <c r="AL80" i="4"/>
  <c r="AJ95" i="4"/>
  <c r="AJ80" i="4"/>
  <c r="AH95" i="4"/>
  <c r="AH80" i="4"/>
  <c r="AF95" i="4"/>
  <c r="AF80" i="4"/>
  <c r="AD95" i="4"/>
  <c r="AD80" i="4"/>
  <c r="AB95" i="4"/>
  <c r="AB80" i="4"/>
  <c r="Z95" i="4"/>
  <c r="Z80" i="4"/>
  <c r="V95" i="4"/>
  <c r="V80" i="4"/>
  <c r="T95" i="4"/>
  <c r="T80" i="4"/>
  <c r="R95" i="4"/>
  <c r="R80" i="4"/>
  <c r="P95" i="4"/>
  <c r="P80" i="4"/>
  <c r="N95" i="4"/>
  <c r="N80" i="4"/>
  <c r="L95" i="4"/>
  <c r="L80" i="4"/>
  <c r="J95" i="4"/>
  <c r="J80" i="4"/>
  <c r="H95" i="4"/>
  <c r="H80" i="4"/>
  <c r="F95" i="4"/>
  <c r="F80" i="4"/>
  <c r="D95" i="4"/>
  <c r="D80" i="4"/>
  <c r="AM80" i="4"/>
  <c r="AM95" i="4"/>
  <c r="AG80" i="4"/>
  <c r="AG95" i="4"/>
  <c r="AC80" i="4"/>
  <c r="AC95" i="4"/>
  <c r="Y80" i="4"/>
  <c r="Y95" i="4"/>
  <c r="U80" i="4"/>
  <c r="U95" i="4"/>
  <c r="O80" i="4"/>
  <c r="O95" i="4"/>
  <c r="I80" i="4"/>
  <c r="I95" i="4"/>
  <c r="E80" i="4"/>
  <c r="E95" i="4"/>
  <c r="BP46" i="4"/>
  <c r="BQ46" i="4" s="1"/>
  <c r="X79" i="4"/>
  <c r="X63" i="4"/>
  <c r="X64" i="4"/>
  <c r="BP47" i="4"/>
  <c r="BQ47" i="4" s="1"/>
  <c r="BP64" i="5" l="1"/>
  <c r="BQ64" i="5" s="1"/>
  <c r="BP64" i="4"/>
  <c r="BQ64" i="4" s="1"/>
  <c r="BP65" i="4"/>
  <c r="BQ65" i="4" s="1"/>
  <c r="F4" i="6" s="1"/>
  <c r="L3" i="6" s="1"/>
  <c r="BP65" i="5"/>
  <c r="BQ65" i="5" s="1"/>
  <c r="G4" i="6" s="1"/>
  <c r="J4" i="6" s="1"/>
  <c r="D95" i="5"/>
  <c r="D80" i="5"/>
  <c r="D81" i="5"/>
  <c r="D82" i="5"/>
  <c r="F95" i="5"/>
  <c r="F80" i="5"/>
  <c r="F81" i="5"/>
  <c r="F82" i="5"/>
  <c r="H95" i="5"/>
  <c r="H80" i="5"/>
  <c r="H81" i="5"/>
  <c r="H82" i="5"/>
  <c r="J95" i="5"/>
  <c r="J80" i="5"/>
  <c r="J81" i="5"/>
  <c r="J82" i="5"/>
  <c r="L95" i="5"/>
  <c r="L80" i="5"/>
  <c r="L81" i="5"/>
  <c r="L82" i="5"/>
  <c r="N95" i="5"/>
  <c r="N80" i="5"/>
  <c r="N81" i="5"/>
  <c r="N82" i="5"/>
  <c r="P95" i="5"/>
  <c r="P80" i="5"/>
  <c r="P81" i="5"/>
  <c r="P82" i="5"/>
  <c r="R95" i="5"/>
  <c r="R80" i="5"/>
  <c r="R81" i="5"/>
  <c r="R82" i="5"/>
  <c r="T95" i="5"/>
  <c r="T80" i="5"/>
  <c r="T81" i="5"/>
  <c r="T82" i="5"/>
  <c r="V95" i="5"/>
  <c r="V80" i="5"/>
  <c r="V81" i="5"/>
  <c r="V82" i="5"/>
  <c r="X95" i="5"/>
  <c r="X82" i="5"/>
  <c r="X81" i="5"/>
  <c r="X80" i="5"/>
  <c r="Z95" i="5"/>
  <c r="Z80" i="5"/>
  <c r="Z81" i="5"/>
  <c r="Z82" i="5"/>
  <c r="AB95" i="5"/>
  <c r="AB80" i="5"/>
  <c r="AB81" i="5"/>
  <c r="AB82" i="5"/>
  <c r="AD95" i="5"/>
  <c r="AD80" i="5"/>
  <c r="AD81" i="5"/>
  <c r="AD82" i="5"/>
  <c r="AF95" i="5"/>
  <c r="AF80" i="5"/>
  <c r="AF81" i="5"/>
  <c r="AF82" i="5"/>
  <c r="AH95" i="5"/>
  <c r="AH80" i="5"/>
  <c r="AH81" i="5"/>
  <c r="AH82" i="5"/>
  <c r="AJ95" i="5"/>
  <c r="AJ80" i="5"/>
  <c r="AJ81" i="5"/>
  <c r="AJ82" i="5"/>
  <c r="AL95" i="5"/>
  <c r="AL80" i="5"/>
  <c r="AL81" i="5"/>
  <c r="AL82" i="5"/>
  <c r="AN95" i="5"/>
  <c r="AN80" i="5"/>
  <c r="AN81" i="5"/>
  <c r="AN82" i="5"/>
  <c r="AP95" i="5"/>
  <c r="AP80" i="5"/>
  <c r="AP81" i="5"/>
  <c r="AP82" i="5"/>
  <c r="AR95" i="5"/>
  <c r="AR80" i="5"/>
  <c r="AR81" i="5"/>
  <c r="AR82" i="5"/>
  <c r="AT95" i="5"/>
  <c r="AT80" i="5"/>
  <c r="AT81" i="5"/>
  <c r="AT82" i="5"/>
  <c r="AV95" i="5"/>
  <c r="AV80" i="5"/>
  <c r="AV81" i="5"/>
  <c r="AV82" i="5"/>
  <c r="AX95" i="5"/>
  <c r="AX80" i="5"/>
  <c r="AX81" i="5"/>
  <c r="AX82" i="5"/>
  <c r="AZ95" i="5"/>
  <c r="AZ80" i="5"/>
  <c r="AZ81" i="5"/>
  <c r="AZ82" i="5"/>
  <c r="BB95" i="5"/>
  <c r="BB80" i="5"/>
  <c r="BB81" i="5"/>
  <c r="BB82" i="5"/>
  <c r="BD95" i="5"/>
  <c r="BD80" i="5"/>
  <c r="BD81" i="5"/>
  <c r="BD82" i="5"/>
  <c r="BF95" i="5"/>
  <c r="BF80" i="5"/>
  <c r="BF81" i="5"/>
  <c r="BF82" i="5"/>
  <c r="BH95" i="5"/>
  <c r="BH80" i="5"/>
  <c r="BH81" i="5"/>
  <c r="BH82" i="5"/>
  <c r="BJ95" i="5"/>
  <c r="BJ80" i="5"/>
  <c r="BJ81" i="5"/>
  <c r="BJ82" i="5"/>
  <c r="BL95" i="5"/>
  <c r="BL80" i="5"/>
  <c r="BL81" i="5"/>
  <c r="BL82" i="5"/>
  <c r="BN95" i="5"/>
  <c r="BN80" i="5"/>
  <c r="BN81" i="5"/>
  <c r="BN82" i="5"/>
  <c r="E110" i="5"/>
  <c r="E96" i="5"/>
  <c r="E97" i="5"/>
  <c r="E98" i="5"/>
  <c r="G110" i="5"/>
  <c r="G96" i="5"/>
  <c r="G97" i="5"/>
  <c r="G98" i="5"/>
  <c r="I110" i="5"/>
  <c r="I96" i="5"/>
  <c r="I97" i="5"/>
  <c r="I98" i="5"/>
  <c r="K110" i="5"/>
  <c r="K96" i="5"/>
  <c r="K97" i="5"/>
  <c r="K98" i="5"/>
  <c r="M110" i="5"/>
  <c r="M96" i="5"/>
  <c r="M97" i="5"/>
  <c r="M98" i="5"/>
  <c r="O110" i="5"/>
  <c r="O96" i="5"/>
  <c r="O97" i="5"/>
  <c r="O98" i="5"/>
  <c r="Q110" i="5"/>
  <c r="Q96" i="5"/>
  <c r="Q97" i="5"/>
  <c r="Q98" i="5"/>
  <c r="S110" i="5"/>
  <c r="S96" i="5"/>
  <c r="S97" i="5"/>
  <c r="S98" i="5"/>
  <c r="U110" i="5"/>
  <c r="U96" i="5"/>
  <c r="U97" i="5"/>
  <c r="U98" i="5"/>
  <c r="W110" i="5"/>
  <c r="W96" i="5"/>
  <c r="W97" i="5"/>
  <c r="W98" i="5"/>
  <c r="Y110" i="5"/>
  <c r="Y96" i="5"/>
  <c r="Y97" i="5"/>
  <c r="Y98" i="5"/>
  <c r="AA110" i="5"/>
  <c r="AA96" i="5"/>
  <c r="AA97" i="5"/>
  <c r="AA98" i="5"/>
  <c r="AC110" i="5"/>
  <c r="AC96" i="5"/>
  <c r="AC97" i="5"/>
  <c r="AC98" i="5"/>
  <c r="AE110" i="5"/>
  <c r="AE96" i="5"/>
  <c r="AE97" i="5"/>
  <c r="AE98" i="5"/>
  <c r="AG110" i="5"/>
  <c r="AG96" i="5"/>
  <c r="AG97" i="5"/>
  <c r="AG98" i="5"/>
  <c r="AI110" i="5"/>
  <c r="AI96" i="5"/>
  <c r="AI97" i="5"/>
  <c r="AI98" i="5"/>
  <c r="AK110" i="5"/>
  <c r="AK96" i="5"/>
  <c r="AK97" i="5"/>
  <c r="AK98" i="5"/>
  <c r="AM110" i="5"/>
  <c r="AM96" i="5"/>
  <c r="AM97" i="5"/>
  <c r="AM98" i="5"/>
  <c r="AO110" i="5"/>
  <c r="AO96" i="5"/>
  <c r="AO97" i="5"/>
  <c r="AO98" i="5"/>
  <c r="AQ110" i="5"/>
  <c r="AQ96" i="5"/>
  <c r="AQ97" i="5"/>
  <c r="AQ98" i="5"/>
  <c r="AS110" i="5"/>
  <c r="AS96" i="5"/>
  <c r="AS97" i="5"/>
  <c r="AS98" i="5"/>
  <c r="AU110" i="5"/>
  <c r="AU96" i="5"/>
  <c r="AU97" i="5"/>
  <c r="AU98" i="5"/>
  <c r="AW110" i="5"/>
  <c r="AW96" i="5"/>
  <c r="AW97" i="5"/>
  <c r="AW98" i="5"/>
  <c r="AY110" i="5"/>
  <c r="AY96" i="5"/>
  <c r="AY97" i="5"/>
  <c r="AY98" i="5"/>
  <c r="BA110" i="5"/>
  <c r="BA96" i="5"/>
  <c r="BA97" i="5"/>
  <c r="BA98" i="5"/>
  <c r="BC110" i="5"/>
  <c r="BC96" i="5"/>
  <c r="BC97" i="5"/>
  <c r="BC98" i="5"/>
  <c r="BE110" i="5"/>
  <c r="BE96" i="5"/>
  <c r="BE97" i="5"/>
  <c r="BE98" i="5"/>
  <c r="BG110" i="5"/>
  <c r="BG96" i="5"/>
  <c r="BG97" i="5"/>
  <c r="BG98" i="5"/>
  <c r="BI110" i="5"/>
  <c r="BI96" i="5"/>
  <c r="BI97" i="5"/>
  <c r="BI98" i="5"/>
  <c r="BK110" i="5"/>
  <c r="BK96" i="5"/>
  <c r="BK97" i="5"/>
  <c r="BK98" i="5"/>
  <c r="BM110" i="5"/>
  <c r="BM96" i="5"/>
  <c r="BM97" i="5"/>
  <c r="BM98" i="5"/>
  <c r="E110" i="4"/>
  <c r="E96" i="4"/>
  <c r="E98" i="4"/>
  <c r="E97" i="4"/>
  <c r="I110" i="4"/>
  <c r="I96" i="4"/>
  <c r="I98" i="4"/>
  <c r="I97" i="4"/>
  <c r="O110" i="4"/>
  <c r="O96" i="4"/>
  <c r="O98" i="4"/>
  <c r="O97" i="4"/>
  <c r="U110" i="4"/>
  <c r="U96" i="4"/>
  <c r="U98" i="4"/>
  <c r="U97" i="4"/>
  <c r="Y110" i="4"/>
  <c r="Y96" i="4"/>
  <c r="Y98" i="4"/>
  <c r="Y97" i="4"/>
  <c r="AC110" i="4"/>
  <c r="AC96" i="4"/>
  <c r="AC98" i="4"/>
  <c r="AC97" i="4"/>
  <c r="AG110" i="4"/>
  <c r="AG96" i="4"/>
  <c r="AG98" i="4"/>
  <c r="AG97" i="4"/>
  <c r="AM110" i="4"/>
  <c r="AM96" i="4"/>
  <c r="AM98" i="4"/>
  <c r="AM97" i="4"/>
  <c r="G110" i="4"/>
  <c r="G96" i="4"/>
  <c r="G98" i="4"/>
  <c r="G97" i="4"/>
  <c r="K110" i="4"/>
  <c r="K96" i="4"/>
  <c r="K98" i="4"/>
  <c r="K97" i="4"/>
  <c r="M110" i="4"/>
  <c r="M96" i="4"/>
  <c r="M98" i="4"/>
  <c r="M97" i="4"/>
  <c r="Q110" i="4"/>
  <c r="Q96" i="4"/>
  <c r="Q98" i="4"/>
  <c r="Q97" i="4"/>
  <c r="S110" i="4"/>
  <c r="S96" i="4"/>
  <c r="S98" i="4"/>
  <c r="S97" i="4"/>
  <c r="W110" i="4"/>
  <c r="W96" i="4"/>
  <c r="W98" i="4"/>
  <c r="W97" i="4"/>
  <c r="AA110" i="4"/>
  <c r="AA96" i="4"/>
  <c r="AA98" i="4"/>
  <c r="AA97" i="4"/>
  <c r="AE110" i="4"/>
  <c r="AE96" i="4"/>
  <c r="AE98" i="4"/>
  <c r="AE97" i="4"/>
  <c r="AI110" i="4"/>
  <c r="AI96" i="4"/>
  <c r="AI98" i="4"/>
  <c r="AI97" i="4"/>
  <c r="AK110" i="4"/>
  <c r="AK96" i="4"/>
  <c r="AK98" i="4"/>
  <c r="AK97" i="4"/>
  <c r="AO110" i="4"/>
  <c r="AO96" i="4"/>
  <c r="AO98" i="4"/>
  <c r="AO97" i="4"/>
  <c r="AQ110" i="4"/>
  <c r="AQ96" i="4"/>
  <c r="AQ98" i="4"/>
  <c r="AQ97" i="4"/>
  <c r="AS110" i="4"/>
  <c r="AS96" i="4"/>
  <c r="AS98" i="4"/>
  <c r="AS97" i="4"/>
  <c r="AU110" i="4"/>
  <c r="AU96" i="4"/>
  <c r="AU98" i="4"/>
  <c r="AU97" i="4"/>
  <c r="AW110" i="4"/>
  <c r="AW96" i="4"/>
  <c r="AW98" i="4"/>
  <c r="AW97" i="4"/>
  <c r="AY110" i="4"/>
  <c r="AY96" i="4"/>
  <c r="AY98" i="4"/>
  <c r="AY97" i="4"/>
  <c r="BA110" i="4"/>
  <c r="BA96" i="4"/>
  <c r="BA98" i="4"/>
  <c r="BA97" i="4"/>
  <c r="BC110" i="4"/>
  <c r="BC96" i="4"/>
  <c r="BC98" i="4"/>
  <c r="BC97" i="4"/>
  <c r="BE110" i="4"/>
  <c r="BE96" i="4"/>
  <c r="BE98" i="4"/>
  <c r="BE97" i="4"/>
  <c r="BG110" i="4"/>
  <c r="BG96" i="4"/>
  <c r="BG98" i="4"/>
  <c r="BG97" i="4"/>
  <c r="BI110" i="4"/>
  <c r="BI96" i="4"/>
  <c r="BI98" i="4"/>
  <c r="BI97" i="4"/>
  <c r="BK110" i="4"/>
  <c r="BK96" i="4"/>
  <c r="BK98" i="4"/>
  <c r="BK97" i="4"/>
  <c r="BM110" i="4"/>
  <c r="BM96" i="4"/>
  <c r="BM98" i="4"/>
  <c r="BM97" i="4"/>
  <c r="X95" i="4"/>
  <c r="X81" i="4"/>
  <c r="BP81" i="4" s="1"/>
  <c r="BQ81" i="4" s="1"/>
  <c r="X82" i="4"/>
  <c r="X80" i="4"/>
  <c r="D110" i="4"/>
  <c r="D96" i="4"/>
  <c r="D98" i="4"/>
  <c r="D97" i="4"/>
  <c r="F110" i="4"/>
  <c r="F96" i="4"/>
  <c r="F97" i="4"/>
  <c r="F98" i="4"/>
  <c r="H110" i="4"/>
  <c r="H96" i="4"/>
  <c r="H97" i="4"/>
  <c r="H98" i="4"/>
  <c r="J110" i="4"/>
  <c r="J96" i="4"/>
  <c r="J97" i="4"/>
  <c r="J98" i="4"/>
  <c r="L110" i="4"/>
  <c r="L96" i="4"/>
  <c r="L97" i="4"/>
  <c r="L98" i="4"/>
  <c r="N110" i="4"/>
  <c r="N96" i="4"/>
  <c r="N97" i="4"/>
  <c r="N98" i="4"/>
  <c r="P110" i="4"/>
  <c r="P96" i="4"/>
  <c r="P97" i="4"/>
  <c r="P98" i="4"/>
  <c r="R110" i="4"/>
  <c r="R96" i="4"/>
  <c r="R97" i="4"/>
  <c r="R98" i="4"/>
  <c r="T110" i="4"/>
  <c r="T96" i="4"/>
  <c r="T97" i="4"/>
  <c r="T98" i="4"/>
  <c r="V110" i="4"/>
  <c r="V96" i="4"/>
  <c r="V97" i="4"/>
  <c r="V98" i="4"/>
  <c r="Z110" i="4"/>
  <c r="Z96" i="4"/>
  <c r="Z97" i="4"/>
  <c r="Z98" i="4"/>
  <c r="AB110" i="4"/>
  <c r="AB96" i="4"/>
  <c r="AB97" i="4"/>
  <c r="AB98" i="4"/>
  <c r="AD110" i="4"/>
  <c r="AD96" i="4"/>
  <c r="AD97" i="4"/>
  <c r="AD98" i="4"/>
  <c r="AF110" i="4"/>
  <c r="AF96" i="4"/>
  <c r="AF97" i="4"/>
  <c r="AF98" i="4"/>
  <c r="AH110" i="4"/>
  <c r="AH96" i="4"/>
  <c r="AH97" i="4"/>
  <c r="AH98" i="4"/>
  <c r="AJ110" i="4"/>
  <c r="AJ96" i="4"/>
  <c r="AJ97" i="4"/>
  <c r="AJ98" i="4"/>
  <c r="AL110" i="4"/>
  <c r="AL96" i="4"/>
  <c r="AL97" i="4"/>
  <c r="AL98" i="4"/>
  <c r="AN110" i="4"/>
  <c r="AN96" i="4"/>
  <c r="AN97" i="4"/>
  <c r="AN98" i="4"/>
  <c r="AP110" i="4"/>
  <c r="AP96" i="4"/>
  <c r="AP97" i="4"/>
  <c r="AP98" i="4"/>
  <c r="AR110" i="4"/>
  <c r="AR96" i="4"/>
  <c r="AR97" i="4"/>
  <c r="AR98" i="4"/>
  <c r="AT110" i="4"/>
  <c r="AT96" i="4"/>
  <c r="AT97" i="4"/>
  <c r="AT98" i="4"/>
  <c r="AV110" i="4"/>
  <c r="AV96" i="4"/>
  <c r="AV97" i="4"/>
  <c r="AV98" i="4"/>
  <c r="AX110" i="4"/>
  <c r="AX96" i="4"/>
  <c r="AX97" i="4"/>
  <c r="AX98" i="4"/>
  <c r="AZ110" i="4"/>
  <c r="AZ96" i="4"/>
  <c r="AZ97" i="4"/>
  <c r="AZ98" i="4"/>
  <c r="BB110" i="4"/>
  <c r="BB96" i="4"/>
  <c r="BB97" i="4"/>
  <c r="BB98" i="4"/>
  <c r="BD110" i="4"/>
  <c r="BD96" i="4"/>
  <c r="BD97" i="4"/>
  <c r="BD98" i="4"/>
  <c r="BF110" i="4"/>
  <c r="BF96" i="4"/>
  <c r="BF97" i="4"/>
  <c r="BF98" i="4"/>
  <c r="BH110" i="4"/>
  <c r="BH96" i="4"/>
  <c r="BH97" i="4"/>
  <c r="BH98" i="4"/>
  <c r="BJ110" i="4"/>
  <c r="BJ96" i="4"/>
  <c r="BJ97" i="4"/>
  <c r="BJ98" i="4"/>
  <c r="BL110" i="4"/>
  <c r="BL96" i="4"/>
  <c r="BL97" i="4"/>
  <c r="BL98" i="4"/>
  <c r="BN110" i="4"/>
  <c r="BN96" i="4"/>
  <c r="BN97" i="4"/>
  <c r="BN98" i="4"/>
  <c r="BQ115" i="4" l="1"/>
  <c r="C4" i="6"/>
  <c r="F32" i="6"/>
  <c r="J32" i="6" s="1"/>
  <c r="M3" i="6"/>
  <c r="C32" i="6"/>
  <c r="BQ115" i="5"/>
  <c r="G32" i="6"/>
  <c r="BP82" i="5"/>
  <c r="BQ82" i="5" s="1"/>
  <c r="G9" i="6" s="1"/>
  <c r="BM111" i="5"/>
  <c r="BM113" i="5"/>
  <c r="BM48" i="5" s="1"/>
  <c r="BM112" i="5"/>
  <c r="BK111" i="5"/>
  <c r="BK113" i="5"/>
  <c r="BK48" i="5" s="1"/>
  <c r="BK112" i="5"/>
  <c r="BI111" i="5"/>
  <c r="BI113" i="5"/>
  <c r="BI48" i="5" s="1"/>
  <c r="BI112" i="5"/>
  <c r="BG111" i="5"/>
  <c r="BG113" i="5"/>
  <c r="BG48" i="5" s="1"/>
  <c r="BG112" i="5"/>
  <c r="BE111" i="5"/>
  <c r="BE113" i="5"/>
  <c r="BE48" i="5" s="1"/>
  <c r="BE112" i="5"/>
  <c r="BC111" i="5"/>
  <c r="BC113" i="5"/>
  <c r="BC48" i="5" s="1"/>
  <c r="BC112" i="5"/>
  <c r="BA111" i="5"/>
  <c r="BA113" i="5"/>
  <c r="BA48" i="5" s="1"/>
  <c r="BA112" i="5"/>
  <c r="AY111" i="5"/>
  <c r="AY113" i="5"/>
  <c r="AY48" i="5" s="1"/>
  <c r="AY112" i="5"/>
  <c r="AW111" i="5"/>
  <c r="AW113" i="5"/>
  <c r="AW48" i="5" s="1"/>
  <c r="AW112" i="5"/>
  <c r="AU111" i="5"/>
  <c r="AU113" i="5"/>
  <c r="AU48" i="5" s="1"/>
  <c r="AU112" i="5"/>
  <c r="AS111" i="5"/>
  <c r="AS113" i="5"/>
  <c r="AS48" i="5" s="1"/>
  <c r="AS112" i="5"/>
  <c r="AQ111" i="5"/>
  <c r="AQ113" i="5"/>
  <c r="AQ48" i="5" s="1"/>
  <c r="AQ112" i="5"/>
  <c r="AO111" i="5"/>
  <c r="AO113" i="5"/>
  <c r="AO48" i="5" s="1"/>
  <c r="AO112" i="5"/>
  <c r="AM111" i="5"/>
  <c r="AM113" i="5"/>
  <c r="AM48" i="5" s="1"/>
  <c r="AM112" i="5"/>
  <c r="AK111" i="5"/>
  <c r="AK113" i="5"/>
  <c r="AK48" i="5" s="1"/>
  <c r="AK112" i="5"/>
  <c r="AI111" i="5"/>
  <c r="AI113" i="5"/>
  <c r="AI48" i="5" s="1"/>
  <c r="AI112" i="5"/>
  <c r="AG111" i="5"/>
  <c r="AG113" i="5"/>
  <c r="AG48" i="5" s="1"/>
  <c r="AG112" i="5"/>
  <c r="AE111" i="5"/>
  <c r="AE113" i="5"/>
  <c r="AE48" i="5" s="1"/>
  <c r="AE112" i="5"/>
  <c r="AC111" i="5"/>
  <c r="AC113" i="5"/>
  <c r="AC48" i="5" s="1"/>
  <c r="AC112" i="5"/>
  <c r="AA111" i="5"/>
  <c r="AA113" i="5"/>
  <c r="AA48" i="5" s="1"/>
  <c r="AA112" i="5"/>
  <c r="Y111" i="5"/>
  <c r="Y113" i="5"/>
  <c r="Y48" i="5" s="1"/>
  <c r="Y112" i="5"/>
  <c r="W111" i="5"/>
  <c r="W113" i="5"/>
  <c r="W48" i="5" s="1"/>
  <c r="W112" i="5"/>
  <c r="U111" i="5"/>
  <c r="U113" i="5"/>
  <c r="U48" i="5" s="1"/>
  <c r="U112" i="5"/>
  <c r="S111" i="5"/>
  <c r="S113" i="5"/>
  <c r="S48" i="5" s="1"/>
  <c r="S112" i="5"/>
  <c r="Q111" i="5"/>
  <c r="Q113" i="5"/>
  <c r="Q48" i="5" s="1"/>
  <c r="Q112" i="5"/>
  <c r="O111" i="5"/>
  <c r="O113" i="5"/>
  <c r="O48" i="5" s="1"/>
  <c r="O112" i="5"/>
  <c r="M111" i="5"/>
  <c r="M113" i="5"/>
  <c r="M48" i="5" s="1"/>
  <c r="M112" i="5"/>
  <c r="K111" i="5"/>
  <c r="K113" i="5"/>
  <c r="K48" i="5" s="1"/>
  <c r="K112" i="5"/>
  <c r="I111" i="5"/>
  <c r="I113" i="5"/>
  <c r="I48" i="5" s="1"/>
  <c r="I112" i="5"/>
  <c r="G111" i="5"/>
  <c r="G113" i="5"/>
  <c r="G48" i="5" s="1"/>
  <c r="G112" i="5"/>
  <c r="E111" i="5"/>
  <c r="E113" i="5"/>
  <c r="E48" i="5" s="1"/>
  <c r="E112" i="5"/>
  <c r="BN110" i="5"/>
  <c r="BN96" i="5"/>
  <c r="BN97" i="5"/>
  <c r="BN98" i="5"/>
  <c r="BL110" i="5"/>
  <c r="BL96" i="5"/>
  <c r="BL97" i="5"/>
  <c r="BL98" i="5"/>
  <c r="BJ110" i="5"/>
  <c r="BJ96" i="5"/>
  <c r="BJ97" i="5"/>
  <c r="BJ98" i="5"/>
  <c r="BH110" i="5"/>
  <c r="BH96" i="5"/>
  <c r="BH97" i="5"/>
  <c r="BH98" i="5"/>
  <c r="BF110" i="5"/>
  <c r="BF96" i="5"/>
  <c r="BF97" i="5"/>
  <c r="BF98" i="5"/>
  <c r="BD110" i="5"/>
  <c r="BD96" i="5"/>
  <c r="BD97" i="5"/>
  <c r="BD98" i="5"/>
  <c r="BB110" i="5"/>
  <c r="BB96" i="5"/>
  <c r="BB97" i="5"/>
  <c r="BB98" i="5"/>
  <c r="AZ110" i="5"/>
  <c r="AZ96" i="5"/>
  <c r="AZ97" i="5"/>
  <c r="AZ98" i="5"/>
  <c r="AX110" i="5"/>
  <c r="AX96" i="5"/>
  <c r="AX97" i="5"/>
  <c r="AX98" i="5"/>
  <c r="AV110" i="5"/>
  <c r="AV96" i="5"/>
  <c r="AV97" i="5"/>
  <c r="AV98" i="5"/>
  <c r="AT110" i="5"/>
  <c r="AT96" i="5"/>
  <c r="AT97" i="5"/>
  <c r="AT98" i="5"/>
  <c r="AR110" i="5"/>
  <c r="AR96" i="5"/>
  <c r="AR97" i="5"/>
  <c r="AR98" i="5"/>
  <c r="AP110" i="5"/>
  <c r="AP96" i="5"/>
  <c r="AP97" i="5"/>
  <c r="AP98" i="5"/>
  <c r="AN110" i="5"/>
  <c r="AN96" i="5"/>
  <c r="AN97" i="5"/>
  <c r="AN98" i="5"/>
  <c r="AL110" i="5"/>
  <c r="AL96" i="5"/>
  <c r="AL97" i="5"/>
  <c r="AL98" i="5"/>
  <c r="AJ110" i="5"/>
  <c r="AJ96" i="5"/>
  <c r="AJ97" i="5"/>
  <c r="AJ98" i="5"/>
  <c r="AH110" i="5"/>
  <c r="AH96" i="5"/>
  <c r="AH97" i="5"/>
  <c r="AH98" i="5"/>
  <c r="AF110" i="5"/>
  <c r="AF96" i="5"/>
  <c r="AF97" i="5"/>
  <c r="AF98" i="5"/>
  <c r="AD110" i="5"/>
  <c r="AD96" i="5"/>
  <c r="AD97" i="5"/>
  <c r="AD98" i="5"/>
  <c r="AB110" i="5"/>
  <c r="AB96" i="5"/>
  <c r="AB97" i="5"/>
  <c r="AB98" i="5"/>
  <c r="Z110" i="5"/>
  <c r="Z96" i="5"/>
  <c r="Z97" i="5"/>
  <c r="Z98" i="5"/>
  <c r="X110" i="5"/>
  <c r="X96" i="5"/>
  <c r="X97" i="5"/>
  <c r="X98" i="5"/>
  <c r="V110" i="5"/>
  <c r="V96" i="5"/>
  <c r="V97" i="5"/>
  <c r="V98" i="5"/>
  <c r="T110" i="5"/>
  <c r="T96" i="5"/>
  <c r="T98" i="5"/>
  <c r="T97" i="5"/>
  <c r="R110" i="5"/>
  <c r="R96" i="5"/>
  <c r="R97" i="5"/>
  <c r="R98" i="5"/>
  <c r="P110" i="5"/>
  <c r="P96" i="5"/>
  <c r="P98" i="5"/>
  <c r="P97" i="5"/>
  <c r="N110" i="5"/>
  <c r="N96" i="5"/>
  <c r="N97" i="5"/>
  <c r="N98" i="5"/>
  <c r="L110" i="5"/>
  <c r="L96" i="5"/>
  <c r="L98" i="5"/>
  <c r="L97" i="5"/>
  <c r="J110" i="5"/>
  <c r="J96" i="5"/>
  <c r="J97" i="5"/>
  <c r="J98" i="5"/>
  <c r="H110" i="5"/>
  <c r="H96" i="5"/>
  <c r="H98" i="5"/>
  <c r="H97" i="5"/>
  <c r="F110" i="5"/>
  <c r="F96" i="5"/>
  <c r="F97" i="5"/>
  <c r="F98" i="5"/>
  <c r="D110" i="5"/>
  <c r="D96" i="5"/>
  <c r="D98" i="5"/>
  <c r="D97" i="5"/>
  <c r="BP81" i="5"/>
  <c r="BQ81" i="5" s="1"/>
  <c r="BN111" i="4"/>
  <c r="BN112" i="4"/>
  <c r="BN113" i="4"/>
  <c r="BN48" i="4" s="1"/>
  <c r="BL111" i="4"/>
  <c r="BL113" i="4"/>
  <c r="BL48" i="4" s="1"/>
  <c r="BL112" i="4"/>
  <c r="BJ111" i="4"/>
  <c r="BJ112" i="4"/>
  <c r="BJ113" i="4"/>
  <c r="BJ48" i="4" s="1"/>
  <c r="BH111" i="4"/>
  <c r="BH113" i="4"/>
  <c r="BH48" i="4" s="1"/>
  <c r="BH112" i="4"/>
  <c r="BF111" i="4"/>
  <c r="BF112" i="4"/>
  <c r="BF113" i="4"/>
  <c r="BF48" i="4" s="1"/>
  <c r="BD111" i="4"/>
  <c r="BD113" i="4"/>
  <c r="BD48" i="4" s="1"/>
  <c r="BD112" i="4"/>
  <c r="BB111" i="4"/>
  <c r="BB112" i="4"/>
  <c r="BB113" i="4"/>
  <c r="BB48" i="4" s="1"/>
  <c r="AZ111" i="4"/>
  <c r="AZ113" i="4"/>
  <c r="AZ48" i="4" s="1"/>
  <c r="AZ112" i="4"/>
  <c r="AX111" i="4"/>
  <c r="AX112" i="4"/>
  <c r="AX113" i="4"/>
  <c r="AX48" i="4" s="1"/>
  <c r="AV111" i="4"/>
  <c r="AV112" i="4"/>
  <c r="AV113" i="4"/>
  <c r="AV48" i="4" s="1"/>
  <c r="AT111" i="4"/>
  <c r="AT113" i="4"/>
  <c r="AT48" i="4" s="1"/>
  <c r="AT112" i="4"/>
  <c r="AR111" i="4"/>
  <c r="AR112" i="4"/>
  <c r="AR113" i="4"/>
  <c r="AR48" i="4" s="1"/>
  <c r="AP111" i="4"/>
  <c r="AP112" i="4"/>
  <c r="AP113" i="4"/>
  <c r="AP48" i="4" s="1"/>
  <c r="AN111" i="4"/>
  <c r="AN112" i="4"/>
  <c r="AN113" i="4"/>
  <c r="AN48" i="4" s="1"/>
  <c r="AL111" i="4"/>
  <c r="AL112" i="4"/>
  <c r="AL113" i="4"/>
  <c r="AL48" i="4" s="1"/>
  <c r="AJ111" i="4"/>
  <c r="AJ112" i="4"/>
  <c r="AJ113" i="4"/>
  <c r="AJ48" i="4" s="1"/>
  <c r="AH111" i="4"/>
  <c r="AH112" i="4"/>
  <c r="AH113" i="4"/>
  <c r="AH48" i="4" s="1"/>
  <c r="AF111" i="4"/>
  <c r="AF112" i="4"/>
  <c r="AF113" i="4"/>
  <c r="AF48" i="4" s="1"/>
  <c r="AD111" i="4"/>
  <c r="AD112" i="4"/>
  <c r="AD113" i="4"/>
  <c r="AD48" i="4" s="1"/>
  <c r="AB111" i="4"/>
  <c r="AB112" i="4"/>
  <c r="AB113" i="4"/>
  <c r="AB48" i="4" s="1"/>
  <c r="Z111" i="4"/>
  <c r="Z112" i="4"/>
  <c r="Z113" i="4"/>
  <c r="Z48" i="4" s="1"/>
  <c r="V111" i="4"/>
  <c r="V112" i="4"/>
  <c r="V113" i="4"/>
  <c r="V48" i="4" s="1"/>
  <c r="T111" i="4"/>
  <c r="T112" i="4"/>
  <c r="T113" i="4"/>
  <c r="T48" i="4" s="1"/>
  <c r="R111" i="4"/>
  <c r="R112" i="4"/>
  <c r="R113" i="4"/>
  <c r="R48" i="4" s="1"/>
  <c r="P111" i="4"/>
  <c r="P112" i="4"/>
  <c r="P113" i="4"/>
  <c r="P48" i="4" s="1"/>
  <c r="N111" i="4"/>
  <c r="N112" i="4"/>
  <c r="N113" i="4"/>
  <c r="N48" i="4" s="1"/>
  <c r="L111" i="4"/>
  <c r="L112" i="4"/>
  <c r="L113" i="4"/>
  <c r="L48" i="4" s="1"/>
  <c r="J111" i="4"/>
  <c r="J112" i="4"/>
  <c r="J113" i="4"/>
  <c r="J48" i="4" s="1"/>
  <c r="H111" i="4"/>
  <c r="H112" i="4"/>
  <c r="H113" i="4"/>
  <c r="H48" i="4" s="1"/>
  <c r="F111" i="4"/>
  <c r="F112" i="4"/>
  <c r="F113" i="4"/>
  <c r="F48" i="4" s="1"/>
  <c r="D111" i="4"/>
  <c r="D112" i="4"/>
  <c r="D113" i="4"/>
  <c r="D48" i="4" s="1"/>
  <c r="BP82" i="4"/>
  <c r="BQ82" i="4" s="1"/>
  <c r="F9" i="6" s="1"/>
  <c r="X110" i="4"/>
  <c r="X96" i="4"/>
  <c r="X97" i="4"/>
  <c r="BP97" i="4" s="1"/>
  <c r="BQ97" i="4" s="1"/>
  <c r="X98" i="4"/>
  <c r="BP98" i="4" s="1"/>
  <c r="BQ98" i="4" s="1"/>
  <c r="BM111" i="4"/>
  <c r="BM113" i="4"/>
  <c r="BM48" i="4" s="1"/>
  <c r="BM112" i="4"/>
  <c r="BK111" i="4"/>
  <c r="BK112" i="4"/>
  <c r="BK113" i="4"/>
  <c r="BK48" i="4" s="1"/>
  <c r="BI111" i="4"/>
  <c r="BI112" i="4"/>
  <c r="BI113" i="4"/>
  <c r="BI48" i="4" s="1"/>
  <c r="BG111" i="4"/>
  <c r="BG113" i="4"/>
  <c r="BG48" i="4" s="1"/>
  <c r="BG112" i="4"/>
  <c r="BE111" i="4"/>
  <c r="BE112" i="4"/>
  <c r="BE113" i="4"/>
  <c r="BE48" i="4" s="1"/>
  <c r="BC111" i="4"/>
  <c r="BC113" i="4"/>
  <c r="BC48" i="4" s="1"/>
  <c r="BC112" i="4"/>
  <c r="BA111" i="4"/>
  <c r="BA112" i="4"/>
  <c r="BA113" i="4"/>
  <c r="BA48" i="4" s="1"/>
  <c r="AY111" i="4"/>
  <c r="AY113" i="4"/>
  <c r="AY48" i="4" s="1"/>
  <c r="AY112" i="4"/>
  <c r="AW111" i="4"/>
  <c r="AW112" i="4"/>
  <c r="AW113" i="4"/>
  <c r="AW48" i="4" s="1"/>
  <c r="AU111" i="4"/>
  <c r="AU113" i="4"/>
  <c r="AU48" i="4" s="1"/>
  <c r="AU112" i="4"/>
  <c r="AS111" i="4"/>
  <c r="AS112" i="4"/>
  <c r="AS113" i="4"/>
  <c r="AS48" i="4" s="1"/>
  <c r="AQ111" i="4"/>
  <c r="AQ113" i="4"/>
  <c r="AQ48" i="4" s="1"/>
  <c r="AQ112" i="4"/>
  <c r="AO111" i="4"/>
  <c r="AO112" i="4"/>
  <c r="AO113" i="4"/>
  <c r="AO48" i="4" s="1"/>
  <c r="AK111" i="4"/>
  <c r="AK112" i="4"/>
  <c r="AK113" i="4"/>
  <c r="AK48" i="4" s="1"/>
  <c r="AI111" i="4"/>
  <c r="AI113" i="4"/>
  <c r="AI48" i="4" s="1"/>
  <c r="AI112" i="4"/>
  <c r="AE111" i="4"/>
  <c r="AE112" i="4"/>
  <c r="AE113" i="4"/>
  <c r="AE48" i="4" s="1"/>
  <c r="AA111" i="4"/>
  <c r="AA112" i="4"/>
  <c r="AA113" i="4"/>
  <c r="AA48" i="4" s="1"/>
  <c r="W111" i="4"/>
  <c r="W112" i="4"/>
  <c r="W113" i="4"/>
  <c r="W48" i="4" s="1"/>
  <c r="S111" i="4"/>
  <c r="S112" i="4"/>
  <c r="S113" i="4"/>
  <c r="S48" i="4" s="1"/>
  <c r="Q111" i="4"/>
  <c r="Q113" i="4"/>
  <c r="Q48" i="4" s="1"/>
  <c r="Q112" i="4"/>
  <c r="M111" i="4"/>
  <c r="M113" i="4"/>
  <c r="M48" i="4" s="1"/>
  <c r="M112" i="4"/>
  <c r="K111" i="4"/>
  <c r="K112" i="4"/>
  <c r="K113" i="4"/>
  <c r="K48" i="4" s="1"/>
  <c r="G111" i="4"/>
  <c r="G112" i="4"/>
  <c r="G113" i="4"/>
  <c r="G48" i="4" s="1"/>
  <c r="AM111" i="4"/>
  <c r="AM113" i="4"/>
  <c r="AM48" i="4" s="1"/>
  <c r="AM112" i="4"/>
  <c r="AG111" i="4"/>
  <c r="AG112" i="4"/>
  <c r="AG113" i="4"/>
  <c r="AG48" i="4" s="1"/>
  <c r="AC111" i="4"/>
  <c r="AC113" i="4"/>
  <c r="AC48" i="4" s="1"/>
  <c r="AC112" i="4"/>
  <c r="Y111" i="4"/>
  <c r="Y113" i="4"/>
  <c r="Y48" i="4" s="1"/>
  <c r="Y112" i="4"/>
  <c r="U111" i="4"/>
  <c r="U113" i="4"/>
  <c r="U48" i="4" s="1"/>
  <c r="U112" i="4"/>
  <c r="O111" i="4"/>
  <c r="O112" i="4"/>
  <c r="O113" i="4"/>
  <c r="O48" i="4" s="1"/>
  <c r="I111" i="4"/>
  <c r="I113" i="4"/>
  <c r="I48" i="4" s="1"/>
  <c r="I112" i="4"/>
  <c r="E111" i="4"/>
  <c r="E112" i="4"/>
  <c r="E113" i="4"/>
  <c r="E48" i="4" s="1"/>
  <c r="BQ117" i="4" l="1"/>
  <c r="F17" i="6"/>
  <c r="F37" i="6"/>
  <c r="J37" i="6" s="1"/>
  <c r="N3" i="6"/>
  <c r="C9" i="6"/>
  <c r="G37" i="6"/>
  <c r="O3" i="6"/>
  <c r="J9" i="6"/>
  <c r="C37" i="6"/>
  <c r="BP98" i="5"/>
  <c r="BQ98" i="5" s="1"/>
  <c r="BP97" i="5"/>
  <c r="BQ97" i="5" s="1"/>
  <c r="D111" i="5"/>
  <c r="D112" i="5"/>
  <c r="D113" i="5"/>
  <c r="D48" i="5" s="1"/>
  <c r="F111" i="5"/>
  <c r="F112" i="5"/>
  <c r="F113" i="5"/>
  <c r="F48" i="5" s="1"/>
  <c r="H111" i="5"/>
  <c r="H112" i="5"/>
  <c r="H113" i="5"/>
  <c r="H48" i="5" s="1"/>
  <c r="J111" i="5"/>
  <c r="J112" i="5"/>
  <c r="J113" i="5"/>
  <c r="J48" i="5" s="1"/>
  <c r="L111" i="5"/>
  <c r="L112" i="5"/>
  <c r="L113" i="5"/>
  <c r="L48" i="5" s="1"/>
  <c r="N111" i="5"/>
  <c r="N112" i="5"/>
  <c r="N113" i="5"/>
  <c r="N48" i="5" s="1"/>
  <c r="P111" i="5"/>
  <c r="P112" i="5"/>
  <c r="P113" i="5"/>
  <c r="P48" i="5" s="1"/>
  <c r="R111" i="5"/>
  <c r="R112" i="5"/>
  <c r="R113" i="5"/>
  <c r="R48" i="5" s="1"/>
  <c r="T111" i="5"/>
  <c r="T112" i="5"/>
  <c r="T113" i="5"/>
  <c r="T48" i="5" s="1"/>
  <c r="V111" i="5"/>
  <c r="V112" i="5"/>
  <c r="V113" i="5"/>
  <c r="V48" i="5" s="1"/>
  <c r="X113" i="5"/>
  <c r="X48" i="5" s="1"/>
  <c r="X111" i="5"/>
  <c r="X112" i="5"/>
  <c r="Z111" i="5"/>
  <c r="Z112" i="5"/>
  <c r="Z113" i="5"/>
  <c r="Z48" i="5" s="1"/>
  <c r="AB111" i="5"/>
  <c r="AB112" i="5"/>
  <c r="AB113" i="5"/>
  <c r="AB48" i="5" s="1"/>
  <c r="AD111" i="5"/>
  <c r="AD112" i="5"/>
  <c r="AD113" i="5"/>
  <c r="AD48" i="5" s="1"/>
  <c r="AF111" i="5"/>
  <c r="AF112" i="5"/>
  <c r="AF113" i="5"/>
  <c r="AF48" i="5" s="1"/>
  <c r="AH111" i="5"/>
  <c r="AH112" i="5"/>
  <c r="AH113" i="5"/>
  <c r="AH48" i="5" s="1"/>
  <c r="AJ111" i="5"/>
  <c r="AJ112" i="5"/>
  <c r="AJ113" i="5"/>
  <c r="AJ48" i="5" s="1"/>
  <c r="AL111" i="5"/>
  <c r="AL112" i="5"/>
  <c r="AL113" i="5"/>
  <c r="AL48" i="5" s="1"/>
  <c r="AN111" i="5"/>
  <c r="AN112" i="5"/>
  <c r="AN113" i="5"/>
  <c r="AN48" i="5" s="1"/>
  <c r="AP111" i="5"/>
  <c r="AP112" i="5"/>
  <c r="AP113" i="5"/>
  <c r="AP48" i="5" s="1"/>
  <c r="AR111" i="5"/>
  <c r="AR112" i="5"/>
  <c r="AR113" i="5"/>
  <c r="AR48" i="5" s="1"/>
  <c r="AT111" i="5"/>
  <c r="AT112" i="5"/>
  <c r="AT113" i="5"/>
  <c r="AT48" i="5" s="1"/>
  <c r="AV111" i="5"/>
  <c r="AV112" i="5"/>
  <c r="AV113" i="5"/>
  <c r="AV48" i="5" s="1"/>
  <c r="AX111" i="5"/>
  <c r="AX112" i="5"/>
  <c r="AX113" i="5"/>
  <c r="AX48" i="5" s="1"/>
  <c r="AZ111" i="5"/>
  <c r="AZ112" i="5"/>
  <c r="AZ113" i="5"/>
  <c r="AZ48" i="5" s="1"/>
  <c r="BB111" i="5"/>
  <c r="BB112" i="5"/>
  <c r="BB113" i="5"/>
  <c r="BB48" i="5" s="1"/>
  <c r="BD111" i="5"/>
  <c r="BD112" i="5"/>
  <c r="BD113" i="5"/>
  <c r="BD48" i="5" s="1"/>
  <c r="BF111" i="5"/>
  <c r="BF112" i="5"/>
  <c r="BF113" i="5"/>
  <c r="BF48" i="5" s="1"/>
  <c r="BH111" i="5"/>
  <c r="BH112" i="5"/>
  <c r="BH113" i="5"/>
  <c r="BH48" i="5" s="1"/>
  <c r="BJ111" i="5"/>
  <c r="BJ112" i="5"/>
  <c r="BJ113" i="5"/>
  <c r="BJ48" i="5" s="1"/>
  <c r="BL111" i="5"/>
  <c r="BL112" i="5"/>
  <c r="BL113" i="5"/>
  <c r="BL48" i="5" s="1"/>
  <c r="BN111" i="5"/>
  <c r="BN112" i="5"/>
  <c r="BN113" i="5"/>
  <c r="BN48" i="5" s="1"/>
  <c r="BQ116" i="5"/>
  <c r="X113" i="4"/>
  <c r="BP113" i="4" s="1"/>
  <c r="BQ113" i="4" s="1"/>
  <c r="F22" i="6" s="1"/>
  <c r="X111" i="4"/>
  <c r="X112" i="4"/>
  <c r="BP112" i="4" s="1"/>
  <c r="BQ112" i="4" s="1"/>
  <c r="BQ116" i="4"/>
  <c r="P3" i="6" l="1"/>
  <c r="F45" i="6"/>
  <c r="J45" i="6" s="1"/>
  <c r="C17" i="6"/>
  <c r="BQ117" i="5"/>
  <c r="G17" i="6"/>
  <c r="C22" i="6"/>
  <c r="F50" i="6"/>
  <c r="R3" i="6"/>
  <c r="F28" i="6"/>
  <c r="BP112" i="5"/>
  <c r="BQ112" i="5" s="1"/>
  <c r="BP113" i="5"/>
  <c r="BQ113" i="5" s="1"/>
  <c r="G22" i="6" s="1"/>
  <c r="BQ118" i="4"/>
  <c r="BQ119" i="4" s="1"/>
  <c r="BQ49" i="4"/>
  <c r="X48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8" i="5"/>
  <c r="BQ119" i="5" s="1"/>
  <c r="BQ49" i="5"/>
  <c r="J28" i="6" l="1"/>
  <c r="G55" i="6"/>
  <c r="U3" i="6"/>
  <c r="C55" i="6"/>
</calcChain>
</file>

<file path=xl/sharedStrings.xml><?xml version="1.0" encoding="utf-8"?>
<sst xmlns="http://schemas.openxmlformats.org/spreadsheetml/2006/main" count="363" uniqueCount="107">
  <si>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</si>
  <si>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</si>
  <si>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</si>
  <si>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</si>
  <si>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</si>
  <si>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</si>
  <si>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</si>
  <si>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</si>
  <si>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</si>
  <si>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</si>
  <si>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</si>
  <si>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</si>
  <si>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</si>
  <si>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</si>
  <si>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</si>
  <si>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</si>
  <si>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</si>
  <si>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</si>
  <si>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</si>
  <si>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</si>
  <si>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</si>
  <si>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</si>
  <si>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</si>
  <si>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</si>
  <si>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</si>
  <si>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</si>
  <si>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</si>
  <si>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</si>
  <si>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</si>
  <si>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</si>
  <si>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</si>
  <si>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</si>
  <si>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</si>
  <si>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</si>
  <si>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</si>
  <si>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</si>
  <si>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</si>
  <si>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</si>
  <si>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</si>
  <si>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</si>
  <si>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</si>
  <si>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</si>
  <si>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</si>
  <si>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</si>
  <si>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</si>
  <si>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</si>
  <si>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</si>
  <si>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</si>
  <si>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</si>
  <si>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</si>
  <si>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</si>
  <si>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</si>
  <si>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</si>
  <si>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</si>
  <si>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</si>
  <si>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</si>
  <si>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</si>
  <si>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</si>
  <si>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</si>
  <si>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</si>
  <si>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</si>
  <si>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</si>
  <si>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</si>
  <si>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</si>
  <si>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</si>
  <si>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</si>
  <si>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</si>
  <si>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</si>
  <si>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</si>
  <si>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</si>
  <si>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</si>
  <si>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</si>
  <si>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</si>
  <si>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</si>
  <si>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</si>
  <si>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</si>
  <si>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</si>
  <si>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</si>
  <si>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</si>
  <si>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</si>
  <si>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</si>
  <si>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</si>
  <si>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</si>
  <si>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</si>
  <si>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</si>
  <si>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</si>
  <si>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</si>
  <si>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</si>
  <si>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</si>
  <si>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</si>
  <si>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</si>
  <si>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</si>
  <si>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</si>
  <si>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</si>
  <si>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</si>
  <si>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</si>
  <si>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</si>
  <si>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</si>
  <si>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</si>
  <si>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</si>
  <si>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</si>
  <si>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</si>
  <si>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</si>
  <si>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</si>
  <si>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</si>
  <si>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Калькулятор                                     Г.М. Романашенко</t>
  </si>
  <si>
    <t>Повар 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</si>
</sst>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2" fontId="0" fillId="0" borderId="3" xfId="0" applyNumberFormat="1" applyBorder="1"/>
    <xf numFmtId="164" fontId="0" fillId="0" borderId="3" xfId="0" applyNumberFormat="1" applyBorder="1"/>
    <xf numFmtId="2" fontId="0" fillId="0" borderId="3" xfId="0" applyNumberForma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0;&#1077;&#1074;&#1088;&#1072;&#1083;&#1100;\&#1057;&#1072;&#1081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E1" zoomScale="75" zoomScaleNormal="75" workbookViewId="0">
      <selection activeCell="BA4" sqref="BA4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3" customWidth="1"/>
    <col min="8" max="8" width="9.109375" hidden="1" customWidth="1"/>
    <col min="9" max="9" width="11.109375" customWidth="1"/>
    <col min="11" max="11" width="11.5546875" bestFit="1" customWidth="1"/>
    <col min="12" max="12" width="9.109375" customWidth="1"/>
    <col min="13" max="14" width="9.109375" hidden="1" customWidth="1"/>
    <col min="15" max="16" width="10.6640625" customWidth="1"/>
    <col min="17" max="17" width="10.6640625" hidden="1" customWidth="1"/>
    <col min="18" max="23" width="9.109375" hidden="1" customWidth="1"/>
    <col min="24" max="24" width="10.6640625" customWidth="1"/>
    <col min="25" max="25" width="9.109375" hidden="1" customWidth="1"/>
    <col min="26" max="28" width="10.6640625" hidden="1" customWidth="1"/>
    <col min="29" max="29" width="10.6640625" customWidth="1"/>
    <col min="30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44" width="10.6640625" hidden="1" customWidth="1"/>
    <col min="45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62" max="62" width="9.109375" hidden="1" customWidth="1"/>
    <col min="63" max="64" width="10.88671875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102</v>
      </c>
      <c r="B2" s="1"/>
      <c r="C2" s="1"/>
      <c r="D2" s="1"/>
      <c r="E2" s="1"/>
    </row>
    <row r="3" spans="1:69" hidden="1" x14ac:dyDescent="0.3">
      <c r="A3" s="1" t="s">
        <v>103</v>
      </c>
      <c r="B3" s="1"/>
      <c r="C3" s="1"/>
      <c r="D3" s="1"/>
      <c r="E3" s="1"/>
      <c r="K3" t="s">
        <v>1</v>
      </c>
    </row>
    <row r="4" spans="1:69" x14ac:dyDescent="0.3">
      <c r="K4" t="s">
        <v>104</v>
      </c>
    </row>
    <row r="6" spans="1:69" ht="15" customHeight="1" x14ac:dyDescent="0.3">
      <c r="C6" t="s">
        <v>2</v>
      </c>
      <c r="E6" s="2">
        <v>8</v>
      </c>
      <c r="F6" t="s">
        <v>57</v>
      </c>
      <c r="K6" s="68">
        <f>'06.01.2021 3-7 лет (день 8) '!J6</f>
        <v>45323</v>
      </c>
      <c r="O6" s="3"/>
      <c r="S6" s="2"/>
      <c r="T6" s="2"/>
      <c r="U6" s="2"/>
      <c r="V6" s="2"/>
      <c r="W6" s="2"/>
      <c r="Y6" s="2"/>
      <c r="BJ6" s="4"/>
    </row>
    <row r="7" spans="1:69" ht="15" customHeight="1" x14ac:dyDescent="0.3">
      <c r="A7" s="90"/>
      <c r="B7" s="5" t="s">
        <v>3</v>
      </c>
      <c r="C7" s="92" t="s">
        <v>4</v>
      </c>
      <c r="D7" s="94" t="str">
        <f>[1]Цены!A1</f>
        <v>Хлеб пшеничный</v>
      </c>
      <c r="E7" s="94" t="str">
        <f>[1]Цены!B1</f>
        <v>Хлеб ржано-пшеничный</v>
      </c>
      <c r="F7" s="94" t="str">
        <f>[1]Цены!C1</f>
        <v>Сахар</v>
      </c>
      <c r="G7" s="94" t="str">
        <f>[1]Цены!D1</f>
        <v>Чай</v>
      </c>
      <c r="H7" s="94" t="str">
        <f>[1]Цены!E1</f>
        <v>Какао</v>
      </c>
      <c r="I7" s="94" t="str">
        <f>[1]Цены!F1</f>
        <v>Кофейный напиток</v>
      </c>
      <c r="J7" s="94" t="str">
        <f>[1]Цены!G1</f>
        <v>Молоко 2,5%</v>
      </c>
      <c r="K7" s="94" t="str">
        <f>[1]Цены!H1</f>
        <v>Масло сливочное</v>
      </c>
      <c r="L7" s="94" t="str">
        <f>[1]Цены!I1</f>
        <v>Сметана 15%</v>
      </c>
      <c r="M7" s="94" t="str">
        <f>[1]Цены!J1</f>
        <v>Молоко сухое</v>
      </c>
      <c r="N7" s="94" t="str">
        <f>[1]Цены!K1</f>
        <v>Снежок 2,5 %</v>
      </c>
      <c r="O7" s="94" t="str">
        <f>[1]Цены!L1</f>
        <v>Творог 5%</v>
      </c>
      <c r="P7" s="94" t="str">
        <f>[1]Цены!M1</f>
        <v>Молоко сгущенное</v>
      </c>
      <c r="Q7" s="94" t="str">
        <f>[1]Цены!N1</f>
        <v xml:space="preserve">Джем Сава </v>
      </c>
      <c r="R7" s="94" t="str">
        <f>[1]Цены!O1</f>
        <v>Сыр</v>
      </c>
      <c r="S7" s="94" t="str">
        <f>[1]Цены!P1</f>
        <v>Зеленый горошек</v>
      </c>
      <c r="T7" s="94" t="str">
        <f>[1]Цены!Q1</f>
        <v>Кукуруза консервирован.</v>
      </c>
      <c r="U7" s="94" t="str">
        <f>[1]Цены!R1</f>
        <v>Консервы рыбные</v>
      </c>
      <c r="V7" s="94" t="str">
        <f>[1]Цены!S1</f>
        <v>Огурцы консервирован.</v>
      </c>
      <c r="W7" s="94" t="str">
        <f>[1]Цены!T1</f>
        <v>Огурцы свежие</v>
      </c>
      <c r="X7" s="94" t="str">
        <f>[1]Цены!U1</f>
        <v>Яйцо</v>
      </c>
      <c r="Y7" s="94" t="str">
        <f>[1]Цены!V1</f>
        <v>Икра кабачковая</v>
      </c>
      <c r="Z7" s="94" t="str">
        <f>[1]Цены!W1</f>
        <v>Изюм</v>
      </c>
      <c r="AA7" s="94" t="str">
        <f>[1]Цены!X1</f>
        <v>Курага</v>
      </c>
      <c r="AB7" s="94" t="str">
        <f>[1]Цены!Y1</f>
        <v>Чернослив</v>
      </c>
      <c r="AC7" s="94" t="str">
        <f>[1]Цены!Z1</f>
        <v>Шиповник</v>
      </c>
      <c r="AD7" s="94" t="str">
        <f>[1]Цены!AA1</f>
        <v>Сухофрукты</v>
      </c>
      <c r="AE7" s="94" t="str">
        <f>[1]Цены!AB1</f>
        <v>Ягода свежемороженная</v>
      </c>
      <c r="AF7" s="94" t="str">
        <f>[1]Цены!AC1</f>
        <v>Лимон</v>
      </c>
      <c r="AG7" s="94" t="str">
        <f>[1]Цены!AD1</f>
        <v>Кисель</v>
      </c>
      <c r="AH7" s="94" t="str">
        <f>[1]Цены!AE1</f>
        <v xml:space="preserve">Сок </v>
      </c>
      <c r="AI7" s="94" t="str">
        <f>[1]Цены!AF1</f>
        <v>Макаронные изделия</v>
      </c>
      <c r="AJ7" s="94" t="str">
        <f>[1]Цены!AG1</f>
        <v>Мука</v>
      </c>
      <c r="AK7" s="94" t="str">
        <f>[1]Цены!AH1</f>
        <v>Дрожжи</v>
      </c>
      <c r="AL7" s="94" t="str">
        <f>[1]Цены!AI1</f>
        <v>Печенье</v>
      </c>
      <c r="AM7" s="94" t="s">
        <v>100</v>
      </c>
      <c r="AN7" s="94" t="str">
        <f>[1]Цены!AK1</f>
        <v>Вафли</v>
      </c>
      <c r="AO7" s="94" t="str">
        <f>[1]Цены!AL1</f>
        <v>Конфеты</v>
      </c>
      <c r="AP7" s="94" t="str">
        <f>[1]Цены!AM1</f>
        <v>Повидло Сава</v>
      </c>
      <c r="AQ7" s="94" t="str">
        <f>[1]Цены!AN1</f>
        <v>Крупа геркулес</v>
      </c>
      <c r="AR7" s="94" t="str">
        <f>[1]Цены!AO1</f>
        <v>Крупа горох</v>
      </c>
      <c r="AS7" s="94" t="str">
        <f>[1]Цены!AP1</f>
        <v>Крупа гречневая</v>
      </c>
      <c r="AT7" s="94" t="str">
        <f>[1]Цены!AQ1</f>
        <v>Крупа кукурузная</v>
      </c>
      <c r="AU7" s="94" t="str">
        <f>[1]Цены!AR1</f>
        <v>Крупа манная</v>
      </c>
      <c r="AV7" s="94" t="str">
        <f>[1]Цены!AS1</f>
        <v>Крупа перловая</v>
      </c>
      <c r="AW7" s="94" t="str">
        <f>[1]Цены!AT1</f>
        <v>Крупа пшеничная</v>
      </c>
      <c r="AX7" s="94" t="str">
        <f>[1]Цены!AU1</f>
        <v>Крупа пшено</v>
      </c>
      <c r="AY7" s="94" t="str">
        <f>[1]Цены!AV1</f>
        <v>Крупа ячневая</v>
      </c>
      <c r="AZ7" s="94" t="str">
        <f>[1]Цены!AW1</f>
        <v>Рис</v>
      </c>
      <c r="BA7" s="94" t="str">
        <f>[1]Цены!AX1</f>
        <v>Цыпленок бройлер</v>
      </c>
      <c r="BB7" s="94" t="str">
        <f>[1]Цены!AY1</f>
        <v>Филе куриное</v>
      </c>
      <c r="BC7" s="94" t="str">
        <f>[1]Цены!AZ1</f>
        <v>Фарш говяжий</v>
      </c>
      <c r="BD7" s="94" t="str">
        <f>[1]Цены!BA1</f>
        <v>Печень куриная</v>
      </c>
      <c r="BE7" s="94" t="str">
        <f>[1]Цены!BB1</f>
        <v>Филе минтая</v>
      </c>
      <c r="BF7" s="94" t="str">
        <f>[1]Цены!BC1</f>
        <v>Филе сельди слабосол.</v>
      </c>
      <c r="BG7" s="94" t="str">
        <f>[1]Цены!BD1</f>
        <v>Картофель</v>
      </c>
      <c r="BH7" s="94" t="str">
        <f>[1]Цены!BE1</f>
        <v>Морковь</v>
      </c>
      <c r="BI7" s="94" t="str">
        <f>[1]Цены!BF1</f>
        <v>Лук</v>
      </c>
      <c r="BJ7" s="94" t="str">
        <f>[1]Цены!BG1</f>
        <v>Капуста</v>
      </c>
      <c r="BK7" s="94" t="str">
        <f>[1]Цены!BH1</f>
        <v>Свекла</v>
      </c>
      <c r="BL7" s="94" t="str">
        <f>[1]Цены!BI1</f>
        <v>Томатная паста</v>
      </c>
      <c r="BM7" s="94" t="str">
        <f>[1]Цены!BJ1</f>
        <v>Масло растительное</v>
      </c>
      <c r="BN7" s="94" t="str">
        <f>[1]Цены!BK1</f>
        <v>Соль</v>
      </c>
      <c r="BO7" s="92" t="s">
        <v>66</v>
      </c>
      <c r="BP7" s="101" t="s">
        <v>5</v>
      </c>
      <c r="BQ7" s="101" t="s">
        <v>6</v>
      </c>
    </row>
    <row r="8" spans="1:69" ht="36" customHeight="1" x14ac:dyDescent="0.3">
      <c r="A8" s="91"/>
      <c r="B8" s="6" t="s">
        <v>7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3"/>
      <c r="BP8" s="101"/>
      <c r="BQ8" s="101"/>
    </row>
    <row r="9" spans="1:69" x14ac:dyDescent="0.3">
      <c r="A9" s="102" t="s">
        <v>8</v>
      </c>
      <c r="B9" s="7" t="str">
        <f>'06.01.2021 3-7 лет (день 8) '!B9</f>
        <v>Каша молочная "Рябчик"</v>
      </c>
      <c r="C9" s="103">
        <f>$E$6</f>
        <v>8</v>
      </c>
      <c r="D9" s="7"/>
      <c r="E9" s="7"/>
      <c r="F9" s="7">
        <v>3.0000000000000001E-3</v>
      </c>
      <c r="G9" s="7"/>
      <c r="H9" s="7"/>
      <c r="I9" s="7"/>
      <c r="J9" s="7">
        <v>0.11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6.0000000000000001E-3</v>
      </c>
      <c r="AT9" s="9"/>
      <c r="AU9" s="7"/>
      <c r="AV9" s="7"/>
      <c r="AW9" s="7"/>
      <c r="AX9" s="9">
        <v>6.0000000000000001E-3</v>
      </c>
      <c r="AY9" s="9"/>
      <c r="AZ9" s="9">
        <v>6.0000000000000001E-3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>
        <v>1E-3</v>
      </c>
      <c r="BO9" s="7"/>
    </row>
    <row r="10" spans="1:69" x14ac:dyDescent="0.3">
      <c r="A10" s="102"/>
      <c r="B10" s="7" t="str">
        <f>'06.01.2021 3-7 лет (день 8) '!B10</f>
        <v xml:space="preserve">Бутерброд с маслом </v>
      </c>
      <c r="C10" s="98"/>
      <c r="D10" s="7">
        <v>0.02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3">
      <c r="A11" s="102"/>
      <c r="B11" s="7" t="str">
        <f>'06.01.2021 3-7 лет (день 8) '!B11</f>
        <v>Кофейный напиток с молоком</v>
      </c>
      <c r="C11" s="98"/>
      <c r="D11" s="7"/>
      <c r="E11" s="7"/>
      <c r="F11" s="7">
        <v>8.0000000000000002E-3</v>
      </c>
      <c r="G11" s="7"/>
      <c r="H11" s="7"/>
      <c r="I11" s="7">
        <v>2E-3</v>
      </c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3">
      <c r="A12" s="102"/>
      <c r="B12" s="7"/>
      <c r="C12" s="9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5"/>
      <c r="BO12" s="7"/>
    </row>
    <row r="13" spans="1:69" x14ac:dyDescent="0.3">
      <c r="A13" s="102"/>
      <c r="B13" s="7"/>
      <c r="C13" s="9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5"/>
      <c r="BO13" s="7"/>
    </row>
    <row r="14" spans="1:69" x14ac:dyDescent="0.3">
      <c r="A14" s="102" t="s">
        <v>11</v>
      </c>
      <c r="B14" s="11" t="str">
        <f>'06.01.2021 3-7 лет (день 8) '!B14</f>
        <v>Суп картофельный с клецками</v>
      </c>
      <c r="C14" s="98">
        <f>E6</f>
        <v>8</v>
      </c>
      <c r="D14" s="7"/>
      <c r="E14" s="7"/>
      <c r="F14" s="7"/>
      <c r="G14" s="7"/>
      <c r="H14" s="7"/>
      <c r="I14" s="7"/>
      <c r="J14" s="7"/>
      <c r="K14" s="7">
        <v>2.5999999999999999E-3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0.05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8.0000000000000002E-3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2.9000000000000001E-2</v>
      </c>
      <c r="BB14" s="7"/>
      <c r="BC14" s="7"/>
      <c r="BD14" s="7"/>
      <c r="BE14" s="7"/>
      <c r="BF14" s="7"/>
      <c r="BG14" s="7">
        <v>4.7E-2</v>
      </c>
      <c r="BH14" s="7">
        <v>8.0000000000000002E-3</v>
      </c>
      <c r="BI14" s="7">
        <v>0.01</v>
      </c>
      <c r="BJ14" s="7"/>
      <c r="BK14" s="9"/>
      <c r="BL14" s="9"/>
      <c r="BM14" s="7">
        <v>2E-3</v>
      </c>
      <c r="BN14" s="75">
        <v>1E-3</v>
      </c>
      <c r="BO14" s="7"/>
    </row>
    <row r="15" spans="1:69" ht="12.75" customHeight="1" x14ac:dyDescent="0.3">
      <c r="A15" s="102"/>
      <c r="B15" s="11" t="str">
        <f>'06.01.2021 3-7 лет (день 8) '!B15</f>
        <v>Жаркое по-домашнему</v>
      </c>
      <c r="C15" s="9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87">
        <v>4.4999999999999998E-2</v>
      </c>
      <c r="BB15" s="7"/>
      <c r="BC15" s="7"/>
      <c r="BD15" s="7"/>
      <c r="BE15" s="7"/>
      <c r="BF15" s="7"/>
      <c r="BG15" s="7">
        <v>0.09</v>
      </c>
      <c r="BH15" s="7">
        <v>0.02</v>
      </c>
      <c r="BI15" s="7">
        <v>0.01</v>
      </c>
      <c r="BJ15" s="7"/>
      <c r="BK15" s="9"/>
      <c r="BL15" s="9"/>
      <c r="BM15" s="7">
        <v>3.0000000000000001E-3</v>
      </c>
      <c r="BN15" s="75">
        <v>1E-3</v>
      </c>
      <c r="BO15" s="7"/>
    </row>
    <row r="16" spans="1:69" x14ac:dyDescent="0.3">
      <c r="A16" s="102"/>
      <c r="B16" s="11" t="str">
        <f>'06.01.2021 3-7 лет (день 8) '!B16</f>
        <v>Хлеб пшеничный</v>
      </c>
      <c r="C16" s="98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3">
      <c r="A17" s="102"/>
      <c r="B17" s="11" t="str">
        <f>'06.01.2021 3-7 лет (день 8) '!B17</f>
        <v>Хлеб ржано-пшеничный</v>
      </c>
      <c r="C17" s="98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3">
      <c r="A18" s="102"/>
      <c r="B18" s="11" t="str">
        <f>'06.01.2021 3-7 лет (день 8) '!B18</f>
        <v>Напиток из шиповника</v>
      </c>
      <c r="C18" s="98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>
        <v>1.2E-2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3">
      <c r="A19" s="102"/>
      <c r="B19" s="12"/>
      <c r="C19" s="9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3">
      <c r="A20" s="102"/>
      <c r="B20" s="12"/>
      <c r="C20" s="9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5"/>
      <c r="BO20" s="7"/>
    </row>
    <row r="21" spans="1:67" x14ac:dyDescent="0.3">
      <c r="A21" s="102" t="s">
        <v>17</v>
      </c>
      <c r="B21" s="7" t="str">
        <f>'06.01.2021 3-7 лет (день 8) '!B21</f>
        <v>Молоко</v>
      </c>
      <c r="C21" s="103">
        <f>$E$6</f>
        <v>8</v>
      </c>
      <c r="D21" s="7"/>
      <c r="E21" s="7"/>
      <c r="F21" s="7"/>
      <c r="G21" s="7"/>
      <c r="H21" s="7"/>
      <c r="I21" s="7"/>
      <c r="J21" s="7">
        <v>0.14000000000000001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5"/>
      <c r="BO21" s="7"/>
    </row>
    <row r="22" spans="1:67" x14ac:dyDescent="0.3">
      <c r="A22" s="102"/>
      <c r="B22" s="7" t="str">
        <f>'06.01.2021 3-7 лет (день 8) '!B22</f>
        <v>Печенье</v>
      </c>
      <c r="C22" s="9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89">
        <v>2.4E-2</v>
      </c>
      <c r="AM22" s="12"/>
      <c r="AN22" s="12"/>
      <c r="AO22" s="12"/>
      <c r="AP22" s="12"/>
      <c r="AQ22" s="12"/>
      <c r="AR22" s="14"/>
      <c r="AS22" s="12"/>
      <c r="AT22" s="14"/>
      <c r="AU22" s="14"/>
      <c r="AV22" s="14"/>
      <c r="AW22" s="14"/>
      <c r="AX22" s="14"/>
      <c r="AY22" s="14"/>
      <c r="AZ22" s="15"/>
      <c r="BA22" s="15"/>
      <c r="BB22" s="16"/>
      <c r="BC22" s="17"/>
      <c r="BD22" s="12"/>
      <c r="BE22" s="16"/>
      <c r="BF22" s="12"/>
      <c r="BG22" s="12"/>
      <c r="BH22" s="12"/>
      <c r="BI22" s="16"/>
      <c r="BJ22" s="12"/>
      <c r="BK22" s="12"/>
      <c r="BL22" s="12"/>
      <c r="BM22" s="12"/>
      <c r="BN22" s="16"/>
      <c r="BO22" s="12"/>
    </row>
    <row r="23" spans="1:67" x14ac:dyDescent="0.3">
      <c r="A23" s="102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x14ac:dyDescent="0.3">
      <c r="A24" s="102"/>
      <c r="B24" s="12"/>
      <c r="C24" s="9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7"/>
      <c r="BO24" s="12"/>
    </row>
    <row r="25" spans="1:67" x14ac:dyDescent="0.3">
      <c r="A25" s="102"/>
      <c r="B25" s="12"/>
      <c r="C25" s="9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ht="30.75" customHeight="1" x14ac:dyDescent="0.3">
      <c r="A26" s="95" t="s">
        <v>19</v>
      </c>
      <c r="B26" s="18" t="s">
        <v>63</v>
      </c>
      <c r="C26" s="98">
        <f>E6</f>
        <v>8</v>
      </c>
      <c r="E26" s="7"/>
      <c r="F26" s="7">
        <v>5.0000000000000001E-3</v>
      </c>
      <c r="G26" s="7"/>
      <c r="H26" s="7"/>
      <c r="I26" s="7"/>
      <c r="J26" s="7"/>
      <c r="K26" s="7">
        <v>3.0000000000000001E-3</v>
      </c>
      <c r="L26" s="7">
        <v>4.0000000000000001E-3</v>
      </c>
      <c r="M26" s="7"/>
      <c r="N26" s="7"/>
      <c r="O26" s="87">
        <v>8.4000000000000005E-2</v>
      </c>
      <c r="P26" s="7">
        <v>7.0000000000000001E-3</v>
      </c>
      <c r="Q26" s="7"/>
      <c r="R26" s="7"/>
      <c r="S26" s="7"/>
      <c r="T26" s="7"/>
      <c r="U26" s="7"/>
      <c r="V26" s="7"/>
      <c r="W26" s="7"/>
      <c r="X26" s="8">
        <v>7.6920000000000002E-2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9"/>
      <c r="AT26" s="9"/>
      <c r="AU26" s="7">
        <v>6.0000000000000001E-3</v>
      </c>
      <c r="AV26" s="7"/>
      <c r="AW26" s="7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9"/>
      <c r="BL26" s="9"/>
      <c r="BM26" s="7"/>
      <c r="BN26" s="75">
        <v>5.0000000000000001E-4</v>
      </c>
      <c r="BO26" s="7"/>
    </row>
    <row r="27" spans="1:67" x14ac:dyDescent="0.3">
      <c r="A27" s="96"/>
      <c r="B27" s="70" t="str">
        <f>'06.01.2021 3-7 лет (день 8) '!B27</f>
        <v>Хлеб пшеничный</v>
      </c>
      <c r="C27" s="98"/>
      <c r="D27" s="12">
        <v>0.02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2"/>
      <c r="BM27" s="12"/>
      <c r="BN27" s="17"/>
      <c r="BO27" s="12"/>
    </row>
    <row r="28" spans="1:67" x14ac:dyDescent="0.3">
      <c r="A28" s="96"/>
      <c r="B28" s="70" t="str">
        <f>'06.01.2021 3-7 лет (день 8) '!B28</f>
        <v>Чай с сахаром</v>
      </c>
      <c r="C28" s="98"/>
      <c r="D28" s="7"/>
      <c r="E28" s="7"/>
      <c r="F28" s="7">
        <v>8.0000000000000002E-3</v>
      </c>
      <c r="G28" s="7">
        <v>5.0000000000000001E-4</v>
      </c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5"/>
      <c r="BO28" s="7"/>
    </row>
    <row r="29" spans="1:67" x14ac:dyDescent="0.3">
      <c r="A29" s="97"/>
      <c r="B29" s="7"/>
      <c r="C29" s="9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5"/>
      <c r="BO29" s="7"/>
    </row>
    <row r="30" spans="1:67" ht="17.399999999999999" x14ac:dyDescent="0.35">
      <c r="B30" s="19" t="s">
        <v>21</v>
      </c>
      <c r="C30" s="20"/>
      <c r="D30" s="21">
        <f t="shared" ref="D30:BN30" si="0">SUM(D9:D29)</f>
        <v>0.06</v>
      </c>
      <c r="E30" s="21">
        <f t="shared" si="0"/>
        <v>0.04</v>
      </c>
      <c r="F30" s="21">
        <f t="shared" si="0"/>
        <v>3.4000000000000002E-2</v>
      </c>
      <c r="G30" s="21">
        <f t="shared" si="0"/>
        <v>5.0000000000000001E-4</v>
      </c>
      <c r="H30" s="21">
        <f t="shared" si="0"/>
        <v>0</v>
      </c>
      <c r="I30" s="21">
        <f t="shared" si="0"/>
        <v>2E-3</v>
      </c>
      <c r="J30" s="21">
        <f t="shared" si="0"/>
        <v>0.32</v>
      </c>
      <c r="K30" s="21">
        <f t="shared" si="0"/>
        <v>1.1599999999999999E-2</v>
      </c>
      <c r="L30" s="21">
        <f t="shared" si="0"/>
        <v>4.0000000000000001E-3</v>
      </c>
      <c r="M30" s="21">
        <f t="shared" si="0"/>
        <v>0</v>
      </c>
      <c r="N30" s="21">
        <f t="shared" si="0"/>
        <v>0</v>
      </c>
      <c r="O30" s="21">
        <f t="shared" si="0"/>
        <v>8.4000000000000005E-2</v>
      </c>
      <c r="P30" s="21">
        <f t="shared" si="0"/>
        <v>7.0000000000000001E-3</v>
      </c>
      <c r="Q30" s="21">
        <f t="shared" ref="Q30:AB30" si="1">SUM(Q9:Q29)</f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0.12692000000000001</v>
      </c>
      <c r="Y30" s="21">
        <f t="shared" si="1"/>
        <v>0</v>
      </c>
      <c r="Z30" s="21">
        <f t="shared" si="1"/>
        <v>0</v>
      </c>
      <c r="AA30" s="21">
        <f t="shared" si="1"/>
        <v>0</v>
      </c>
      <c r="AB30" s="21">
        <f t="shared" si="1"/>
        <v>0</v>
      </c>
      <c r="AC30" s="21">
        <f t="shared" si="0"/>
        <v>1.2E-2</v>
      </c>
      <c r="AD30" s="21">
        <f t="shared" si="0"/>
        <v>0</v>
      </c>
      <c r="AE30" s="21">
        <f t="shared" si="0"/>
        <v>0</v>
      </c>
      <c r="AF30" s="21">
        <f t="shared" si="0"/>
        <v>0</v>
      </c>
      <c r="AG30" s="21">
        <f t="shared" si="0"/>
        <v>0</v>
      </c>
      <c r="AH30" s="21">
        <f t="shared" si="0"/>
        <v>0</v>
      </c>
      <c r="AI30" s="21">
        <f t="shared" si="0"/>
        <v>0</v>
      </c>
      <c r="AJ30" s="21">
        <f t="shared" si="0"/>
        <v>8.0000000000000002E-3</v>
      </c>
      <c r="AK30" s="21">
        <f t="shared" si="0"/>
        <v>0</v>
      </c>
      <c r="AL30" s="21">
        <f t="shared" si="0"/>
        <v>2.4E-2</v>
      </c>
      <c r="AM30" s="21">
        <f t="shared" si="0"/>
        <v>0</v>
      </c>
      <c r="AN30" s="21">
        <f t="shared" si="0"/>
        <v>0</v>
      </c>
      <c r="AO30" s="21">
        <f t="shared" si="0"/>
        <v>0</v>
      </c>
      <c r="AP30" s="21">
        <f t="shared" si="0"/>
        <v>0</v>
      </c>
      <c r="AQ30" s="21">
        <f t="shared" si="0"/>
        <v>0</v>
      </c>
      <c r="AR30" s="21">
        <f t="shared" si="0"/>
        <v>0</v>
      </c>
      <c r="AS30" s="21">
        <f t="shared" si="0"/>
        <v>6.0000000000000001E-3</v>
      </c>
      <c r="AT30" s="21">
        <f t="shared" si="0"/>
        <v>0</v>
      </c>
      <c r="AU30" s="21">
        <f t="shared" si="0"/>
        <v>6.0000000000000001E-3</v>
      </c>
      <c r="AV30" s="21">
        <f t="shared" si="0"/>
        <v>0</v>
      </c>
      <c r="AW30" s="21">
        <f t="shared" si="0"/>
        <v>0</v>
      </c>
      <c r="AX30" s="21">
        <f t="shared" si="0"/>
        <v>6.0000000000000001E-3</v>
      </c>
      <c r="AY30" s="21">
        <f t="shared" si="0"/>
        <v>0</v>
      </c>
      <c r="AZ30" s="21">
        <f t="shared" si="0"/>
        <v>6.0000000000000001E-3</v>
      </c>
      <c r="BA30" s="21">
        <f t="shared" si="0"/>
        <v>7.3999999999999996E-2</v>
      </c>
      <c r="BB30" s="21">
        <f t="shared" si="0"/>
        <v>0</v>
      </c>
      <c r="BC30" s="21">
        <f t="shared" si="0"/>
        <v>0</v>
      </c>
      <c r="BD30" s="21">
        <f t="shared" si="0"/>
        <v>0</v>
      </c>
      <c r="BE30" s="21">
        <f t="shared" si="0"/>
        <v>0</v>
      </c>
      <c r="BF30" s="21">
        <f t="shared" si="0"/>
        <v>0</v>
      </c>
      <c r="BG30" s="21">
        <f t="shared" si="0"/>
        <v>0.13700000000000001</v>
      </c>
      <c r="BH30" s="21">
        <f t="shared" si="0"/>
        <v>2.8000000000000001E-2</v>
      </c>
      <c r="BI30" s="21">
        <f t="shared" si="0"/>
        <v>0.02</v>
      </c>
      <c r="BJ30" s="21">
        <f t="shared" si="0"/>
        <v>0</v>
      </c>
      <c r="BK30" s="21">
        <f t="shared" si="0"/>
        <v>0</v>
      </c>
      <c r="BL30" s="21">
        <f t="shared" si="0"/>
        <v>0</v>
      </c>
      <c r="BM30" s="21">
        <f t="shared" si="0"/>
        <v>5.0000000000000001E-3</v>
      </c>
      <c r="BN30" s="76">
        <f t="shared" si="0"/>
        <v>3.5000000000000001E-3</v>
      </c>
      <c r="BO30" s="76">
        <f t="shared" ref="BO30" si="2">SUM(BO9:BO29)</f>
        <v>0</v>
      </c>
    </row>
    <row r="31" spans="1:67" ht="17.399999999999999" x14ac:dyDescent="0.35">
      <c r="B31" s="19" t="s">
        <v>22</v>
      </c>
      <c r="C31" s="20"/>
      <c r="D31" s="22">
        <f>ROUND(PRODUCT(D30,$E$6),3)</f>
        <v>0.48</v>
      </c>
      <c r="E31" s="22">
        <f t="shared" ref="E31:BO31" si="3">ROUND(PRODUCT(E30,$E$6),3)</f>
        <v>0.32</v>
      </c>
      <c r="F31" s="22">
        <f t="shared" si="3"/>
        <v>0.27200000000000002</v>
      </c>
      <c r="G31" s="22">
        <f t="shared" si="3"/>
        <v>4.0000000000000001E-3</v>
      </c>
      <c r="H31" s="22">
        <f t="shared" si="3"/>
        <v>0</v>
      </c>
      <c r="I31" s="22">
        <f t="shared" si="3"/>
        <v>1.6E-2</v>
      </c>
      <c r="J31" s="22">
        <f t="shared" si="3"/>
        <v>2.56</v>
      </c>
      <c r="K31" s="22">
        <f t="shared" si="3"/>
        <v>9.2999999999999999E-2</v>
      </c>
      <c r="L31" s="22">
        <f t="shared" si="3"/>
        <v>3.2000000000000001E-2</v>
      </c>
      <c r="M31" s="22">
        <f t="shared" si="3"/>
        <v>0</v>
      </c>
      <c r="N31" s="22">
        <f t="shared" si="3"/>
        <v>0</v>
      </c>
      <c r="O31" s="22">
        <f t="shared" si="3"/>
        <v>0.67200000000000004</v>
      </c>
      <c r="P31" s="22">
        <f t="shared" si="3"/>
        <v>5.6000000000000001E-2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0</v>
      </c>
      <c r="U31" s="22">
        <f t="shared" si="3"/>
        <v>0</v>
      </c>
      <c r="V31" s="22">
        <f t="shared" si="3"/>
        <v>0</v>
      </c>
      <c r="W31" s="22">
        <f t="shared" si="3"/>
        <v>0</v>
      </c>
      <c r="X31" s="22">
        <v>1</v>
      </c>
      <c r="Y31" s="22">
        <f t="shared" si="3"/>
        <v>0</v>
      </c>
      <c r="Z31" s="22">
        <f t="shared" si="3"/>
        <v>0</v>
      </c>
      <c r="AA31" s="22">
        <f t="shared" si="3"/>
        <v>0</v>
      </c>
      <c r="AB31" s="22">
        <f t="shared" si="3"/>
        <v>0</v>
      </c>
      <c r="AC31" s="22">
        <f t="shared" si="3"/>
        <v>9.6000000000000002E-2</v>
      </c>
      <c r="AD31" s="22">
        <f t="shared" si="3"/>
        <v>0</v>
      </c>
      <c r="AE31" s="22">
        <f t="shared" si="3"/>
        <v>0</v>
      </c>
      <c r="AF31" s="22">
        <f t="shared" si="3"/>
        <v>0</v>
      </c>
      <c r="AG31" s="22">
        <f t="shared" si="3"/>
        <v>0</v>
      </c>
      <c r="AH31" s="22">
        <f t="shared" si="3"/>
        <v>0</v>
      </c>
      <c r="AI31" s="22">
        <f t="shared" si="3"/>
        <v>0</v>
      </c>
      <c r="AJ31" s="22">
        <f t="shared" si="3"/>
        <v>6.4000000000000001E-2</v>
      </c>
      <c r="AK31" s="22">
        <f t="shared" si="3"/>
        <v>0</v>
      </c>
      <c r="AL31" s="22">
        <f t="shared" si="3"/>
        <v>0.192</v>
      </c>
      <c r="AM31" s="22">
        <f t="shared" si="3"/>
        <v>0</v>
      </c>
      <c r="AN31" s="22">
        <f t="shared" si="3"/>
        <v>0</v>
      </c>
      <c r="AO31" s="22">
        <f t="shared" si="3"/>
        <v>0</v>
      </c>
      <c r="AP31" s="22">
        <f t="shared" si="3"/>
        <v>0</v>
      </c>
      <c r="AQ31" s="22">
        <f t="shared" si="3"/>
        <v>0</v>
      </c>
      <c r="AR31" s="22">
        <f t="shared" si="3"/>
        <v>0</v>
      </c>
      <c r="AS31" s="22">
        <f t="shared" si="3"/>
        <v>4.8000000000000001E-2</v>
      </c>
      <c r="AT31" s="22">
        <f t="shared" si="3"/>
        <v>0</v>
      </c>
      <c r="AU31" s="22">
        <f t="shared" si="3"/>
        <v>4.8000000000000001E-2</v>
      </c>
      <c r="AV31" s="22">
        <f t="shared" si="3"/>
        <v>0</v>
      </c>
      <c r="AW31" s="22">
        <f t="shared" si="3"/>
        <v>0</v>
      </c>
      <c r="AX31" s="22">
        <f t="shared" si="3"/>
        <v>4.8000000000000001E-2</v>
      </c>
      <c r="AY31" s="22">
        <f t="shared" si="3"/>
        <v>0</v>
      </c>
      <c r="AZ31" s="22">
        <f t="shared" si="3"/>
        <v>4.8000000000000001E-2</v>
      </c>
      <c r="BA31" s="22">
        <f t="shared" si="3"/>
        <v>0.59199999999999997</v>
      </c>
      <c r="BB31" s="22">
        <f t="shared" si="3"/>
        <v>0</v>
      </c>
      <c r="BC31" s="22">
        <f t="shared" si="3"/>
        <v>0</v>
      </c>
      <c r="BD31" s="22">
        <f t="shared" si="3"/>
        <v>0</v>
      </c>
      <c r="BE31" s="22">
        <f t="shared" si="3"/>
        <v>0</v>
      </c>
      <c r="BF31" s="22">
        <f t="shared" si="3"/>
        <v>0</v>
      </c>
      <c r="BG31" s="22">
        <f t="shared" si="3"/>
        <v>1.0960000000000001</v>
      </c>
      <c r="BH31" s="22">
        <f t="shared" si="3"/>
        <v>0.224</v>
      </c>
      <c r="BI31" s="22">
        <f t="shared" si="3"/>
        <v>0.16</v>
      </c>
      <c r="BJ31" s="22">
        <f t="shared" si="3"/>
        <v>0</v>
      </c>
      <c r="BK31" s="22">
        <f t="shared" si="3"/>
        <v>0</v>
      </c>
      <c r="BL31" s="22">
        <f t="shared" si="3"/>
        <v>0</v>
      </c>
      <c r="BM31" s="22">
        <f t="shared" si="3"/>
        <v>0.04</v>
      </c>
      <c r="BN31" s="22">
        <f t="shared" si="3"/>
        <v>2.8000000000000001E-2</v>
      </c>
      <c r="BO31" s="22">
        <f t="shared" si="3"/>
        <v>0</v>
      </c>
    </row>
    <row r="32" spans="1:67" x14ac:dyDescent="0.3">
      <c r="AN32" s="23"/>
      <c r="AO32" s="23"/>
      <c r="AP32" s="23"/>
      <c r="AQ32" s="23"/>
      <c r="AR32" s="23"/>
    </row>
    <row r="33" spans="1:69" x14ac:dyDescent="0.3">
      <c r="F33" t="s">
        <v>105</v>
      </c>
    </row>
    <row r="35" spans="1:69" x14ac:dyDescent="0.3">
      <c r="F35" t="s">
        <v>96</v>
      </c>
    </row>
    <row r="36" spans="1:69" x14ac:dyDescent="0.3">
      <c r="BP36" s="24"/>
      <c r="BQ36" s="25"/>
    </row>
    <row r="37" spans="1:69" x14ac:dyDescent="0.3">
      <c r="F37" t="s">
        <v>106</v>
      </c>
    </row>
    <row r="44" spans="1:69" ht="17.399999999999999" x14ac:dyDescent="0.35">
      <c r="A44" s="26"/>
      <c r="B44" s="27" t="s">
        <v>23</v>
      </c>
      <c r="C44" s="28" t="s">
        <v>24</v>
      </c>
      <c r="D44" s="29">
        <v>72.72</v>
      </c>
      <c r="E44" s="29">
        <v>76</v>
      </c>
      <c r="F44" s="29">
        <v>82</v>
      </c>
      <c r="G44" s="29">
        <v>540</v>
      </c>
      <c r="H44" s="29">
        <v>1125</v>
      </c>
      <c r="I44" s="29">
        <v>720</v>
      </c>
      <c r="J44" s="29">
        <v>74.92</v>
      </c>
      <c r="K44" s="29">
        <v>728.69</v>
      </c>
      <c r="L44" s="29">
        <v>210.89</v>
      </c>
      <c r="M44" s="29">
        <v>504</v>
      </c>
      <c r="N44" s="29">
        <v>104.38</v>
      </c>
      <c r="O44" s="29">
        <v>331.24</v>
      </c>
      <c r="P44" s="29">
        <v>373.68</v>
      </c>
      <c r="Q44" s="29">
        <v>380</v>
      </c>
      <c r="R44" s="29"/>
      <c r="S44" s="29"/>
      <c r="T44" s="29"/>
      <c r="U44" s="29">
        <v>752</v>
      </c>
      <c r="V44" s="29">
        <v>352.56</v>
      </c>
      <c r="W44" s="29">
        <v>139</v>
      </c>
      <c r="X44" s="29">
        <v>13.15</v>
      </c>
      <c r="Y44" s="29"/>
      <c r="Z44" s="29">
        <v>439</v>
      </c>
      <c r="AA44" s="29">
        <v>319</v>
      </c>
      <c r="AB44" s="29">
        <v>361</v>
      </c>
      <c r="AC44" s="29">
        <v>250</v>
      </c>
      <c r="AD44" s="29">
        <v>138</v>
      </c>
      <c r="AE44" s="29">
        <v>419</v>
      </c>
      <c r="AF44" s="29">
        <v>209</v>
      </c>
      <c r="AG44" s="29">
        <v>227.27</v>
      </c>
      <c r="AH44" s="29">
        <v>63.33</v>
      </c>
      <c r="AI44" s="29">
        <v>59.25</v>
      </c>
      <c r="AJ44" s="29">
        <v>50</v>
      </c>
      <c r="AK44" s="29">
        <v>190</v>
      </c>
      <c r="AL44" s="29">
        <v>200</v>
      </c>
      <c r="AM44" s="29">
        <v>636.84</v>
      </c>
      <c r="AN44" s="29">
        <v>300</v>
      </c>
      <c r="AO44" s="29"/>
      <c r="AP44" s="29">
        <v>206.9</v>
      </c>
      <c r="AQ44" s="29">
        <v>63.75</v>
      </c>
      <c r="AR44" s="29">
        <v>65.33</v>
      </c>
      <c r="AS44" s="29">
        <v>76</v>
      </c>
      <c r="AT44" s="29">
        <v>64.290000000000006</v>
      </c>
      <c r="AU44" s="29">
        <v>54.28</v>
      </c>
      <c r="AV44" s="29">
        <v>51.25</v>
      </c>
      <c r="AW44" s="29">
        <v>72.86</v>
      </c>
      <c r="AX44" s="29">
        <v>64.67</v>
      </c>
      <c r="AY44" s="29">
        <v>60</v>
      </c>
      <c r="AZ44" s="29">
        <v>135.33000000000001</v>
      </c>
      <c r="BA44" s="29">
        <v>349</v>
      </c>
      <c r="BB44" s="29">
        <v>593</v>
      </c>
      <c r="BC44" s="29">
        <v>558</v>
      </c>
      <c r="BD44" s="29">
        <v>231</v>
      </c>
      <c r="BE44" s="29">
        <v>401</v>
      </c>
      <c r="BF44" s="29"/>
      <c r="BG44" s="29">
        <v>26</v>
      </c>
      <c r="BH44" s="29">
        <v>37</v>
      </c>
      <c r="BI44" s="29">
        <v>25</v>
      </c>
      <c r="BJ44" s="29">
        <v>25.59</v>
      </c>
      <c r="BK44" s="29">
        <v>34</v>
      </c>
      <c r="BL44" s="29">
        <v>289.89999999999998</v>
      </c>
      <c r="BM44" s="29">
        <v>131.11000000000001</v>
      </c>
      <c r="BN44" s="29">
        <v>20</v>
      </c>
      <c r="BO44" s="29">
        <v>10000</v>
      </c>
    </row>
    <row r="45" spans="1:69" ht="17.399999999999999" x14ac:dyDescent="0.35">
      <c r="B45" s="19" t="s">
        <v>25</v>
      </c>
      <c r="C45" s="20" t="s">
        <v>24</v>
      </c>
      <c r="D45" s="21">
        <f>D44/1000</f>
        <v>7.2719999999999993E-2</v>
      </c>
      <c r="E45" s="21">
        <f t="shared" ref="E45:BN45" si="4">E44/1000</f>
        <v>7.5999999999999998E-2</v>
      </c>
      <c r="F45" s="21">
        <f t="shared" si="4"/>
        <v>8.2000000000000003E-2</v>
      </c>
      <c r="G45" s="21">
        <f t="shared" si="4"/>
        <v>0.54</v>
      </c>
      <c r="H45" s="21">
        <f t="shared" si="4"/>
        <v>1.125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0.504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0.38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0.752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1.315E-2</v>
      </c>
      <c r="Y45" s="21">
        <f t="shared" si="4"/>
        <v>0</v>
      </c>
      <c r="Z45" s="21">
        <f t="shared" si="4"/>
        <v>0.439</v>
      </c>
      <c r="AA45" s="21">
        <f t="shared" si="4"/>
        <v>0.31900000000000001</v>
      </c>
      <c r="AB45" s="21">
        <f t="shared" si="4"/>
        <v>0.36099999999999999</v>
      </c>
      <c r="AC45" s="21">
        <f t="shared" si="4"/>
        <v>0.25</v>
      </c>
      <c r="AD45" s="21">
        <f t="shared" si="4"/>
        <v>0.13800000000000001</v>
      </c>
      <c r="AE45" s="21">
        <f t="shared" si="4"/>
        <v>0.41899999999999998</v>
      </c>
      <c r="AF45" s="21">
        <f t="shared" si="4"/>
        <v>0.20899999999999999</v>
      </c>
      <c r="AG45" s="21">
        <f t="shared" si="4"/>
        <v>0.22727</v>
      </c>
      <c r="AH45" s="21">
        <f t="shared" si="4"/>
        <v>6.3329999999999997E-2</v>
      </c>
      <c r="AI45" s="21">
        <f t="shared" si="4"/>
        <v>5.9249999999999997E-2</v>
      </c>
      <c r="AJ45" s="21">
        <f t="shared" si="4"/>
        <v>0.05</v>
      </c>
      <c r="AK45" s="21">
        <f t="shared" si="4"/>
        <v>0.19</v>
      </c>
      <c r="AL45" s="21">
        <f t="shared" si="4"/>
        <v>0.2</v>
      </c>
      <c r="AM45" s="21">
        <f t="shared" si="4"/>
        <v>0.63684000000000007</v>
      </c>
      <c r="AN45" s="21">
        <f t="shared" si="4"/>
        <v>0.3</v>
      </c>
      <c r="AO45" s="21">
        <f t="shared" si="4"/>
        <v>0</v>
      </c>
      <c r="AP45" s="21">
        <f t="shared" si="4"/>
        <v>0.2069</v>
      </c>
      <c r="AQ45" s="21">
        <f t="shared" si="4"/>
        <v>6.3750000000000001E-2</v>
      </c>
      <c r="AR45" s="21">
        <f t="shared" si="4"/>
        <v>6.5329999999999999E-2</v>
      </c>
      <c r="AS45" s="21">
        <f t="shared" si="4"/>
        <v>7.5999999999999998E-2</v>
      </c>
      <c r="AT45" s="21">
        <f t="shared" si="4"/>
        <v>6.429E-2</v>
      </c>
      <c r="AU45" s="21">
        <f t="shared" si="4"/>
        <v>5.4280000000000002E-2</v>
      </c>
      <c r="AV45" s="21">
        <f t="shared" si="4"/>
        <v>5.1249999999999997E-2</v>
      </c>
      <c r="AW45" s="21">
        <f t="shared" si="4"/>
        <v>7.2859999999999994E-2</v>
      </c>
      <c r="AX45" s="21">
        <f t="shared" si="4"/>
        <v>6.4670000000000005E-2</v>
      </c>
      <c r="AY45" s="21">
        <f t="shared" si="4"/>
        <v>0.06</v>
      </c>
      <c r="AZ45" s="21">
        <f t="shared" si="4"/>
        <v>0.13533000000000001</v>
      </c>
      <c r="BA45" s="21">
        <f t="shared" si="4"/>
        <v>0.34899999999999998</v>
      </c>
      <c r="BB45" s="21">
        <f t="shared" si="4"/>
        <v>0.59299999999999997</v>
      </c>
      <c r="BC45" s="21">
        <f t="shared" si="4"/>
        <v>0.55800000000000005</v>
      </c>
      <c r="BD45" s="21">
        <f t="shared" si="4"/>
        <v>0.23100000000000001</v>
      </c>
      <c r="BE45" s="21">
        <f t="shared" si="4"/>
        <v>0.40100000000000002</v>
      </c>
      <c r="BF45" s="21">
        <f t="shared" si="4"/>
        <v>0</v>
      </c>
      <c r="BG45" s="21">
        <f t="shared" si="4"/>
        <v>2.5999999999999999E-2</v>
      </c>
      <c r="BH45" s="21">
        <f t="shared" si="4"/>
        <v>3.6999999999999998E-2</v>
      </c>
      <c r="BI45" s="21">
        <f t="shared" si="4"/>
        <v>2.5000000000000001E-2</v>
      </c>
      <c r="BJ45" s="21">
        <f t="shared" si="4"/>
        <v>2.5589999999999998E-2</v>
      </c>
      <c r="BK45" s="21">
        <f t="shared" si="4"/>
        <v>3.4000000000000002E-2</v>
      </c>
      <c r="BL45" s="21">
        <f t="shared" si="4"/>
        <v>0.28989999999999999</v>
      </c>
      <c r="BM45" s="21">
        <f t="shared" si="4"/>
        <v>0.13111</v>
      </c>
      <c r="BN45" s="21">
        <f t="shared" si="4"/>
        <v>0.02</v>
      </c>
      <c r="BO45" s="21">
        <f t="shared" ref="BO45" si="5">BO44/1000</f>
        <v>10</v>
      </c>
    </row>
    <row r="46" spans="1:69" ht="17.399999999999999" x14ac:dyDescent="0.35">
      <c r="A46" s="30"/>
      <c r="B46" s="31" t="s">
        <v>26</v>
      </c>
      <c r="C46" s="100"/>
      <c r="D46" s="32">
        <f>D31*D44</f>
        <v>34.9056</v>
      </c>
      <c r="E46" s="32">
        <f t="shared" ref="E46:BN46" si="6">E31*E44</f>
        <v>24.32</v>
      </c>
      <c r="F46" s="32">
        <f t="shared" si="6"/>
        <v>22.304000000000002</v>
      </c>
      <c r="G46" s="32">
        <f t="shared" si="6"/>
        <v>2.16</v>
      </c>
      <c r="H46" s="32">
        <f t="shared" si="6"/>
        <v>0</v>
      </c>
      <c r="I46" s="32">
        <f t="shared" si="6"/>
        <v>11.52</v>
      </c>
      <c r="J46" s="32">
        <f t="shared" si="6"/>
        <v>191.79520000000002</v>
      </c>
      <c r="K46" s="32">
        <f t="shared" si="6"/>
        <v>67.768169999999998</v>
      </c>
      <c r="L46" s="32">
        <f t="shared" si="6"/>
        <v>6.7484799999999998</v>
      </c>
      <c r="M46" s="32">
        <f t="shared" si="6"/>
        <v>0</v>
      </c>
      <c r="N46" s="32">
        <f t="shared" si="6"/>
        <v>0</v>
      </c>
      <c r="O46" s="32">
        <f t="shared" si="6"/>
        <v>222.59328000000002</v>
      </c>
      <c r="P46" s="32">
        <f t="shared" si="6"/>
        <v>20.926080000000002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13.15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24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3.2</v>
      </c>
      <c r="AK46" s="32">
        <f t="shared" si="6"/>
        <v>0</v>
      </c>
      <c r="AL46" s="32">
        <f t="shared" si="6"/>
        <v>38.4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3.6480000000000001</v>
      </c>
      <c r="AT46" s="32">
        <f t="shared" si="6"/>
        <v>0</v>
      </c>
      <c r="AU46" s="32">
        <f t="shared" si="6"/>
        <v>2.6054400000000002</v>
      </c>
      <c r="AV46" s="32">
        <f t="shared" si="6"/>
        <v>0</v>
      </c>
      <c r="AW46" s="32">
        <f t="shared" si="6"/>
        <v>0</v>
      </c>
      <c r="AX46" s="32">
        <f t="shared" si="6"/>
        <v>3.1041600000000003</v>
      </c>
      <c r="AY46" s="32">
        <f t="shared" si="6"/>
        <v>0</v>
      </c>
      <c r="AZ46" s="32">
        <f t="shared" si="6"/>
        <v>6.4958400000000012</v>
      </c>
      <c r="BA46" s="32">
        <f t="shared" si="6"/>
        <v>206.60799999999998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28.496000000000002</v>
      </c>
      <c r="BH46" s="32">
        <f t="shared" si="6"/>
        <v>8.2880000000000003</v>
      </c>
      <c r="BI46" s="32">
        <f t="shared" si="6"/>
        <v>4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5.2444000000000006</v>
      </c>
      <c r="BN46" s="32">
        <f t="shared" si="6"/>
        <v>0.56000000000000005</v>
      </c>
      <c r="BO46" s="32">
        <f t="shared" ref="BO46" si="7">BO31*BO44</f>
        <v>0</v>
      </c>
      <c r="BP46" s="33">
        <f>SUM(D46:BN46)</f>
        <v>952.84064999999998</v>
      </c>
      <c r="BQ46" s="34">
        <f>BP46/$C$9</f>
        <v>119.10508125</v>
      </c>
    </row>
    <row r="47" spans="1:69" ht="17.399999999999999" x14ac:dyDescent="0.35">
      <c r="A47" s="30"/>
      <c r="B47" s="31" t="s">
        <v>27</v>
      </c>
      <c r="C47" s="100"/>
      <c r="D47" s="32">
        <f>D31*D44</f>
        <v>34.9056</v>
      </c>
      <c r="E47" s="32">
        <f t="shared" ref="E47:BN47" si="8">E31*E44</f>
        <v>24.32</v>
      </c>
      <c r="F47" s="32">
        <f t="shared" si="8"/>
        <v>22.304000000000002</v>
      </c>
      <c r="G47" s="32">
        <f t="shared" si="8"/>
        <v>2.16</v>
      </c>
      <c r="H47" s="32">
        <f t="shared" si="8"/>
        <v>0</v>
      </c>
      <c r="I47" s="32">
        <f t="shared" si="8"/>
        <v>11.52</v>
      </c>
      <c r="J47" s="32">
        <f t="shared" si="8"/>
        <v>191.79520000000002</v>
      </c>
      <c r="K47" s="32">
        <f t="shared" si="8"/>
        <v>67.768169999999998</v>
      </c>
      <c r="L47" s="32">
        <f t="shared" si="8"/>
        <v>6.7484799999999998</v>
      </c>
      <c r="M47" s="32">
        <f t="shared" si="8"/>
        <v>0</v>
      </c>
      <c r="N47" s="32">
        <f t="shared" si="8"/>
        <v>0</v>
      </c>
      <c r="O47" s="32">
        <f t="shared" si="8"/>
        <v>222.59328000000002</v>
      </c>
      <c r="P47" s="32">
        <f t="shared" si="8"/>
        <v>20.926080000000002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13.15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24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3.2</v>
      </c>
      <c r="AK47" s="32">
        <f t="shared" si="8"/>
        <v>0</v>
      </c>
      <c r="AL47" s="32">
        <f t="shared" si="8"/>
        <v>38.4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3.6480000000000001</v>
      </c>
      <c r="AT47" s="32">
        <f t="shared" si="8"/>
        <v>0</v>
      </c>
      <c r="AU47" s="32">
        <f t="shared" si="8"/>
        <v>2.6054400000000002</v>
      </c>
      <c r="AV47" s="32">
        <f t="shared" si="8"/>
        <v>0</v>
      </c>
      <c r="AW47" s="32">
        <f t="shared" si="8"/>
        <v>0</v>
      </c>
      <c r="AX47" s="32">
        <f t="shared" si="8"/>
        <v>3.1041600000000003</v>
      </c>
      <c r="AY47" s="32">
        <f t="shared" si="8"/>
        <v>0</v>
      </c>
      <c r="AZ47" s="32">
        <f t="shared" si="8"/>
        <v>6.4958400000000012</v>
      </c>
      <c r="BA47" s="32">
        <f t="shared" si="8"/>
        <v>206.60799999999998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28.496000000000002</v>
      </c>
      <c r="BH47" s="32">
        <f t="shared" si="8"/>
        <v>8.2880000000000003</v>
      </c>
      <c r="BI47" s="32">
        <f t="shared" si="8"/>
        <v>4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5.2444000000000006</v>
      </c>
      <c r="BN47" s="32">
        <f t="shared" si="8"/>
        <v>0.56000000000000005</v>
      </c>
      <c r="BO47" s="32">
        <f t="shared" ref="BO47" si="9">BO31*BO44</f>
        <v>0</v>
      </c>
      <c r="BP47" s="33">
        <f>SUM(D47:BN47)</f>
        <v>952.84064999999998</v>
      </c>
      <c r="BQ47" s="34">
        <f>BP47/$C$9</f>
        <v>119.10508125</v>
      </c>
    </row>
    <row r="48" spans="1:69" x14ac:dyDescent="0.3">
      <c r="A48" s="35"/>
      <c r="B48" s="35" t="s">
        <v>28</v>
      </c>
      <c r="D48" s="36">
        <f t="shared" ref="D48:AI48" si="10">D65+D82+D98+D113</f>
        <v>34.9056</v>
      </c>
      <c r="E48" s="36">
        <f t="shared" si="10"/>
        <v>24.32</v>
      </c>
      <c r="F48" s="36">
        <f t="shared" si="10"/>
        <v>22.304000000000002</v>
      </c>
      <c r="G48" s="36">
        <f t="shared" si="10"/>
        <v>2.16</v>
      </c>
      <c r="H48" s="36">
        <f t="shared" si="10"/>
        <v>0</v>
      </c>
      <c r="I48" s="36">
        <f t="shared" si="10"/>
        <v>11.52</v>
      </c>
      <c r="J48" s="36">
        <f t="shared" si="10"/>
        <v>191.79520000000002</v>
      </c>
      <c r="K48" s="36">
        <f t="shared" si="10"/>
        <v>67.622432000000018</v>
      </c>
      <c r="L48" s="36">
        <f t="shared" si="10"/>
        <v>6.7484799999999998</v>
      </c>
      <c r="M48" s="36">
        <f t="shared" si="10"/>
        <v>0</v>
      </c>
      <c r="N48" s="36">
        <f t="shared" si="10"/>
        <v>0</v>
      </c>
      <c r="O48" s="36">
        <f t="shared" si="10"/>
        <v>222.59328000000002</v>
      </c>
      <c r="P48" s="36">
        <f t="shared" si="10"/>
        <v>20.926080000000002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13.351984000000002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24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3.2</v>
      </c>
      <c r="AK48" s="36">
        <f t="shared" si="11"/>
        <v>0</v>
      </c>
      <c r="AL48" s="36">
        <f t="shared" si="11"/>
        <v>38.4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3.6480000000000001</v>
      </c>
      <c r="AT48" s="36">
        <f t="shared" si="11"/>
        <v>0</v>
      </c>
      <c r="AU48" s="36">
        <f t="shared" si="11"/>
        <v>2.6054400000000002</v>
      </c>
      <c r="AV48" s="36">
        <f t="shared" si="11"/>
        <v>0</v>
      </c>
      <c r="AW48" s="36">
        <f t="shared" si="11"/>
        <v>0</v>
      </c>
      <c r="AX48" s="36">
        <f t="shared" si="11"/>
        <v>3.1041600000000003</v>
      </c>
      <c r="AY48" s="36">
        <f t="shared" si="11"/>
        <v>0</v>
      </c>
      <c r="AZ48" s="36">
        <f t="shared" si="11"/>
        <v>6.4958400000000012</v>
      </c>
      <c r="BA48" s="36">
        <f t="shared" si="11"/>
        <v>206.60799999999998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28.496000000000002</v>
      </c>
      <c r="BH48" s="36">
        <f t="shared" si="11"/>
        <v>8.2880000000000003</v>
      </c>
      <c r="BI48" s="36">
        <f t="shared" si="11"/>
        <v>4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5.2444000000000006</v>
      </c>
      <c r="BN48" s="36">
        <f t="shared" si="11"/>
        <v>0.55999999999999994</v>
      </c>
      <c r="BO48" s="36">
        <f t="shared" ref="BO48" si="12">BO65+BO82+BO98+BO113</f>
        <v>0</v>
      </c>
    </row>
    <row r="49" spans="1:69" x14ac:dyDescent="0.3">
      <c r="A49" s="35"/>
      <c r="B49" s="35" t="s">
        <v>29</v>
      </c>
      <c r="BQ49" s="37">
        <f>BQ65+BQ82+BQ98+BQ113</f>
        <v>119.11211200000001</v>
      </c>
    </row>
    <row r="51" spans="1:69" x14ac:dyDescent="0.3">
      <c r="J51" t="s">
        <v>30</v>
      </c>
      <c r="K51" t="s">
        <v>2</v>
      </c>
      <c r="R51" s="2">
        <v>8</v>
      </c>
      <c r="S51" s="2"/>
      <c r="T51" s="2"/>
      <c r="U51" s="2"/>
      <c r="V51" s="2"/>
      <c r="W51" s="2"/>
      <c r="Y51" s="2"/>
      <c r="Z51" t="s">
        <v>31</v>
      </c>
    </row>
    <row r="52" spans="1:69" ht="15" customHeight="1" x14ac:dyDescent="0.3">
      <c r="A52" s="90"/>
      <c r="B52" s="5" t="s">
        <v>3</v>
      </c>
      <c r="C52" s="92" t="s">
        <v>4</v>
      </c>
      <c r="D52" s="94" t="str">
        <f t="shared" ref="D52:V52" si="13">D7</f>
        <v>Хлеб пшеничный</v>
      </c>
      <c r="E52" s="94" t="str">
        <f t="shared" si="13"/>
        <v>Хлеб ржано-пшеничный</v>
      </c>
      <c r="F52" s="94" t="str">
        <f t="shared" si="13"/>
        <v>Сахар</v>
      </c>
      <c r="G52" s="94" t="str">
        <f t="shared" si="13"/>
        <v>Чай</v>
      </c>
      <c r="H52" s="94" t="str">
        <f t="shared" si="13"/>
        <v>Какао</v>
      </c>
      <c r="I52" s="94" t="str">
        <f t="shared" si="13"/>
        <v>Кофейный напиток</v>
      </c>
      <c r="J52" s="94" t="str">
        <f t="shared" si="13"/>
        <v>Молоко 2,5%</v>
      </c>
      <c r="K52" s="94" t="str">
        <f t="shared" si="13"/>
        <v>Масло сливочное</v>
      </c>
      <c r="L52" s="94" t="str">
        <f t="shared" si="13"/>
        <v>Сметана 15%</v>
      </c>
      <c r="M52" s="94" t="str">
        <f t="shared" si="13"/>
        <v>Молоко сухое</v>
      </c>
      <c r="N52" s="94" t="str">
        <f t="shared" si="13"/>
        <v>Снежок 2,5 %</v>
      </c>
      <c r="O52" s="94" t="str">
        <f t="shared" si="13"/>
        <v>Творог 5%</v>
      </c>
      <c r="P52" s="94" t="str">
        <f t="shared" si="13"/>
        <v>Молоко сгущенное</v>
      </c>
      <c r="Q52" s="94" t="str">
        <f t="shared" si="13"/>
        <v xml:space="preserve">Джем Сава </v>
      </c>
      <c r="R52" s="94" t="str">
        <f t="shared" si="13"/>
        <v>Сыр</v>
      </c>
      <c r="S52" s="94" t="str">
        <f t="shared" si="13"/>
        <v>Зеленый горошек</v>
      </c>
      <c r="T52" s="94" t="str">
        <f t="shared" si="13"/>
        <v>Кукуруза консервирован.</v>
      </c>
      <c r="U52" s="94" t="str">
        <f t="shared" si="13"/>
        <v>Консервы рыбные</v>
      </c>
      <c r="V52" s="94" t="str">
        <f t="shared" si="13"/>
        <v>Огурцы консервирован.</v>
      </c>
      <c r="W52" s="38"/>
      <c r="X52" s="94" t="str">
        <f t="shared" ref="X52:BN52" si="14">X7</f>
        <v>Яйцо</v>
      </c>
      <c r="Y52" s="94" t="str">
        <f t="shared" si="14"/>
        <v>Икра кабачковая</v>
      </c>
      <c r="Z52" s="94" t="str">
        <f t="shared" si="14"/>
        <v>Изюм</v>
      </c>
      <c r="AA52" s="94" t="str">
        <f t="shared" si="14"/>
        <v>Курага</v>
      </c>
      <c r="AB52" s="94" t="str">
        <f t="shared" si="14"/>
        <v>Чернослив</v>
      </c>
      <c r="AC52" s="94" t="str">
        <f t="shared" si="14"/>
        <v>Шиповник</v>
      </c>
      <c r="AD52" s="94" t="str">
        <f t="shared" si="14"/>
        <v>Сухофрукты</v>
      </c>
      <c r="AE52" s="94" t="str">
        <f t="shared" si="14"/>
        <v>Ягода свежемороженная</v>
      </c>
      <c r="AF52" s="94" t="str">
        <f t="shared" si="14"/>
        <v>Лимон</v>
      </c>
      <c r="AG52" s="94" t="str">
        <f t="shared" si="14"/>
        <v>Кисель</v>
      </c>
      <c r="AH52" s="94" t="str">
        <f t="shared" si="14"/>
        <v xml:space="preserve">Сок </v>
      </c>
      <c r="AI52" s="94" t="str">
        <f t="shared" si="14"/>
        <v>Макаронные изделия</v>
      </c>
      <c r="AJ52" s="94" t="str">
        <f t="shared" si="14"/>
        <v>Мука</v>
      </c>
      <c r="AK52" s="94" t="str">
        <f t="shared" si="14"/>
        <v>Дрожжи</v>
      </c>
      <c r="AL52" s="94" t="str">
        <f t="shared" si="14"/>
        <v>Печенье</v>
      </c>
      <c r="AM52" s="94" t="str">
        <f t="shared" si="14"/>
        <v>Кукуруз-ные палочки</v>
      </c>
      <c r="AN52" s="94" t="str">
        <f t="shared" si="14"/>
        <v>Вафли</v>
      </c>
      <c r="AO52" s="94" t="str">
        <f t="shared" si="14"/>
        <v>Конфеты</v>
      </c>
      <c r="AP52" s="94" t="str">
        <f t="shared" si="14"/>
        <v>Повидло Сава</v>
      </c>
      <c r="AQ52" s="94" t="str">
        <f t="shared" si="14"/>
        <v>Крупа геркулес</v>
      </c>
      <c r="AR52" s="94" t="str">
        <f t="shared" si="14"/>
        <v>Крупа горох</v>
      </c>
      <c r="AS52" s="94" t="str">
        <f t="shared" si="14"/>
        <v>Крупа гречневая</v>
      </c>
      <c r="AT52" s="94" t="str">
        <f t="shared" si="14"/>
        <v>Крупа кукурузная</v>
      </c>
      <c r="AU52" s="94" t="str">
        <f t="shared" si="14"/>
        <v>Крупа манная</v>
      </c>
      <c r="AV52" s="94" t="str">
        <f t="shared" si="14"/>
        <v>Крупа перловая</v>
      </c>
      <c r="AW52" s="94" t="str">
        <f t="shared" si="14"/>
        <v>Крупа пшеничная</v>
      </c>
      <c r="AX52" s="94" t="str">
        <f t="shared" si="14"/>
        <v>Крупа пшено</v>
      </c>
      <c r="AY52" s="94" t="str">
        <f t="shared" si="14"/>
        <v>Крупа ячневая</v>
      </c>
      <c r="AZ52" s="94" t="str">
        <f t="shared" si="14"/>
        <v>Рис</v>
      </c>
      <c r="BA52" s="94" t="str">
        <f t="shared" si="14"/>
        <v>Цыпленок бройлер</v>
      </c>
      <c r="BB52" s="94" t="str">
        <f t="shared" si="14"/>
        <v>Филе куриное</v>
      </c>
      <c r="BC52" s="94" t="str">
        <f t="shared" si="14"/>
        <v>Фарш говяжий</v>
      </c>
      <c r="BD52" s="94" t="str">
        <f t="shared" si="14"/>
        <v>Печень куриная</v>
      </c>
      <c r="BE52" s="94" t="str">
        <f t="shared" si="14"/>
        <v>Филе минтая</v>
      </c>
      <c r="BF52" s="94" t="str">
        <f t="shared" si="14"/>
        <v>Филе сельди слабосол.</v>
      </c>
      <c r="BG52" s="94" t="str">
        <f t="shared" si="14"/>
        <v>Картофель</v>
      </c>
      <c r="BH52" s="94" t="str">
        <f t="shared" si="14"/>
        <v>Морковь</v>
      </c>
      <c r="BI52" s="94" t="str">
        <f t="shared" si="14"/>
        <v>Лук</v>
      </c>
      <c r="BJ52" s="94" t="str">
        <f t="shared" si="14"/>
        <v>Капуста</v>
      </c>
      <c r="BK52" s="94" t="str">
        <f t="shared" si="14"/>
        <v>Свекла</v>
      </c>
      <c r="BL52" s="94" t="str">
        <f t="shared" si="14"/>
        <v>Томатная паста</v>
      </c>
      <c r="BM52" s="94" t="str">
        <f t="shared" si="14"/>
        <v>Масло растительное</v>
      </c>
      <c r="BN52" s="94" t="str">
        <f t="shared" si="14"/>
        <v>Соль</v>
      </c>
      <c r="BO52" s="94" t="str">
        <f t="shared" ref="BO52" si="15">BO7</f>
        <v>Аскорбиновая кислота</v>
      </c>
      <c r="BP52" s="101" t="s">
        <v>5</v>
      </c>
      <c r="BQ52" s="101" t="s">
        <v>6</v>
      </c>
    </row>
    <row r="53" spans="1:69" ht="36" customHeight="1" x14ac:dyDescent="0.3">
      <c r="A53" s="91"/>
      <c r="B53" s="6" t="s">
        <v>7</v>
      </c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38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101"/>
      <c r="BQ53" s="101"/>
    </row>
    <row r="54" spans="1:69" x14ac:dyDescent="0.3">
      <c r="A54" s="102" t="s">
        <v>8</v>
      </c>
      <c r="B54" s="7" t="str">
        <f>B9</f>
        <v>Каша молочная "Рябчик"</v>
      </c>
      <c r="C54" s="103">
        <f>$E$6</f>
        <v>8</v>
      </c>
      <c r="D54" s="7">
        <f t="shared" ref="D54:BN58" si="16">D9</f>
        <v>0</v>
      </c>
      <c r="E54" s="7">
        <f t="shared" si="16"/>
        <v>0</v>
      </c>
      <c r="F54" s="7">
        <f t="shared" si="16"/>
        <v>3.0000000000000001E-3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0.11</v>
      </c>
      <c r="K54" s="7">
        <f t="shared" si="16"/>
        <v>2E-3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6.0000000000000001E-3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6.0000000000000001E-3</v>
      </c>
      <c r="AY54" s="7">
        <f t="shared" si="16"/>
        <v>0</v>
      </c>
      <c r="AZ54" s="7">
        <f t="shared" si="16"/>
        <v>6.0000000000000001E-3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1E-3</v>
      </c>
      <c r="BO54" s="7">
        <f t="shared" ref="BO54:BO57" si="17">BO9</f>
        <v>0</v>
      </c>
    </row>
    <row r="55" spans="1:69" x14ac:dyDescent="0.3">
      <c r="A55" s="102"/>
      <c r="B55" s="7" t="str">
        <f>B10</f>
        <v xml:space="preserve">Бутерброд с маслом </v>
      </c>
      <c r="C55" s="98"/>
      <c r="D55" s="7">
        <f t="shared" si="16"/>
        <v>0.02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4.0000000000000001E-3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 x14ac:dyDescent="0.3">
      <c r="A56" s="102"/>
      <c r="B56" s="7" t="str">
        <f>B11</f>
        <v>Кофейный напиток с молоком</v>
      </c>
      <c r="C56" s="98"/>
      <c r="D56" s="7">
        <f t="shared" si="16"/>
        <v>0</v>
      </c>
      <c r="E56" s="7">
        <f t="shared" si="16"/>
        <v>0</v>
      </c>
      <c r="F56" s="7">
        <f t="shared" si="16"/>
        <v>8.0000000000000002E-3</v>
      </c>
      <c r="G56" s="7">
        <f t="shared" si="16"/>
        <v>0</v>
      </c>
      <c r="H56" s="7">
        <f t="shared" si="16"/>
        <v>0</v>
      </c>
      <c r="I56" s="7">
        <f t="shared" si="16"/>
        <v>2E-3</v>
      </c>
      <c r="J56" s="7">
        <f t="shared" si="16"/>
        <v>7.0000000000000007E-2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 t="shared" si="16"/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69" x14ac:dyDescent="0.3">
      <c r="A57" s="102"/>
      <c r="B57" s="7"/>
      <c r="C57" s="98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 t="shared" si="16"/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si="17"/>
        <v>0</v>
      </c>
    </row>
    <row r="58" spans="1:69" x14ac:dyDescent="0.3">
      <c r="A58" s="102"/>
      <c r="B58" s="7"/>
      <c r="C58" s="99"/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ref="G58:BN58" si="18">G13</f>
        <v>0</v>
      </c>
      <c r="H58" s="7">
        <f t="shared" si="18"/>
        <v>0</v>
      </c>
      <c r="I58" s="7">
        <f t="shared" si="18"/>
        <v>0</v>
      </c>
      <c r="J58" s="7">
        <f t="shared" si="18"/>
        <v>0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0</v>
      </c>
      <c r="AK58" s="7">
        <f t="shared" si="18"/>
        <v>0</v>
      </c>
      <c r="AL58" s="7">
        <f t="shared" si="18"/>
        <v>0</v>
      </c>
      <c r="AM58" s="7">
        <f t="shared" si="18"/>
        <v>0</v>
      </c>
      <c r="AN58" s="7">
        <f t="shared" si="18"/>
        <v>0</v>
      </c>
      <c r="AO58" s="7">
        <f t="shared" si="18"/>
        <v>0</v>
      </c>
      <c r="AP58" s="7">
        <f t="shared" si="18"/>
        <v>0</v>
      </c>
      <c r="AQ58" s="7">
        <f t="shared" si="18"/>
        <v>0</v>
      </c>
      <c r="AR58" s="7">
        <f t="shared" si="18"/>
        <v>0</v>
      </c>
      <c r="AS58" s="7">
        <f t="shared" si="18"/>
        <v>0</v>
      </c>
      <c r="AT58" s="7">
        <f t="shared" si="18"/>
        <v>0</v>
      </c>
      <c r="AU58" s="7">
        <f t="shared" si="18"/>
        <v>0</v>
      </c>
      <c r="AV58" s="7">
        <f t="shared" si="18"/>
        <v>0</v>
      </c>
      <c r="AW58" s="7">
        <f t="shared" si="18"/>
        <v>0</v>
      </c>
      <c r="AX58" s="7">
        <f t="shared" si="18"/>
        <v>0</v>
      </c>
      <c r="AY58" s="7">
        <f t="shared" si="18"/>
        <v>0</v>
      </c>
      <c r="AZ58" s="7">
        <f t="shared" si="18"/>
        <v>0</v>
      </c>
      <c r="BA58" s="7">
        <f t="shared" si="18"/>
        <v>0</v>
      </c>
      <c r="BB58" s="7">
        <f t="shared" si="18"/>
        <v>0</v>
      </c>
      <c r="BC58" s="7">
        <f t="shared" si="18"/>
        <v>0</v>
      </c>
      <c r="BD58" s="7">
        <f t="shared" si="18"/>
        <v>0</v>
      </c>
      <c r="BE58" s="7">
        <f t="shared" si="18"/>
        <v>0</v>
      </c>
      <c r="BF58" s="7">
        <f t="shared" si="18"/>
        <v>0</v>
      </c>
      <c r="BG58" s="7">
        <f t="shared" si="18"/>
        <v>0</v>
      </c>
      <c r="BH58" s="7">
        <f t="shared" si="18"/>
        <v>0</v>
      </c>
      <c r="BI58" s="7">
        <f t="shared" si="18"/>
        <v>0</v>
      </c>
      <c r="BJ58" s="7">
        <f t="shared" si="18"/>
        <v>0</v>
      </c>
      <c r="BK58" s="7">
        <f t="shared" si="18"/>
        <v>0</v>
      </c>
      <c r="BL58" s="7">
        <f t="shared" si="18"/>
        <v>0</v>
      </c>
      <c r="BM58" s="7">
        <f t="shared" si="18"/>
        <v>0</v>
      </c>
      <c r="BN58" s="7">
        <f t="shared" si="18"/>
        <v>0</v>
      </c>
      <c r="BO58" s="7">
        <f t="shared" ref="BO58" si="19">BO13</f>
        <v>0</v>
      </c>
    </row>
    <row r="59" spans="1:69" ht="17.399999999999999" x14ac:dyDescent="0.35">
      <c r="B59" s="19" t="s">
        <v>21</v>
      </c>
      <c r="C59" s="20"/>
      <c r="D59" s="21">
        <f t="shared" ref="D59:P59" si="20">SUM(D54:D58)</f>
        <v>0.02</v>
      </c>
      <c r="E59" s="21">
        <f t="shared" si="20"/>
        <v>0</v>
      </c>
      <c r="F59" s="21">
        <f t="shared" si="20"/>
        <v>1.0999999999999999E-2</v>
      </c>
      <c r="G59" s="21">
        <f t="shared" si="20"/>
        <v>0</v>
      </c>
      <c r="H59" s="21">
        <f t="shared" si="20"/>
        <v>0</v>
      </c>
      <c r="I59" s="21">
        <f t="shared" si="20"/>
        <v>2E-3</v>
      </c>
      <c r="J59" s="21">
        <f t="shared" si="20"/>
        <v>0.18</v>
      </c>
      <c r="K59" s="21">
        <f t="shared" si="20"/>
        <v>6.0000000000000001E-3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0</v>
      </c>
      <c r="Q59" s="21">
        <f t="shared" ref="Q59:BN59" si="21">SUM(Q54:Q58)</f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 t="shared" si="21"/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6.0000000000000001E-3</v>
      </c>
      <c r="AT59" s="21">
        <f t="shared" si="21"/>
        <v>0</v>
      </c>
      <c r="AU59" s="21">
        <f t="shared" si="21"/>
        <v>0</v>
      </c>
      <c r="AV59" s="21">
        <f t="shared" si="21"/>
        <v>0</v>
      </c>
      <c r="AW59" s="21">
        <f t="shared" si="21"/>
        <v>0</v>
      </c>
      <c r="AX59" s="21">
        <f t="shared" si="21"/>
        <v>6.0000000000000001E-3</v>
      </c>
      <c r="AY59" s="21">
        <f t="shared" si="21"/>
        <v>0</v>
      </c>
      <c r="AZ59" s="21">
        <f t="shared" si="21"/>
        <v>6.0000000000000001E-3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SUM(BO54:BO58)</f>
        <v>0</v>
      </c>
    </row>
    <row r="60" spans="1:69" ht="17.399999999999999" x14ac:dyDescent="0.35">
      <c r="B60" s="19" t="s">
        <v>22</v>
      </c>
      <c r="C60" s="20"/>
      <c r="D60" s="22">
        <f t="shared" ref="D60:BN60" si="23">PRODUCT(D59,$E$6)</f>
        <v>0.16</v>
      </c>
      <c r="E60" s="22">
        <f t="shared" si="23"/>
        <v>0</v>
      </c>
      <c r="F60" s="22">
        <f t="shared" si="23"/>
        <v>8.7999999999999995E-2</v>
      </c>
      <c r="G60" s="22">
        <f t="shared" si="23"/>
        <v>0</v>
      </c>
      <c r="H60" s="22">
        <f t="shared" si="23"/>
        <v>0</v>
      </c>
      <c r="I60" s="22">
        <f t="shared" si="23"/>
        <v>1.6E-2</v>
      </c>
      <c r="J60" s="22">
        <f t="shared" si="23"/>
        <v>1.44</v>
      </c>
      <c r="K60" s="22">
        <f t="shared" si="23"/>
        <v>4.8000000000000001E-2</v>
      </c>
      <c r="L60" s="22">
        <f t="shared" si="23"/>
        <v>0</v>
      </c>
      <c r="M60" s="22">
        <f t="shared" si="23"/>
        <v>0</v>
      </c>
      <c r="N60" s="22">
        <f t="shared" si="23"/>
        <v>0</v>
      </c>
      <c r="O60" s="22">
        <f t="shared" si="23"/>
        <v>0</v>
      </c>
      <c r="P60" s="22">
        <f t="shared" si="23"/>
        <v>0</v>
      </c>
      <c r="Q60" s="22">
        <f t="shared" si="23"/>
        <v>0</v>
      </c>
      <c r="R60" s="22">
        <f t="shared" si="23"/>
        <v>0</v>
      </c>
      <c r="S60" s="22">
        <f t="shared" si="23"/>
        <v>0</v>
      </c>
      <c r="T60" s="22">
        <f t="shared" si="23"/>
        <v>0</v>
      </c>
      <c r="U60" s="22">
        <f t="shared" si="23"/>
        <v>0</v>
      </c>
      <c r="V60" s="22">
        <f t="shared" si="23"/>
        <v>0</v>
      </c>
      <c r="W60" s="22">
        <f t="shared" si="23"/>
        <v>0</v>
      </c>
      <c r="X60" s="22">
        <f t="shared" si="23"/>
        <v>0</v>
      </c>
      <c r="Y60" s="22">
        <f t="shared" si="23"/>
        <v>0</v>
      </c>
      <c r="Z60" s="22">
        <f t="shared" si="23"/>
        <v>0</v>
      </c>
      <c r="AA60" s="22">
        <f t="shared" si="23"/>
        <v>0</v>
      </c>
      <c r="AB60" s="22">
        <f t="shared" si="23"/>
        <v>0</v>
      </c>
      <c r="AC60" s="22">
        <f t="shared" si="23"/>
        <v>0</v>
      </c>
      <c r="AD60" s="22">
        <f t="shared" si="23"/>
        <v>0</v>
      </c>
      <c r="AE60" s="22">
        <f t="shared" si="23"/>
        <v>0</v>
      </c>
      <c r="AF60" s="22">
        <f t="shared" si="23"/>
        <v>0</v>
      </c>
      <c r="AG60" s="22">
        <f t="shared" si="23"/>
        <v>0</v>
      </c>
      <c r="AH60" s="22">
        <f t="shared" si="23"/>
        <v>0</v>
      </c>
      <c r="AI60" s="22">
        <f t="shared" si="23"/>
        <v>0</v>
      </c>
      <c r="AJ60" s="22">
        <f t="shared" si="23"/>
        <v>0</v>
      </c>
      <c r="AK60" s="22">
        <f t="shared" si="23"/>
        <v>0</v>
      </c>
      <c r="AL60" s="22">
        <f t="shared" si="23"/>
        <v>0</v>
      </c>
      <c r="AM60" s="22">
        <f t="shared" si="23"/>
        <v>0</v>
      </c>
      <c r="AN60" s="22">
        <f t="shared" si="23"/>
        <v>0</v>
      </c>
      <c r="AO60" s="22">
        <f t="shared" si="23"/>
        <v>0</v>
      </c>
      <c r="AP60" s="22">
        <f t="shared" si="23"/>
        <v>0</v>
      </c>
      <c r="AQ60" s="22">
        <f t="shared" si="23"/>
        <v>0</v>
      </c>
      <c r="AR60" s="22">
        <f t="shared" si="23"/>
        <v>0</v>
      </c>
      <c r="AS60" s="22">
        <f t="shared" si="23"/>
        <v>4.8000000000000001E-2</v>
      </c>
      <c r="AT60" s="22">
        <f t="shared" si="23"/>
        <v>0</v>
      </c>
      <c r="AU60" s="22">
        <f t="shared" si="23"/>
        <v>0</v>
      </c>
      <c r="AV60" s="22">
        <f t="shared" si="23"/>
        <v>0</v>
      </c>
      <c r="AW60" s="22">
        <f t="shared" si="23"/>
        <v>0</v>
      </c>
      <c r="AX60" s="22">
        <f t="shared" si="23"/>
        <v>4.8000000000000001E-2</v>
      </c>
      <c r="AY60" s="22">
        <f t="shared" si="23"/>
        <v>0</v>
      </c>
      <c r="AZ60" s="22">
        <f t="shared" si="23"/>
        <v>4.8000000000000001E-2</v>
      </c>
      <c r="BA60" s="22">
        <f t="shared" si="23"/>
        <v>0</v>
      </c>
      <c r="BB60" s="22">
        <f t="shared" si="23"/>
        <v>0</v>
      </c>
      <c r="BC60" s="22">
        <f t="shared" si="23"/>
        <v>0</v>
      </c>
      <c r="BD60" s="22">
        <f t="shared" si="23"/>
        <v>0</v>
      </c>
      <c r="BE60" s="22">
        <f t="shared" si="23"/>
        <v>0</v>
      </c>
      <c r="BF60" s="22">
        <f t="shared" si="23"/>
        <v>0</v>
      </c>
      <c r="BG60" s="22">
        <f t="shared" si="23"/>
        <v>0</v>
      </c>
      <c r="BH60" s="22">
        <f t="shared" si="23"/>
        <v>0</v>
      </c>
      <c r="BI60" s="22">
        <f t="shared" si="23"/>
        <v>0</v>
      </c>
      <c r="BJ60" s="22">
        <f t="shared" si="23"/>
        <v>0</v>
      </c>
      <c r="BK60" s="22">
        <f t="shared" si="23"/>
        <v>0</v>
      </c>
      <c r="BL60" s="22">
        <f t="shared" si="23"/>
        <v>0</v>
      </c>
      <c r="BM60" s="22">
        <f t="shared" si="23"/>
        <v>0</v>
      </c>
      <c r="BN60" s="22">
        <f t="shared" si="23"/>
        <v>8.0000000000000002E-3</v>
      </c>
      <c r="BO60" s="22">
        <f t="shared" ref="BO60" si="24">PRODUCT(BO59,$E$6)</f>
        <v>0</v>
      </c>
    </row>
    <row r="62" spans="1:69" ht="17.399999999999999" x14ac:dyDescent="0.35">
      <c r="A62" s="26"/>
      <c r="B62" s="27" t="s">
        <v>23</v>
      </c>
      <c r="C62" s="28" t="s">
        <v>24</v>
      </c>
      <c r="D62" s="29">
        <f t="shared" ref="D62:BN62" si="25">D44</f>
        <v>72.72</v>
      </c>
      <c r="E62" s="39">
        <f t="shared" si="25"/>
        <v>76</v>
      </c>
      <c r="F62" s="29">
        <f t="shared" si="25"/>
        <v>82</v>
      </c>
      <c r="G62" s="29">
        <f t="shared" si="25"/>
        <v>540</v>
      </c>
      <c r="H62" s="29">
        <f t="shared" si="25"/>
        <v>1125</v>
      </c>
      <c r="I62" s="29">
        <f t="shared" si="25"/>
        <v>720</v>
      </c>
      <c r="J62" s="29">
        <f t="shared" si="25"/>
        <v>74.92</v>
      </c>
      <c r="K62" s="29">
        <f t="shared" si="25"/>
        <v>728.69</v>
      </c>
      <c r="L62" s="29">
        <f t="shared" si="25"/>
        <v>210.89</v>
      </c>
      <c r="M62" s="29">
        <f t="shared" si="25"/>
        <v>504</v>
      </c>
      <c r="N62" s="29">
        <f t="shared" si="25"/>
        <v>104.38</v>
      </c>
      <c r="O62" s="29">
        <f t="shared" si="25"/>
        <v>331.24</v>
      </c>
      <c r="P62" s="29">
        <f t="shared" si="25"/>
        <v>373.68</v>
      </c>
      <c r="Q62" s="29">
        <f t="shared" si="25"/>
        <v>380</v>
      </c>
      <c r="R62" s="29">
        <f t="shared" si="25"/>
        <v>0</v>
      </c>
      <c r="S62" s="29">
        <f t="shared" si="25"/>
        <v>0</v>
      </c>
      <c r="T62" s="29">
        <f t="shared" si="25"/>
        <v>0</v>
      </c>
      <c r="U62" s="29">
        <f t="shared" si="25"/>
        <v>752</v>
      </c>
      <c r="V62" s="29">
        <f t="shared" si="25"/>
        <v>352.56</v>
      </c>
      <c r="W62" s="29">
        <f t="shared" si="25"/>
        <v>139</v>
      </c>
      <c r="X62" s="29">
        <f t="shared" si="25"/>
        <v>13.15</v>
      </c>
      <c r="Y62" s="29">
        <f t="shared" si="25"/>
        <v>0</v>
      </c>
      <c r="Z62" s="29">
        <f t="shared" si="25"/>
        <v>439</v>
      </c>
      <c r="AA62" s="29">
        <f t="shared" si="25"/>
        <v>319</v>
      </c>
      <c r="AB62" s="29">
        <f t="shared" si="25"/>
        <v>361</v>
      </c>
      <c r="AC62" s="29">
        <f t="shared" si="25"/>
        <v>250</v>
      </c>
      <c r="AD62" s="29">
        <f t="shared" si="25"/>
        <v>138</v>
      </c>
      <c r="AE62" s="29">
        <f t="shared" si="25"/>
        <v>419</v>
      </c>
      <c r="AF62" s="29">
        <f t="shared" si="25"/>
        <v>209</v>
      </c>
      <c r="AG62" s="29">
        <f t="shared" si="25"/>
        <v>227.27</v>
      </c>
      <c r="AH62" s="29">
        <f t="shared" si="25"/>
        <v>63.33</v>
      </c>
      <c r="AI62" s="29">
        <f t="shared" si="25"/>
        <v>59.25</v>
      </c>
      <c r="AJ62" s="29">
        <f t="shared" si="25"/>
        <v>50</v>
      </c>
      <c r="AK62" s="29">
        <f t="shared" si="25"/>
        <v>190</v>
      </c>
      <c r="AL62" s="29">
        <f t="shared" si="25"/>
        <v>200</v>
      </c>
      <c r="AM62" s="29">
        <f t="shared" si="25"/>
        <v>636.84</v>
      </c>
      <c r="AN62" s="29">
        <f t="shared" si="25"/>
        <v>300</v>
      </c>
      <c r="AO62" s="29">
        <f t="shared" si="25"/>
        <v>0</v>
      </c>
      <c r="AP62" s="29">
        <f t="shared" si="25"/>
        <v>206.9</v>
      </c>
      <c r="AQ62" s="29">
        <f t="shared" si="25"/>
        <v>63.75</v>
      </c>
      <c r="AR62" s="29">
        <f t="shared" si="25"/>
        <v>65.33</v>
      </c>
      <c r="AS62" s="29">
        <f t="shared" si="25"/>
        <v>76</v>
      </c>
      <c r="AT62" s="29">
        <f t="shared" si="25"/>
        <v>64.290000000000006</v>
      </c>
      <c r="AU62" s="29">
        <f t="shared" si="25"/>
        <v>54.28</v>
      </c>
      <c r="AV62" s="29">
        <f t="shared" si="25"/>
        <v>51.25</v>
      </c>
      <c r="AW62" s="29">
        <f t="shared" si="25"/>
        <v>72.86</v>
      </c>
      <c r="AX62" s="29">
        <f t="shared" si="25"/>
        <v>64.67</v>
      </c>
      <c r="AY62" s="29">
        <f t="shared" si="25"/>
        <v>60</v>
      </c>
      <c r="AZ62" s="29">
        <f t="shared" si="25"/>
        <v>135.33000000000001</v>
      </c>
      <c r="BA62" s="29">
        <f t="shared" si="25"/>
        <v>349</v>
      </c>
      <c r="BB62" s="29">
        <f t="shared" si="25"/>
        <v>593</v>
      </c>
      <c r="BC62" s="29">
        <f t="shared" si="25"/>
        <v>558</v>
      </c>
      <c r="BD62" s="29">
        <f t="shared" si="25"/>
        <v>231</v>
      </c>
      <c r="BE62" s="29">
        <f t="shared" si="25"/>
        <v>401</v>
      </c>
      <c r="BF62" s="29">
        <f t="shared" si="25"/>
        <v>0</v>
      </c>
      <c r="BG62" s="29">
        <f t="shared" si="25"/>
        <v>26</v>
      </c>
      <c r="BH62" s="29">
        <f t="shared" si="25"/>
        <v>37</v>
      </c>
      <c r="BI62" s="29">
        <f t="shared" si="25"/>
        <v>25</v>
      </c>
      <c r="BJ62" s="29">
        <f t="shared" si="25"/>
        <v>25.59</v>
      </c>
      <c r="BK62" s="29">
        <f t="shared" si="25"/>
        <v>34</v>
      </c>
      <c r="BL62" s="29">
        <f t="shared" si="25"/>
        <v>289.89999999999998</v>
      </c>
      <c r="BM62" s="29">
        <f t="shared" si="25"/>
        <v>131.11000000000001</v>
      </c>
      <c r="BN62" s="29">
        <f t="shared" si="25"/>
        <v>20</v>
      </c>
      <c r="BO62" s="29">
        <f t="shared" ref="BO62" si="26">BO44</f>
        <v>10000</v>
      </c>
    </row>
    <row r="63" spans="1:69" ht="17.399999999999999" x14ac:dyDescent="0.35">
      <c r="B63" s="19" t="s">
        <v>25</v>
      </c>
      <c r="C63" s="20" t="s">
        <v>24</v>
      </c>
      <c r="D63" s="21">
        <f t="shared" ref="D63:BN63" si="27">D62/1000</f>
        <v>7.2719999999999993E-2</v>
      </c>
      <c r="E63" s="21">
        <f t="shared" si="27"/>
        <v>7.5999999999999998E-2</v>
      </c>
      <c r="F63" s="21">
        <f t="shared" si="27"/>
        <v>8.2000000000000003E-2</v>
      </c>
      <c r="G63" s="21">
        <f t="shared" si="27"/>
        <v>0.54</v>
      </c>
      <c r="H63" s="21">
        <f t="shared" si="27"/>
        <v>1.125</v>
      </c>
      <c r="I63" s="21">
        <f t="shared" si="27"/>
        <v>0.72</v>
      </c>
      <c r="J63" s="21">
        <f t="shared" si="27"/>
        <v>7.492E-2</v>
      </c>
      <c r="K63" s="21">
        <f t="shared" si="27"/>
        <v>0.72869000000000006</v>
      </c>
      <c r="L63" s="21">
        <f t="shared" si="27"/>
        <v>0.21088999999999999</v>
      </c>
      <c r="M63" s="21">
        <f t="shared" si="27"/>
        <v>0.504</v>
      </c>
      <c r="N63" s="21">
        <f t="shared" si="27"/>
        <v>0.10438</v>
      </c>
      <c r="O63" s="21">
        <f t="shared" si="27"/>
        <v>0.33124000000000003</v>
      </c>
      <c r="P63" s="21">
        <f t="shared" si="27"/>
        <v>0.37368000000000001</v>
      </c>
      <c r="Q63" s="21">
        <f t="shared" si="27"/>
        <v>0.38</v>
      </c>
      <c r="R63" s="21">
        <f t="shared" si="27"/>
        <v>0</v>
      </c>
      <c r="S63" s="21">
        <f t="shared" si="27"/>
        <v>0</v>
      </c>
      <c r="T63" s="21">
        <f t="shared" si="27"/>
        <v>0</v>
      </c>
      <c r="U63" s="21">
        <f t="shared" si="27"/>
        <v>0.752</v>
      </c>
      <c r="V63" s="21">
        <f t="shared" si="27"/>
        <v>0.35255999999999998</v>
      </c>
      <c r="W63" s="21">
        <f t="shared" si="27"/>
        <v>0.13900000000000001</v>
      </c>
      <c r="X63" s="21">
        <f t="shared" si="27"/>
        <v>1.315E-2</v>
      </c>
      <c r="Y63" s="21">
        <f t="shared" si="27"/>
        <v>0</v>
      </c>
      <c r="Z63" s="21">
        <f t="shared" si="27"/>
        <v>0.439</v>
      </c>
      <c r="AA63" s="21">
        <f t="shared" si="27"/>
        <v>0.31900000000000001</v>
      </c>
      <c r="AB63" s="21">
        <f t="shared" si="27"/>
        <v>0.36099999999999999</v>
      </c>
      <c r="AC63" s="21">
        <f t="shared" si="27"/>
        <v>0.25</v>
      </c>
      <c r="AD63" s="21">
        <f t="shared" si="27"/>
        <v>0.13800000000000001</v>
      </c>
      <c r="AE63" s="21">
        <f t="shared" si="27"/>
        <v>0.41899999999999998</v>
      </c>
      <c r="AF63" s="21">
        <f t="shared" si="27"/>
        <v>0.20899999999999999</v>
      </c>
      <c r="AG63" s="21">
        <f t="shared" si="27"/>
        <v>0.22727</v>
      </c>
      <c r="AH63" s="21">
        <f t="shared" si="27"/>
        <v>6.3329999999999997E-2</v>
      </c>
      <c r="AI63" s="21">
        <f t="shared" si="27"/>
        <v>5.9249999999999997E-2</v>
      </c>
      <c r="AJ63" s="21">
        <f t="shared" si="27"/>
        <v>0.05</v>
      </c>
      <c r="AK63" s="21">
        <f t="shared" si="27"/>
        <v>0.19</v>
      </c>
      <c r="AL63" s="21">
        <f t="shared" si="27"/>
        <v>0.2</v>
      </c>
      <c r="AM63" s="21">
        <f t="shared" si="27"/>
        <v>0.63684000000000007</v>
      </c>
      <c r="AN63" s="21">
        <f t="shared" si="27"/>
        <v>0.3</v>
      </c>
      <c r="AO63" s="21">
        <f t="shared" si="27"/>
        <v>0</v>
      </c>
      <c r="AP63" s="21">
        <f t="shared" si="27"/>
        <v>0.2069</v>
      </c>
      <c r="AQ63" s="21">
        <f t="shared" si="27"/>
        <v>6.3750000000000001E-2</v>
      </c>
      <c r="AR63" s="21">
        <f t="shared" si="27"/>
        <v>6.5329999999999999E-2</v>
      </c>
      <c r="AS63" s="21">
        <f t="shared" si="27"/>
        <v>7.5999999999999998E-2</v>
      </c>
      <c r="AT63" s="21">
        <f t="shared" si="27"/>
        <v>6.429E-2</v>
      </c>
      <c r="AU63" s="21">
        <f t="shared" si="27"/>
        <v>5.4280000000000002E-2</v>
      </c>
      <c r="AV63" s="21">
        <f t="shared" si="27"/>
        <v>5.1249999999999997E-2</v>
      </c>
      <c r="AW63" s="21">
        <f t="shared" si="27"/>
        <v>7.2859999999999994E-2</v>
      </c>
      <c r="AX63" s="21">
        <f t="shared" si="27"/>
        <v>6.4670000000000005E-2</v>
      </c>
      <c r="AY63" s="21">
        <f t="shared" si="27"/>
        <v>0.06</v>
      </c>
      <c r="AZ63" s="21">
        <f t="shared" si="27"/>
        <v>0.13533000000000001</v>
      </c>
      <c r="BA63" s="21">
        <f t="shared" si="27"/>
        <v>0.34899999999999998</v>
      </c>
      <c r="BB63" s="21">
        <f t="shared" si="27"/>
        <v>0.59299999999999997</v>
      </c>
      <c r="BC63" s="21">
        <f t="shared" si="27"/>
        <v>0.55800000000000005</v>
      </c>
      <c r="BD63" s="21">
        <f t="shared" si="27"/>
        <v>0.23100000000000001</v>
      </c>
      <c r="BE63" s="21">
        <f t="shared" si="27"/>
        <v>0.40100000000000002</v>
      </c>
      <c r="BF63" s="21">
        <f t="shared" si="27"/>
        <v>0</v>
      </c>
      <c r="BG63" s="21">
        <f t="shared" si="27"/>
        <v>2.5999999999999999E-2</v>
      </c>
      <c r="BH63" s="21">
        <f t="shared" si="27"/>
        <v>3.6999999999999998E-2</v>
      </c>
      <c r="BI63" s="21">
        <f t="shared" si="27"/>
        <v>2.5000000000000001E-2</v>
      </c>
      <c r="BJ63" s="21">
        <f t="shared" si="27"/>
        <v>2.5589999999999998E-2</v>
      </c>
      <c r="BK63" s="21">
        <f t="shared" si="27"/>
        <v>3.4000000000000002E-2</v>
      </c>
      <c r="BL63" s="21">
        <f t="shared" si="27"/>
        <v>0.28989999999999999</v>
      </c>
      <c r="BM63" s="21">
        <f t="shared" si="27"/>
        <v>0.13111</v>
      </c>
      <c r="BN63" s="21">
        <f t="shared" si="27"/>
        <v>0.02</v>
      </c>
      <c r="BO63" s="21">
        <f t="shared" ref="BO63" si="28">BO62/1000</f>
        <v>10</v>
      </c>
    </row>
    <row r="64" spans="1:69" ht="17.399999999999999" x14ac:dyDescent="0.35">
      <c r="A64" s="30"/>
      <c r="B64" s="31" t="s">
        <v>26</v>
      </c>
      <c r="C64" s="100"/>
      <c r="D64" s="32">
        <f t="shared" ref="D64:BN64" si="29">D60*D62</f>
        <v>11.635199999999999</v>
      </c>
      <c r="E64" s="32">
        <f t="shared" si="29"/>
        <v>0</v>
      </c>
      <c r="F64" s="32">
        <f t="shared" si="29"/>
        <v>7.2159999999999993</v>
      </c>
      <c r="G64" s="32">
        <f t="shared" si="29"/>
        <v>0</v>
      </c>
      <c r="H64" s="32">
        <f t="shared" si="29"/>
        <v>0</v>
      </c>
      <c r="I64" s="32">
        <f t="shared" si="29"/>
        <v>11.52</v>
      </c>
      <c r="J64" s="32">
        <f t="shared" si="29"/>
        <v>107.8848</v>
      </c>
      <c r="K64" s="32">
        <f t="shared" si="29"/>
        <v>34.977120000000006</v>
      </c>
      <c r="L64" s="32">
        <f t="shared" si="29"/>
        <v>0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32">
        <f t="shared" si="29"/>
        <v>0</v>
      </c>
      <c r="R64" s="32">
        <f t="shared" si="29"/>
        <v>0</v>
      </c>
      <c r="S64" s="32">
        <f t="shared" si="29"/>
        <v>0</v>
      </c>
      <c r="T64" s="32">
        <f t="shared" si="29"/>
        <v>0</v>
      </c>
      <c r="U64" s="32">
        <f t="shared" si="29"/>
        <v>0</v>
      </c>
      <c r="V64" s="32">
        <f t="shared" si="29"/>
        <v>0</v>
      </c>
      <c r="W64" s="32">
        <f t="shared" si="29"/>
        <v>0</v>
      </c>
      <c r="X64" s="32">
        <f t="shared" si="29"/>
        <v>0</v>
      </c>
      <c r="Y64" s="32">
        <f t="shared" si="29"/>
        <v>0</v>
      </c>
      <c r="Z64" s="32">
        <f t="shared" si="29"/>
        <v>0</v>
      </c>
      <c r="AA64" s="32">
        <f t="shared" si="29"/>
        <v>0</v>
      </c>
      <c r="AB64" s="32">
        <f t="shared" si="29"/>
        <v>0</v>
      </c>
      <c r="AC64" s="32">
        <f t="shared" si="29"/>
        <v>0</v>
      </c>
      <c r="AD64" s="32">
        <f t="shared" si="29"/>
        <v>0</v>
      </c>
      <c r="AE64" s="32">
        <f t="shared" si="29"/>
        <v>0</v>
      </c>
      <c r="AF64" s="32">
        <f t="shared" si="29"/>
        <v>0</v>
      </c>
      <c r="AG64" s="32">
        <f t="shared" si="29"/>
        <v>0</v>
      </c>
      <c r="AH64" s="32">
        <f t="shared" si="29"/>
        <v>0</v>
      </c>
      <c r="AI64" s="32">
        <f t="shared" si="29"/>
        <v>0</v>
      </c>
      <c r="AJ64" s="32">
        <f t="shared" si="29"/>
        <v>0</v>
      </c>
      <c r="AK64" s="32">
        <f t="shared" si="29"/>
        <v>0</v>
      </c>
      <c r="AL64" s="32">
        <f t="shared" si="29"/>
        <v>0</v>
      </c>
      <c r="AM64" s="32">
        <f t="shared" si="29"/>
        <v>0</v>
      </c>
      <c r="AN64" s="32">
        <f t="shared" si="29"/>
        <v>0</v>
      </c>
      <c r="AO64" s="32">
        <f t="shared" si="29"/>
        <v>0</v>
      </c>
      <c r="AP64" s="32">
        <f t="shared" si="29"/>
        <v>0</v>
      </c>
      <c r="AQ64" s="32">
        <f t="shared" si="29"/>
        <v>0</v>
      </c>
      <c r="AR64" s="32">
        <f t="shared" si="29"/>
        <v>0</v>
      </c>
      <c r="AS64" s="32">
        <f t="shared" si="29"/>
        <v>3.6480000000000001</v>
      </c>
      <c r="AT64" s="32">
        <f t="shared" si="29"/>
        <v>0</v>
      </c>
      <c r="AU64" s="32">
        <f t="shared" si="29"/>
        <v>0</v>
      </c>
      <c r="AV64" s="32">
        <f t="shared" si="29"/>
        <v>0</v>
      </c>
      <c r="AW64" s="32">
        <f t="shared" si="29"/>
        <v>0</v>
      </c>
      <c r="AX64" s="32">
        <f t="shared" si="29"/>
        <v>3.1041600000000003</v>
      </c>
      <c r="AY64" s="32">
        <f t="shared" si="29"/>
        <v>0</v>
      </c>
      <c r="AZ64" s="32">
        <f t="shared" si="29"/>
        <v>6.4958400000000012</v>
      </c>
      <c r="BA64" s="32">
        <f t="shared" si="29"/>
        <v>0</v>
      </c>
      <c r="BB64" s="32">
        <f t="shared" si="29"/>
        <v>0</v>
      </c>
      <c r="BC64" s="32">
        <f t="shared" si="29"/>
        <v>0</v>
      </c>
      <c r="BD64" s="32">
        <f t="shared" si="29"/>
        <v>0</v>
      </c>
      <c r="BE64" s="32">
        <f t="shared" si="29"/>
        <v>0</v>
      </c>
      <c r="BF64" s="32">
        <f t="shared" si="29"/>
        <v>0</v>
      </c>
      <c r="BG64" s="32">
        <f t="shared" si="29"/>
        <v>0</v>
      </c>
      <c r="BH64" s="32">
        <f t="shared" si="29"/>
        <v>0</v>
      </c>
      <c r="BI64" s="32">
        <f t="shared" si="29"/>
        <v>0</v>
      </c>
      <c r="BJ64" s="32">
        <f t="shared" si="29"/>
        <v>0</v>
      </c>
      <c r="BK64" s="32">
        <f t="shared" si="29"/>
        <v>0</v>
      </c>
      <c r="BL64" s="32">
        <f t="shared" si="29"/>
        <v>0</v>
      </c>
      <c r="BM64" s="32">
        <f t="shared" si="29"/>
        <v>0</v>
      </c>
      <c r="BN64" s="32">
        <f t="shared" si="29"/>
        <v>0.16</v>
      </c>
      <c r="BO64" s="32">
        <f t="shared" ref="BO64" si="30">BO60*BO62</f>
        <v>0</v>
      </c>
      <c r="BP64" s="33">
        <f>SUM(D64:BN64)</f>
        <v>186.64112000000003</v>
      </c>
      <c r="BQ64" s="34">
        <f>BP64/$C$9</f>
        <v>23.330140000000004</v>
      </c>
    </row>
    <row r="65" spans="1:69" ht="17.399999999999999" x14ac:dyDescent="0.35">
      <c r="A65" s="30"/>
      <c r="B65" s="31" t="s">
        <v>27</v>
      </c>
      <c r="C65" s="100"/>
      <c r="D65" s="32">
        <f t="shared" ref="D65:BN65" si="31">D60*D62</f>
        <v>11.635199999999999</v>
      </c>
      <c r="E65" s="32">
        <f t="shared" si="31"/>
        <v>0</v>
      </c>
      <c r="F65" s="32">
        <f t="shared" si="31"/>
        <v>7.2159999999999993</v>
      </c>
      <c r="G65" s="32">
        <f t="shared" si="31"/>
        <v>0</v>
      </c>
      <c r="H65" s="32">
        <f t="shared" si="31"/>
        <v>0</v>
      </c>
      <c r="I65" s="32">
        <f t="shared" si="31"/>
        <v>11.52</v>
      </c>
      <c r="J65" s="32">
        <f t="shared" si="31"/>
        <v>107.8848</v>
      </c>
      <c r="K65" s="32">
        <f t="shared" si="31"/>
        <v>34.977120000000006</v>
      </c>
      <c r="L65" s="32">
        <f t="shared" si="31"/>
        <v>0</v>
      </c>
      <c r="M65" s="32">
        <f t="shared" si="31"/>
        <v>0</v>
      </c>
      <c r="N65" s="32">
        <f t="shared" si="31"/>
        <v>0</v>
      </c>
      <c r="O65" s="32">
        <f t="shared" si="31"/>
        <v>0</v>
      </c>
      <c r="P65" s="32">
        <f t="shared" si="31"/>
        <v>0</v>
      </c>
      <c r="Q65" s="32">
        <f t="shared" si="31"/>
        <v>0</v>
      </c>
      <c r="R65" s="32">
        <f t="shared" si="31"/>
        <v>0</v>
      </c>
      <c r="S65" s="32">
        <f t="shared" si="31"/>
        <v>0</v>
      </c>
      <c r="T65" s="32">
        <f t="shared" si="31"/>
        <v>0</v>
      </c>
      <c r="U65" s="32">
        <f t="shared" si="31"/>
        <v>0</v>
      </c>
      <c r="V65" s="32">
        <f t="shared" si="31"/>
        <v>0</v>
      </c>
      <c r="W65" s="32">
        <f t="shared" si="31"/>
        <v>0</v>
      </c>
      <c r="X65" s="32">
        <f t="shared" si="31"/>
        <v>0</v>
      </c>
      <c r="Y65" s="32">
        <f t="shared" si="31"/>
        <v>0</v>
      </c>
      <c r="Z65" s="32">
        <f t="shared" si="31"/>
        <v>0</v>
      </c>
      <c r="AA65" s="32">
        <f t="shared" si="31"/>
        <v>0</v>
      </c>
      <c r="AB65" s="32">
        <f t="shared" si="31"/>
        <v>0</v>
      </c>
      <c r="AC65" s="32">
        <f t="shared" si="31"/>
        <v>0</v>
      </c>
      <c r="AD65" s="32">
        <f t="shared" si="31"/>
        <v>0</v>
      </c>
      <c r="AE65" s="32">
        <f t="shared" si="31"/>
        <v>0</v>
      </c>
      <c r="AF65" s="32">
        <f t="shared" si="31"/>
        <v>0</v>
      </c>
      <c r="AG65" s="32">
        <f t="shared" si="31"/>
        <v>0</v>
      </c>
      <c r="AH65" s="32">
        <f t="shared" si="31"/>
        <v>0</v>
      </c>
      <c r="AI65" s="32">
        <f t="shared" si="31"/>
        <v>0</v>
      </c>
      <c r="AJ65" s="32">
        <f t="shared" si="31"/>
        <v>0</v>
      </c>
      <c r="AK65" s="32">
        <f t="shared" si="31"/>
        <v>0</v>
      </c>
      <c r="AL65" s="32">
        <f t="shared" si="31"/>
        <v>0</v>
      </c>
      <c r="AM65" s="32">
        <f t="shared" si="31"/>
        <v>0</v>
      </c>
      <c r="AN65" s="32">
        <f t="shared" si="31"/>
        <v>0</v>
      </c>
      <c r="AO65" s="32">
        <f t="shared" si="31"/>
        <v>0</v>
      </c>
      <c r="AP65" s="32">
        <f t="shared" si="31"/>
        <v>0</v>
      </c>
      <c r="AQ65" s="32">
        <f t="shared" si="31"/>
        <v>0</v>
      </c>
      <c r="AR65" s="32">
        <f t="shared" si="31"/>
        <v>0</v>
      </c>
      <c r="AS65" s="32">
        <f t="shared" si="31"/>
        <v>3.6480000000000001</v>
      </c>
      <c r="AT65" s="32">
        <f t="shared" si="31"/>
        <v>0</v>
      </c>
      <c r="AU65" s="32">
        <f t="shared" si="31"/>
        <v>0</v>
      </c>
      <c r="AV65" s="32">
        <f t="shared" si="31"/>
        <v>0</v>
      </c>
      <c r="AW65" s="32">
        <f t="shared" si="31"/>
        <v>0</v>
      </c>
      <c r="AX65" s="32">
        <f t="shared" si="31"/>
        <v>3.1041600000000003</v>
      </c>
      <c r="AY65" s="32">
        <f t="shared" si="31"/>
        <v>0</v>
      </c>
      <c r="AZ65" s="32">
        <f t="shared" si="31"/>
        <v>6.4958400000000012</v>
      </c>
      <c r="BA65" s="32">
        <f t="shared" si="31"/>
        <v>0</v>
      </c>
      <c r="BB65" s="32">
        <f t="shared" si="31"/>
        <v>0</v>
      </c>
      <c r="BC65" s="32">
        <f t="shared" si="31"/>
        <v>0</v>
      </c>
      <c r="BD65" s="32">
        <f t="shared" si="31"/>
        <v>0</v>
      </c>
      <c r="BE65" s="32">
        <f t="shared" si="31"/>
        <v>0</v>
      </c>
      <c r="BF65" s="32">
        <f t="shared" si="31"/>
        <v>0</v>
      </c>
      <c r="BG65" s="32">
        <f t="shared" si="31"/>
        <v>0</v>
      </c>
      <c r="BH65" s="32">
        <f t="shared" si="31"/>
        <v>0</v>
      </c>
      <c r="BI65" s="32">
        <f t="shared" si="31"/>
        <v>0</v>
      </c>
      <c r="BJ65" s="32">
        <f t="shared" si="31"/>
        <v>0</v>
      </c>
      <c r="BK65" s="32">
        <f t="shared" si="31"/>
        <v>0</v>
      </c>
      <c r="BL65" s="32">
        <f t="shared" si="31"/>
        <v>0</v>
      </c>
      <c r="BM65" s="32">
        <f t="shared" si="31"/>
        <v>0</v>
      </c>
      <c r="BN65" s="32">
        <f t="shared" si="31"/>
        <v>0.16</v>
      </c>
      <c r="BO65" s="32">
        <f t="shared" ref="BO65" si="32">BO60*BO62</f>
        <v>0</v>
      </c>
      <c r="BP65" s="33">
        <f>SUM(D65:BN65)</f>
        <v>186.64112000000003</v>
      </c>
      <c r="BQ65" s="34">
        <f>BP65/$C$9</f>
        <v>23.330140000000004</v>
      </c>
    </row>
    <row r="67" spans="1:69" x14ac:dyDescent="0.3">
      <c r="J67" t="s">
        <v>30</v>
      </c>
      <c r="K67" t="s">
        <v>2</v>
      </c>
      <c r="R67" s="2">
        <v>8</v>
      </c>
      <c r="S67" s="2"/>
      <c r="T67" s="2"/>
      <c r="U67" s="2"/>
      <c r="V67" s="2"/>
      <c r="W67" s="2"/>
      <c r="Y67" s="2"/>
      <c r="Z67" t="s">
        <v>31</v>
      </c>
    </row>
    <row r="68" spans="1:69" ht="15" customHeight="1" x14ac:dyDescent="0.3">
      <c r="A68" s="90"/>
      <c r="B68" s="5" t="s">
        <v>3</v>
      </c>
      <c r="C68" s="92" t="s">
        <v>4</v>
      </c>
      <c r="D68" s="94" t="str">
        <f t="shared" ref="D68:V68" si="33">D7</f>
        <v>Хлеб пшеничный</v>
      </c>
      <c r="E68" s="94" t="str">
        <f t="shared" si="33"/>
        <v>Хлеб ржано-пшеничный</v>
      </c>
      <c r="F68" s="94" t="str">
        <f t="shared" si="33"/>
        <v>Сахар</v>
      </c>
      <c r="G68" s="94" t="str">
        <f t="shared" si="33"/>
        <v>Чай</v>
      </c>
      <c r="H68" s="94" t="str">
        <f t="shared" si="33"/>
        <v>Какао</v>
      </c>
      <c r="I68" s="94" t="str">
        <f t="shared" si="33"/>
        <v>Кофейный напиток</v>
      </c>
      <c r="J68" s="94" t="str">
        <f t="shared" si="33"/>
        <v>Молоко 2,5%</v>
      </c>
      <c r="K68" s="94" t="str">
        <f t="shared" si="33"/>
        <v>Масло сливочное</v>
      </c>
      <c r="L68" s="94" t="str">
        <f t="shared" si="33"/>
        <v>Сметана 15%</v>
      </c>
      <c r="M68" s="94" t="str">
        <f t="shared" si="33"/>
        <v>Молоко сухое</v>
      </c>
      <c r="N68" s="94" t="str">
        <f t="shared" si="33"/>
        <v>Снежок 2,5 %</v>
      </c>
      <c r="O68" s="94" t="str">
        <f t="shared" si="33"/>
        <v>Творог 5%</v>
      </c>
      <c r="P68" s="94" t="str">
        <f t="shared" si="33"/>
        <v>Молоко сгущенное</v>
      </c>
      <c r="Q68" s="94" t="str">
        <f t="shared" si="33"/>
        <v xml:space="preserve">Джем Сава </v>
      </c>
      <c r="R68" s="94" t="str">
        <f t="shared" si="33"/>
        <v>Сыр</v>
      </c>
      <c r="S68" s="94" t="str">
        <f t="shared" si="33"/>
        <v>Зеленый горошек</v>
      </c>
      <c r="T68" s="94" t="str">
        <f t="shared" si="33"/>
        <v>Кукуруза консервирован.</v>
      </c>
      <c r="U68" s="94" t="str">
        <f t="shared" si="33"/>
        <v>Консервы рыбные</v>
      </c>
      <c r="V68" s="94" t="str">
        <f t="shared" si="33"/>
        <v>Огурцы консервирован.</v>
      </c>
      <c r="W68" s="38"/>
      <c r="X68" s="94" t="str">
        <f t="shared" ref="X68:BN68" si="34">X7</f>
        <v>Яйцо</v>
      </c>
      <c r="Y68" s="94" t="str">
        <f t="shared" si="34"/>
        <v>Икра кабачковая</v>
      </c>
      <c r="Z68" s="94" t="str">
        <f t="shared" si="34"/>
        <v>Изюм</v>
      </c>
      <c r="AA68" s="94" t="str">
        <f t="shared" si="34"/>
        <v>Курага</v>
      </c>
      <c r="AB68" s="94" t="str">
        <f t="shared" si="34"/>
        <v>Чернослив</v>
      </c>
      <c r="AC68" s="94" t="str">
        <f t="shared" si="34"/>
        <v>Шиповник</v>
      </c>
      <c r="AD68" s="94" t="str">
        <f t="shared" si="34"/>
        <v>Сухофрукты</v>
      </c>
      <c r="AE68" s="94" t="str">
        <f t="shared" si="34"/>
        <v>Ягода свежемороженная</v>
      </c>
      <c r="AF68" s="94" t="str">
        <f t="shared" si="34"/>
        <v>Лимон</v>
      </c>
      <c r="AG68" s="94" t="str">
        <f t="shared" si="34"/>
        <v>Кисель</v>
      </c>
      <c r="AH68" s="94" t="str">
        <f t="shared" si="34"/>
        <v xml:space="preserve">Сок </v>
      </c>
      <c r="AI68" s="94" t="str">
        <f t="shared" si="34"/>
        <v>Макаронные изделия</v>
      </c>
      <c r="AJ68" s="94" t="str">
        <f t="shared" si="34"/>
        <v>Мука</v>
      </c>
      <c r="AK68" s="94" t="str">
        <f t="shared" si="34"/>
        <v>Дрожжи</v>
      </c>
      <c r="AL68" s="94" t="str">
        <f t="shared" si="34"/>
        <v>Печенье</v>
      </c>
      <c r="AM68" s="94" t="str">
        <f t="shared" si="34"/>
        <v>Кукуруз-ные палочки</v>
      </c>
      <c r="AN68" s="94" t="str">
        <f t="shared" si="34"/>
        <v>Вафли</v>
      </c>
      <c r="AO68" s="94" t="str">
        <f t="shared" si="34"/>
        <v>Конфеты</v>
      </c>
      <c r="AP68" s="94" t="str">
        <f t="shared" si="34"/>
        <v>Повидло Сава</v>
      </c>
      <c r="AQ68" s="94" t="str">
        <f t="shared" si="34"/>
        <v>Крупа геркулес</v>
      </c>
      <c r="AR68" s="94" t="str">
        <f t="shared" si="34"/>
        <v>Крупа горох</v>
      </c>
      <c r="AS68" s="94" t="str">
        <f t="shared" si="34"/>
        <v>Крупа гречневая</v>
      </c>
      <c r="AT68" s="94" t="str">
        <f t="shared" si="34"/>
        <v>Крупа кукурузная</v>
      </c>
      <c r="AU68" s="94" t="str">
        <f t="shared" si="34"/>
        <v>Крупа манная</v>
      </c>
      <c r="AV68" s="94" t="str">
        <f t="shared" si="34"/>
        <v>Крупа перловая</v>
      </c>
      <c r="AW68" s="94" t="str">
        <f t="shared" si="34"/>
        <v>Крупа пшеничная</v>
      </c>
      <c r="AX68" s="94" t="str">
        <f t="shared" si="34"/>
        <v>Крупа пшено</v>
      </c>
      <c r="AY68" s="94" t="str">
        <f t="shared" si="34"/>
        <v>Крупа ячневая</v>
      </c>
      <c r="AZ68" s="94" t="str">
        <f t="shared" si="34"/>
        <v>Рис</v>
      </c>
      <c r="BA68" s="94" t="str">
        <f t="shared" si="34"/>
        <v>Цыпленок бройлер</v>
      </c>
      <c r="BB68" s="94" t="str">
        <f t="shared" si="34"/>
        <v>Филе куриное</v>
      </c>
      <c r="BC68" s="94" t="str">
        <f t="shared" si="34"/>
        <v>Фарш говяжий</v>
      </c>
      <c r="BD68" s="94" t="str">
        <f t="shared" si="34"/>
        <v>Печень куриная</v>
      </c>
      <c r="BE68" s="94" t="str">
        <f t="shared" si="34"/>
        <v>Филе минтая</v>
      </c>
      <c r="BF68" s="94" t="str">
        <f t="shared" si="34"/>
        <v>Филе сельди слабосол.</v>
      </c>
      <c r="BG68" s="94" t="str">
        <f t="shared" si="34"/>
        <v>Картофель</v>
      </c>
      <c r="BH68" s="94" t="str">
        <f t="shared" si="34"/>
        <v>Морковь</v>
      </c>
      <c r="BI68" s="94" t="str">
        <f t="shared" si="34"/>
        <v>Лук</v>
      </c>
      <c r="BJ68" s="94" t="str">
        <f t="shared" si="34"/>
        <v>Капуста</v>
      </c>
      <c r="BK68" s="94" t="str">
        <f t="shared" si="34"/>
        <v>Свекла</v>
      </c>
      <c r="BL68" s="94" t="str">
        <f t="shared" si="34"/>
        <v>Томатная паста</v>
      </c>
      <c r="BM68" s="94" t="str">
        <f t="shared" si="34"/>
        <v>Масло растительное</v>
      </c>
      <c r="BN68" s="94" t="str">
        <f t="shared" si="34"/>
        <v>Соль</v>
      </c>
      <c r="BO68" s="94" t="str">
        <f t="shared" ref="BO68" si="35">BO7</f>
        <v>Аскорбиновая кислота</v>
      </c>
      <c r="BP68" s="101" t="s">
        <v>5</v>
      </c>
      <c r="BQ68" s="101" t="s">
        <v>6</v>
      </c>
    </row>
    <row r="69" spans="1:69" ht="36" customHeight="1" x14ac:dyDescent="0.3">
      <c r="A69" s="91"/>
      <c r="B69" s="6" t="s">
        <v>7</v>
      </c>
      <c r="C69" s="93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38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101"/>
      <c r="BQ69" s="101"/>
    </row>
    <row r="70" spans="1:69" x14ac:dyDescent="0.3">
      <c r="A70" s="102"/>
      <c r="B70" s="7" t="str">
        <f t="shared" ref="B70:B74" si="36">B14</f>
        <v>Суп картофельный с клецками</v>
      </c>
      <c r="C70" s="98"/>
      <c r="D70" s="7">
        <f t="shared" ref="D70:BN73" si="37">D14</f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2.5999999999999999E-3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0.05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8.0000000000000002E-3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2.9000000000000001E-2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4.7E-2</v>
      </c>
      <c r="BH70" s="7">
        <f t="shared" si="37"/>
        <v>8.0000000000000002E-3</v>
      </c>
      <c r="BI70" s="7">
        <f t="shared" si="37"/>
        <v>0.01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2E-3</v>
      </c>
      <c r="BN70" s="7">
        <f t="shared" si="37"/>
        <v>1E-3</v>
      </c>
      <c r="BO70" s="7">
        <f t="shared" ref="BO70" si="38">BO14</f>
        <v>0</v>
      </c>
    </row>
    <row r="71" spans="1:69" ht="12.75" customHeight="1" x14ac:dyDescent="0.3">
      <c r="A71" s="102"/>
      <c r="B71" s="7" t="str">
        <f t="shared" si="36"/>
        <v>Жаркое по-домашнему</v>
      </c>
      <c r="C71" s="98"/>
      <c r="D71" s="7">
        <f t="shared" si="37"/>
        <v>0</v>
      </c>
      <c r="E71" s="7">
        <f t="shared" si="37"/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0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7">
        <f t="shared" si="37"/>
        <v>0</v>
      </c>
      <c r="AT71" s="7">
        <f t="shared" si="37"/>
        <v>0</v>
      </c>
      <c r="AU71" s="7">
        <f t="shared" si="37"/>
        <v>0</v>
      </c>
      <c r="AV71" s="7">
        <f t="shared" si="37"/>
        <v>0</v>
      </c>
      <c r="AW71" s="7">
        <f t="shared" si="37"/>
        <v>0</v>
      </c>
      <c r="AX71" s="7">
        <f t="shared" si="37"/>
        <v>0</v>
      </c>
      <c r="AY71" s="7">
        <f t="shared" si="37"/>
        <v>0</v>
      </c>
      <c r="AZ71" s="7">
        <f t="shared" si="37"/>
        <v>0</v>
      </c>
      <c r="BA71" s="7">
        <f t="shared" si="37"/>
        <v>4.4999999999999998E-2</v>
      </c>
      <c r="BB71" s="7">
        <f t="shared" si="37"/>
        <v>0</v>
      </c>
      <c r="BC71" s="7">
        <f t="shared" si="37"/>
        <v>0</v>
      </c>
      <c r="BD71" s="7">
        <f t="shared" si="37"/>
        <v>0</v>
      </c>
      <c r="BE71" s="7">
        <f t="shared" si="37"/>
        <v>0</v>
      </c>
      <c r="BF71" s="7">
        <f t="shared" si="37"/>
        <v>0</v>
      </c>
      <c r="BG71" s="7">
        <f t="shared" si="37"/>
        <v>0.09</v>
      </c>
      <c r="BH71" s="7">
        <f t="shared" si="37"/>
        <v>0.02</v>
      </c>
      <c r="BI71" s="7">
        <f t="shared" si="37"/>
        <v>0.01</v>
      </c>
      <c r="BJ71" s="7">
        <f t="shared" si="37"/>
        <v>0</v>
      </c>
      <c r="BK71" s="7">
        <f t="shared" si="37"/>
        <v>0</v>
      </c>
      <c r="BL71" s="7">
        <f t="shared" si="37"/>
        <v>0</v>
      </c>
      <c r="BM71" s="7">
        <f t="shared" si="37"/>
        <v>3.0000000000000001E-3</v>
      </c>
      <c r="BN71" s="7">
        <f t="shared" si="37"/>
        <v>1E-3</v>
      </c>
      <c r="BO71" s="7">
        <f t="shared" ref="BO71" si="39">BO15</f>
        <v>0</v>
      </c>
    </row>
    <row r="72" spans="1:69" x14ac:dyDescent="0.3">
      <c r="A72" s="102"/>
      <c r="B72" s="7" t="str">
        <f t="shared" si="36"/>
        <v>Хлеб пшеничный</v>
      </c>
      <c r="C72" s="98"/>
      <c r="D72" s="7">
        <f t="shared" si="37"/>
        <v>0.02</v>
      </c>
      <c r="E72" s="7">
        <f t="shared" si="37"/>
        <v>0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t="shared" si="37"/>
        <v>0</v>
      </c>
      <c r="S72" s="7">
        <f t="shared" si="37"/>
        <v>0</v>
      </c>
      <c r="T72" s="7">
        <f t="shared" si="37"/>
        <v>0</v>
      </c>
      <c r="U72" s="7">
        <f t="shared" si="37"/>
        <v>0</v>
      </c>
      <c r="V72" s="7">
        <f t="shared" si="37"/>
        <v>0</v>
      </c>
      <c r="W72" s="7">
        <f t="shared" si="37"/>
        <v>0</v>
      </c>
      <c r="X72" s="7">
        <f t="shared" si="37"/>
        <v>0</v>
      </c>
      <c r="Y72" s="7">
        <f t="shared" si="37"/>
        <v>0</v>
      </c>
      <c r="Z72" s="7">
        <f t="shared" si="37"/>
        <v>0</v>
      </c>
      <c r="AA72" s="7">
        <f t="shared" si="37"/>
        <v>0</v>
      </c>
      <c r="AB72" s="7">
        <f t="shared" si="37"/>
        <v>0</v>
      </c>
      <c r="AC72" s="7">
        <f t="shared" si="37"/>
        <v>0</v>
      </c>
      <c r="AD72" s="7">
        <f t="shared" si="37"/>
        <v>0</v>
      </c>
      <c r="AE72" s="7">
        <f t="shared" si="37"/>
        <v>0</v>
      </c>
      <c r="AF72" s="7">
        <f t="shared" si="37"/>
        <v>0</v>
      </c>
      <c r="AG72" s="7">
        <f t="shared" si="37"/>
        <v>0</v>
      </c>
      <c r="AH72" s="7">
        <f t="shared" si="37"/>
        <v>0</v>
      </c>
      <c r="AI72" s="7">
        <f t="shared" si="37"/>
        <v>0</v>
      </c>
      <c r="AJ72" s="7">
        <f t="shared" si="37"/>
        <v>0</v>
      </c>
      <c r="AK72" s="7">
        <f t="shared" si="37"/>
        <v>0</v>
      </c>
      <c r="AL72" s="7">
        <f t="shared" si="37"/>
        <v>0</v>
      </c>
      <c r="AM72" s="7">
        <f t="shared" si="37"/>
        <v>0</v>
      </c>
      <c r="AN72" s="7">
        <f t="shared" si="37"/>
        <v>0</v>
      </c>
      <c r="AO72" s="7">
        <f t="shared" si="37"/>
        <v>0</v>
      </c>
      <c r="AP72" s="7">
        <f t="shared" si="37"/>
        <v>0</v>
      </c>
      <c r="AQ72" s="7">
        <f t="shared" si="37"/>
        <v>0</v>
      </c>
      <c r="AR72" s="7">
        <f t="shared" si="37"/>
        <v>0</v>
      </c>
      <c r="AS72" s="7">
        <f t="shared" si="37"/>
        <v>0</v>
      </c>
      <c r="AT72" s="7">
        <f t="shared" si="37"/>
        <v>0</v>
      </c>
      <c r="AU72" s="7">
        <f t="shared" si="37"/>
        <v>0</v>
      </c>
      <c r="AV72" s="7">
        <f t="shared" si="37"/>
        <v>0</v>
      </c>
      <c r="AW72" s="7">
        <f t="shared" si="37"/>
        <v>0</v>
      </c>
      <c r="AX72" s="7">
        <f t="shared" si="37"/>
        <v>0</v>
      </c>
      <c r="AY72" s="7">
        <f t="shared" si="37"/>
        <v>0</v>
      </c>
      <c r="AZ72" s="7">
        <f t="shared" si="37"/>
        <v>0</v>
      </c>
      <c r="BA72" s="7">
        <f t="shared" si="37"/>
        <v>0</v>
      </c>
      <c r="BB72" s="7">
        <f t="shared" si="37"/>
        <v>0</v>
      </c>
      <c r="BC72" s="7">
        <f t="shared" si="37"/>
        <v>0</v>
      </c>
      <c r="BD72" s="7">
        <f t="shared" si="37"/>
        <v>0</v>
      </c>
      <c r="BE72" s="7">
        <f t="shared" si="37"/>
        <v>0</v>
      </c>
      <c r="BF72" s="7">
        <f t="shared" si="37"/>
        <v>0</v>
      </c>
      <c r="BG72" s="7">
        <f t="shared" si="37"/>
        <v>0</v>
      </c>
      <c r="BH72" s="7">
        <f t="shared" si="37"/>
        <v>0</v>
      </c>
      <c r="BI72" s="7">
        <f t="shared" si="37"/>
        <v>0</v>
      </c>
      <c r="BJ72" s="7">
        <f t="shared" si="37"/>
        <v>0</v>
      </c>
      <c r="BK72" s="7">
        <f t="shared" si="37"/>
        <v>0</v>
      </c>
      <c r="BL72" s="7">
        <f t="shared" si="37"/>
        <v>0</v>
      </c>
      <c r="BM72" s="7">
        <f t="shared" si="37"/>
        <v>0</v>
      </c>
      <c r="BN72" s="7">
        <f t="shared" si="37"/>
        <v>0</v>
      </c>
      <c r="BO72" s="7">
        <f t="shared" ref="BO72" si="40">BO16</f>
        <v>0</v>
      </c>
    </row>
    <row r="73" spans="1:69" x14ac:dyDescent="0.3">
      <c r="A73" s="102"/>
      <c r="B73" s="7" t="str">
        <f t="shared" si="36"/>
        <v>Хлеб ржано-пшеничный</v>
      </c>
      <c r="C73" s="98"/>
      <c r="D73" s="7">
        <f t="shared" si="37"/>
        <v>0</v>
      </c>
      <c r="E73" s="7">
        <f t="shared" si="37"/>
        <v>0.04</v>
      </c>
      <c r="F73" s="7">
        <f t="shared" si="37"/>
        <v>0</v>
      </c>
      <c r="G73" s="7">
        <f t="shared" ref="G73:BN75" si="41">G17</f>
        <v>0</v>
      </c>
      <c r="H73" s="7">
        <f t="shared" si="41"/>
        <v>0</v>
      </c>
      <c r="I73" s="7">
        <f t="shared" si="41"/>
        <v>0</v>
      </c>
      <c r="J73" s="7">
        <f t="shared" si="41"/>
        <v>0</v>
      </c>
      <c r="K73" s="7">
        <f t="shared" si="41"/>
        <v>0</v>
      </c>
      <c r="L73" s="7">
        <f t="shared" si="41"/>
        <v>0</v>
      </c>
      <c r="M73" s="7">
        <f t="shared" si="41"/>
        <v>0</v>
      </c>
      <c r="N73" s="7">
        <f t="shared" si="41"/>
        <v>0</v>
      </c>
      <c r="O73" s="7">
        <f t="shared" si="41"/>
        <v>0</v>
      </c>
      <c r="P73" s="7">
        <f t="shared" si="41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2">BO17</f>
        <v>0</v>
      </c>
    </row>
    <row r="74" spans="1:69" x14ac:dyDescent="0.3">
      <c r="A74" s="102"/>
      <c r="B74" s="7" t="str">
        <f t="shared" si="36"/>
        <v>Напиток из шиповника</v>
      </c>
      <c r="C74" s="98"/>
      <c r="D74" s="7">
        <f t="shared" ref="D74:P75" si="43">D18</f>
        <v>0</v>
      </c>
      <c r="E74" s="7">
        <f t="shared" si="43"/>
        <v>0</v>
      </c>
      <c r="F74" s="7">
        <f t="shared" si="43"/>
        <v>0.01</v>
      </c>
      <c r="G74" s="7">
        <f t="shared" si="43"/>
        <v>0</v>
      </c>
      <c r="H74" s="7">
        <f t="shared" si="43"/>
        <v>0</v>
      </c>
      <c r="I74" s="7">
        <f t="shared" si="43"/>
        <v>0</v>
      </c>
      <c r="J74" s="7">
        <f t="shared" si="43"/>
        <v>0</v>
      </c>
      <c r="K74" s="7">
        <f t="shared" si="43"/>
        <v>0</v>
      </c>
      <c r="L74" s="7">
        <f t="shared" si="43"/>
        <v>0</v>
      </c>
      <c r="M74" s="7">
        <f t="shared" si="43"/>
        <v>0</v>
      </c>
      <c r="N74" s="7">
        <f t="shared" si="43"/>
        <v>0</v>
      </c>
      <c r="O74" s="7">
        <f t="shared" si="43"/>
        <v>0</v>
      </c>
      <c r="P74" s="7">
        <f t="shared" si="43"/>
        <v>0</v>
      </c>
      <c r="Q74" s="7">
        <f t="shared" si="41"/>
        <v>0</v>
      </c>
      <c r="R74" s="7">
        <f t="shared" si="41"/>
        <v>0</v>
      </c>
      <c r="S74" s="7">
        <f t="shared" si="41"/>
        <v>0</v>
      </c>
      <c r="T74" s="7">
        <f t="shared" si="41"/>
        <v>0</v>
      </c>
      <c r="U74" s="7">
        <f t="shared" si="41"/>
        <v>0</v>
      </c>
      <c r="V74" s="7">
        <f t="shared" si="41"/>
        <v>0</v>
      </c>
      <c r="W74" s="7">
        <f t="shared" si="41"/>
        <v>0</v>
      </c>
      <c r="X74" s="7">
        <f t="shared" si="41"/>
        <v>0</v>
      </c>
      <c r="Y74" s="7">
        <f t="shared" si="41"/>
        <v>0</v>
      </c>
      <c r="Z74" s="7">
        <f t="shared" si="41"/>
        <v>0</v>
      </c>
      <c r="AA74" s="7">
        <f t="shared" si="41"/>
        <v>0</v>
      </c>
      <c r="AB74" s="7">
        <f t="shared" si="41"/>
        <v>0</v>
      </c>
      <c r="AC74" s="7">
        <f t="shared" si="41"/>
        <v>1.2E-2</v>
      </c>
      <c r="AD74" s="7">
        <f t="shared" si="41"/>
        <v>0</v>
      </c>
      <c r="AE74" s="7">
        <f t="shared" si="41"/>
        <v>0</v>
      </c>
      <c r="AF74" s="7">
        <f t="shared" si="41"/>
        <v>0</v>
      </c>
      <c r="AG74" s="7">
        <f t="shared" si="41"/>
        <v>0</v>
      </c>
      <c r="AH74" s="7">
        <f t="shared" si="41"/>
        <v>0</v>
      </c>
      <c r="AI74" s="7">
        <f t="shared" si="41"/>
        <v>0</v>
      </c>
      <c r="AJ74" s="7">
        <f t="shared" si="41"/>
        <v>0</v>
      </c>
      <c r="AK74" s="7">
        <f t="shared" si="41"/>
        <v>0</v>
      </c>
      <c r="AL74" s="7">
        <f t="shared" si="41"/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7">
        <f t="shared" si="41"/>
        <v>0</v>
      </c>
      <c r="AT74" s="7">
        <f t="shared" si="41"/>
        <v>0</v>
      </c>
      <c r="AU74" s="7">
        <f t="shared" si="41"/>
        <v>0</v>
      </c>
      <c r="AV74" s="7">
        <f t="shared" si="41"/>
        <v>0</v>
      </c>
      <c r="AW74" s="7">
        <f t="shared" si="41"/>
        <v>0</v>
      </c>
      <c r="AX74" s="7">
        <f t="shared" si="41"/>
        <v>0</v>
      </c>
      <c r="AY74" s="7">
        <f t="shared" si="41"/>
        <v>0</v>
      </c>
      <c r="AZ74" s="7">
        <f t="shared" si="41"/>
        <v>0</v>
      </c>
      <c r="BA74" s="7">
        <f t="shared" si="41"/>
        <v>0</v>
      </c>
      <c r="BB74" s="7">
        <f t="shared" si="41"/>
        <v>0</v>
      </c>
      <c r="BC74" s="7">
        <f t="shared" si="41"/>
        <v>0</v>
      </c>
      <c r="BD74" s="7">
        <f t="shared" si="41"/>
        <v>0</v>
      </c>
      <c r="BE74" s="7">
        <f t="shared" si="41"/>
        <v>0</v>
      </c>
      <c r="BF74" s="7">
        <f t="shared" si="41"/>
        <v>0</v>
      </c>
      <c r="BG74" s="7">
        <f t="shared" si="41"/>
        <v>0</v>
      </c>
      <c r="BH74" s="7">
        <f t="shared" si="41"/>
        <v>0</v>
      </c>
      <c r="BI74" s="7">
        <f t="shared" si="41"/>
        <v>0</v>
      </c>
      <c r="BJ74" s="7">
        <f t="shared" si="41"/>
        <v>0</v>
      </c>
      <c r="BK74" s="7">
        <f t="shared" si="41"/>
        <v>0</v>
      </c>
      <c r="BL74" s="7">
        <f t="shared" si="41"/>
        <v>0</v>
      </c>
      <c r="BM74" s="7">
        <f t="shared" si="41"/>
        <v>0</v>
      </c>
      <c r="BN74" s="7">
        <f t="shared" si="41"/>
        <v>0</v>
      </c>
      <c r="BO74" s="7">
        <f t="shared" ref="BO74" si="44">BO18</f>
        <v>0</v>
      </c>
    </row>
    <row r="75" spans="1:69" x14ac:dyDescent="0.3">
      <c r="A75" s="102"/>
      <c r="B75" s="12"/>
      <c r="C75" s="99"/>
      <c r="D75" s="7">
        <f t="shared" si="43"/>
        <v>0</v>
      </c>
      <c r="E75" s="7">
        <f t="shared" si="43"/>
        <v>0</v>
      </c>
      <c r="F75" s="7">
        <f t="shared" si="43"/>
        <v>0</v>
      </c>
      <c r="G75" s="7">
        <f t="shared" si="43"/>
        <v>0</v>
      </c>
      <c r="H75" s="7">
        <f t="shared" si="43"/>
        <v>0</v>
      </c>
      <c r="I75" s="7">
        <f t="shared" si="43"/>
        <v>0</v>
      </c>
      <c r="J75" s="7">
        <f t="shared" si="43"/>
        <v>0</v>
      </c>
      <c r="K75" s="7">
        <f t="shared" si="43"/>
        <v>0</v>
      </c>
      <c r="L75" s="7">
        <f t="shared" si="43"/>
        <v>0</v>
      </c>
      <c r="M75" s="7">
        <f t="shared" si="43"/>
        <v>0</v>
      </c>
      <c r="N75" s="7">
        <f t="shared" si="43"/>
        <v>0</v>
      </c>
      <c r="O75" s="7">
        <f t="shared" si="43"/>
        <v>0</v>
      </c>
      <c r="P75" s="7">
        <f t="shared" si="43"/>
        <v>0</v>
      </c>
      <c r="Q75" s="7">
        <f t="shared" si="41"/>
        <v>0</v>
      </c>
      <c r="R75" s="7">
        <f t="shared" si="41"/>
        <v>0</v>
      </c>
      <c r="S75" s="7">
        <f t="shared" si="41"/>
        <v>0</v>
      </c>
      <c r="T75" s="7">
        <f t="shared" si="41"/>
        <v>0</v>
      </c>
      <c r="U75" s="7">
        <f t="shared" si="41"/>
        <v>0</v>
      </c>
      <c r="V75" s="7">
        <f t="shared" si="41"/>
        <v>0</v>
      </c>
      <c r="W75" s="7">
        <f t="shared" si="41"/>
        <v>0</v>
      </c>
      <c r="X75" s="7">
        <f t="shared" si="41"/>
        <v>0</v>
      </c>
      <c r="Y75" s="7">
        <f t="shared" si="41"/>
        <v>0</v>
      </c>
      <c r="Z75" s="7">
        <f t="shared" si="41"/>
        <v>0</v>
      </c>
      <c r="AA75" s="7">
        <f t="shared" si="41"/>
        <v>0</v>
      </c>
      <c r="AB75" s="7">
        <f t="shared" si="41"/>
        <v>0</v>
      </c>
      <c r="AC75" s="7">
        <f t="shared" si="41"/>
        <v>0</v>
      </c>
      <c r="AD75" s="7">
        <f t="shared" si="41"/>
        <v>0</v>
      </c>
      <c r="AE75" s="7">
        <f t="shared" si="41"/>
        <v>0</v>
      </c>
      <c r="AF75" s="7">
        <f t="shared" si="41"/>
        <v>0</v>
      </c>
      <c r="AG75" s="7">
        <f t="shared" si="41"/>
        <v>0</v>
      </c>
      <c r="AH75" s="7">
        <f t="shared" si="41"/>
        <v>0</v>
      </c>
      <c r="AI75" s="7">
        <f t="shared" si="41"/>
        <v>0</v>
      </c>
      <c r="AJ75" s="7">
        <f t="shared" si="41"/>
        <v>0</v>
      </c>
      <c r="AK75" s="7">
        <f t="shared" si="41"/>
        <v>0</v>
      </c>
      <c r="AL75" s="7">
        <f t="shared" si="41"/>
        <v>0</v>
      </c>
      <c r="AM75" s="7">
        <f t="shared" si="41"/>
        <v>0</v>
      </c>
      <c r="AN75" s="7">
        <f t="shared" si="41"/>
        <v>0</v>
      </c>
      <c r="AO75" s="7">
        <f t="shared" si="41"/>
        <v>0</v>
      </c>
      <c r="AP75" s="7">
        <f t="shared" si="41"/>
        <v>0</v>
      </c>
      <c r="AQ75" s="7">
        <f t="shared" si="41"/>
        <v>0</v>
      </c>
      <c r="AR75" s="7">
        <f t="shared" si="41"/>
        <v>0</v>
      </c>
      <c r="AS75" s="7">
        <f t="shared" si="41"/>
        <v>0</v>
      </c>
      <c r="AT75" s="7">
        <f t="shared" si="41"/>
        <v>0</v>
      </c>
      <c r="AU75" s="7">
        <f t="shared" si="41"/>
        <v>0</v>
      </c>
      <c r="AV75" s="7">
        <f t="shared" si="41"/>
        <v>0</v>
      </c>
      <c r="AW75" s="7">
        <f t="shared" si="41"/>
        <v>0</v>
      </c>
      <c r="AX75" s="7">
        <f t="shared" si="41"/>
        <v>0</v>
      </c>
      <c r="AY75" s="7">
        <f t="shared" si="41"/>
        <v>0</v>
      </c>
      <c r="AZ75" s="7">
        <f t="shared" si="41"/>
        <v>0</v>
      </c>
      <c r="BA75" s="7">
        <f t="shared" si="41"/>
        <v>0</v>
      </c>
      <c r="BB75" s="7">
        <f t="shared" si="41"/>
        <v>0</v>
      </c>
      <c r="BC75" s="7">
        <f t="shared" si="41"/>
        <v>0</v>
      </c>
      <c r="BD75" s="7">
        <f t="shared" si="41"/>
        <v>0</v>
      </c>
      <c r="BE75" s="7">
        <f t="shared" si="41"/>
        <v>0</v>
      </c>
      <c r="BF75" s="7">
        <f t="shared" si="41"/>
        <v>0</v>
      </c>
      <c r="BG75" s="7">
        <f t="shared" si="41"/>
        <v>0</v>
      </c>
      <c r="BH75" s="7">
        <f t="shared" si="41"/>
        <v>0</v>
      </c>
      <c r="BI75" s="7">
        <f t="shared" si="41"/>
        <v>0</v>
      </c>
      <c r="BJ75" s="7">
        <f t="shared" si="41"/>
        <v>0</v>
      </c>
      <c r="BK75" s="7">
        <f t="shared" si="41"/>
        <v>0</v>
      </c>
      <c r="BL75" s="7">
        <f t="shared" si="41"/>
        <v>0</v>
      </c>
      <c r="BM75" s="7">
        <f t="shared" si="41"/>
        <v>0</v>
      </c>
      <c r="BN75" s="7">
        <f t="shared" si="41"/>
        <v>0</v>
      </c>
      <c r="BO75" s="7">
        <f t="shared" ref="BO75" si="45">BO19</f>
        <v>0</v>
      </c>
    </row>
    <row r="76" spans="1:69" ht="17.399999999999999" x14ac:dyDescent="0.35">
      <c r="B76" s="19" t="s">
        <v>21</v>
      </c>
      <c r="C76" s="20"/>
      <c r="D76" s="21">
        <f t="shared" ref="D76:R76" si="46">SUM(D70:D75)</f>
        <v>0.02</v>
      </c>
      <c r="E76" s="21">
        <f t="shared" si="46"/>
        <v>0.04</v>
      </c>
      <c r="F76" s="21">
        <f t="shared" si="46"/>
        <v>0.01</v>
      </c>
      <c r="G76" s="21">
        <f t="shared" si="46"/>
        <v>0</v>
      </c>
      <c r="H76" s="21">
        <f t="shared" si="46"/>
        <v>0</v>
      </c>
      <c r="I76" s="21">
        <f t="shared" si="46"/>
        <v>0</v>
      </c>
      <c r="J76" s="21">
        <f t="shared" si="46"/>
        <v>0</v>
      </c>
      <c r="K76" s="21">
        <f t="shared" si="46"/>
        <v>2.5999999999999999E-3</v>
      </c>
      <c r="L76" s="21">
        <f t="shared" si="46"/>
        <v>0</v>
      </c>
      <c r="M76" s="21">
        <f t="shared" si="46"/>
        <v>0</v>
      </c>
      <c r="N76" s="21">
        <f t="shared" si="46"/>
        <v>0</v>
      </c>
      <c r="O76" s="21">
        <f t="shared" si="46"/>
        <v>0</v>
      </c>
      <c r="P76" s="21">
        <f t="shared" si="46"/>
        <v>0</v>
      </c>
      <c r="Q76" s="21">
        <f t="shared" si="46"/>
        <v>0</v>
      </c>
      <c r="R76" s="21">
        <f t="shared" si="46"/>
        <v>0</v>
      </c>
      <c r="S76" s="21">
        <f t="shared" ref="S76:AB76" si="47">SUM(S70:S75)</f>
        <v>0</v>
      </c>
      <c r="T76" s="21">
        <f t="shared" si="47"/>
        <v>0</v>
      </c>
      <c r="U76" s="21">
        <f t="shared" si="47"/>
        <v>0</v>
      </c>
      <c r="V76" s="21">
        <f t="shared" si="47"/>
        <v>0</v>
      </c>
      <c r="W76" s="21">
        <f t="shared" si="47"/>
        <v>0</v>
      </c>
      <c r="X76" s="21">
        <f t="shared" si="47"/>
        <v>0.05</v>
      </c>
      <c r="Y76" s="21">
        <f t="shared" si="47"/>
        <v>0</v>
      </c>
      <c r="Z76" s="21">
        <f t="shared" si="47"/>
        <v>0</v>
      </c>
      <c r="AA76" s="21">
        <f t="shared" si="47"/>
        <v>0</v>
      </c>
      <c r="AB76" s="21">
        <f t="shared" si="47"/>
        <v>0</v>
      </c>
      <c r="AC76" s="21">
        <f t="shared" ref="AC76:BN76" si="48">SUM(AC70:AC75)</f>
        <v>1.2E-2</v>
      </c>
      <c r="AD76" s="21">
        <f t="shared" si="48"/>
        <v>0</v>
      </c>
      <c r="AE76" s="21">
        <f t="shared" si="48"/>
        <v>0</v>
      </c>
      <c r="AF76" s="21">
        <f t="shared" si="48"/>
        <v>0</v>
      </c>
      <c r="AG76" s="21">
        <f t="shared" si="48"/>
        <v>0</v>
      </c>
      <c r="AH76" s="21">
        <f t="shared" si="48"/>
        <v>0</v>
      </c>
      <c r="AI76" s="21">
        <f t="shared" si="48"/>
        <v>0</v>
      </c>
      <c r="AJ76" s="21">
        <f t="shared" si="48"/>
        <v>8.0000000000000002E-3</v>
      </c>
      <c r="AK76" s="21">
        <f t="shared" si="48"/>
        <v>0</v>
      </c>
      <c r="AL76" s="21">
        <f t="shared" si="48"/>
        <v>0</v>
      </c>
      <c r="AM76" s="21">
        <f t="shared" si="48"/>
        <v>0</v>
      </c>
      <c r="AN76" s="21">
        <f t="shared" si="48"/>
        <v>0</v>
      </c>
      <c r="AO76" s="21">
        <f t="shared" si="48"/>
        <v>0</v>
      </c>
      <c r="AP76" s="21">
        <f t="shared" si="48"/>
        <v>0</v>
      </c>
      <c r="AQ76" s="21">
        <f t="shared" si="48"/>
        <v>0</v>
      </c>
      <c r="AR76" s="21">
        <f t="shared" si="48"/>
        <v>0</v>
      </c>
      <c r="AS76" s="21">
        <f t="shared" si="48"/>
        <v>0</v>
      </c>
      <c r="AT76" s="21">
        <f t="shared" si="48"/>
        <v>0</v>
      </c>
      <c r="AU76" s="21">
        <f t="shared" si="48"/>
        <v>0</v>
      </c>
      <c r="AV76" s="21">
        <f t="shared" si="48"/>
        <v>0</v>
      </c>
      <c r="AW76" s="21">
        <f t="shared" si="48"/>
        <v>0</v>
      </c>
      <c r="AX76" s="21">
        <f t="shared" si="48"/>
        <v>0</v>
      </c>
      <c r="AY76" s="21">
        <f t="shared" si="48"/>
        <v>0</v>
      </c>
      <c r="AZ76" s="21">
        <f t="shared" si="48"/>
        <v>0</v>
      </c>
      <c r="BA76" s="21">
        <f t="shared" si="48"/>
        <v>7.3999999999999996E-2</v>
      </c>
      <c r="BB76" s="21">
        <f t="shared" si="48"/>
        <v>0</v>
      </c>
      <c r="BC76" s="21">
        <f t="shared" si="48"/>
        <v>0</v>
      </c>
      <c r="BD76" s="21">
        <f t="shared" si="48"/>
        <v>0</v>
      </c>
      <c r="BE76" s="21">
        <f t="shared" si="48"/>
        <v>0</v>
      </c>
      <c r="BF76" s="21">
        <f t="shared" si="48"/>
        <v>0</v>
      </c>
      <c r="BG76" s="21">
        <f t="shared" si="48"/>
        <v>0.13700000000000001</v>
      </c>
      <c r="BH76" s="21">
        <f t="shared" si="48"/>
        <v>2.8000000000000001E-2</v>
      </c>
      <c r="BI76" s="21">
        <f t="shared" si="48"/>
        <v>0.02</v>
      </c>
      <c r="BJ76" s="21">
        <f t="shared" si="48"/>
        <v>0</v>
      </c>
      <c r="BK76" s="21">
        <f t="shared" si="48"/>
        <v>0</v>
      </c>
      <c r="BL76" s="21">
        <f t="shared" si="48"/>
        <v>0</v>
      </c>
      <c r="BM76" s="21">
        <f t="shared" si="48"/>
        <v>5.0000000000000001E-3</v>
      </c>
      <c r="BN76" s="21">
        <f t="shared" si="48"/>
        <v>2E-3</v>
      </c>
      <c r="BO76" s="21">
        <f t="shared" ref="BO76" si="49">SUM(BO70:BO75)</f>
        <v>0</v>
      </c>
    </row>
    <row r="77" spans="1:69" ht="17.399999999999999" x14ac:dyDescent="0.35">
      <c r="B77" s="19" t="s">
        <v>22</v>
      </c>
      <c r="C77" s="20"/>
      <c r="D77" s="22">
        <f t="shared" ref="D77:R77" si="50">PRODUCT(D76,$E$6)</f>
        <v>0.16</v>
      </c>
      <c r="E77" s="22">
        <f t="shared" si="50"/>
        <v>0.32</v>
      </c>
      <c r="F77" s="22">
        <f t="shared" si="50"/>
        <v>0.08</v>
      </c>
      <c r="G77" s="22">
        <f t="shared" si="50"/>
        <v>0</v>
      </c>
      <c r="H77" s="22">
        <f t="shared" si="50"/>
        <v>0</v>
      </c>
      <c r="I77" s="22">
        <f t="shared" si="50"/>
        <v>0</v>
      </c>
      <c r="J77" s="22">
        <f t="shared" si="50"/>
        <v>0</v>
      </c>
      <c r="K77" s="22">
        <f t="shared" si="50"/>
        <v>2.0799999999999999E-2</v>
      </c>
      <c r="L77" s="22">
        <f t="shared" si="50"/>
        <v>0</v>
      </c>
      <c r="M77" s="22">
        <f t="shared" si="50"/>
        <v>0</v>
      </c>
      <c r="N77" s="22">
        <f t="shared" si="50"/>
        <v>0</v>
      </c>
      <c r="O77" s="22">
        <f t="shared" si="50"/>
        <v>0</v>
      </c>
      <c r="P77" s="22">
        <f t="shared" si="50"/>
        <v>0</v>
      </c>
      <c r="Q77" s="22">
        <f t="shared" si="50"/>
        <v>0</v>
      </c>
      <c r="R77" s="22">
        <f t="shared" si="50"/>
        <v>0</v>
      </c>
      <c r="S77" s="22">
        <f t="shared" ref="S77:AB77" si="51">PRODUCT(S76,$E$6)</f>
        <v>0</v>
      </c>
      <c r="T77" s="22">
        <f t="shared" si="51"/>
        <v>0</v>
      </c>
      <c r="U77" s="22">
        <f t="shared" si="51"/>
        <v>0</v>
      </c>
      <c r="V77" s="22">
        <f t="shared" si="51"/>
        <v>0</v>
      </c>
      <c r="W77" s="22">
        <f t="shared" si="51"/>
        <v>0</v>
      </c>
      <c r="X77" s="22">
        <f t="shared" si="51"/>
        <v>0.4</v>
      </c>
      <c r="Y77" s="22">
        <f t="shared" si="51"/>
        <v>0</v>
      </c>
      <c r="Z77" s="22">
        <f t="shared" si="51"/>
        <v>0</v>
      </c>
      <c r="AA77" s="22">
        <f t="shared" si="51"/>
        <v>0</v>
      </c>
      <c r="AB77" s="22">
        <f t="shared" si="51"/>
        <v>0</v>
      </c>
      <c r="AC77" s="22">
        <f t="shared" ref="AC77:BN77" si="52">PRODUCT(AC76,$E$6)</f>
        <v>9.6000000000000002E-2</v>
      </c>
      <c r="AD77" s="22">
        <f t="shared" si="52"/>
        <v>0</v>
      </c>
      <c r="AE77" s="22">
        <f t="shared" si="52"/>
        <v>0</v>
      </c>
      <c r="AF77" s="22">
        <f t="shared" si="52"/>
        <v>0</v>
      </c>
      <c r="AG77" s="22">
        <f t="shared" si="52"/>
        <v>0</v>
      </c>
      <c r="AH77" s="22">
        <f t="shared" si="52"/>
        <v>0</v>
      </c>
      <c r="AI77" s="22">
        <f t="shared" si="52"/>
        <v>0</v>
      </c>
      <c r="AJ77" s="22">
        <f t="shared" si="52"/>
        <v>6.4000000000000001E-2</v>
      </c>
      <c r="AK77" s="22">
        <f t="shared" si="52"/>
        <v>0</v>
      </c>
      <c r="AL77" s="22">
        <f t="shared" si="52"/>
        <v>0</v>
      </c>
      <c r="AM77" s="22">
        <f t="shared" si="52"/>
        <v>0</v>
      </c>
      <c r="AN77" s="22">
        <f t="shared" si="52"/>
        <v>0</v>
      </c>
      <c r="AO77" s="22">
        <f t="shared" si="52"/>
        <v>0</v>
      </c>
      <c r="AP77" s="22">
        <f t="shared" si="52"/>
        <v>0</v>
      </c>
      <c r="AQ77" s="22">
        <f t="shared" si="52"/>
        <v>0</v>
      </c>
      <c r="AR77" s="22">
        <f t="shared" si="52"/>
        <v>0</v>
      </c>
      <c r="AS77" s="22">
        <f t="shared" si="52"/>
        <v>0</v>
      </c>
      <c r="AT77" s="22">
        <f t="shared" si="52"/>
        <v>0</v>
      </c>
      <c r="AU77" s="22">
        <f t="shared" si="52"/>
        <v>0</v>
      </c>
      <c r="AV77" s="22">
        <f t="shared" si="52"/>
        <v>0</v>
      </c>
      <c r="AW77" s="22">
        <f t="shared" si="52"/>
        <v>0</v>
      </c>
      <c r="AX77" s="22">
        <f t="shared" si="52"/>
        <v>0</v>
      </c>
      <c r="AY77" s="22">
        <f t="shared" si="52"/>
        <v>0</v>
      </c>
      <c r="AZ77" s="22">
        <f t="shared" si="52"/>
        <v>0</v>
      </c>
      <c r="BA77" s="22">
        <f t="shared" si="52"/>
        <v>0.59199999999999997</v>
      </c>
      <c r="BB77" s="22">
        <f t="shared" si="52"/>
        <v>0</v>
      </c>
      <c r="BC77" s="22">
        <f t="shared" si="52"/>
        <v>0</v>
      </c>
      <c r="BD77" s="22">
        <f t="shared" si="52"/>
        <v>0</v>
      </c>
      <c r="BE77" s="22">
        <f t="shared" si="52"/>
        <v>0</v>
      </c>
      <c r="BF77" s="22">
        <f t="shared" si="52"/>
        <v>0</v>
      </c>
      <c r="BG77" s="22">
        <f t="shared" si="52"/>
        <v>1.0960000000000001</v>
      </c>
      <c r="BH77" s="22">
        <f t="shared" si="52"/>
        <v>0.224</v>
      </c>
      <c r="BI77" s="22">
        <f t="shared" si="52"/>
        <v>0.16</v>
      </c>
      <c r="BJ77" s="22">
        <f t="shared" si="52"/>
        <v>0</v>
      </c>
      <c r="BK77" s="22">
        <f t="shared" si="52"/>
        <v>0</v>
      </c>
      <c r="BL77" s="22">
        <f t="shared" si="52"/>
        <v>0</v>
      </c>
      <c r="BM77" s="22">
        <f t="shared" si="52"/>
        <v>0.04</v>
      </c>
      <c r="BN77" s="22">
        <f t="shared" si="52"/>
        <v>1.6E-2</v>
      </c>
      <c r="BO77" s="22">
        <f t="shared" ref="BO77" si="53">PRODUCT(BO76,$E$6)</f>
        <v>0</v>
      </c>
    </row>
    <row r="79" spans="1:69" ht="17.399999999999999" x14ac:dyDescent="0.35">
      <c r="A79" s="26"/>
      <c r="B79" s="27" t="s">
        <v>23</v>
      </c>
      <c r="C79" s="28" t="s">
        <v>24</v>
      </c>
      <c r="D79" s="29">
        <f t="shared" ref="D79:BN79" si="54">D62</f>
        <v>72.72</v>
      </c>
      <c r="E79" s="29">
        <f t="shared" si="54"/>
        <v>76</v>
      </c>
      <c r="F79" s="29">
        <f t="shared" si="54"/>
        <v>82</v>
      </c>
      <c r="G79" s="29">
        <f t="shared" si="54"/>
        <v>540</v>
      </c>
      <c r="H79" s="29">
        <f t="shared" si="54"/>
        <v>1125</v>
      </c>
      <c r="I79" s="29">
        <f t="shared" si="54"/>
        <v>720</v>
      </c>
      <c r="J79" s="29">
        <f t="shared" si="54"/>
        <v>74.92</v>
      </c>
      <c r="K79" s="29">
        <f t="shared" si="54"/>
        <v>728.69</v>
      </c>
      <c r="L79" s="29">
        <f t="shared" si="54"/>
        <v>210.89</v>
      </c>
      <c r="M79" s="29">
        <f t="shared" si="54"/>
        <v>504</v>
      </c>
      <c r="N79" s="29">
        <f t="shared" si="54"/>
        <v>104.38</v>
      </c>
      <c r="O79" s="29">
        <f t="shared" si="54"/>
        <v>331.24</v>
      </c>
      <c r="P79" s="29">
        <f t="shared" si="54"/>
        <v>373.68</v>
      </c>
      <c r="Q79" s="29">
        <f t="shared" si="54"/>
        <v>380</v>
      </c>
      <c r="R79" s="29">
        <f t="shared" si="54"/>
        <v>0</v>
      </c>
      <c r="S79" s="29">
        <f t="shared" si="54"/>
        <v>0</v>
      </c>
      <c r="T79" s="29">
        <f t="shared" si="54"/>
        <v>0</v>
      </c>
      <c r="U79" s="29">
        <f t="shared" si="54"/>
        <v>752</v>
      </c>
      <c r="V79" s="29">
        <f t="shared" si="54"/>
        <v>352.56</v>
      </c>
      <c r="W79" s="29">
        <f t="shared" si="54"/>
        <v>139</v>
      </c>
      <c r="X79" s="29">
        <f t="shared" si="54"/>
        <v>13.15</v>
      </c>
      <c r="Y79" s="29">
        <f t="shared" si="54"/>
        <v>0</v>
      </c>
      <c r="Z79" s="29">
        <f t="shared" si="54"/>
        <v>439</v>
      </c>
      <c r="AA79" s="29">
        <f t="shared" si="54"/>
        <v>319</v>
      </c>
      <c r="AB79" s="29">
        <f t="shared" si="54"/>
        <v>361</v>
      </c>
      <c r="AC79" s="29">
        <f t="shared" si="54"/>
        <v>250</v>
      </c>
      <c r="AD79" s="29">
        <f t="shared" si="54"/>
        <v>138</v>
      </c>
      <c r="AE79" s="29">
        <f t="shared" si="54"/>
        <v>419</v>
      </c>
      <c r="AF79" s="29">
        <f t="shared" si="54"/>
        <v>209</v>
      </c>
      <c r="AG79" s="29">
        <f t="shared" si="54"/>
        <v>227.27</v>
      </c>
      <c r="AH79" s="29">
        <f t="shared" si="54"/>
        <v>63.33</v>
      </c>
      <c r="AI79" s="29">
        <f t="shared" si="54"/>
        <v>59.25</v>
      </c>
      <c r="AJ79" s="29">
        <f t="shared" si="54"/>
        <v>50</v>
      </c>
      <c r="AK79" s="29">
        <f t="shared" si="54"/>
        <v>190</v>
      </c>
      <c r="AL79" s="29">
        <f t="shared" si="54"/>
        <v>200</v>
      </c>
      <c r="AM79" s="29">
        <f t="shared" si="54"/>
        <v>636.84</v>
      </c>
      <c r="AN79" s="29">
        <f t="shared" si="54"/>
        <v>300</v>
      </c>
      <c r="AO79" s="29">
        <f t="shared" si="54"/>
        <v>0</v>
      </c>
      <c r="AP79" s="29">
        <f t="shared" si="54"/>
        <v>206.9</v>
      </c>
      <c r="AQ79" s="29">
        <f t="shared" si="54"/>
        <v>63.75</v>
      </c>
      <c r="AR79" s="29">
        <f t="shared" si="54"/>
        <v>65.33</v>
      </c>
      <c r="AS79" s="29">
        <f t="shared" si="54"/>
        <v>76</v>
      </c>
      <c r="AT79" s="29">
        <f t="shared" si="54"/>
        <v>64.290000000000006</v>
      </c>
      <c r="AU79" s="29">
        <f t="shared" si="54"/>
        <v>54.28</v>
      </c>
      <c r="AV79" s="29">
        <f t="shared" si="54"/>
        <v>51.25</v>
      </c>
      <c r="AW79" s="29">
        <f t="shared" si="54"/>
        <v>72.86</v>
      </c>
      <c r="AX79" s="29">
        <f t="shared" si="54"/>
        <v>64.67</v>
      </c>
      <c r="AY79" s="29">
        <f t="shared" si="54"/>
        <v>60</v>
      </c>
      <c r="AZ79" s="29">
        <f t="shared" si="54"/>
        <v>135.33000000000001</v>
      </c>
      <c r="BA79" s="29">
        <f t="shared" si="54"/>
        <v>349</v>
      </c>
      <c r="BB79" s="29">
        <f t="shared" si="54"/>
        <v>593</v>
      </c>
      <c r="BC79" s="29">
        <f t="shared" si="54"/>
        <v>558</v>
      </c>
      <c r="BD79" s="29">
        <f t="shared" si="54"/>
        <v>231</v>
      </c>
      <c r="BE79" s="29">
        <f t="shared" si="54"/>
        <v>401</v>
      </c>
      <c r="BF79" s="29">
        <f t="shared" si="54"/>
        <v>0</v>
      </c>
      <c r="BG79" s="29">
        <f t="shared" si="54"/>
        <v>26</v>
      </c>
      <c r="BH79" s="29">
        <f t="shared" si="54"/>
        <v>37</v>
      </c>
      <c r="BI79" s="29">
        <f t="shared" si="54"/>
        <v>25</v>
      </c>
      <c r="BJ79" s="29">
        <f t="shared" si="54"/>
        <v>25.59</v>
      </c>
      <c r="BK79" s="29">
        <f t="shared" si="54"/>
        <v>34</v>
      </c>
      <c r="BL79" s="29">
        <f t="shared" si="54"/>
        <v>289.89999999999998</v>
      </c>
      <c r="BM79" s="29">
        <f t="shared" si="54"/>
        <v>131.11000000000001</v>
      </c>
      <c r="BN79" s="29">
        <f t="shared" si="54"/>
        <v>20</v>
      </c>
      <c r="BO79" s="29">
        <f t="shared" ref="BO79" si="55">BO62</f>
        <v>10000</v>
      </c>
    </row>
    <row r="80" spans="1:69" ht="17.399999999999999" x14ac:dyDescent="0.35">
      <c r="B80" s="19" t="s">
        <v>25</v>
      </c>
      <c r="C80" s="20" t="s">
        <v>24</v>
      </c>
      <c r="D80" s="21">
        <f t="shared" ref="D80:BN80" si="56">D79/1000</f>
        <v>7.2719999999999993E-2</v>
      </c>
      <c r="E80" s="21">
        <f t="shared" si="56"/>
        <v>7.5999999999999998E-2</v>
      </c>
      <c r="F80" s="21">
        <f t="shared" si="56"/>
        <v>8.2000000000000003E-2</v>
      </c>
      <c r="G80" s="21">
        <f t="shared" si="56"/>
        <v>0.54</v>
      </c>
      <c r="H80" s="21">
        <f t="shared" si="56"/>
        <v>1.125</v>
      </c>
      <c r="I80" s="21">
        <f t="shared" si="56"/>
        <v>0.72</v>
      </c>
      <c r="J80" s="21">
        <f t="shared" si="56"/>
        <v>7.492E-2</v>
      </c>
      <c r="K80" s="21">
        <f t="shared" si="56"/>
        <v>0.72869000000000006</v>
      </c>
      <c r="L80" s="21">
        <f t="shared" si="56"/>
        <v>0.21088999999999999</v>
      </c>
      <c r="M80" s="21">
        <f t="shared" si="56"/>
        <v>0.504</v>
      </c>
      <c r="N80" s="21">
        <f t="shared" si="56"/>
        <v>0.10438</v>
      </c>
      <c r="O80" s="21">
        <f t="shared" si="56"/>
        <v>0.33124000000000003</v>
      </c>
      <c r="P80" s="21">
        <f t="shared" si="56"/>
        <v>0.37368000000000001</v>
      </c>
      <c r="Q80" s="21">
        <f t="shared" si="56"/>
        <v>0.38</v>
      </c>
      <c r="R80" s="21">
        <f t="shared" si="56"/>
        <v>0</v>
      </c>
      <c r="S80" s="21">
        <f t="shared" si="56"/>
        <v>0</v>
      </c>
      <c r="T80" s="21">
        <f t="shared" si="56"/>
        <v>0</v>
      </c>
      <c r="U80" s="21">
        <f t="shared" si="56"/>
        <v>0.752</v>
      </c>
      <c r="V80" s="21">
        <f t="shared" si="56"/>
        <v>0.35255999999999998</v>
      </c>
      <c r="W80" s="21">
        <f t="shared" si="56"/>
        <v>0.13900000000000001</v>
      </c>
      <c r="X80" s="21">
        <f t="shared" si="56"/>
        <v>1.315E-2</v>
      </c>
      <c r="Y80" s="21">
        <f t="shared" si="56"/>
        <v>0</v>
      </c>
      <c r="Z80" s="21">
        <f t="shared" si="56"/>
        <v>0.439</v>
      </c>
      <c r="AA80" s="21">
        <f t="shared" si="56"/>
        <v>0.31900000000000001</v>
      </c>
      <c r="AB80" s="21">
        <f t="shared" si="56"/>
        <v>0.36099999999999999</v>
      </c>
      <c r="AC80" s="21">
        <f t="shared" si="56"/>
        <v>0.25</v>
      </c>
      <c r="AD80" s="21">
        <f t="shared" si="56"/>
        <v>0.13800000000000001</v>
      </c>
      <c r="AE80" s="21">
        <f t="shared" si="56"/>
        <v>0.41899999999999998</v>
      </c>
      <c r="AF80" s="21">
        <f t="shared" si="56"/>
        <v>0.20899999999999999</v>
      </c>
      <c r="AG80" s="21">
        <f t="shared" si="56"/>
        <v>0.22727</v>
      </c>
      <c r="AH80" s="21">
        <f t="shared" si="56"/>
        <v>6.3329999999999997E-2</v>
      </c>
      <c r="AI80" s="21">
        <f t="shared" si="56"/>
        <v>5.9249999999999997E-2</v>
      </c>
      <c r="AJ80" s="21">
        <f t="shared" si="56"/>
        <v>0.05</v>
      </c>
      <c r="AK80" s="21">
        <f t="shared" si="56"/>
        <v>0.19</v>
      </c>
      <c r="AL80" s="21">
        <f t="shared" si="56"/>
        <v>0.2</v>
      </c>
      <c r="AM80" s="21">
        <f t="shared" si="56"/>
        <v>0.63684000000000007</v>
      </c>
      <c r="AN80" s="21">
        <f t="shared" si="56"/>
        <v>0.3</v>
      </c>
      <c r="AO80" s="21">
        <f t="shared" si="56"/>
        <v>0</v>
      </c>
      <c r="AP80" s="21">
        <f t="shared" si="56"/>
        <v>0.2069</v>
      </c>
      <c r="AQ80" s="21">
        <f t="shared" si="56"/>
        <v>6.3750000000000001E-2</v>
      </c>
      <c r="AR80" s="21">
        <f t="shared" si="56"/>
        <v>6.5329999999999999E-2</v>
      </c>
      <c r="AS80" s="21">
        <f t="shared" si="56"/>
        <v>7.5999999999999998E-2</v>
      </c>
      <c r="AT80" s="21">
        <f t="shared" si="56"/>
        <v>6.429E-2</v>
      </c>
      <c r="AU80" s="21">
        <f t="shared" si="56"/>
        <v>5.4280000000000002E-2</v>
      </c>
      <c r="AV80" s="21">
        <f t="shared" si="56"/>
        <v>5.1249999999999997E-2</v>
      </c>
      <c r="AW80" s="21">
        <f t="shared" si="56"/>
        <v>7.2859999999999994E-2</v>
      </c>
      <c r="AX80" s="21">
        <f t="shared" si="56"/>
        <v>6.4670000000000005E-2</v>
      </c>
      <c r="AY80" s="21">
        <f t="shared" si="56"/>
        <v>0.06</v>
      </c>
      <c r="AZ80" s="21">
        <f t="shared" si="56"/>
        <v>0.13533000000000001</v>
      </c>
      <c r="BA80" s="21">
        <f t="shared" si="56"/>
        <v>0.34899999999999998</v>
      </c>
      <c r="BB80" s="21">
        <f t="shared" si="56"/>
        <v>0.59299999999999997</v>
      </c>
      <c r="BC80" s="21">
        <f t="shared" si="56"/>
        <v>0.55800000000000005</v>
      </c>
      <c r="BD80" s="21">
        <f t="shared" si="56"/>
        <v>0.23100000000000001</v>
      </c>
      <c r="BE80" s="21">
        <f t="shared" si="56"/>
        <v>0.40100000000000002</v>
      </c>
      <c r="BF80" s="21">
        <f t="shared" si="56"/>
        <v>0</v>
      </c>
      <c r="BG80" s="21">
        <f t="shared" si="56"/>
        <v>2.5999999999999999E-2</v>
      </c>
      <c r="BH80" s="21">
        <f t="shared" si="56"/>
        <v>3.6999999999999998E-2</v>
      </c>
      <c r="BI80" s="21">
        <f t="shared" si="56"/>
        <v>2.5000000000000001E-2</v>
      </c>
      <c r="BJ80" s="21">
        <f t="shared" si="56"/>
        <v>2.5589999999999998E-2</v>
      </c>
      <c r="BK80" s="21">
        <f t="shared" si="56"/>
        <v>3.4000000000000002E-2</v>
      </c>
      <c r="BL80" s="21">
        <f t="shared" si="56"/>
        <v>0.28989999999999999</v>
      </c>
      <c r="BM80" s="21">
        <f t="shared" si="56"/>
        <v>0.13111</v>
      </c>
      <c r="BN80" s="21">
        <f t="shared" si="56"/>
        <v>0.02</v>
      </c>
      <c r="BO80" s="21">
        <f t="shared" ref="BO80" si="57">BO79/1000</f>
        <v>10</v>
      </c>
    </row>
    <row r="81" spans="1:69" ht="17.399999999999999" x14ac:dyDescent="0.35">
      <c r="A81" s="30"/>
      <c r="B81" s="31" t="s">
        <v>26</v>
      </c>
      <c r="C81" s="100"/>
      <c r="D81" s="32">
        <f t="shared" ref="D81:BN81" si="58">D77*D79</f>
        <v>11.635199999999999</v>
      </c>
      <c r="E81" s="32">
        <f t="shared" si="58"/>
        <v>24.32</v>
      </c>
      <c r="F81" s="32">
        <f t="shared" si="58"/>
        <v>6.5600000000000005</v>
      </c>
      <c r="G81" s="32">
        <f t="shared" si="58"/>
        <v>0</v>
      </c>
      <c r="H81" s="32">
        <f t="shared" si="58"/>
        <v>0</v>
      </c>
      <c r="I81" s="32">
        <f t="shared" si="58"/>
        <v>0</v>
      </c>
      <c r="J81" s="32">
        <f t="shared" si="58"/>
        <v>0</v>
      </c>
      <c r="K81" s="32">
        <f t="shared" si="58"/>
        <v>15.156752000000001</v>
      </c>
      <c r="L81" s="32">
        <f t="shared" si="58"/>
        <v>0</v>
      </c>
      <c r="M81" s="32">
        <f t="shared" si="58"/>
        <v>0</v>
      </c>
      <c r="N81" s="32">
        <f t="shared" si="58"/>
        <v>0</v>
      </c>
      <c r="O81" s="32">
        <f t="shared" si="58"/>
        <v>0</v>
      </c>
      <c r="P81" s="32">
        <f t="shared" si="58"/>
        <v>0</v>
      </c>
      <c r="Q81" s="32">
        <f t="shared" si="58"/>
        <v>0</v>
      </c>
      <c r="R81" s="32">
        <f t="shared" si="58"/>
        <v>0</v>
      </c>
      <c r="S81" s="32">
        <f t="shared" si="58"/>
        <v>0</v>
      </c>
      <c r="T81" s="32">
        <f t="shared" si="58"/>
        <v>0</v>
      </c>
      <c r="U81" s="32">
        <f t="shared" si="58"/>
        <v>0</v>
      </c>
      <c r="V81" s="32">
        <f t="shared" si="58"/>
        <v>0</v>
      </c>
      <c r="W81" s="32">
        <f t="shared" si="58"/>
        <v>0</v>
      </c>
      <c r="X81" s="32">
        <f t="shared" si="58"/>
        <v>5.2600000000000007</v>
      </c>
      <c r="Y81" s="32">
        <f t="shared" si="58"/>
        <v>0</v>
      </c>
      <c r="Z81" s="32">
        <f t="shared" si="58"/>
        <v>0</v>
      </c>
      <c r="AA81" s="32">
        <f t="shared" si="58"/>
        <v>0</v>
      </c>
      <c r="AB81" s="32">
        <f t="shared" si="58"/>
        <v>0</v>
      </c>
      <c r="AC81" s="32">
        <f t="shared" si="58"/>
        <v>24</v>
      </c>
      <c r="AD81" s="32">
        <f t="shared" si="58"/>
        <v>0</v>
      </c>
      <c r="AE81" s="32">
        <f t="shared" si="58"/>
        <v>0</v>
      </c>
      <c r="AF81" s="32">
        <f t="shared" si="58"/>
        <v>0</v>
      </c>
      <c r="AG81" s="32">
        <f t="shared" si="58"/>
        <v>0</v>
      </c>
      <c r="AH81" s="32">
        <f t="shared" si="58"/>
        <v>0</v>
      </c>
      <c r="AI81" s="32">
        <f t="shared" si="58"/>
        <v>0</v>
      </c>
      <c r="AJ81" s="32">
        <f t="shared" si="58"/>
        <v>3.2</v>
      </c>
      <c r="AK81" s="32">
        <f t="shared" si="58"/>
        <v>0</v>
      </c>
      <c r="AL81" s="32">
        <f t="shared" si="58"/>
        <v>0</v>
      </c>
      <c r="AM81" s="32">
        <f t="shared" si="58"/>
        <v>0</v>
      </c>
      <c r="AN81" s="32">
        <f t="shared" si="58"/>
        <v>0</v>
      </c>
      <c r="AO81" s="32">
        <f t="shared" si="58"/>
        <v>0</v>
      </c>
      <c r="AP81" s="32">
        <f t="shared" si="58"/>
        <v>0</v>
      </c>
      <c r="AQ81" s="32">
        <f t="shared" si="58"/>
        <v>0</v>
      </c>
      <c r="AR81" s="32">
        <f t="shared" si="58"/>
        <v>0</v>
      </c>
      <c r="AS81" s="32">
        <f t="shared" si="58"/>
        <v>0</v>
      </c>
      <c r="AT81" s="32">
        <f t="shared" si="58"/>
        <v>0</v>
      </c>
      <c r="AU81" s="32">
        <f t="shared" si="58"/>
        <v>0</v>
      </c>
      <c r="AV81" s="32">
        <f t="shared" si="58"/>
        <v>0</v>
      </c>
      <c r="AW81" s="32">
        <f t="shared" si="58"/>
        <v>0</v>
      </c>
      <c r="AX81" s="32">
        <f t="shared" si="58"/>
        <v>0</v>
      </c>
      <c r="AY81" s="32">
        <f t="shared" si="58"/>
        <v>0</v>
      </c>
      <c r="AZ81" s="32">
        <f t="shared" si="58"/>
        <v>0</v>
      </c>
      <c r="BA81" s="32">
        <f t="shared" si="58"/>
        <v>206.60799999999998</v>
      </c>
      <c r="BB81" s="32">
        <f t="shared" si="58"/>
        <v>0</v>
      </c>
      <c r="BC81" s="32">
        <f t="shared" si="58"/>
        <v>0</v>
      </c>
      <c r="BD81" s="32">
        <f t="shared" si="58"/>
        <v>0</v>
      </c>
      <c r="BE81" s="32">
        <f t="shared" si="58"/>
        <v>0</v>
      </c>
      <c r="BF81" s="32">
        <f t="shared" si="58"/>
        <v>0</v>
      </c>
      <c r="BG81" s="32">
        <f t="shared" si="58"/>
        <v>28.496000000000002</v>
      </c>
      <c r="BH81" s="32">
        <f t="shared" si="58"/>
        <v>8.2880000000000003</v>
      </c>
      <c r="BI81" s="32">
        <f t="shared" si="58"/>
        <v>4</v>
      </c>
      <c r="BJ81" s="32">
        <f t="shared" si="58"/>
        <v>0</v>
      </c>
      <c r="BK81" s="32">
        <f t="shared" si="58"/>
        <v>0</v>
      </c>
      <c r="BL81" s="32">
        <f t="shared" si="58"/>
        <v>0</v>
      </c>
      <c r="BM81" s="32">
        <f t="shared" si="58"/>
        <v>5.2444000000000006</v>
      </c>
      <c r="BN81" s="32">
        <f t="shared" si="58"/>
        <v>0.32</v>
      </c>
      <c r="BO81" s="32">
        <f t="shared" ref="BO81" si="59">BO77*BO79</f>
        <v>0</v>
      </c>
      <c r="BP81" s="33">
        <f>SUM(D81:BN81)</f>
        <v>343.08835199999993</v>
      </c>
      <c r="BQ81" s="34">
        <f>BP81/$C$9</f>
        <v>42.886043999999991</v>
      </c>
    </row>
    <row r="82" spans="1:69" ht="17.399999999999999" x14ac:dyDescent="0.35">
      <c r="A82" s="30"/>
      <c r="B82" s="31" t="s">
        <v>27</v>
      </c>
      <c r="C82" s="100"/>
      <c r="D82" s="32">
        <f t="shared" ref="D82:BN82" si="60">D77*D79</f>
        <v>11.635199999999999</v>
      </c>
      <c r="E82" s="32">
        <f t="shared" si="60"/>
        <v>24.32</v>
      </c>
      <c r="F82" s="32">
        <f t="shared" si="60"/>
        <v>6.5600000000000005</v>
      </c>
      <c r="G82" s="32">
        <f t="shared" si="60"/>
        <v>0</v>
      </c>
      <c r="H82" s="32">
        <f t="shared" si="60"/>
        <v>0</v>
      </c>
      <c r="I82" s="32">
        <f t="shared" si="60"/>
        <v>0</v>
      </c>
      <c r="J82" s="32">
        <f t="shared" si="60"/>
        <v>0</v>
      </c>
      <c r="K82" s="32">
        <f t="shared" si="60"/>
        <v>15.156752000000001</v>
      </c>
      <c r="L82" s="32">
        <f t="shared" si="60"/>
        <v>0</v>
      </c>
      <c r="M82" s="32">
        <f t="shared" si="60"/>
        <v>0</v>
      </c>
      <c r="N82" s="32">
        <f t="shared" si="60"/>
        <v>0</v>
      </c>
      <c r="O82" s="32">
        <f t="shared" si="60"/>
        <v>0</v>
      </c>
      <c r="P82" s="32">
        <f t="shared" si="60"/>
        <v>0</v>
      </c>
      <c r="Q82" s="32">
        <f t="shared" si="60"/>
        <v>0</v>
      </c>
      <c r="R82" s="32">
        <f t="shared" si="60"/>
        <v>0</v>
      </c>
      <c r="S82" s="32">
        <f t="shared" si="60"/>
        <v>0</v>
      </c>
      <c r="T82" s="32">
        <f t="shared" si="60"/>
        <v>0</v>
      </c>
      <c r="U82" s="32">
        <f t="shared" si="60"/>
        <v>0</v>
      </c>
      <c r="V82" s="32">
        <f t="shared" si="60"/>
        <v>0</v>
      </c>
      <c r="W82" s="32">
        <f t="shared" si="60"/>
        <v>0</v>
      </c>
      <c r="X82" s="32">
        <f t="shared" si="60"/>
        <v>5.2600000000000007</v>
      </c>
      <c r="Y82" s="32">
        <f t="shared" si="60"/>
        <v>0</v>
      </c>
      <c r="Z82" s="32">
        <f t="shared" si="60"/>
        <v>0</v>
      </c>
      <c r="AA82" s="32">
        <f t="shared" si="60"/>
        <v>0</v>
      </c>
      <c r="AB82" s="32">
        <f t="shared" si="60"/>
        <v>0</v>
      </c>
      <c r="AC82" s="32">
        <f t="shared" si="60"/>
        <v>24</v>
      </c>
      <c r="AD82" s="32">
        <f t="shared" si="60"/>
        <v>0</v>
      </c>
      <c r="AE82" s="32">
        <f t="shared" si="60"/>
        <v>0</v>
      </c>
      <c r="AF82" s="32">
        <f t="shared" si="60"/>
        <v>0</v>
      </c>
      <c r="AG82" s="32">
        <f t="shared" si="60"/>
        <v>0</v>
      </c>
      <c r="AH82" s="32">
        <f t="shared" si="60"/>
        <v>0</v>
      </c>
      <c r="AI82" s="32">
        <f t="shared" si="60"/>
        <v>0</v>
      </c>
      <c r="AJ82" s="32">
        <f t="shared" si="60"/>
        <v>3.2</v>
      </c>
      <c r="AK82" s="32">
        <f t="shared" si="60"/>
        <v>0</v>
      </c>
      <c r="AL82" s="32">
        <f t="shared" si="60"/>
        <v>0</v>
      </c>
      <c r="AM82" s="32">
        <f t="shared" si="60"/>
        <v>0</v>
      </c>
      <c r="AN82" s="32">
        <f t="shared" si="60"/>
        <v>0</v>
      </c>
      <c r="AO82" s="32">
        <f t="shared" si="60"/>
        <v>0</v>
      </c>
      <c r="AP82" s="32">
        <f t="shared" si="60"/>
        <v>0</v>
      </c>
      <c r="AQ82" s="32">
        <f t="shared" si="60"/>
        <v>0</v>
      </c>
      <c r="AR82" s="32">
        <f t="shared" si="60"/>
        <v>0</v>
      </c>
      <c r="AS82" s="32">
        <f t="shared" si="60"/>
        <v>0</v>
      </c>
      <c r="AT82" s="32">
        <f t="shared" si="60"/>
        <v>0</v>
      </c>
      <c r="AU82" s="32">
        <f t="shared" si="60"/>
        <v>0</v>
      </c>
      <c r="AV82" s="32">
        <f t="shared" si="60"/>
        <v>0</v>
      </c>
      <c r="AW82" s="32">
        <f t="shared" si="60"/>
        <v>0</v>
      </c>
      <c r="AX82" s="32">
        <f t="shared" si="60"/>
        <v>0</v>
      </c>
      <c r="AY82" s="32">
        <f t="shared" si="60"/>
        <v>0</v>
      </c>
      <c r="AZ82" s="32">
        <f t="shared" si="60"/>
        <v>0</v>
      </c>
      <c r="BA82" s="32">
        <f t="shared" si="60"/>
        <v>206.60799999999998</v>
      </c>
      <c r="BB82" s="32">
        <f t="shared" si="60"/>
        <v>0</v>
      </c>
      <c r="BC82" s="32">
        <f t="shared" si="60"/>
        <v>0</v>
      </c>
      <c r="BD82" s="32">
        <f t="shared" si="60"/>
        <v>0</v>
      </c>
      <c r="BE82" s="32">
        <f t="shared" si="60"/>
        <v>0</v>
      </c>
      <c r="BF82" s="32">
        <f t="shared" si="60"/>
        <v>0</v>
      </c>
      <c r="BG82" s="32">
        <f t="shared" si="60"/>
        <v>28.496000000000002</v>
      </c>
      <c r="BH82" s="32">
        <f t="shared" si="60"/>
        <v>8.2880000000000003</v>
      </c>
      <c r="BI82" s="32">
        <f t="shared" si="60"/>
        <v>4</v>
      </c>
      <c r="BJ82" s="32">
        <f t="shared" si="60"/>
        <v>0</v>
      </c>
      <c r="BK82" s="32">
        <f t="shared" si="60"/>
        <v>0</v>
      </c>
      <c r="BL82" s="32">
        <f t="shared" si="60"/>
        <v>0</v>
      </c>
      <c r="BM82" s="32">
        <f t="shared" si="60"/>
        <v>5.2444000000000006</v>
      </c>
      <c r="BN82" s="32">
        <f t="shared" si="60"/>
        <v>0.32</v>
      </c>
      <c r="BO82" s="32">
        <f t="shared" ref="BO82" si="61">BO77*BO79</f>
        <v>0</v>
      </c>
      <c r="BP82" s="33">
        <f>SUM(D82:BN82)</f>
        <v>343.08835199999993</v>
      </c>
      <c r="BQ82" s="34">
        <f>BP82/$C$9</f>
        <v>42.886043999999991</v>
      </c>
    </row>
    <row r="84" spans="1:69" x14ac:dyDescent="0.3">
      <c r="J84" t="s">
        <v>30</v>
      </c>
      <c r="K84" t="s">
        <v>2</v>
      </c>
      <c r="R84" s="2">
        <v>8</v>
      </c>
      <c r="S84" s="2"/>
      <c r="T84" s="2"/>
      <c r="U84" s="2"/>
      <c r="V84" s="2"/>
      <c r="W84" s="2"/>
      <c r="Y84" s="2"/>
      <c r="Z84" t="s">
        <v>31</v>
      </c>
    </row>
    <row r="85" spans="1:69" ht="15" customHeight="1" x14ac:dyDescent="0.3">
      <c r="A85" s="90"/>
      <c r="B85" s="5" t="s">
        <v>3</v>
      </c>
      <c r="C85" s="92" t="s">
        <v>4</v>
      </c>
      <c r="D85" s="94" t="str">
        <f t="shared" ref="D85:V85" si="62">D7</f>
        <v>Хлеб пшеничный</v>
      </c>
      <c r="E85" s="94" t="str">
        <f t="shared" si="62"/>
        <v>Хлеб ржано-пшеничный</v>
      </c>
      <c r="F85" s="94" t="str">
        <f t="shared" si="62"/>
        <v>Сахар</v>
      </c>
      <c r="G85" s="94" t="str">
        <f t="shared" si="62"/>
        <v>Чай</v>
      </c>
      <c r="H85" s="94" t="str">
        <f t="shared" si="62"/>
        <v>Какао</v>
      </c>
      <c r="I85" s="94" t="str">
        <f t="shared" si="62"/>
        <v>Кофейный напиток</v>
      </c>
      <c r="J85" s="94" t="str">
        <f t="shared" si="62"/>
        <v>Молоко 2,5%</v>
      </c>
      <c r="K85" s="94" t="str">
        <f t="shared" si="62"/>
        <v>Масло сливочное</v>
      </c>
      <c r="L85" s="94" t="str">
        <f t="shared" si="62"/>
        <v>Сметана 15%</v>
      </c>
      <c r="M85" s="94" t="str">
        <f t="shared" si="62"/>
        <v>Молоко сухое</v>
      </c>
      <c r="N85" s="94" t="str">
        <f t="shared" si="62"/>
        <v>Снежок 2,5 %</v>
      </c>
      <c r="O85" s="94" t="str">
        <f t="shared" si="62"/>
        <v>Творог 5%</v>
      </c>
      <c r="P85" s="94" t="str">
        <f t="shared" si="62"/>
        <v>Молоко сгущенное</v>
      </c>
      <c r="Q85" s="94" t="str">
        <f t="shared" si="62"/>
        <v xml:space="preserve">Джем Сава </v>
      </c>
      <c r="R85" s="94" t="str">
        <f t="shared" si="62"/>
        <v>Сыр</v>
      </c>
      <c r="S85" s="94" t="str">
        <f t="shared" si="62"/>
        <v>Зеленый горошек</v>
      </c>
      <c r="T85" s="94" t="str">
        <f t="shared" si="62"/>
        <v>Кукуруза консервирован.</v>
      </c>
      <c r="U85" s="94" t="str">
        <f t="shared" si="62"/>
        <v>Консервы рыбные</v>
      </c>
      <c r="V85" s="94" t="str">
        <f t="shared" si="62"/>
        <v>Огурцы консервирован.</v>
      </c>
      <c r="W85" s="38"/>
      <c r="X85" s="94" t="str">
        <f t="shared" ref="X85:BN85" si="63">X7</f>
        <v>Яйцо</v>
      </c>
      <c r="Y85" s="94" t="str">
        <f t="shared" si="63"/>
        <v>Икра кабачковая</v>
      </c>
      <c r="Z85" s="94" t="str">
        <f t="shared" si="63"/>
        <v>Изюм</v>
      </c>
      <c r="AA85" s="94" t="str">
        <f t="shared" si="63"/>
        <v>Курага</v>
      </c>
      <c r="AB85" s="94" t="str">
        <f t="shared" si="63"/>
        <v>Чернослив</v>
      </c>
      <c r="AC85" s="94" t="str">
        <f t="shared" si="63"/>
        <v>Шиповник</v>
      </c>
      <c r="AD85" s="94" t="str">
        <f t="shared" si="63"/>
        <v>Сухофрукты</v>
      </c>
      <c r="AE85" s="94" t="str">
        <f t="shared" si="63"/>
        <v>Ягода свежемороженная</v>
      </c>
      <c r="AF85" s="94" t="str">
        <f t="shared" si="63"/>
        <v>Лимон</v>
      </c>
      <c r="AG85" s="94" t="str">
        <f t="shared" si="63"/>
        <v>Кисель</v>
      </c>
      <c r="AH85" s="94" t="str">
        <f t="shared" si="63"/>
        <v xml:space="preserve">Сок </v>
      </c>
      <c r="AI85" s="94" t="str">
        <f t="shared" si="63"/>
        <v>Макаронные изделия</v>
      </c>
      <c r="AJ85" s="94" t="str">
        <f t="shared" si="63"/>
        <v>Мука</v>
      </c>
      <c r="AK85" s="94" t="str">
        <f t="shared" si="63"/>
        <v>Дрожжи</v>
      </c>
      <c r="AL85" s="94" t="str">
        <f t="shared" si="63"/>
        <v>Печенье</v>
      </c>
      <c r="AM85" s="94" t="str">
        <f t="shared" si="63"/>
        <v>Кукуруз-ные палочки</v>
      </c>
      <c r="AN85" s="94" t="str">
        <f t="shared" si="63"/>
        <v>Вафли</v>
      </c>
      <c r="AO85" s="94" t="str">
        <f t="shared" si="63"/>
        <v>Конфеты</v>
      </c>
      <c r="AP85" s="94" t="str">
        <f t="shared" si="63"/>
        <v>Повидло Сава</v>
      </c>
      <c r="AQ85" s="94" t="str">
        <f t="shared" si="63"/>
        <v>Крупа геркулес</v>
      </c>
      <c r="AR85" s="94" t="str">
        <f t="shared" si="63"/>
        <v>Крупа горох</v>
      </c>
      <c r="AS85" s="94" t="str">
        <f t="shared" si="63"/>
        <v>Крупа гречневая</v>
      </c>
      <c r="AT85" s="94" t="str">
        <f t="shared" si="63"/>
        <v>Крупа кукурузная</v>
      </c>
      <c r="AU85" s="94" t="str">
        <f t="shared" si="63"/>
        <v>Крупа манная</v>
      </c>
      <c r="AV85" s="94" t="str">
        <f t="shared" si="63"/>
        <v>Крупа перловая</v>
      </c>
      <c r="AW85" s="94" t="str">
        <f t="shared" si="63"/>
        <v>Крупа пшеничная</v>
      </c>
      <c r="AX85" s="94" t="str">
        <f t="shared" si="63"/>
        <v>Крупа пшено</v>
      </c>
      <c r="AY85" s="94" t="str">
        <f t="shared" si="63"/>
        <v>Крупа ячневая</v>
      </c>
      <c r="AZ85" s="94" t="str">
        <f t="shared" si="63"/>
        <v>Рис</v>
      </c>
      <c r="BA85" s="94" t="str">
        <f t="shared" si="63"/>
        <v>Цыпленок бройлер</v>
      </c>
      <c r="BB85" s="94" t="str">
        <f t="shared" si="63"/>
        <v>Филе куриное</v>
      </c>
      <c r="BC85" s="94" t="str">
        <f t="shared" si="63"/>
        <v>Фарш говяжий</v>
      </c>
      <c r="BD85" s="94" t="str">
        <f t="shared" si="63"/>
        <v>Печень куриная</v>
      </c>
      <c r="BE85" s="94" t="str">
        <f t="shared" si="63"/>
        <v>Филе минтая</v>
      </c>
      <c r="BF85" s="94" t="str">
        <f t="shared" si="63"/>
        <v>Филе сельди слабосол.</v>
      </c>
      <c r="BG85" s="94" t="str">
        <f t="shared" si="63"/>
        <v>Картофель</v>
      </c>
      <c r="BH85" s="94" t="str">
        <f t="shared" si="63"/>
        <v>Морковь</v>
      </c>
      <c r="BI85" s="94" t="str">
        <f t="shared" si="63"/>
        <v>Лук</v>
      </c>
      <c r="BJ85" s="94" t="str">
        <f t="shared" si="63"/>
        <v>Капуста</v>
      </c>
      <c r="BK85" s="94" t="str">
        <f t="shared" si="63"/>
        <v>Свекла</v>
      </c>
      <c r="BL85" s="94" t="str">
        <f t="shared" si="63"/>
        <v>Томатная паста</v>
      </c>
      <c r="BM85" s="94" t="str">
        <f t="shared" si="63"/>
        <v>Масло растительное</v>
      </c>
      <c r="BN85" s="94" t="str">
        <f t="shared" si="63"/>
        <v>Соль</v>
      </c>
      <c r="BO85" s="94" t="str">
        <f t="shared" ref="BO85" si="64">BO7</f>
        <v>Аскорбиновая кислота</v>
      </c>
      <c r="BP85" s="101" t="s">
        <v>5</v>
      </c>
      <c r="BQ85" s="101" t="s">
        <v>6</v>
      </c>
    </row>
    <row r="86" spans="1:69" ht="36" customHeight="1" x14ac:dyDescent="0.3">
      <c r="A86" s="91"/>
      <c r="B86" s="6" t="s">
        <v>7</v>
      </c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38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101"/>
      <c r="BQ86" s="101"/>
    </row>
    <row r="87" spans="1:69" x14ac:dyDescent="0.3">
      <c r="A87" s="102" t="s">
        <v>17</v>
      </c>
      <c r="B87" s="7" t="str">
        <f>B21</f>
        <v>Молоко</v>
      </c>
      <c r="C87" s="103">
        <f>$E$6</f>
        <v>8</v>
      </c>
      <c r="D87" s="7">
        <f t="shared" ref="D87:BN91" si="65">D21</f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0.14000000000000001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ref="BO87:BO90" si="66">BO21</f>
        <v>0</v>
      </c>
    </row>
    <row r="88" spans="1:69" x14ac:dyDescent="0.3">
      <c r="A88" s="102"/>
      <c r="B88" s="7" t="str">
        <f>B22</f>
        <v>Печенье</v>
      </c>
      <c r="C88" s="98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2.4E-2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 x14ac:dyDescent="0.3">
      <c r="A89" s="102"/>
      <c r="B89" s="7"/>
      <c r="C89" s="98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 t="shared" si="65"/>
        <v>0</v>
      </c>
      <c r="O89" s="7">
        <f t="shared" si="65"/>
        <v>0</v>
      </c>
      <c r="P89" s="7">
        <f t="shared" si="65"/>
        <v>0</v>
      </c>
      <c r="Q89" s="7">
        <f t="shared" si="65"/>
        <v>0</v>
      </c>
      <c r="R89" s="7">
        <f t="shared" si="65"/>
        <v>0</v>
      </c>
      <c r="S89" s="7">
        <f t="shared" si="65"/>
        <v>0</v>
      </c>
      <c r="T89" s="7">
        <f t="shared" si="65"/>
        <v>0</v>
      </c>
      <c r="U89" s="7">
        <f t="shared" si="65"/>
        <v>0</v>
      </c>
      <c r="V89" s="7">
        <f t="shared" si="65"/>
        <v>0</v>
      </c>
      <c r="W89" s="7">
        <f t="shared" si="65"/>
        <v>0</v>
      </c>
      <c r="X89" s="7">
        <f t="shared" si="65"/>
        <v>0</v>
      </c>
      <c r="Y89" s="7">
        <f t="shared" si="65"/>
        <v>0</v>
      </c>
      <c r="Z89" s="7">
        <f t="shared" si="65"/>
        <v>0</v>
      </c>
      <c r="AA89" s="7">
        <f t="shared" si="65"/>
        <v>0</v>
      </c>
      <c r="AB89" s="7">
        <f t="shared" si="65"/>
        <v>0</v>
      </c>
      <c r="AC89" s="7">
        <f t="shared" si="65"/>
        <v>0</v>
      </c>
      <c r="AD89" s="7">
        <f t="shared" si="65"/>
        <v>0</v>
      </c>
      <c r="AE89" s="7">
        <f t="shared" si="65"/>
        <v>0</v>
      </c>
      <c r="AF89" s="7">
        <f t="shared" si="65"/>
        <v>0</v>
      </c>
      <c r="AG89" s="7">
        <f t="shared" si="65"/>
        <v>0</v>
      </c>
      <c r="AH89" s="7">
        <f t="shared" si="65"/>
        <v>0</v>
      </c>
      <c r="AI89" s="7">
        <f t="shared" si="65"/>
        <v>0</v>
      </c>
      <c r="AJ89" s="7">
        <f t="shared" si="65"/>
        <v>0</v>
      </c>
      <c r="AK89" s="7">
        <f t="shared" si="65"/>
        <v>0</v>
      </c>
      <c r="AL89" s="7">
        <f t="shared" si="65"/>
        <v>0</v>
      </c>
      <c r="AM89" s="7">
        <f t="shared" si="65"/>
        <v>0</v>
      </c>
      <c r="AN89" s="7">
        <f t="shared" si="65"/>
        <v>0</v>
      </c>
      <c r="AO89" s="7">
        <f t="shared" si="65"/>
        <v>0</v>
      </c>
      <c r="AP89" s="7">
        <f t="shared" si="65"/>
        <v>0</v>
      </c>
      <c r="AQ89" s="7">
        <f t="shared" si="65"/>
        <v>0</v>
      </c>
      <c r="AR89" s="7">
        <f t="shared" si="65"/>
        <v>0</v>
      </c>
      <c r="AS89" s="7">
        <f t="shared" si="65"/>
        <v>0</v>
      </c>
      <c r="AT89" s="7">
        <f t="shared" si="65"/>
        <v>0</v>
      </c>
      <c r="AU89" s="7">
        <f t="shared" si="65"/>
        <v>0</v>
      </c>
      <c r="AV89" s="7">
        <f t="shared" si="65"/>
        <v>0</v>
      </c>
      <c r="AW89" s="7">
        <f t="shared" si="65"/>
        <v>0</v>
      </c>
      <c r="AX89" s="7">
        <f t="shared" si="65"/>
        <v>0</v>
      </c>
      <c r="AY89" s="7">
        <f t="shared" si="65"/>
        <v>0</v>
      </c>
      <c r="AZ89" s="7">
        <f t="shared" si="65"/>
        <v>0</v>
      </c>
      <c r="BA89" s="7">
        <f t="shared" si="65"/>
        <v>0</v>
      </c>
      <c r="BB89" s="7">
        <f t="shared" si="65"/>
        <v>0</v>
      </c>
      <c r="BC89" s="7">
        <f t="shared" si="65"/>
        <v>0</v>
      </c>
      <c r="BD89" s="7">
        <f t="shared" si="65"/>
        <v>0</v>
      </c>
      <c r="BE89" s="7">
        <f t="shared" si="65"/>
        <v>0</v>
      </c>
      <c r="BF89" s="7">
        <f t="shared" si="65"/>
        <v>0</v>
      </c>
      <c r="BG89" s="7">
        <f t="shared" si="65"/>
        <v>0</v>
      </c>
      <c r="BH89" s="7">
        <f t="shared" si="65"/>
        <v>0</v>
      </c>
      <c r="BI89" s="7">
        <f t="shared" si="65"/>
        <v>0</v>
      </c>
      <c r="BJ89" s="7">
        <f t="shared" si="65"/>
        <v>0</v>
      </c>
      <c r="BK89" s="7">
        <f t="shared" si="65"/>
        <v>0</v>
      </c>
      <c r="BL89" s="7">
        <f t="shared" si="65"/>
        <v>0</v>
      </c>
      <c r="BM89" s="7">
        <f t="shared" si="65"/>
        <v>0</v>
      </c>
      <c r="BN89" s="7">
        <f t="shared" si="65"/>
        <v>0</v>
      </c>
      <c r="BO89" s="7">
        <f t="shared" si="66"/>
        <v>0</v>
      </c>
    </row>
    <row r="90" spans="1:69" x14ac:dyDescent="0.3">
      <c r="A90" s="102"/>
      <c r="B90" s="7"/>
      <c r="C90" s="98"/>
      <c r="D90" s="7">
        <f t="shared" si="65"/>
        <v>0</v>
      </c>
      <c r="E90" s="7">
        <f t="shared" si="65"/>
        <v>0</v>
      </c>
      <c r="F90" s="7">
        <f t="shared" si="65"/>
        <v>0</v>
      </c>
      <c r="G90" s="7">
        <f t="shared" si="65"/>
        <v>0</v>
      </c>
      <c r="H90" s="7">
        <f t="shared" si="65"/>
        <v>0</v>
      </c>
      <c r="I90" s="7">
        <f t="shared" si="65"/>
        <v>0</v>
      </c>
      <c r="J90" s="7">
        <f t="shared" si="65"/>
        <v>0</v>
      </c>
      <c r="K90" s="7">
        <f t="shared" si="65"/>
        <v>0</v>
      </c>
      <c r="L90" s="7">
        <f t="shared" si="65"/>
        <v>0</v>
      </c>
      <c r="M90" s="7">
        <f t="shared" si="65"/>
        <v>0</v>
      </c>
      <c r="N90" s="7">
        <f t="shared" si="65"/>
        <v>0</v>
      </c>
      <c r="O90" s="7">
        <f t="shared" si="65"/>
        <v>0</v>
      </c>
      <c r="P90" s="7">
        <f t="shared" si="65"/>
        <v>0</v>
      </c>
      <c r="Q90" s="7">
        <f t="shared" si="65"/>
        <v>0</v>
      </c>
      <c r="R90" s="7">
        <f t="shared" si="65"/>
        <v>0</v>
      </c>
      <c r="S90" s="7">
        <f t="shared" si="65"/>
        <v>0</v>
      </c>
      <c r="T90" s="7">
        <f t="shared" si="65"/>
        <v>0</v>
      </c>
      <c r="U90" s="7">
        <f t="shared" si="65"/>
        <v>0</v>
      </c>
      <c r="V90" s="7">
        <f t="shared" si="65"/>
        <v>0</v>
      </c>
      <c r="W90" s="7">
        <f t="shared" si="65"/>
        <v>0</v>
      </c>
      <c r="X90" s="7">
        <f t="shared" si="65"/>
        <v>0</v>
      </c>
      <c r="Y90" s="7">
        <f t="shared" si="65"/>
        <v>0</v>
      </c>
      <c r="Z90" s="7">
        <f t="shared" si="65"/>
        <v>0</v>
      </c>
      <c r="AA90" s="7">
        <f t="shared" si="65"/>
        <v>0</v>
      </c>
      <c r="AB90" s="7">
        <f t="shared" si="65"/>
        <v>0</v>
      </c>
      <c r="AC90" s="7">
        <f t="shared" si="65"/>
        <v>0</v>
      </c>
      <c r="AD90" s="7">
        <f t="shared" si="65"/>
        <v>0</v>
      </c>
      <c r="AE90" s="7">
        <f t="shared" si="65"/>
        <v>0</v>
      </c>
      <c r="AF90" s="7">
        <f t="shared" si="65"/>
        <v>0</v>
      </c>
      <c r="AG90" s="7">
        <f t="shared" si="65"/>
        <v>0</v>
      </c>
      <c r="AH90" s="7">
        <f t="shared" si="65"/>
        <v>0</v>
      </c>
      <c r="AI90" s="7">
        <f t="shared" si="65"/>
        <v>0</v>
      </c>
      <c r="AJ90" s="7">
        <f t="shared" si="65"/>
        <v>0</v>
      </c>
      <c r="AK90" s="7">
        <f t="shared" si="65"/>
        <v>0</v>
      </c>
      <c r="AL90" s="7">
        <f t="shared" si="65"/>
        <v>0</v>
      </c>
      <c r="AM90" s="7">
        <f t="shared" si="65"/>
        <v>0</v>
      </c>
      <c r="AN90" s="7">
        <f t="shared" si="65"/>
        <v>0</v>
      </c>
      <c r="AO90" s="7">
        <f t="shared" si="65"/>
        <v>0</v>
      </c>
      <c r="AP90" s="7">
        <f t="shared" si="65"/>
        <v>0</v>
      </c>
      <c r="AQ90" s="7">
        <f t="shared" si="65"/>
        <v>0</v>
      </c>
      <c r="AR90" s="7">
        <f t="shared" si="65"/>
        <v>0</v>
      </c>
      <c r="AS90" s="7">
        <f t="shared" si="65"/>
        <v>0</v>
      </c>
      <c r="AT90" s="7">
        <f t="shared" si="65"/>
        <v>0</v>
      </c>
      <c r="AU90" s="7">
        <f t="shared" si="65"/>
        <v>0</v>
      </c>
      <c r="AV90" s="7">
        <f t="shared" si="65"/>
        <v>0</v>
      </c>
      <c r="AW90" s="7">
        <f t="shared" si="65"/>
        <v>0</v>
      </c>
      <c r="AX90" s="7">
        <f t="shared" si="65"/>
        <v>0</v>
      </c>
      <c r="AY90" s="7">
        <f t="shared" si="65"/>
        <v>0</v>
      </c>
      <c r="AZ90" s="7">
        <f t="shared" si="65"/>
        <v>0</v>
      </c>
      <c r="BA90" s="7">
        <f t="shared" si="65"/>
        <v>0</v>
      </c>
      <c r="BB90" s="7">
        <f t="shared" si="65"/>
        <v>0</v>
      </c>
      <c r="BC90" s="7">
        <f t="shared" si="65"/>
        <v>0</v>
      </c>
      <c r="BD90" s="7">
        <f t="shared" si="65"/>
        <v>0</v>
      </c>
      <c r="BE90" s="7">
        <f t="shared" si="65"/>
        <v>0</v>
      </c>
      <c r="BF90" s="7">
        <f t="shared" si="65"/>
        <v>0</v>
      </c>
      <c r="BG90" s="7">
        <f t="shared" si="65"/>
        <v>0</v>
      </c>
      <c r="BH90" s="7">
        <f t="shared" si="65"/>
        <v>0</v>
      </c>
      <c r="BI90" s="7">
        <f t="shared" si="65"/>
        <v>0</v>
      </c>
      <c r="BJ90" s="7">
        <f t="shared" si="65"/>
        <v>0</v>
      </c>
      <c r="BK90" s="7">
        <f t="shared" si="65"/>
        <v>0</v>
      </c>
      <c r="BL90" s="7">
        <f t="shared" si="65"/>
        <v>0</v>
      </c>
      <c r="BM90" s="7">
        <f t="shared" si="65"/>
        <v>0</v>
      </c>
      <c r="BN90" s="7">
        <f t="shared" si="65"/>
        <v>0</v>
      </c>
      <c r="BO90" s="7">
        <f t="shared" si="66"/>
        <v>0</v>
      </c>
    </row>
    <row r="91" spans="1:69" x14ac:dyDescent="0.3">
      <c r="A91" s="102"/>
      <c r="B91" s="7"/>
      <c r="C91" s="99"/>
      <c r="D91" s="7">
        <f t="shared" si="65"/>
        <v>0</v>
      </c>
      <c r="E91" s="7">
        <f t="shared" si="65"/>
        <v>0</v>
      </c>
      <c r="F91" s="7">
        <f t="shared" si="65"/>
        <v>0</v>
      </c>
      <c r="G91" s="7">
        <f t="shared" ref="G91:BN91" si="67">G25</f>
        <v>0</v>
      </c>
      <c r="H91" s="7">
        <f t="shared" si="67"/>
        <v>0</v>
      </c>
      <c r="I91" s="7">
        <f t="shared" si="67"/>
        <v>0</v>
      </c>
      <c r="J91" s="7">
        <f t="shared" si="67"/>
        <v>0</v>
      </c>
      <c r="K91" s="7">
        <f t="shared" si="67"/>
        <v>0</v>
      </c>
      <c r="L91" s="7">
        <f t="shared" si="67"/>
        <v>0</v>
      </c>
      <c r="M91" s="7">
        <f t="shared" si="67"/>
        <v>0</v>
      </c>
      <c r="N91" s="7">
        <f t="shared" si="67"/>
        <v>0</v>
      </c>
      <c r="O91" s="7">
        <f t="shared" si="67"/>
        <v>0</v>
      </c>
      <c r="P91" s="7">
        <f t="shared" si="67"/>
        <v>0</v>
      </c>
      <c r="Q91" s="7">
        <f t="shared" si="67"/>
        <v>0</v>
      </c>
      <c r="R91" s="7">
        <f t="shared" si="67"/>
        <v>0</v>
      </c>
      <c r="S91" s="7">
        <f t="shared" si="67"/>
        <v>0</v>
      </c>
      <c r="T91" s="7">
        <f t="shared" si="67"/>
        <v>0</v>
      </c>
      <c r="U91" s="7">
        <f t="shared" si="67"/>
        <v>0</v>
      </c>
      <c r="V91" s="7">
        <f t="shared" si="67"/>
        <v>0</v>
      </c>
      <c r="W91" s="7">
        <f t="shared" si="67"/>
        <v>0</v>
      </c>
      <c r="X91" s="7">
        <f t="shared" si="67"/>
        <v>0</v>
      </c>
      <c r="Y91" s="7">
        <f t="shared" si="67"/>
        <v>0</v>
      </c>
      <c r="Z91" s="7">
        <f t="shared" si="67"/>
        <v>0</v>
      </c>
      <c r="AA91" s="7">
        <f t="shared" si="67"/>
        <v>0</v>
      </c>
      <c r="AB91" s="7">
        <f t="shared" si="67"/>
        <v>0</v>
      </c>
      <c r="AC91" s="7">
        <f t="shared" si="67"/>
        <v>0</v>
      </c>
      <c r="AD91" s="7">
        <f t="shared" si="67"/>
        <v>0</v>
      </c>
      <c r="AE91" s="7">
        <f t="shared" si="67"/>
        <v>0</v>
      </c>
      <c r="AF91" s="7">
        <f t="shared" si="67"/>
        <v>0</v>
      </c>
      <c r="AG91" s="7">
        <f t="shared" si="67"/>
        <v>0</v>
      </c>
      <c r="AH91" s="7">
        <f t="shared" si="67"/>
        <v>0</v>
      </c>
      <c r="AI91" s="7">
        <f t="shared" si="67"/>
        <v>0</v>
      </c>
      <c r="AJ91" s="7">
        <f t="shared" si="67"/>
        <v>0</v>
      </c>
      <c r="AK91" s="7">
        <f t="shared" si="67"/>
        <v>0</v>
      </c>
      <c r="AL91" s="7">
        <f t="shared" si="67"/>
        <v>0</v>
      </c>
      <c r="AM91" s="7">
        <f t="shared" si="67"/>
        <v>0</v>
      </c>
      <c r="AN91" s="7">
        <f t="shared" si="67"/>
        <v>0</v>
      </c>
      <c r="AO91" s="7">
        <f t="shared" si="67"/>
        <v>0</v>
      </c>
      <c r="AP91" s="7">
        <f t="shared" si="67"/>
        <v>0</v>
      </c>
      <c r="AQ91" s="7">
        <f t="shared" si="67"/>
        <v>0</v>
      </c>
      <c r="AR91" s="7">
        <f t="shared" si="67"/>
        <v>0</v>
      </c>
      <c r="AS91" s="7">
        <f t="shared" si="67"/>
        <v>0</v>
      </c>
      <c r="AT91" s="7">
        <f t="shared" si="67"/>
        <v>0</v>
      </c>
      <c r="AU91" s="7">
        <f t="shared" si="67"/>
        <v>0</v>
      </c>
      <c r="AV91" s="7">
        <f t="shared" si="67"/>
        <v>0</v>
      </c>
      <c r="AW91" s="7">
        <f t="shared" si="67"/>
        <v>0</v>
      </c>
      <c r="AX91" s="7">
        <f t="shared" si="67"/>
        <v>0</v>
      </c>
      <c r="AY91" s="7">
        <f t="shared" si="67"/>
        <v>0</v>
      </c>
      <c r="AZ91" s="7">
        <f t="shared" si="67"/>
        <v>0</v>
      </c>
      <c r="BA91" s="7">
        <f t="shared" si="67"/>
        <v>0</v>
      </c>
      <c r="BB91" s="7">
        <f t="shared" si="67"/>
        <v>0</v>
      </c>
      <c r="BC91" s="7">
        <f t="shared" si="67"/>
        <v>0</v>
      </c>
      <c r="BD91" s="7">
        <f t="shared" si="67"/>
        <v>0</v>
      </c>
      <c r="BE91" s="7">
        <f t="shared" si="67"/>
        <v>0</v>
      </c>
      <c r="BF91" s="7">
        <f t="shared" si="67"/>
        <v>0</v>
      </c>
      <c r="BG91" s="7">
        <f t="shared" si="67"/>
        <v>0</v>
      </c>
      <c r="BH91" s="7">
        <f t="shared" si="67"/>
        <v>0</v>
      </c>
      <c r="BI91" s="7">
        <f t="shared" si="67"/>
        <v>0</v>
      </c>
      <c r="BJ91" s="7">
        <f t="shared" si="67"/>
        <v>0</v>
      </c>
      <c r="BK91" s="7">
        <f t="shared" si="67"/>
        <v>0</v>
      </c>
      <c r="BL91" s="7">
        <f t="shared" si="67"/>
        <v>0</v>
      </c>
      <c r="BM91" s="7">
        <f t="shared" si="67"/>
        <v>0</v>
      </c>
      <c r="BN91" s="7">
        <f t="shared" si="67"/>
        <v>0</v>
      </c>
      <c r="BO91" s="7">
        <f t="shared" ref="BO91" si="68">BO25</f>
        <v>0</v>
      </c>
    </row>
    <row r="92" spans="1:69" ht="17.399999999999999" x14ac:dyDescent="0.35">
      <c r="B92" s="19" t="s">
        <v>21</v>
      </c>
      <c r="C92" s="20"/>
      <c r="D92" s="21">
        <f t="shared" ref="D92:BN92" si="69">SUM(D87:D91)</f>
        <v>0</v>
      </c>
      <c r="E92" s="21">
        <f t="shared" si="69"/>
        <v>0</v>
      </c>
      <c r="F92" s="21">
        <f t="shared" si="69"/>
        <v>0</v>
      </c>
      <c r="G92" s="21">
        <f t="shared" si="69"/>
        <v>0</v>
      </c>
      <c r="H92" s="21">
        <f t="shared" si="69"/>
        <v>0</v>
      </c>
      <c r="I92" s="21">
        <f t="shared" si="69"/>
        <v>0</v>
      </c>
      <c r="J92" s="21">
        <f t="shared" si="69"/>
        <v>0.14000000000000001</v>
      </c>
      <c r="K92" s="21">
        <f t="shared" si="69"/>
        <v>0</v>
      </c>
      <c r="L92" s="21">
        <f t="shared" si="69"/>
        <v>0</v>
      </c>
      <c r="M92" s="21">
        <f t="shared" si="69"/>
        <v>0</v>
      </c>
      <c r="N92" s="21">
        <f t="shared" si="69"/>
        <v>0</v>
      </c>
      <c r="O92" s="21">
        <f t="shared" si="69"/>
        <v>0</v>
      </c>
      <c r="P92" s="21">
        <f t="shared" si="69"/>
        <v>0</v>
      </c>
      <c r="Q92" s="21">
        <f t="shared" si="69"/>
        <v>0</v>
      </c>
      <c r="R92" s="21">
        <f t="shared" si="69"/>
        <v>0</v>
      </c>
      <c r="S92" s="21">
        <f t="shared" si="69"/>
        <v>0</v>
      </c>
      <c r="T92" s="21">
        <f t="shared" si="69"/>
        <v>0</v>
      </c>
      <c r="U92" s="21">
        <f t="shared" si="69"/>
        <v>0</v>
      </c>
      <c r="V92" s="21">
        <f t="shared" si="69"/>
        <v>0</v>
      </c>
      <c r="W92" s="21">
        <f t="shared" si="69"/>
        <v>0</v>
      </c>
      <c r="X92" s="21">
        <f t="shared" si="69"/>
        <v>0</v>
      </c>
      <c r="Y92" s="21">
        <f t="shared" si="69"/>
        <v>0</v>
      </c>
      <c r="Z92" s="21">
        <f t="shared" si="69"/>
        <v>0</v>
      </c>
      <c r="AA92" s="21">
        <f t="shared" si="69"/>
        <v>0</v>
      </c>
      <c r="AB92" s="21">
        <f t="shared" si="69"/>
        <v>0</v>
      </c>
      <c r="AC92" s="21">
        <f t="shared" si="69"/>
        <v>0</v>
      </c>
      <c r="AD92" s="21">
        <f t="shared" si="69"/>
        <v>0</v>
      </c>
      <c r="AE92" s="21">
        <f t="shared" si="69"/>
        <v>0</v>
      </c>
      <c r="AF92" s="21">
        <f t="shared" si="69"/>
        <v>0</v>
      </c>
      <c r="AG92" s="21">
        <f t="shared" si="69"/>
        <v>0</v>
      </c>
      <c r="AH92" s="21">
        <f t="shared" si="69"/>
        <v>0</v>
      </c>
      <c r="AI92" s="21">
        <f t="shared" si="69"/>
        <v>0</v>
      </c>
      <c r="AJ92" s="21">
        <f t="shared" si="69"/>
        <v>0</v>
      </c>
      <c r="AK92" s="21">
        <f t="shared" si="69"/>
        <v>0</v>
      </c>
      <c r="AL92" s="21">
        <f t="shared" si="69"/>
        <v>2.4E-2</v>
      </c>
      <c r="AM92" s="21">
        <f t="shared" si="69"/>
        <v>0</v>
      </c>
      <c r="AN92" s="21">
        <f t="shared" si="69"/>
        <v>0</v>
      </c>
      <c r="AO92" s="21">
        <f t="shared" si="69"/>
        <v>0</v>
      </c>
      <c r="AP92" s="21">
        <f t="shared" si="69"/>
        <v>0</v>
      </c>
      <c r="AQ92" s="21">
        <f t="shared" si="69"/>
        <v>0</v>
      </c>
      <c r="AR92" s="21">
        <f t="shared" si="69"/>
        <v>0</v>
      </c>
      <c r="AS92" s="21">
        <f t="shared" si="69"/>
        <v>0</v>
      </c>
      <c r="AT92" s="21">
        <f t="shared" si="69"/>
        <v>0</v>
      </c>
      <c r="AU92" s="21">
        <f t="shared" si="69"/>
        <v>0</v>
      </c>
      <c r="AV92" s="21">
        <f t="shared" si="69"/>
        <v>0</v>
      </c>
      <c r="AW92" s="21">
        <f t="shared" si="69"/>
        <v>0</v>
      </c>
      <c r="AX92" s="21">
        <f t="shared" si="69"/>
        <v>0</v>
      </c>
      <c r="AY92" s="21">
        <f t="shared" si="69"/>
        <v>0</v>
      </c>
      <c r="AZ92" s="21">
        <f t="shared" si="69"/>
        <v>0</v>
      </c>
      <c r="BA92" s="21">
        <f t="shared" si="69"/>
        <v>0</v>
      </c>
      <c r="BB92" s="21">
        <f t="shared" si="69"/>
        <v>0</v>
      </c>
      <c r="BC92" s="21">
        <f t="shared" si="69"/>
        <v>0</v>
      </c>
      <c r="BD92" s="21">
        <f t="shared" si="69"/>
        <v>0</v>
      </c>
      <c r="BE92" s="21">
        <f t="shared" si="69"/>
        <v>0</v>
      </c>
      <c r="BF92" s="21">
        <f t="shared" si="69"/>
        <v>0</v>
      </c>
      <c r="BG92" s="21">
        <f t="shared" si="69"/>
        <v>0</v>
      </c>
      <c r="BH92" s="21">
        <f t="shared" si="69"/>
        <v>0</v>
      </c>
      <c r="BI92" s="21">
        <f t="shared" si="69"/>
        <v>0</v>
      </c>
      <c r="BJ92" s="21">
        <f t="shared" si="69"/>
        <v>0</v>
      </c>
      <c r="BK92" s="21">
        <f t="shared" si="69"/>
        <v>0</v>
      </c>
      <c r="BL92" s="21">
        <f t="shared" si="69"/>
        <v>0</v>
      </c>
      <c r="BM92" s="21">
        <f t="shared" si="69"/>
        <v>0</v>
      </c>
      <c r="BN92" s="21">
        <f t="shared" si="69"/>
        <v>0</v>
      </c>
      <c r="BO92" s="21">
        <f t="shared" ref="BO92" si="70">SUM(BO87:BO91)</f>
        <v>0</v>
      </c>
    </row>
    <row r="93" spans="1:69" ht="17.399999999999999" x14ac:dyDescent="0.35">
      <c r="B93" s="19" t="s">
        <v>22</v>
      </c>
      <c r="C93" s="20"/>
      <c r="D93" s="22">
        <f t="shared" ref="D93:BN93" si="71">PRODUCT(D92,$E$6)</f>
        <v>0</v>
      </c>
      <c r="E93" s="22">
        <f t="shared" si="71"/>
        <v>0</v>
      </c>
      <c r="F93" s="22">
        <f t="shared" si="71"/>
        <v>0</v>
      </c>
      <c r="G93" s="22">
        <f t="shared" si="71"/>
        <v>0</v>
      </c>
      <c r="H93" s="22">
        <f t="shared" si="71"/>
        <v>0</v>
      </c>
      <c r="I93" s="22">
        <f t="shared" si="71"/>
        <v>0</v>
      </c>
      <c r="J93" s="22">
        <f t="shared" si="71"/>
        <v>1.1200000000000001</v>
      </c>
      <c r="K93" s="22">
        <f t="shared" si="71"/>
        <v>0</v>
      </c>
      <c r="L93" s="22">
        <f t="shared" si="71"/>
        <v>0</v>
      </c>
      <c r="M93" s="22">
        <f t="shared" si="71"/>
        <v>0</v>
      </c>
      <c r="N93" s="22">
        <f t="shared" si="71"/>
        <v>0</v>
      </c>
      <c r="O93" s="22">
        <f t="shared" si="71"/>
        <v>0</v>
      </c>
      <c r="P93" s="22">
        <f t="shared" si="71"/>
        <v>0</v>
      </c>
      <c r="Q93" s="22">
        <f t="shared" si="71"/>
        <v>0</v>
      </c>
      <c r="R93" s="22">
        <f t="shared" si="71"/>
        <v>0</v>
      </c>
      <c r="S93" s="22">
        <f t="shared" si="71"/>
        <v>0</v>
      </c>
      <c r="T93" s="22">
        <f t="shared" si="71"/>
        <v>0</v>
      </c>
      <c r="U93" s="22">
        <f t="shared" si="71"/>
        <v>0</v>
      </c>
      <c r="V93" s="22">
        <f t="shared" si="71"/>
        <v>0</v>
      </c>
      <c r="W93" s="22">
        <f t="shared" si="71"/>
        <v>0</v>
      </c>
      <c r="X93" s="22">
        <f t="shared" si="71"/>
        <v>0</v>
      </c>
      <c r="Y93" s="22">
        <f t="shared" si="71"/>
        <v>0</v>
      </c>
      <c r="Z93" s="22">
        <f t="shared" si="71"/>
        <v>0</v>
      </c>
      <c r="AA93" s="22">
        <f t="shared" si="71"/>
        <v>0</v>
      </c>
      <c r="AB93" s="22">
        <f t="shared" si="71"/>
        <v>0</v>
      </c>
      <c r="AC93" s="22">
        <f t="shared" si="71"/>
        <v>0</v>
      </c>
      <c r="AD93" s="22">
        <f t="shared" si="71"/>
        <v>0</v>
      </c>
      <c r="AE93" s="22">
        <f t="shared" si="71"/>
        <v>0</v>
      </c>
      <c r="AF93" s="22">
        <f t="shared" si="71"/>
        <v>0</v>
      </c>
      <c r="AG93" s="22">
        <f t="shared" si="71"/>
        <v>0</v>
      </c>
      <c r="AH93" s="22">
        <f t="shared" si="71"/>
        <v>0</v>
      </c>
      <c r="AI93" s="22">
        <f t="shared" si="71"/>
        <v>0</v>
      </c>
      <c r="AJ93" s="22">
        <f t="shared" si="71"/>
        <v>0</v>
      </c>
      <c r="AK93" s="22">
        <f t="shared" si="71"/>
        <v>0</v>
      </c>
      <c r="AL93" s="22">
        <f t="shared" si="71"/>
        <v>0.192</v>
      </c>
      <c r="AM93" s="22">
        <f t="shared" si="71"/>
        <v>0</v>
      </c>
      <c r="AN93" s="22">
        <f t="shared" si="71"/>
        <v>0</v>
      </c>
      <c r="AO93" s="22">
        <f t="shared" si="71"/>
        <v>0</v>
      </c>
      <c r="AP93" s="22">
        <f t="shared" si="71"/>
        <v>0</v>
      </c>
      <c r="AQ93" s="22">
        <f t="shared" si="71"/>
        <v>0</v>
      </c>
      <c r="AR93" s="22">
        <f t="shared" si="71"/>
        <v>0</v>
      </c>
      <c r="AS93" s="22">
        <f t="shared" si="71"/>
        <v>0</v>
      </c>
      <c r="AT93" s="22">
        <f t="shared" si="71"/>
        <v>0</v>
      </c>
      <c r="AU93" s="22">
        <f t="shared" si="71"/>
        <v>0</v>
      </c>
      <c r="AV93" s="22">
        <f t="shared" si="71"/>
        <v>0</v>
      </c>
      <c r="AW93" s="22">
        <f t="shared" si="71"/>
        <v>0</v>
      </c>
      <c r="AX93" s="22">
        <f t="shared" si="71"/>
        <v>0</v>
      </c>
      <c r="AY93" s="22">
        <f t="shared" si="71"/>
        <v>0</v>
      </c>
      <c r="AZ93" s="22">
        <f t="shared" si="71"/>
        <v>0</v>
      </c>
      <c r="BA93" s="22">
        <f t="shared" si="71"/>
        <v>0</v>
      </c>
      <c r="BB93" s="22">
        <f t="shared" si="71"/>
        <v>0</v>
      </c>
      <c r="BC93" s="22">
        <f t="shared" si="71"/>
        <v>0</v>
      </c>
      <c r="BD93" s="22">
        <f t="shared" si="71"/>
        <v>0</v>
      </c>
      <c r="BE93" s="22">
        <f t="shared" si="71"/>
        <v>0</v>
      </c>
      <c r="BF93" s="22">
        <f t="shared" si="71"/>
        <v>0</v>
      </c>
      <c r="BG93" s="22">
        <f t="shared" si="71"/>
        <v>0</v>
      </c>
      <c r="BH93" s="22">
        <f t="shared" si="71"/>
        <v>0</v>
      </c>
      <c r="BI93" s="22">
        <f t="shared" si="71"/>
        <v>0</v>
      </c>
      <c r="BJ93" s="22">
        <f t="shared" si="71"/>
        <v>0</v>
      </c>
      <c r="BK93" s="22">
        <f t="shared" si="71"/>
        <v>0</v>
      </c>
      <c r="BL93" s="22">
        <f t="shared" si="71"/>
        <v>0</v>
      </c>
      <c r="BM93" s="22">
        <f t="shared" si="71"/>
        <v>0</v>
      </c>
      <c r="BN93" s="22">
        <f t="shared" si="71"/>
        <v>0</v>
      </c>
      <c r="BO93" s="22">
        <f t="shared" ref="BO93" si="72">PRODUCT(BO92,$E$6)</f>
        <v>0</v>
      </c>
    </row>
    <row r="95" spans="1:69" ht="17.399999999999999" x14ac:dyDescent="0.35">
      <c r="A95" s="26"/>
      <c r="B95" s="27" t="s">
        <v>23</v>
      </c>
      <c r="C95" s="28" t="s">
        <v>24</v>
      </c>
      <c r="D95" s="29">
        <f t="shared" ref="D95:BN95" si="73">D79</f>
        <v>72.72</v>
      </c>
      <c r="E95" s="29">
        <f t="shared" si="73"/>
        <v>76</v>
      </c>
      <c r="F95" s="29">
        <f t="shared" si="73"/>
        <v>82</v>
      </c>
      <c r="G95" s="29">
        <f t="shared" si="73"/>
        <v>540</v>
      </c>
      <c r="H95" s="29">
        <f t="shared" si="73"/>
        <v>1125</v>
      </c>
      <c r="I95" s="29">
        <f t="shared" si="73"/>
        <v>720</v>
      </c>
      <c r="J95" s="29">
        <f t="shared" si="73"/>
        <v>74.92</v>
      </c>
      <c r="K95" s="29">
        <f t="shared" si="73"/>
        <v>728.69</v>
      </c>
      <c r="L95" s="29">
        <f t="shared" si="73"/>
        <v>210.89</v>
      </c>
      <c r="M95" s="29">
        <f t="shared" si="73"/>
        <v>504</v>
      </c>
      <c r="N95" s="29">
        <f t="shared" si="73"/>
        <v>104.38</v>
      </c>
      <c r="O95" s="29">
        <f t="shared" si="73"/>
        <v>331.24</v>
      </c>
      <c r="P95" s="29">
        <f t="shared" si="73"/>
        <v>373.68</v>
      </c>
      <c r="Q95" s="29">
        <f t="shared" si="73"/>
        <v>380</v>
      </c>
      <c r="R95" s="29">
        <f t="shared" si="73"/>
        <v>0</v>
      </c>
      <c r="S95" s="29">
        <f t="shared" si="73"/>
        <v>0</v>
      </c>
      <c r="T95" s="29">
        <f t="shared" si="73"/>
        <v>0</v>
      </c>
      <c r="U95" s="29">
        <f t="shared" si="73"/>
        <v>752</v>
      </c>
      <c r="V95" s="29">
        <f t="shared" si="73"/>
        <v>352.56</v>
      </c>
      <c r="W95" s="29">
        <f t="shared" si="73"/>
        <v>139</v>
      </c>
      <c r="X95" s="29">
        <f t="shared" si="73"/>
        <v>13.15</v>
      </c>
      <c r="Y95" s="29">
        <f t="shared" si="73"/>
        <v>0</v>
      </c>
      <c r="Z95" s="29">
        <f t="shared" si="73"/>
        <v>439</v>
      </c>
      <c r="AA95" s="29">
        <f t="shared" si="73"/>
        <v>319</v>
      </c>
      <c r="AB95" s="29">
        <f t="shared" si="73"/>
        <v>361</v>
      </c>
      <c r="AC95" s="29">
        <f t="shared" si="73"/>
        <v>250</v>
      </c>
      <c r="AD95" s="29">
        <f t="shared" si="73"/>
        <v>138</v>
      </c>
      <c r="AE95" s="29">
        <f t="shared" si="73"/>
        <v>419</v>
      </c>
      <c r="AF95" s="29">
        <f t="shared" si="73"/>
        <v>209</v>
      </c>
      <c r="AG95" s="29">
        <f t="shared" si="73"/>
        <v>227.27</v>
      </c>
      <c r="AH95" s="29">
        <f t="shared" si="73"/>
        <v>63.33</v>
      </c>
      <c r="AI95" s="29">
        <f t="shared" si="73"/>
        <v>59.25</v>
      </c>
      <c r="AJ95" s="29">
        <f t="shared" si="73"/>
        <v>50</v>
      </c>
      <c r="AK95" s="29">
        <f t="shared" si="73"/>
        <v>190</v>
      </c>
      <c r="AL95" s="29">
        <f t="shared" si="73"/>
        <v>200</v>
      </c>
      <c r="AM95" s="29">
        <f t="shared" si="73"/>
        <v>636.84</v>
      </c>
      <c r="AN95" s="29">
        <f t="shared" si="73"/>
        <v>300</v>
      </c>
      <c r="AO95" s="29">
        <f t="shared" si="73"/>
        <v>0</v>
      </c>
      <c r="AP95" s="29">
        <f t="shared" si="73"/>
        <v>206.9</v>
      </c>
      <c r="AQ95" s="29">
        <f t="shared" si="73"/>
        <v>63.75</v>
      </c>
      <c r="AR95" s="29">
        <f t="shared" si="73"/>
        <v>65.33</v>
      </c>
      <c r="AS95" s="29">
        <f t="shared" si="73"/>
        <v>76</v>
      </c>
      <c r="AT95" s="29">
        <f t="shared" si="73"/>
        <v>64.290000000000006</v>
      </c>
      <c r="AU95" s="29">
        <f t="shared" si="73"/>
        <v>54.28</v>
      </c>
      <c r="AV95" s="29">
        <f t="shared" si="73"/>
        <v>51.25</v>
      </c>
      <c r="AW95" s="29">
        <f t="shared" si="73"/>
        <v>72.86</v>
      </c>
      <c r="AX95" s="29">
        <f t="shared" si="73"/>
        <v>64.67</v>
      </c>
      <c r="AY95" s="29">
        <f t="shared" si="73"/>
        <v>60</v>
      </c>
      <c r="AZ95" s="29">
        <f t="shared" si="73"/>
        <v>135.33000000000001</v>
      </c>
      <c r="BA95" s="29">
        <f t="shared" si="73"/>
        <v>349</v>
      </c>
      <c r="BB95" s="29">
        <f t="shared" si="73"/>
        <v>593</v>
      </c>
      <c r="BC95" s="29">
        <f t="shared" si="73"/>
        <v>558</v>
      </c>
      <c r="BD95" s="29">
        <f t="shared" si="73"/>
        <v>231</v>
      </c>
      <c r="BE95" s="29">
        <f t="shared" si="73"/>
        <v>401</v>
      </c>
      <c r="BF95" s="29">
        <f t="shared" si="73"/>
        <v>0</v>
      </c>
      <c r="BG95" s="29">
        <f t="shared" si="73"/>
        <v>26</v>
      </c>
      <c r="BH95" s="29">
        <f t="shared" si="73"/>
        <v>37</v>
      </c>
      <c r="BI95" s="29">
        <f t="shared" si="73"/>
        <v>25</v>
      </c>
      <c r="BJ95" s="29">
        <f t="shared" si="73"/>
        <v>25.59</v>
      </c>
      <c r="BK95" s="29">
        <f t="shared" si="73"/>
        <v>34</v>
      </c>
      <c r="BL95" s="29">
        <f t="shared" si="73"/>
        <v>289.89999999999998</v>
      </c>
      <c r="BM95" s="29">
        <f t="shared" si="73"/>
        <v>131.11000000000001</v>
      </c>
      <c r="BN95" s="29">
        <f t="shared" si="73"/>
        <v>20</v>
      </c>
      <c r="BO95" s="29">
        <f t="shared" ref="BO95" si="74">BO79</f>
        <v>10000</v>
      </c>
    </row>
    <row r="96" spans="1:69" ht="17.399999999999999" x14ac:dyDescent="0.35">
      <c r="B96" s="19" t="s">
        <v>25</v>
      </c>
      <c r="C96" s="20" t="s">
        <v>24</v>
      </c>
      <c r="D96" s="21">
        <f t="shared" ref="D96:BN96" si="75">D95/1000</f>
        <v>7.2719999999999993E-2</v>
      </c>
      <c r="E96" s="21">
        <f t="shared" si="75"/>
        <v>7.5999999999999998E-2</v>
      </c>
      <c r="F96" s="21">
        <f t="shared" si="75"/>
        <v>8.2000000000000003E-2</v>
      </c>
      <c r="G96" s="21">
        <f t="shared" si="75"/>
        <v>0.54</v>
      </c>
      <c r="H96" s="21">
        <f t="shared" si="75"/>
        <v>1.125</v>
      </c>
      <c r="I96" s="21">
        <f t="shared" si="75"/>
        <v>0.72</v>
      </c>
      <c r="J96" s="21">
        <f t="shared" si="75"/>
        <v>7.492E-2</v>
      </c>
      <c r="K96" s="21">
        <f t="shared" si="75"/>
        <v>0.72869000000000006</v>
      </c>
      <c r="L96" s="21">
        <f t="shared" si="75"/>
        <v>0.21088999999999999</v>
      </c>
      <c r="M96" s="21">
        <f t="shared" si="75"/>
        <v>0.504</v>
      </c>
      <c r="N96" s="21">
        <f t="shared" si="75"/>
        <v>0.10438</v>
      </c>
      <c r="O96" s="21">
        <f t="shared" si="75"/>
        <v>0.33124000000000003</v>
      </c>
      <c r="P96" s="21">
        <f t="shared" si="75"/>
        <v>0.37368000000000001</v>
      </c>
      <c r="Q96" s="21">
        <f t="shared" si="75"/>
        <v>0.38</v>
      </c>
      <c r="R96" s="21">
        <f t="shared" si="75"/>
        <v>0</v>
      </c>
      <c r="S96" s="21">
        <f t="shared" si="75"/>
        <v>0</v>
      </c>
      <c r="T96" s="21">
        <f t="shared" si="75"/>
        <v>0</v>
      </c>
      <c r="U96" s="21">
        <f t="shared" si="75"/>
        <v>0.752</v>
      </c>
      <c r="V96" s="21">
        <f t="shared" si="75"/>
        <v>0.35255999999999998</v>
      </c>
      <c r="W96" s="21">
        <f t="shared" si="75"/>
        <v>0.13900000000000001</v>
      </c>
      <c r="X96" s="21">
        <f t="shared" si="75"/>
        <v>1.315E-2</v>
      </c>
      <c r="Y96" s="21">
        <f t="shared" si="75"/>
        <v>0</v>
      </c>
      <c r="Z96" s="21">
        <f t="shared" si="75"/>
        <v>0.439</v>
      </c>
      <c r="AA96" s="21">
        <f t="shared" si="75"/>
        <v>0.31900000000000001</v>
      </c>
      <c r="AB96" s="21">
        <f t="shared" si="75"/>
        <v>0.36099999999999999</v>
      </c>
      <c r="AC96" s="21">
        <f t="shared" si="75"/>
        <v>0.25</v>
      </c>
      <c r="AD96" s="21">
        <f t="shared" si="75"/>
        <v>0.13800000000000001</v>
      </c>
      <c r="AE96" s="21">
        <f t="shared" si="75"/>
        <v>0.41899999999999998</v>
      </c>
      <c r="AF96" s="21">
        <f t="shared" si="75"/>
        <v>0.20899999999999999</v>
      </c>
      <c r="AG96" s="21">
        <f t="shared" si="75"/>
        <v>0.22727</v>
      </c>
      <c r="AH96" s="21">
        <f t="shared" si="75"/>
        <v>6.3329999999999997E-2</v>
      </c>
      <c r="AI96" s="21">
        <f t="shared" si="75"/>
        <v>5.9249999999999997E-2</v>
      </c>
      <c r="AJ96" s="21">
        <f t="shared" si="75"/>
        <v>0.05</v>
      </c>
      <c r="AK96" s="21">
        <f t="shared" si="75"/>
        <v>0.19</v>
      </c>
      <c r="AL96" s="21">
        <f t="shared" si="75"/>
        <v>0.2</v>
      </c>
      <c r="AM96" s="21">
        <f t="shared" si="75"/>
        <v>0.63684000000000007</v>
      </c>
      <c r="AN96" s="21">
        <f t="shared" si="75"/>
        <v>0.3</v>
      </c>
      <c r="AO96" s="21">
        <f t="shared" si="75"/>
        <v>0</v>
      </c>
      <c r="AP96" s="21">
        <f t="shared" si="75"/>
        <v>0.2069</v>
      </c>
      <c r="AQ96" s="21">
        <f t="shared" si="75"/>
        <v>6.3750000000000001E-2</v>
      </c>
      <c r="AR96" s="21">
        <f t="shared" si="75"/>
        <v>6.5329999999999999E-2</v>
      </c>
      <c r="AS96" s="21">
        <f t="shared" si="75"/>
        <v>7.5999999999999998E-2</v>
      </c>
      <c r="AT96" s="21">
        <f t="shared" si="75"/>
        <v>6.429E-2</v>
      </c>
      <c r="AU96" s="21">
        <f t="shared" si="75"/>
        <v>5.4280000000000002E-2</v>
      </c>
      <c r="AV96" s="21">
        <f t="shared" si="75"/>
        <v>5.1249999999999997E-2</v>
      </c>
      <c r="AW96" s="21">
        <f t="shared" si="75"/>
        <v>7.2859999999999994E-2</v>
      </c>
      <c r="AX96" s="21">
        <f t="shared" si="75"/>
        <v>6.4670000000000005E-2</v>
      </c>
      <c r="AY96" s="21">
        <f t="shared" si="75"/>
        <v>0.06</v>
      </c>
      <c r="AZ96" s="21">
        <f t="shared" si="75"/>
        <v>0.13533000000000001</v>
      </c>
      <c r="BA96" s="21">
        <f t="shared" si="75"/>
        <v>0.34899999999999998</v>
      </c>
      <c r="BB96" s="21">
        <f t="shared" si="75"/>
        <v>0.59299999999999997</v>
      </c>
      <c r="BC96" s="21">
        <f t="shared" si="75"/>
        <v>0.55800000000000005</v>
      </c>
      <c r="BD96" s="21">
        <f t="shared" si="75"/>
        <v>0.23100000000000001</v>
      </c>
      <c r="BE96" s="21">
        <f t="shared" si="75"/>
        <v>0.40100000000000002</v>
      </c>
      <c r="BF96" s="21">
        <f t="shared" si="75"/>
        <v>0</v>
      </c>
      <c r="BG96" s="21">
        <f t="shared" si="75"/>
        <v>2.5999999999999999E-2</v>
      </c>
      <c r="BH96" s="21">
        <f t="shared" si="75"/>
        <v>3.6999999999999998E-2</v>
      </c>
      <c r="BI96" s="21">
        <f t="shared" si="75"/>
        <v>2.5000000000000001E-2</v>
      </c>
      <c r="BJ96" s="21">
        <f t="shared" si="75"/>
        <v>2.5589999999999998E-2</v>
      </c>
      <c r="BK96" s="21">
        <f t="shared" si="75"/>
        <v>3.4000000000000002E-2</v>
      </c>
      <c r="BL96" s="21">
        <f t="shared" si="75"/>
        <v>0.28989999999999999</v>
      </c>
      <c r="BM96" s="21">
        <f t="shared" si="75"/>
        <v>0.13111</v>
      </c>
      <c r="BN96" s="21">
        <f t="shared" si="75"/>
        <v>0.02</v>
      </c>
      <c r="BO96" s="21">
        <f t="shared" ref="BO96" si="76">BO95/1000</f>
        <v>10</v>
      </c>
    </row>
    <row r="97" spans="1:69" ht="17.399999999999999" x14ac:dyDescent="0.35">
      <c r="A97" s="30"/>
      <c r="B97" s="31" t="s">
        <v>26</v>
      </c>
      <c r="C97" s="100"/>
      <c r="D97" s="32">
        <f t="shared" ref="D97:BN97" si="77">D93*D95</f>
        <v>0</v>
      </c>
      <c r="E97" s="32">
        <f t="shared" si="77"/>
        <v>0</v>
      </c>
      <c r="F97" s="32">
        <f t="shared" si="77"/>
        <v>0</v>
      </c>
      <c r="G97" s="32">
        <f t="shared" si="77"/>
        <v>0</v>
      </c>
      <c r="H97" s="32">
        <f t="shared" si="77"/>
        <v>0</v>
      </c>
      <c r="I97" s="32">
        <f t="shared" si="77"/>
        <v>0</v>
      </c>
      <c r="J97" s="32">
        <f t="shared" si="77"/>
        <v>83.91040000000001</v>
      </c>
      <c r="K97" s="32">
        <f t="shared" si="77"/>
        <v>0</v>
      </c>
      <c r="L97" s="32">
        <f t="shared" si="77"/>
        <v>0</v>
      </c>
      <c r="M97" s="32">
        <f t="shared" si="77"/>
        <v>0</v>
      </c>
      <c r="N97" s="32">
        <f t="shared" si="77"/>
        <v>0</v>
      </c>
      <c r="O97" s="32">
        <f t="shared" si="77"/>
        <v>0</v>
      </c>
      <c r="P97" s="32">
        <f t="shared" si="77"/>
        <v>0</v>
      </c>
      <c r="Q97" s="32">
        <f t="shared" si="77"/>
        <v>0</v>
      </c>
      <c r="R97" s="32">
        <f t="shared" si="77"/>
        <v>0</v>
      </c>
      <c r="S97" s="32">
        <f t="shared" si="77"/>
        <v>0</v>
      </c>
      <c r="T97" s="32">
        <f t="shared" si="77"/>
        <v>0</v>
      </c>
      <c r="U97" s="32">
        <f t="shared" si="77"/>
        <v>0</v>
      </c>
      <c r="V97" s="32">
        <f t="shared" si="77"/>
        <v>0</v>
      </c>
      <c r="W97" s="32">
        <f t="shared" si="77"/>
        <v>0</v>
      </c>
      <c r="X97" s="32">
        <f t="shared" si="77"/>
        <v>0</v>
      </c>
      <c r="Y97" s="32">
        <f t="shared" si="77"/>
        <v>0</v>
      </c>
      <c r="Z97" s="32">
        <f t="shared" si="77"/>
        <v>0</v>
      </c>
      <c r="AA97" s="32">
        <f t="shared" si="77"/>
        <v>0</v>
      </c>
      <c r="AB97" s="32">
        <f t="shared" si="77"/>
        <v>0</v>
      </c>
      <c r="AC97" s="32">
        <f t="shared" si="77"/>
        <v>0</v>
      </c>
      <c r="AD97" s="32">
        <f t="shared" si="77"/>
        <v>0</v>
      </c>
      <c r="AE97" s="32">
        <f t="shared" si="77"/>
        <v>0</v>
      </c>
      <c r="AF97" s="32">
        <f t="shared" si="77"/>
        <v>0</v>
      </c>
      <c r="AG97" s="32">
        <f t="shared" si="77"/>
        <v>0</v>
      </c>
      <c r="AH97" s="32">
        <f t="shared" si="77"/>
        <v>0</v>
      </c>
      <c r="AI97" s="32">
        <f t="shared" si="77"/>
        <v>0</v>
      </c>
      <c r="AJ97" s="32">
        <f t="shared" si="77"/>
        <v>0</v>
      </c>
      <c r="AK97" s="32">
        <f t="shared" si="77"/>
        <v>0</v>
      </c>
      <c r="AL97" s="32">
        <f t="shared" si="77"/>
        <v>38.4</v>
      </c>
      <c r="AM97" s="32">
        <f t="shared" si="77"/>
        <v>0</v>
      </c>
      <c r="AN97" s="32">
        <f t="shared" si="77"/>
        <v>0</v>
      </c>
      <c r="AO97" s="32">
        <f t="shared" si="77"/>
        <v>0</v>
      </c>
      <c r="AP97" s="32">
        <f t="shared" si="77"/>
        <v>0</v>
      </c>
      <c r="AQ97" s="32">
        <f t="shared" si="77"/>
        <v>0</v>
      </c>
      <c r="AR97" s="32">
        <f t="shared" si="77"/>
        <v>0</v>
      </c>
      <c r="AS97" s="32">
        <f t="shared" si="77"/>
        <v>0</v>
      </c>
      <c r="AT97" s="32">
        <f t="shared" si="77"/>
        <v>0</v>
      </c>
      <c r="AU97" s="32">
        <f t="shared" si="77"/>
        <v>0</v>
      </c>
      <c r="AV97" s="32">
        <f t="shared" si="77"/>
        <v>0</v>
      </c>
      <c r="AW97" s="32">
        <f t="shared" si="77"/>
        <v>0</v>
      </c>
      <c r="AX97" s="32">
        <f t="shared" si="77"/>
        <v>0</v>
      </c>
      <c r="AY97" s="32">
        <f t="shared" si="77"/>
        <v>0</v>
      </c>
      <c r="AZ97" s="32">
        <f t="shared" si="77"/>
        <v>0</v>
      </c>
      <c r="BA97" s="32">
        <f t="shared" si="77"/>
        <v>0</v>
      </c>
      <c r="BB97" s="32">
        <f t="shared" si="77"/>
        <v>0</v>
      </c>
      <c r="BC97" s="32">
        <f t="shared" si="77"/>
        <v>0</v>
      </c>
      <c r="BD97" s="32">
        <f t="shared" si="77"/>
        <v>0</v>
      </c>
      <c r="BE97" s="32">
        <f t="shared" si="77"/>
        <v>0</v>
      </c>
      <c r="BF97" s="32">
        <f t="shared" si="77"/>
        <v>0</v>
      </c>
      <c r="BG97" s="32">
        <f t="shared" si="77"/>
        <v>0</v>
      </c>
      <c r="BH97" s="32">
        <f t="shared" si="77"/>
        <v>0</v>
      </c>
      <c r="BI97" s="32">
        <f t="shared" si="77"/>
        <v>0</v>
      </c>
      <c r="BJ97" s="32">
        <f t="shared" si="77"/>
        <v>0</v>
      </c>
      <c r="BK97" s="32">
        <f t="shared" si="77"/>
        <v>0</v>
      </c>
      <c r="BL97" s="32">
        <f t="shared" si="77"/>
        <v>0</v>
      </c>
      <c r="BM97" s="32">
        <f t="shared" si="77"/>
        <v>0</v>
      </c>
      <c r="BN97" s="32">
        <f t="shared" si="77"/>
        <v>0</v>
      </c>
      <c r="BO97" s="32">
        <f t="shared" ref="BO97" si="78">BO93*BO95</f>
        <v>0</v>
      </c>
      <c r="BP97" s="33">
        <f>SUM(D97:BN97)</f>
        <v>122.31040000000002</v>
      </c>
      <c r="BQ97" s="34">
        <f>BP97/$C$9</f>
        <v>15.288800000000002</v>
      </c>
    </row>
    <row r="98" spans="1:69" ht="17.399999999999999" x14ac:dyDescent="0.35">
      <c r="A98" s="30"/>
      <c r="B98" s="31" t="s">
        <v>27</v>
      </c>
      <c r="C98" s="100"/>
      <c r="D98" s="32">
        <f t="shared" ref="D98:BN98" si="79">D93*D95</f>
        <v>0</v>
      </c>
      <c r="E98" s="32">
        <f t="shared" si="79"/>
        <v>0</v>
      </c>
      <c r="F98" s="32">
        <f t="shared" si="79"/>
        <v>0</v>
      </c>
      <c r="G98" s="32">
        <f t="shared" si="79"/>
        <v>0</v>
      </c>
      <c r="H98" s="32">
        <f t="shared" si="79"/>
        <v>0</v>
      </c>
      <c r="I98" s="32">
        <f t="shared" si="79"/>
        <v>0</v>
      </c>
      <c r="J98" s="32">
        <f t="shared" si="79"/>
        <v>83.91040000000001</v>
      </c>
      <c r="K98" s="32">
        <f t="shared" si="79"/>
        <v>0</v>
      </c>
      <c r="L98" s="32">
        <f t="shared" si="79"/>
        <v>0</v>
      </c>
      <c r="M98" s="32">
        <f t="shared" si="79"/>
        <v>0</v>
      </c>
      <c r="N98" s="32">
        <f t="shared" si="79"/>
        <v>0</v>
      </c>
      <c r="O98" s="32">
        <f t="shared" si="79"/>
        <v>0</v>
      </c>
      <c r="P98" s="32">
        <f t="shared" si="79"/>
        <v>0</v>
      </c>
      <c r="Q98" s="32">
        <f t="shared" si="79"/>
        <v>0</v>
      </c>
      <c r="R98" s="32">
        <f t="shared" si="79"/>
        <v>0</v>
      </c>
      <c r="S98" s="32">
        <f t="shared" si="79"/>
        <v>0</v>
      </c>
      <c r="T98" s="32">
        <f t="shared" si="79"/>
        <v>0</v>
      </c>
      <c r="U98" s="32">
        <f t="shared" si="79"/>
        <v>0</v>
      </c>
      <c r="V98" s="32">
        <f t="shared" si="79"/>
        <v>0</v>
      </c>
      <c r="W98" s="32">
        <f t="shared" si="79"/>
        <v>0</v>
      </c>
      <c r="X98" s="32">
        <f t="shared" si="79"/>
        <v>0</v>
      </c>
      <c r="Y98" s="32">
        <f t="shared" si="79"/>
        <v>0</v>
      </c>
      <c r="Z98" s="32">
        <f t="shared" si="79"/>
        <v>0</v>
      </c>
      <c r="AA98" s="32">
        <f t="shared" si="79"/>
        <v>0</v>
      </c>
      <c r="AB98" s="32">
        <f t="shared" si="79"/>
        <v>0</v>
      </c>
      <c r="AC98" s="32">
        <f t="shared" si="79"/>
        <v>0</v>
      </c>
      <c r="AD98" s="32">
        <f t="shared" si="79"/>
        <v>0</v>
      </c>
      <c r="AE98" s="32">
        <f t="shared" si="79"/>
        <v>0</v>
      </c>
      <c r="AF98" s="32">
        <f t="shared" si="79"/>
        <v>0</v>
      </c>
      <c r="AG98" s="32">
        <f t="shared" si="79"/>
        <v>0</v>
      </c>
      <c r="AH98" s="32">
        <f t="shared" si="79"/>
        <v>0</v>
      </c>
      <c r="AI98" s="32">
        <f t="shared" si="79"/>
        <v>0</v>
      </c>
      <c r="AJ98" s="32">
        <f t="shared" si="79"/>
        <v>0</v>
      </c>
      <c r="AK98" s="32">
        <f t="shared" si="79"/>
        <v>0</v>
      </c>
      <c r="AL98" s="32">
        <f t="shared" si="79"/>
        <v>38.4</v>
      </c>
      <c r="AM98" s="32">
        <f t="shared" si="79"/>
        <v>0</v>
      </c>
      <c r="AN98" s="32">
        <f t="shared" si="79"/>
        <v>0</v>
      </c>
      <c r="AO98" s="32">
        <f t="shared" si="79"/>
        <v>0</v>
      </c>
      <c r="AP98" s="32">
        <f t="shared" si="79"/>
        <v>0</v>
      </c>
      <c r="AQ98" s="32">
        <f t="shared" si="79"/>
        <v>0</v>
      </c>
      <c r="AR98" s="32">
        <f t="shared" si="79"/>
        <v>0</v>
      </c>
      <c r="AS98" s="32">
        <f t="shared" si="79"/>
        <v>0</v>
      </c>
      <c r="AT98" s="32">
        <f t="shared" si="79"/>
        <v>0</v>
      </c>
      <c r="AU98" s="32">
        <f t="shared" si="79"/>
        <v>0</v>
      </c>
      <c r="AV98" s="32">
        <f t="shared" si="79"/>
        <v>0</v>
      </c>
      <c r="AW98" s="32">
        <f t="shared" si="79"/>
        <v>0</v>
      </c>
      <c r="AX98" s="32">
        <f t="shared" si="79"/>
        <v>0</v>
      </c>
      <c r="AY98" s="32">
        <f t="shared" si="79"/>
        <v>0</v>
      </c>
      <c r="AZ98" s="32">
        <f t="shared" si="79"/>
        <v>0</v>
      </c>
      <c r="BA98" s="32">
        <f t="shared" si="79"/>
        <v>0</v>
      </c>
      <c r="BB98" s="32">
        <f t="shared" si="79"/>
        <v>0</v>
      </c>
      <c r="BC98" s="32">
        <f t="shared" si="79"/>
        <v>0</v>
      </c>
      <c r="BD98" s="32">
        <f t="shared" si="79"/>
        <v>0</v>
      </c>
      <c r="BE98" s="32">
        <f t="shared" si="79"/>
        <v>0</v>
      </c>
      <c r="BF98" s="32">
        <f t="shared" si="79"/>
        <v>0</v>
      </c>
      <c r="BG98" s="32">
        <f t="shared" si="79"/>
        <v>0</v>
      </c>
      <c r="BH98" s="32">
        <f t="shared" si="79"/>
        <v>0</v>
      </c>
      <c r="BI98" s="32">
        <f t="shared" si="79"/>
        <v>0</v>
      </c>
      <c r="BJ98" s="32">
        <f t="shared" si="79"/>
        <v>0</v>
      </c>
      <c r="BK98" s="32">
        <f t="shared" si="79"/>
        <v>0</v>
      </c>
      <c r="BL98" s="32">
        <f t="shared" si="79"/>
        <v>0</v>
      </c>
      <c r="BM98" s="32">
        <f t="shared" si="79"/>
        <v>0</v>
      </c>
      <c r="BN98" s="32">
        <f t="shared" si="79"/>
        <v>0</v>
      </c>
      <c r="BO98" s="32">
        <f t="shared" ref="BO98" si="80">BO93*BO95</f>
        <v>0</v>
      </c>
      <c r="BP98" s="33">
        <f>SUM(D98:BN98)</f>
        <v>122.31040000000002</v>
      </c>
      <c r="BQ98" s="34">
        <f>BP98/$C$9</f>
        <v>15.288800000000002</v>
      </c>
    </row>
    <row r="100" spans="1:69" x14ac:dyDescent="0.3">
      <c r="J100" t="s">
        <v>30</v>
      </c>
      <c r="K100" t="s">
        <v>2</v>
      </c>
      <c r="R100" s="2">
        <v>8</v>
      </c>
      <c r="S100" s="2"/>
      <c r="T100" s="2"/>
      <c r="U100" s="2"/>
      <c r="V100" s="2"/>
      <c r="W100" s="2"/>
      <c r="Y100" s="2"/>
      <c r="Z100" t="s">
        <v>31</v>
      </c>
    </row>
    <row r="101" spans="1:69" ht="15" customHeight="1" x14ac:dyDescent="0.3">
      <c r="A101" s="90"/>
      <c r="B101" s="5" t="s">
        <v>3</v>
      </c>
      <c r="C101" s="92" t="s">
        <v>4</v>
      </c>
      <c r="D101" s="94" t="str">
        <f t="shared" ref="D101:V101" si="81">D7</f>
        <v>Хлеб пшеничный</v>
      </c>
      <c r="E101" s="94" t="str">
        <f t="shared" si="81"/>
        <v>Хлеб ржано-пшеничный</v>
      </c>
      <c r="F101" s="94" t="str">
        <f t="shared" si="81"/>
        <v>Сахар</v>
      </c>
      <c r="G101" s="94" t="str">
        <f t="shared" si="81"/>
        <v>Чай</v>
      </c>
      <c r="H101" s="94" t="str">
        <f t="shared" si="81"/>
        <v>Какао</v>
      </c>
      <c r="I101" s="94" t="str">
        <f t="shared" si="81"/>
        <v>Кофейный напиток</v>
      </c>
      <c r="J101" s="94" t="str">
        <f t="shared" si="81"/>
        <v>Молоко 2,5%</v>
      </c>
      <c r="K101" s="94" t="str">
        <f t="shared" si="81"/>
        <v>Масло сливочное</v>
      </c>
      <c r="L101" s="94" t="str">
        <f t="shared" si="81"/>
        <v>Сметана 15%</v>
      </c>
      <c r="M101" s="94" t="str">
        <f t="shared" si="81"/>
        <v>Молоко сухое</v>
      </c>
      <c r="N101" s="94" t="str">
        <f t="shared" si="81"/>
        <v>Снежок 2,5 %</v>
      </c>
      <c r="O101" s="94" t="str">
        <f t="shared" si="81"/>
        <v>Творог 5%</v>
      </c>
      <c r="P101" s="94" t="str">
        <f t="shared" si="81"/>
        <v>Молоко сгущенное</v>
      </c>
      <c r="Q101" s="94" t="str">
        <f t="shared" si="81"/>
        <v xml:space="preserve">Джем Сава </v>
      </c>
      <c r="R101" s="94" t="str">
        <f t="shared" si="81"/>
        <v>Сыр</v>
      </c>
      <c r="S101" s="94" t="str">
        <f t="shared" si="81"/>
        <v>Зеленый горошек</v>
      </c>
      <c r="T101" s="94" t="str">
        <f t="shared" si="81"/>
        <v>Кукуруза консервирован.</v>
      </c>
      <c r="U101" s="94" t="str">
        <f t="shared" si="81"/>
        <v>Консервы рыбные</v>
      </c>
      <c r="V101" s="94" t="str">
        <f t="shared" si="81"/>
        <v>Огурцы консервирован.</v>
      </c>
      <c r="W101" s="38"/>
      <c r="X101" s="94" t="str">
        <f t="shared" ref="X101:BN101" si="82">X7</f>
        <v>Яйцо</v>
      </c>
      <c r="Y101" s="94" t="str">
        <f t="shared" si="82"/>
        <v>Икра кабачковая</v>
      </c>
      <c r="Z101" s="94" t="str">
        <f t="shared" si="82"/>
        <v>Изюм</v>
      </c>
      <c r="AA101" s="94" t="str">
        <f t="shared" si="82"/>
        <v>Курага</v>
      </c>
      <c r="AB101" s="94" t="str">
        <f t="shared" si="82"/>
        <v>Чернослив</v>
      </c>
      <c r="AC101" s="94" t="str">
        <f t="shared" si="82"/>
        <v>Шиповник</v>
      </c>
      <c r="AD101" s="94" t="str">
        <f t="shared" si="82"/>
        <v>Сухофрукты</v>
      </c>
      <c r="AE101" s="94" t="str">
        <f t="shared" si="82"/>
        <v>Ягода свежемороженная</v>
      </c>
      <c r="AF101" s="94" t="str">
        <f t="shared" si="82"/>
        <v>Лимон</v>
      </c>
      <c r="AG101" s="94" t="str">
        <f t="shared" si="82"/>
        <v>Кисель</v>
      </c>
      <c r="AH101" s="94" t="str">
        <f t="shared" si="82"/>
        <v xml:space="preserve">Сок </v>
      </c>
      <c r="AI101" s="94" t="str">
        <f t="shared" si="82"/>
        <v>Макаронные изделия</v>
      </c>
      <c r="AJ101" s="94" t="str">
        <f t="shared" si="82"/>
        <v>Мука</v>
      </c>
      <c r="AK101" s="94" t="str">
        <f t="shared" si="82"/>
        <v>Дрожжи</v>
      </c>
      <c r="AL101" s="94" t="str">
        <f t="shared" si="82"/>
        <v>Печенье</v>
      </c>
      <c r="AM101" s="94" t="str">
        <f t="shared" si="82"/>
        <v>Кукуруз-ные палочки</v>
      </c>
      <c r="AN101" s="94" t="str">
        <f t="shared" si="82"/>
        <v>Вафли</v>
      </c>
      <c r="AO101" s="94" t="str">
        <f t="shared" si="82"/>
        <v>Конфеты</v>
      </c>
      <c r="AP101" s="94" t="str">
        <f t="shared" si="82"/>
        <v>Повидло Сава</v>
      </c>
      <c r="AQ101" s="94" t="str">
        <f t="shared" si="82"/>
        <v>Крупа геркулес</v>
      </c>
      <c r="AR101" s="94" t="str">
        <f t="shared" si="82"/>
        <v>Крупа горох</v>
      </c>
      <c r="AS101" s="94" t="str">
        <f t="shared" si="82"/>
        <v>Крупа гречневая</v>
      </c>
      <c r="AT101" s="94" t="str">
        <f t="shared" si="82"/>
        <v>Крупа кукурузная</v>
      </c>
      <c r="AU101" s="94" t="str">
        <f t="shared" si="82"/>
        <v>Крупа манная</v>
      </c>
      <c r="AV101" s="94" t="str">
        <f t="shared" si="82"/>
        <v>Крупа перловая</v>
      </c>
      <c r="AW101" s="94" t="str">
        <f t="shared" si="82"/>
        <v>Крупа пшеничная</v>
      </c>
      <c r="AX101" s="94" t="str">
        <f t="shared" si="82"/>
        <v>Крупа пшено</v>
      </c>
      <c r="AY101" s="94" t="str">
        <f t="shared" si="82"/>
        <v>Крупа ячневая</v>
      </c>
      <c r="AZ101" s="94" t="str">
        <f t="shared" si="82"/>
        <v>Рис</v>
      </c>
      <c r="BA101" s="94" t="str">
        <f t="shared" si="82"/>
        <v>Цыпленок бройлер</v>
      </c>
      <c r="BB101" s="94" t="str">
        <f t="shared" si="82"/>
        <v>Филе куриное</v>
      </c>
      <c r="BC101" s="94" t="str">
        <f t="shared" si="82"/>
        <v>Фарш говяжий</v>
      </c>
      <c r="BD101" s="94" t="str">
        <f t="shared" si="82"/>
        <v>Печень куриная</v>
      </c>
      <c r="BE101" s="94" t="str">
        <f t="shared" si="82"/>
        <v>Филе минтая</v>
      </c>
      <c r="BF101" s="94" t="str">
        <f t="shared" si="82"/>
        <v>Филе сельди слабосол.</v>
      </c>
      <c r="BG101" s="94" t="str">
        <f t="shared" si="82"/>
        <v>Картофель</v>
      </c>
      <c r="BH101" s="94" t="str">
        <f t="shared" si="82"/>
        <v>Морковь</v>
      </c>
      <c r="BI101" s="94" t="str">
        <f t="shared" si="82"/>
        <v>Лук</v>
      </c>
      <c r="BJ101" s="94" t="str">
        <f t="shared" si="82"/>
        <v>Капуста</v>
      </c>
      <c r="BK101" s="94" t="str">
        <f t="shared" si="82"/>
        <v>Свекла</v>
      </c>
      <c r="BL101" s="94" t="str">
        <f t="shared" si="82"/>
        <v>Томатная паста</v>
      </c>
      <c r="BM101" s="94" t="str">
        <f t="shared" si="82"/>
        <v>Масло растительное</v>
      </c>
      <c r="BN101" s="94" t="str">
        <f t="shared" si="82"/>
        <v>Соль</v>
      </c>
      <c r="BO101" s="94" t="str">
        <f t="shared" ref="BO101" si="83">BO7</f>
        <v>Аскорбиновая кислота</v>
      </c>
      <c r="BP101" s="101" t="s">
        <v>5</v>
      </c>
      <c r="BQ101" s="101" t="s">
        <v>6</v>
      </c>
    </row>
    <row r="102" spans="1:69" ht="36" customHeight="1" x14ac:dyDescent="0.3">
      <c r="A102" s="91"/>
      <c r="B102" s="6" t="s">
        <v>7</v>
      </c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38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101"/>
      <c r="BQ102" s="101"/>
    </row>
    <row r="103" spans="1:69" ht="28.8" x14ac:dyDescent="0.3">
      <c r="A103" s="102" t="s">
        <v>19</v>
      </c>
      <c r="B103" s="40" t="str">
        <f>B26</f>
        <v>Запеканка из творога со сгущ. молоком</v>
      </c>
      <c r="C103" s="103">
        <f>$E$6</f>
        <v>8</v>
      </c>
      <c r="D103" s="7">
        <f t="shared" ref="D103:BN106" si="84">D26</f>
        <v>0</v>
      </c>
      <c r="E103" s="7">
        <f t="shared" si="84"/>
        <v>0</v>
      </c>
      <c r="F103" s="7">
        <f t="shared" si="84"/>
        <v>5.0000000000000001E-3</v>
      </c>
      <c r="G103" s="7">
        <f t="shared" si="84"/>
        <v>0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3.0000000000000001E-3</v>
      </c>
      <c r="L103" s="7">
        <f t="shared" si="84"/>
        <v>4.0000000000000001E-3</v>
      </c>
      <c r="M103" s="7">
        <f t="shared" si="84"/>
        <v>0</v>
      </c>
      <c r="N103" s="7">
        <f t="shared" si="84"/>
        <v>0</v>
      </c>
      <c r="O103" s="7">
        <f t="shared" si="84"/>
        <v>8.4000000000000005E-2</v>
      </c>
      <c r="P103" s="7">
        <f t="shared" si="84"/>
        <v>7.0000000000000001E-3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7.6920000000000002E-2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6.0000000000000001E-3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5.0000000000000001E-4</v>
      </c>
      <c r="BO103" s="7">
        <f t="shared" ref="BO103" si="85">BO26</f>
        <v>0</v>
      </c>
    </row>
    <row r="104" spans="1:69" x14ac:dyDescent="0.3">
      <c r="A104" s="102"/>
      <c r="B104" s="40" t="str">
        <f>B27</f>
        <v>Хлеб пшеничный</v>
      </c>
      <c r="C104" s="98"/>
      <c r="D104" s="7">
        <f t="shared" si="84"/>
        <v>0.02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6">BO27</f>
        <v>0</v>
      </c>
    </row>
    <row r="105" spans="1:69" x14ac:dyDescent="0.3">
      <c r="A105" s="102"/>
      <c r="B105" s="40" t="str">
        <f>B28</f>
        <v>Чай с сахаром</v>
      </c>
      <c r="C105" s="98"/>
      <c r="D105" s="7">
        <f t="shared" si="84"/>
        <v>0</v>
      </c>
      <c r="E105" s="7">
        <f t="shared" si="84"/>
        <v>0</v>
      </c>
      <c r="F105" s="7">
        <f t="shared" si="84"/>
        <v>8.0000000000000002E-3</v>
      </c>
      <c r="G105" s="7">
        <f t="shared" si="84"/>
        <v>5.0000000000000001E-4</v>
      </c>
      <c r="H105" s="7">
        <f t="shared" si="84"/>
        <v>0</v>
      </c>
      <c r="I105" s="7">
        <f t="shared" si="84"/>
        <v>0</v>
      </c>
      <c r="J105" s="7">
        <f t="shared" si="84"/>
        <v>0</v>
      </c>
      <c r="K105" s="7">
        <f t="shared" si="84"/>
        <v>0</v>
      </c>
      <c r="L105" s="7">
        <f t="shared" si="84"/>
        <v>0</v>
      </c>
      <c r="M105" s="7">
        <f t="shared" si="84"/>
        <v>0</v>
      </c>
      <c r="N105" s="7">
        <f t="shared" si="84"/>
        <v>0</v>
      </c>
      <c r="O105" s="7">
        <f t="shared" si="84"/>
        <v>0</v>
      </c>
      <c r="P105" s="7">
        <f t="shared" si="84"/>
        <v>0</v>
      </c>
      <c r="Q105" s="7">
        <f t="shared" si="84"/>
        <v>0</v>
      </c>
      <c r="R105" s="7">
        <f t="shared" si="84"/>
        <v>0</v>
      </c>
      <c r="S105" s="7">
        <f t="shared" si="84"/>
        <v>0</v>
      </c>
      <c r="T105" s="7">
        <f t="shared" si="84"/>
        <v>0</v>
      </c>
      <c r="U105" s="7">
        <f t="shared" si="84"/>
        <v>0</v>
      </c>
      <c r="V105" s="7">
        <f t="shared" si="84"/>
        <v>0</v>
      </c>
      <c r="W105" s="7">
        <f t="shared" si="84"/>
        <v>0</v>
      </c>
      <c r="X105" s="7">
        <f t="shared" si="84"/>
        <v>0</v>
      </c>
      <c r="Y105" s="7">
        <f t="shared" si="84"/>
        <v>0</v>
      </c>
      <c r="Z105" s="7">
        <f t="shared" si="84"/>
        <v>0</v>
      </c>
      <c r="AA105" s="7">
        <f t="shared" si="84"/>
        <v>0</v>
      </c>
      <c r="AB105" s="7">
        <f t="shared" si="84"/>
        <v>0</v>
      </c>
      <c r="AC105" s="7">
        <f t="shared" si="84"/>
        <v>0</v>
      </c>
      <c r="AD105" s="7">
        <f t="shared" si="84"/>
        <v>0</v>
      </c>
      <c r="AE105" s="7">
        <f t="shared" si="84"/>
        <v>0</v>
      </c>
      <c r="AF105" s="7">
        <f t="shared" si="84"/>
        <v>0</v>
      </c>
      <c r="AG105" s="7">
        <f t="shared" si="84"/>
        <v>0</v>
      </c>
      <c r="AH105" s="7">
        <f t="shared" si="84"/>
        <v>0</v>
      </c>
      <c r="AI105" s="7">
        <f t="shared" si="84"/>
        <v>0</v>
      </c>
      <c r="AJ105" s="7">
        <f t="shared" si="84"/>
        <v>0</v>
      </c>
      <c r="AK105" s="7">
        <f t="shared" si="84"/>
        <v>0</v>
      </c>
      <c r="AL105" s="7">
        <f t="shared" si="84"/>
        <v>0</v>
      </c>
      <c r="AM105" s="7">
        <f t="shared" si="84"/>
        <v>0</v>
      </c>
      <c r="AN105" s="7">
        <f t="shared" si="84"/>
        <v>0</v>
      </c>
      <c r="AO105" s="7">
        <f t="shared" si="84"/>
        <v>0</v>
      </c>
      <c r="AP105" s="7">
        <f t="shared" si="84"/>
        <v>0</v>
      </c>
      <c r="AQ105" s="7">
        <f t="shared" si="84"/>
        <v>0</v>
      </c>
      <c r="AR105" s="7">
        <f t="shared" si="84"/>
        <v>0</v>
      </c>
      <c r="AS105" s="7">
        <f t="shared" si="84"/>
        <v>0</v>
      </c>
      <c r="AT105" s="7">
        <f t="shared" si="84"/>
        <v>0</v>
      </c>
      <c r="AU105" s="7">
        <f t="shared" si="84"/>
        <v>0</v>
      </c>
      <c r="AV105" s="7">
        <f t="shared" si="84"/>
        <v>0</v>
      </c>
      <c r="AW105" s="7">
        <f t="shared" si="84"/>
        <v>0</v>
      </c>
      <c r="AX105" s="7">
        <f t="shared" si="84"/>
        <v>0</v>
      </c>
      <c r="AY105" s="7">
        <f t="shared" si="84"/>
        <v>0</v>
      </c>
      <c r="AZ105" s="7">
        <f t="shared" si="84"/>
        <v>0</v>
      </c>
      <c r="BA105" s="7">
        <f t="shared" si="84"/>
        <v>0</v>
      </c>
      <c r="BB105" s="7">
        <f t="shared" si="84"/>
        <v>0</v>
      </c>
      <c r="BC105" s="7">
        <f t="shared" si="84"/>
        <v>0</v>
      </c>
      <c r="BD105" s="7">
        <f t="shared" si="84"/>
        <v>0</v>
      </c>
      <c r="BE105" s="7">
        <f t="shared" si="84"/>
        <v>0</v>
      </c>
      <c r="BF105" s="7">
        <f t="shared" si="84"/>
        <v>0</v>
      </c>
      <c r="BG105" s="7">
        <f t="shared" si="84"/>
        <v>0</v>
      </c>
      <c r="BH105" s="7">
        <f t="shared" si="84"/>
        <v>0</v>
      </c>
      <c r="BI105" s="7">
        <f t="shared" si="84"/>
        <v>0</v>
      </c>
      <c r="BJ105" s="7">
        <f t="shared" si="84"/>
        <v>0</v>
      </c>
      <c r="BK105" s="7">
        <f t="shared" si="84"/>
        <v>0</v>
      </c>
      <c r="BL105" s="7">
        <f t="shared" si="84"/>
        <v>0</v>
      </c>
      <c r="BM105" s="7">
        <f t="shared" si="84"/>
        <v>0</v>
      </c>
      <c r="BN105" s="7">
        <f t="shared" si="84"/>
        <v>0</v>
      </c>
      <c r="BO105" s="7">
        <f t="shared" ref="BO105" si="87">BO28</f>
        <v>0</v>
      </c>
    </row>
    <row r="106" spans="1:69" x14ac:dyDescent="0.3">
      <c r="A106" s="102"/>
      <c r="B106" s="40">
        <f>B29</f>
        <v>0</v>
      </c>
      <c r="C106" s="98"/>
      <c r="D106" s="7">
        <f t="shared" si="84"/>
        <v>0</v>
      </c>
      <c r="E106" s="7">
        <f t="shared" si="84"/>
        <v>0</v>
      </c>
      <c r="F106" s="7">
        <f t="shared" si="84"/>
        <v>0</v>
      </c>
      <c r="G106" s="7">
        <f t="shared" si="84"/>
        <v>0</v>
      </c>
      <c r="H106" s="7">
        <f t="shared" si="84"/>
        <v>0</v>
      </c>
      <c r="I106" s="7">
        <f t="shared" si="84"/>
        <v>0</v>
      </c>
      <c r="J106" s="7">
        <f t="shared" si="84"/>
        <v>0</v>
      </c>
      <c r="K106" s="7">
        <f t="shared" si="84"/>
        <v>0</v>
      </c>
      <c r="L106" s="7">
        <f t="shared" si="84"/>
        <v>0</v>
      </c>
      <c r="M106" s="7">
        <f t="shared" si="84"/>
        <v>0</v>
      </c>
      <c r="N106" s="7">
        <f t="shared" si="84"/>
        <v>0</v>
      </c>
      <c r="O106" s="7">
        <f t="shared" si="84"/>
        <v>0</v>
      </c>
      <c r="P106" s="7">
        <f t="shared" si="84"/>
        <v>0</v>
      </c>
      <c r="Q106" s="7">
        <f t="shared" si="84"/>
        <v>0</v>
      </c>
      <c r="R106" s="7">
        <f t="shared" si="84"/>
        <v>0</v>
      </c>
      <c r="S106" s="7">
        <f t="shared" si="84"/>
        <v>0</v>
      </c>
      <c r="T106" s="7">
        <f t="shared" si="84"/>
        <v>0</v>
      </c>
      <c r="U106" s="7">
        <f t="shared" si="84"/>
        <v>0</v>
      </c>
      <c r="V106" s="7">
        <f t="shared" si="84"/>
        <v>0</v>
      </c>
      <c r="W106" s="7">
        <f t="shared" si="84"/>
        <v>0</v>
      </c>
      <c r="X106" s="7">
        <f t="shared" si="84"/>
        <v>0</v>
      </c>
      <c r="Y106" s="7">
        <f t="shared" si="84"/>
        <v>0</v>
      </c>
      <c r="Z106" s="7">
        <f t="shared" si="84"/>
        <v>0</v>
      </c>
      <c r="AA106" s="7">
        <f t="shared" si="84"/>
        <v>0</v>
      </c>
      <c r="AB106" s="7">
        <f t="shared" si="84"/>
        <v>0</v>
      </c>
      <c r="AC106" s="7">
        <f t="shared" si="84"/>
        <v>0</v>
      </c>
      <c r="AD106" s="7">
        <f t="shared" si="84"/>
        <v>0</v>
      </c>
      <c r="AE106" s="7">
        <f t="shared" si="84"/>
        <v>0</v>
      </c>
      <c r="AF106" s="7">
        <f t="shared" si="84"/>
        <v>0</v>
      </c>
      <c r="AG106" s="7">
        <f t="shared" si="84"/>
        <v>0</v>
      </c>
      <c r="AH106" s="7">
        <f t="shared" si="84"/>
        <v>0</v>
      </c>
      <c r="AI106" s="7">
        <f t="shared" si="84"/>
        <v>0</v>
      </c>
      <c r="AJ106" s="7">
        <f t="shared" si="84"/>
        <v>0</v>
      </c>
      <c r="AK106" s="7">
        <f t="shared" si="84"/>
        <v>0</v>
      </c>
      <c r="AL106" s="7">
        <f t="shared" si="84"/>
        <v>0</v>
      </c>
      <c r="AM106" s="7">
        <f t="shared" si="84"/>
        <v>0</v>
      </c>
      <c r="AN106" s="7">
        <f t="shared" si="84"/>
        <v>0</v>
      </c>
      <c r="AO106" s="7">
        <f t="shared" si="84"/>
        <v>0</v>
      </c>
      <c r="AP106" s="7">
        <f t="shared" si="84"/>
        <v>0</v>
      </c>
      <c r="AQ106" s="7">
        <f t="shared" si="84"/>
        <v>0</v>
      </c>
      <c r="AR106" s="7">
        <f t="shared" si="84"/>
        <v>0</v>
      </c>
      <c r="AS106" s="7">
        <f t="shared" si="84"/>
        <v>0</v>
      </c>
      <c r="AT106" s="7">
        <f t="shared" si="84"/>
        <v>0</v>
      </c>
      <c r="AU106" s="7">
        <f t="shared" si="84"/>
        <v>0</v>
      </c>
      <c r="AV106" s="7">
        <f t="shared" si="84"/>
        <v>0</v>
      </c>
      <c r="AW106" s="7">
        <f t="shared" si="84"/>
        <v>0</v>
      </c>
      <c r="AX106" s="7">
        <f t="shared" si="84"/>
        <v>0</v>
      </c>
      <c r="AY106" s="7">
        <f t="shared" si="84"/>
        <v>0</v>
      </c>
      <c r="AZ106" s="7">
        <f t="shared" si="84"/>
        <v>0</v>
      </c>
      <c r="BA106" s="7">
        <f t="shared" si="84"/>
        <v>0</v>
      </c>
      <c r="BB106" s="7">
        <f t="shared" si="84"/>
        <v>0</v>
      </c>
      <c r="BC106" s="7">
        <f t="shared" si="84"/>
        <v>0</v>
      </c>
      <c r="BD106" s="7">
        <f t="shared" si="84"/>
        <v>0</v>
      </c>
      <c r="BE106" s="7">
        <f t="shared" si="84"/>
        <v>0</v>
      </c>
      <c r="BF106" s="7">
        <f t="shared" si="84"/>
        <v>0</v>
      </c>
      <c r="BG106" s="7">
        <f t="shared" si="84"/>
        <v>0</v>
      </c>
      <c r="BH106" s="7">
        <f t="shared" si="84"/>
        <v>0</v>
      </c>
      <c r="BI106" s="7">
        <f t="shared" si="84"/>
        <v>0</v>
      </c>
      <c r="BJ106" s="7">
        <f t="shared" si="84"/>
        <v>0</v>
      </c>
      <c r="BK106" s="7">
        <f t="shared" si="84"/>
        <v>0</v>
      </c>
      <c r="BL106" s="7">
        <f t="shared" si="84"/>
        <v>0</v>
      </c>
      <c r="BM106" s="7">
        <f t="shared" si="84"/>
        <v>0</v>
      </c>
      <c r="BN106" s="7">
        <f t="shared" si="84"/>
        <v>0</v>
      </c>
      <c r="BO106" s="7">
        <f t="shared" ref="BO106" si="88">BO29</f>
        <v>0</v>
      </c>
    </row>
    <row r="107" spans="1:69" ht="17.399999999999999" x14ac:dyDescent="0.35">
      <c r="B107" s="19" t="s">
        <v>21</v>
      </c>
      <c r="C107" s="20"/>
      <c r="D107" s="21">
        <f t="shared" ref="D107:BN107" si="89">SUM(D103:D106)</f>
        <v>0.02</v>
      </c>
      <c r="E107" s="21">
        <f t="shared" si="89"/>
        <v>0</v>
      </c>
      <c r="F107" s="21">
        <f t="shared" si="89"/>
        <v>1.3000000000000001E-2</v>
      </c>
      <c r="G107" s="21">
        <f t="shared" si="89"/>
        <v>5.0000000000000001E-4</v>
      </c>
      <c r="H107" s="21">
        <f t="shared" si="89"/>
        <v>0</v>
      </c>
      <c r="I107" s="21">
        <f t="shared" si="89"/>
        <v>0</v>
      </c>
      <c r="J107" s="21">
        <f t="shared" si="89"/>
        <v>0</v>
      </c>
      <c r="K107" s="21">
        <f t="shared" si="89"/>
        <v>3.0000000000000001E-3</v>
      </c>
      <c r="L107" s="21">
        <f t="shared" si="89"/>
        <v>4.0000000000000001E-3</v>
      </c>
      <c r="M107" s="21">
        <f t="shared" si="89"/>
        <v>0</v>
      </c>
      <c r="N107" s="21">
        <f t="shared" si="89"/>
        <v>0</v>
      </c>
      <c r="O107" s="21">
        <f t="shared" si="89"/>
        <v>8.4000000000000005E-2</v>
      </c>
      <c r="P107" s="21">
        <f t="shared" si="89"/>
        <v>7.0000000000000001E-3</v>
      </c>
      <c r="Q107" s="21">
        <f t="shared" si="89"/>
        <v>0</v>
      </c>
      <c r="R107" s="21">
        <f t="shared" si="89"/>
        <v>0</v>
      </c>
      <c r="S107" s="21">
        <f t="shared" ref="S107:X107" si="90">SUM(S103:S106)</f>
        <v>0</v>
      </c>
      <c r="T107" s="21">
        <f t="shared" si="90"/>
        <v>0</v>
      </c>
      <c r="U107" s="21">
        <f t="shared" si="90"/>
        <v>0</v>
      </c>
      <c r="V107" s="21">
        <f t="shared" si="90"/>
        <v>0</v>
      </c>
      <c r="W107" s="21">
        <f t="shared" si="90"/>
        <v>0</v>
      </c>
      <c r="X107" s="21">
        <f t="shared" si="90"/>
        <v>7.6920000000000002E-2</v>
      </c>
      <c r="Y107" s="21">
        <f t="shared" si="89"/>
        <v>0</v>
      </c>
      <c r="Z107" s="21">
        <f t="shared" si="89"/>
        <v>0</v>
      </c>
      <c r="AA107" s="21">
        <f t="shared" si="89"/>
        <v>0</v>
      </c>
      <c r="AB107" s="21">
        <f t="shared" si="89"/>
        <v>0</v>
      </c>
      <c r="AC107" s="21">
        <f t="shared" si="89"/>
        <v>0</v>
      </c>
      <c r="AD107" s="21">
        <f t="shared" si="89"/>
        <v>0</v>
      </c>
      <c r="AE107" s="21">
        <f t="shared" si="89"/>
        <v>0</v>
      </c>
      <c r="AF107" s="21">
        <f t="shared" si="89"/>
        <v>0</v>
      </c>
      <c r="AG107" s="21">
        <f t="shared" si="89"/>
        <v>0</v>
      </c>
      <c r="AH107" s="21">
        <f t="shared" si="89"/>
        <v>0</v>
      </c>
      <c r="AI107" s="21">
        <f t="shared" si="89"/>
        <v>0</v>
      </c>
      <c r="AJ107" s="21">
        <f t="shared" si="89"/>
        <v>0</v>
      </c>
      <c r="AK107" s="21">
        <f t="shared" si="89"/>
        <v>0</v>
      </c>
      <c r="AL107" s="21">
        <f t="shared" si="89"/>
        <v>0</v>
      </c>
      <c r="AM107" s="21">
        <f t="shared" si="89"/>
        <v>0</v>
      </c>
      <c r="AN107" s="21">
        <f t="shared" si="89"/>
        <v>0</v>
      </c>
      <c r="AO107" s="21">
        <f t="shared" si="89"/>
        <v>0</v>
      </c>
      <c r="AP107" s="21">
        <f t="shared" si="89"/>
        <v>0</v>
      </c>
      <c r="AQ107" s="21">
        <f t="shared" si="89"/>
        <v>0</v>
      </c>
      <c r="AR107" s="21">
        <f t="shared" si="89"/>
        <v>0</v>
      </c>
      <c r="AS107" s="21">
        <f t="shared" si="89"/>
        <v>0</v>
      </c>
      <c r="AT107" s="21">
        <f t="shared" si="89"/>
        <v>0</v>
      </c>
      <c r="AU107" s="21">
        <f t="shared" si="89"/>
        <v>6.0000000000000001E-3</v>
      </c>
      <c r="AV107" s="21">
        <f t="shared" si="89"/>
        <v>0</v>
      </c>
      <c r="AW107" s="21">
        <f t="shared" si="89"/>
        <v>0</v>
      </c>
      <c r="AX107" s="21">
        <f t="shared" si="89"/>
        <v>0</v>
      </c>
      <c r="AY107" s="21">
        <f t="shared" si="89"/>
        <v>0</v>
      </c>
      <c r="AZ107" s="21">
        <f t="shared" si="89"/>
        <v>0</v>
      </c>
      <c r="BA107" s="21">
        <f t="shared" si="89"/>
        <v>0</v>
      </c>
      <c r="BB107" s="21">
        <f t="shared" si="89"/>
        <v>0</v>
      </c>
      <c r="BC107" s="21">
        <f t="shared" si="89"/>
        <v>0</v>
      </c>
      <c r="BD107" s="21">
        <f t="shared" si="89"/>
        <v>0</v>
      </c>
      <c r="BE107" s="21">
        <f t="shared" si="89"/>
        <v>0</v>
      </c>
      <c r="BF107" s="21">
        <f t="shared" si="89"/>
        <v>0</v>
      </c>
      <c r="BG107" s="21">
        <f t="shared" si="89"/>
        <v>0</v>
      </c>
      <c r="BH107" s="21">
        <f t="shared" si="89"/>
        <v>0</v>
      </c>
      <c r="BI107" s="21">
        <f t="shared" si="89"/>
        <v>0</v>
      </c>
      <c r="BJ107" s="21">
        <f t="shared" si="89"/>
        <v>0</v>
      </c>
      <c r="BK107" s="21">
        <f t="shared" si="89"/>
        <v>0</v>
      </c>
      <c r="BL107" s="21">
        <f t="shared" si="89"/>
        <v>0</v>
      </c>
      <c r="BM107" s="21">
        <f t="shared" si="89"/>
        <v>0</v>
      </c>
      <c r="BN107" s="21">
        <f t="shared" si="89"/>
        <v>5.0000000000000001E-4</v>
      </c>
      <c r="BO107" s="21">
        <f t="shared" ref="BO107" si="91">SUM(BO103:BO106)</f>
        <v>0</v>
      </c>
    </row>
    <row r="108" spans="1:69" ht="17.399999999999999" x14ac:dyDescent="0.35">
      <c r="B108" s="19" t="s">
        <v>22</v>
      </c>
      <c r="C108" s="20"/>
      <c r="D108" s="22">
        <f t="shared" ref="D108:R108" si="92">PRODUCT(D107,$E$6)</f>
        <v>0.16</v>
      </c>
      <c r="E108" s="22">
        <f t="shared" si="92"/>
        <v>0</v>
      </c>
      <c r="F108" s="22">
        <f t="shared" si="92"/>
        <v>0.10400000000000001</v>
      </c>
      <c r="G108" s="22">
        <f t="shared" si="92"/>
        <v>4.0000000000000001E-3</v>
      </c>
      <c r="H108" s="22">
        <f t="shared" si="92"/>
        <v>0</v>
      </c>
      <c r="I108" s="22">
        <f t="shared" si="92"/>
        <v>0</v>
      </c>
      <c r="J108" s="22">
        <f t="shared" si="92"/>
        <v>0</v>
      </c>
      <c r="K108" s="22">
        <f t="shared" si="92"/>
        <v>2.4E-2</v>
      </c>
      <c r="L108" s="22">
        <f t="shared" si="92"/>
        <v>3.2000000000000001E-2</v>
      </c>
      <c r="M108" s="22">
        <f t="shared" si="92"/>
        <v>0</v>
      </c>
      <c r="N108" s="22">
        <f t="shared" si="92"/>
        <v>0</v>
      </c>
      <c r="O108" s="22">
        <f t="shared" si="92"/>
        <v>0.67200000000000004</v>
      </c>
      <c r="P108" s="22">
        <f t="shared" si="92"/>
        <v>5.6000000000000001E-2</v>
      </c>
      <c r="Q108" s="22">
        <f t="shared" si="92"/>
        <v>0</v>
      </c>
      <c r="R108" s="22">
        <f t="shared" si="92"/>
        <v>0</v>
      </c>
      <c r="S108" s="22">
        <f t="shared" ref="S108:X108" si="93">PRODUCT(S107,$E$6)</f>
        <v>0</v>
      </c>
      <c r="T108" s="22">
        <f t="shared" si="93"/>
        <v>0</v>
      </c>
      <c r="U108" s="22">
        <f t="shared" si="93"/>
        <v>0</v>
      </c>
      <c r="V108" s="22">
        <f t="shared" si="93"/>
        <v>0</v>
      </c>
      <c r="W108" s="22">
        <f t="shared" si="93"/>
        <v>0</v>
      </c>
      <c r="X108" s="22">
        <f t="shared" si="93"/>
        <v>0.61536000000000002</v>
      </c>
      <c r="Y108" s="22">
        <f t="shared" ref="Y108:BN108" si="94">PRODUCT(Y107,$E$6)</f>
        <v>0</v>
      </c>
      <c r="Z108" s="22">
        <f t="shared" si="94"/>
        <v>0</v>
      </c>
      <c r="AA108" s="22">
        <f t="shared" si="94"/>
        <v>0</v>
      </c>
      <c r="AB108" s="22">
        <f t="shared" si="94"/>
        <v>0</v>
      </c>
      <c r="AC108" s="22">
        <f t="shared" si="94"/>
        <v>0</v>
      </c>
      <c r="AD108" s="22">
        <f t="shared" si="94"/>
        <v>0</v>
      </c>
      <c r="AE108" s="22">
        <f t="shared" si="94"/>
        <v>0</v>
      </c>
      <c r="AF108" s="22">
        <f t="shared" si="94"/>
        <v>0</v>
      </c>
      <c r="AG108" s="22">
        <f t="shared" si="94"/>
        <v>0</v>
      </c>
      <c r="AH108" s="22">
        <f t="shared" si="94"/>
        <v>0</v>
      </c>
      <c r="AI108" s="22">
        <f t="shared" si="94"/>
        <v>0</v>
      </c>
      <c r="AJ108" s="22">
        <f t="shared" si="94"/>
        <v>0</v>
      </c>
      <c r="AK108" s="22">
        <f t="shared" si="94"/>
        <v>0</v>
      </c>
      <c r="AL108" s="22">
        <f t="shared" si="94"/>
        <v>0</v>
      </c>
      <c r="AM108" s="22">
        <f t="shared" si="94"/>
        <v>0</v>
      </c>
      <c r="AN108" s="22">
        <f t="shared" si="94"/>
        <v>0</v>
      </c>
      <c r="AO108" s="22">
        <f t="shared" si="94"/>
        <v>0</v>
      </c>
      <c r="AP108" s="22">
        <f t="shared" si="94"/>
        <v>0</v>
      </c>
      <c r="AQ108" s="22">
        <f t="shared" si="94"/>
        <v>0</v>
      </c>
      <c r="AR108" s="22">
        <f t="shared" si="94"/>
        <v>0</v>
      </c>
      <c r="AS108" s="22">
        <f t="shared" si="94"/>
        <v>0</v>
      </c>
      <c r="AT108" s="22">
        <f t="shared" si="94"/>
        <v>0</v>
      </c>
      <c r="AU108" s="22">
        <f t="shared" si="94"/>
        <v>4.8000000000000001E-2</v>
      </c>
      <c r="AV108" s="22">
        <f t="shared" si="94"/>
        <v>0</v>
      </c>
      <c r="AW108" s="22">
        <f t="shared" si="94"/>
        <v>0</v>
      </c>
      <c r="AX108" s="22">
        <f t="shared" si="94"/>
        <v>0</v>
      </c>
      <c r="AY108" s="22">
        <f t="shared" si="94"/>
        <v>0</v>
      </c>
      <c r="AZ108" s="22">
        <f t="shared" si="94"/>
        <v>0</v>
      </c>
      <c r="BA108" s="22">
        <f t="shared" si="94"/>
        <v>0</v>
      </c>
      <c r="BB108" s="22">
        <f t="shared" si="94"/>
        <v>0</v>
      </c>
      <c r="BC108" s="22">
        <f t="shared" si="94"/>
        <v>0</v>
      </c>
      <c r="BD108" s="22">
        <f t="shared" si="94"/>
        <v>0</v>
      </c>
      <c r="BE108" s="22">
        <f t="shared" si="94"/>
        <v>0</v>
      </c>
      <c r="BF108" s="22">
        <f t="shared" si="94"/>
        <v>0</v>
      </c>
      <c r="BG108" s="22">
        <f t="shared" si="94"/>
        <v>0</v>
      </c>
      <c r="BH108" s="22">
        <f t="shared" si="94"/>
        <v>0</v>
      </c>
      <c r="BI108" s="22">
        <f t="shared" si="94"/>
        <v>0</v>
      </c>
      <c r="BJ108" s="22">
        <f t="shared" si="94"/>
        <v>0</v>
      </c>
      <c r="BK108" s="22">
        <f t="shared" si="94"/>
        <v>0</v>
      </c>
      <c r="BL108" s="22">
        <f t="shared" si="94"/>
        <v>0</v>
      </c>
      <c r="BM108" s="22">
        <f t="shared" si="94"/>
        <v>0</v>
      </c>
      <c r="BN108" s="22">
        <f t="shared" si="94"/>
        <v>4.0000000000000001E-3</v>
      </c>
      <c r="BO108" s="22">
        <f t="shared" ref="BO108" si="95">PRODUCT(BO107,$E$6)</f>
        <v>0</v>
      </c>
    </row>
    <row r="110" spans="1:69" ht="17.399999999999999" x14ac:dyDescent="0.35">
      <c r="A110" s="26"/>
      <c r="B110" s="27" t="s">
        <v>23</v>
      </c>
      <c r="C110" s="28" t="s">
        <v>24</v>
      </c>
      <c r="D110" s="39">
        <f t="shared" ref="D110:BN110" si="96">D95</f>
        <v>72.72</v>
      </c>
      <c r="E110" s="39">
        <f t="shared" si="96"/>
        <v>76</v>
      </c>
      <c r="F110" s="39">
        <f t="shared" si="96"/>
        <v>82</v>
      </c>
      <c r="G110" s="39">
        <f t="shared" si="96"/>
        <v>540</v>
      </c>
      <c r="H110" s="39">
        <f t="shared" si="96"/>
        <v>1125</v>
      </c>
      <c r="I110" s="39">
        <f t="shared" si="96"/>
        <v>720</v>
      </c>
      <c r="J110" s="39">
        <f t="shared" si="96"/>
        <v>74.92</v>
      </c>
      <c r="K110" s="39">
        <f t="shared" si="96"/>
        <v>728.69</v>
      </c>
      <c r="L110" s="39">
        <f t="shared" si="96"/>
        <v>210.89</v>
      </c>
      <c r="M110" s="39">
        <f t="shared" si="96"/>
        <v>504</v>
      </c>
      <c r="N110" s="39">
        <f t="shared" si="96"/>
        <v>104.38</v>
      </c>
      <c r="O110" s="39">
        <f t="shared" si="96"/>
        <v>331.24</v>
      </c>
      <c r="P110" s="39">
        <f t="shared" si="96"/>
        <v>373.68</v>
      </c>
      <c r="Q110" s="39">
        <f t="shared" si="96"/>
        <v>380</v>
      </c>
      <c r="R110" s="39">
        <f t="shared" si="96"/>
        <v>0</v>
      </c>
      <c r="S110" s="39">
        <f t="shared" si="96"/>
        <v>0</v>
      </c>
      <c r="T110" s="39">
        <f t="shared" si="96"/>
        <v>0</v>
      </c>
      <c r="U110" s="39">
        <f t="shared" si="96"/>
        <v>752</v>
      </c>
      <c r="V110" s="39">
        <f t="shared" si="96"/>
        <v>352.56</v>
      </c>
      <c r="W110" s="39">
        <f t="shared" si="96"/>
        <v>139</v>
      </c>
      <c r="X110" s="39">
        <f t="shared" si="96"/>
        <v>13.15</v>
      </c>
      <c r="Y110" s="39">
        <f t="shared" si="96"/>
        <v>0</v>
      </c>
      <c r="Z110" s="39">
        <f t="shared" si="96"/>
        <v>439</v>
      </c>
      <c r="AA110" s="39">
        <f t="shared" si="96"/>
        <v>319</v>
      </c>
      <c r="AB110" s="39">
        <f t="shared" si="96"/>
        <v>361</v>
      </c>
      <c r="AC110" s="39">
        <f t="shared" si="96"/>
        <v>250</v>
      </c>
      <c r="AD110" s="39">
        <f t="shared" si="96"/>
        <v>138</v>
      </c>
      <c r="AE110" s="39">
        <f t="shared" si="96"/>
        <v>419</v>
      </c>
      <c r="AF110" s="39">
        <f t="shared" si="96"/>
        <v>209</v>
      </c>
      <c r="AG110" s="39">
        <f t="shared" si="96"/>
        <v>227.27</v>
      </c>
      <c r="AH110" s="39">
        <f t="shared" si="96"/>
        <v>63.33</v>
      </c>
      <c r="AI110" s="39">
        <f t="shared" si="96"/>
        <v>59.25</v>
      </c>
      <c r="AJ110" s="39">
        <f t="shared" si="96"/>
        <v>50</v>
      </c>
      <c r="AK110" s="39">
        <f t="shared" si="96"/>
        <v>190</v>
      </c>
      <c r="AL110" s="39">
        <f t="shared" si="96"/>
        <v>200</v>
      </c>
      <c r="AM110" s="39">
        <f t="shared" si="96"/>
        <v>636.84</v>
      </c>
      <c r="AN110" s="39">
        <f t="shared" si="96"/>
        <v>300</v>
      </c>
      <c r="AO110" s="39">
        <f t="shared" si="96"/>
        <v>0</v>
      </c>
      <c r="AP110" s="39">
        <f t="shared" si="96"/>
        <v>206.9</v>
      </c>
      <c r="AQ110" s="39">
        <f t="shared" si="96"/>
        <v>63.75</v>
      </c>
      <c r="AR110" s="39">
        <f t="shared" si="96"/>
        <v>65.33</v>
      </c>
      <c r="AS110" s="39">
        <f t="shared" si="96"/>
        <v>76</v>
      </c>
      <c r="AT110" s="39">
        <f t="shared" si="96"/>
        <v>64.290000000000006</v>
      </c>
      <c r="AU110" s="39">
        <f t="shared" si="96"/>
        <v>54.28</v>
      </c>
      <c r="AV110" s="39">
        <f t="shared" si="96"/>
        <v>51.25</v>
      </c>
      <c r="AW110" s="39">
        <f t="shared" si="96"/>
        <v>72.86</v>
      </c>
      <c r="AX110" s="39">
        <f t="shared" si="96"/>
        <v>64.67</v>
      </c>
      <c r="AY110" s="39">
        <f t="shared" si="96"/>
        <v>60</v>
      </c>
      <c r="AZ110" s="39">
        <f t="shared" si="96"/>
        <v>135.33000000000001</v>
      </c>
      <c r="BA110" s="39">
        <f t="shared" si="96"/>
        <v>349</v>
      </c>
      <c r="BB110" s="39">
        <f t="shared" si="96"/>
        <v>593</v>
      </c>
      <c r="BC110" s="39">
        <f t="shared" si="96"/>
        <v>558</v>
      </c>
      <c r="BD110" s="39">
        <f t="shared" si="96"/>
        <v>231</v>
      </c>
      <c r="BE110" s="39">
        <f t="shared" si="96"/>
        <v>401</v>
      </c>
      <c r="BF110" s="39">
        <f t="shared" si="96"/>
        <v>0</v>
      </c>
      <c r="BG110" s="39">
        <f t="shared" si="96"/>
        <v>26</v>
      </c>
      <c r="BH110" s="39">
        <f t="shared" si="96"/>
        <v>37</v>
      </c>
      <c r="BI110" s="39">
        <f t="shared" si="96"/>
        <v>25</v>
      </c>
      <c r="BJ110" s="39">
        <f t="shared" si="96"/>
        <v>25.59</v>
      </c>
      <c r="BK110" s="39">
        <f t="shared" si="96"/>
        <v>34</v>
      </c>
      <c r="BL110" s="39">
        <f t="shared" si="96"/>
        <v>289.89999999999998</v>
      </c>
      <c r="BM110" s="39">
        <f t="shared" si="96"/>
        <v>131.11000000000001</v>
      </c>
      <c r="BN110" s="39">
        <f t="shared" si="96"/>
        <v>20</v>
      </c>
      <c r="BO110" s="39">
        <f t="shared" ref="BO110" si="97">BO95</f>
        <v>10000</v>
      </c>
    </row>
    <row r="111" spans="1:69" ht="17.399999999999999" x14ac:dyDescent="0.35">
      <c r="B111" s="19" t="s">
        <v>25</v>
      </c>
      <c r="C111" s="20" t="s">
        <v>24</v>
      </c>
      <c r="D111" s="21">
        <f t="shared" ref="D111:BN111" si="98">D110/1000</f>
        <v>7.2719999999999993E-2</v>
      </c>
      <c r="E111" s="21">
        <f t="shared" si="98"/>
        <v>7.5999999999999998E-2</v>
      </c>
      <c r="F111" s="21">
        <f t="shared" si="98"/>
        <v>8.2000000000000003E-2</v>
      </c>
      <c r="G111" s="21">
        <f t="shared" si="98"/>
        <v>0.54</v>
      </c>
      <c r="H111" s="21">
        <f t="shared" si="98"/>
        <v>1.125</v>
      </c>
      <c r="I111" s="21">
        <f t="shared" si="98"/>
        <v>0.72</v>
      </c>
      <c r="J111" s="21">
        <f t="shared" si="98"/>
        <v>7.492E-2</v>
      </c>
      <c r="K111" s="21">
        <f t="shared" si="98"/>
        <v>0.72869000000000006</v>
      </c>
      <c r="L111" s="21">
        <f t="shared" si="98"/>
        <v>0.21088999999999999</v>
      </c>
      <c r="M111" s="21">
        <f t="shared" si="98"/>
        <v>0.504</v>
      </c>
      <c r="N111" s="21">
        <f t="shared" si="98"/>
        <v>0.10438</v>
      </c>
      <c r="O111" s="21">
        <f t="shared" si="98"/>
        <v>0.33124000000000003</v>
      </c>
      <c r="P111" s="21">
        <f t="shared" si="98"/>
        <v>0.37368000000000001</v>
      </c>
      <c r="Q111" s="21">
        <f t="shared" si="98"/>
        <v>0.38</v>
      </c>
      <c r="R111" s="21">
        <f t="shared" si="98"/>
        <v>0</v>
      </c>
      <c r="S111" s="21">
        <f t="shared" si="98"/>
        <v>0</v>
      </c>
      <c r="T111" s="21">
        <f t="shared" si="98"/>
        <v>0</v>
      </c>
      <c r="U111" s="21">
        <f t="shared" si="98"/>
        <v>0.752</v>
      </c>
      <c r="V111" s="21">
        <f t="shared" si="98"/>
        <v>0.35255999999999998</v>
      </c>
      <c r="W111" s="21">
        <f t="shared" si="98"/>
        <v>0.13900000000000001</v>
      </c>
      <c r="X111" s="21">
        <f t="shared" si="98"/>
        <v>1.315E-2</v>
      </c>
      <c r="Y111" s="21">
        <f t="shared" si="98"/>
        <v>0</v>
      </c>
      <c r="Z111" s="21">
        <f t="shared" si="98"/>
        <v>0.439</v>
      </c>
      <c r="AA111" s="21">
        <f t="shared" si="98"/>
        <v>0.31900000000000001</v>
      </c>
      <c r="AB111" s="21">
        <f t="shared" si="98"/>
        <v>0.36099999999999999</v>
      </c>
      <c r="AC111" s="21">
        <f t="shared" si="98"/>
        <v>0.25</v>
      </c>
      <c r="AD111" s="21">
        <f t="shared" si="98"/>
        <v>0.13800000000000001</v>
      </c>
      <c r="AE111" s="21">
        <f t="shared" si="98"/>
        <v>0.41899999999999998</v>
      </c>
      <c r="AF111" s="21">
        <f t="shared" si="98"/>
        <v>0.20899999999999999</v>
      </c>
      <c r="AG111" s="21">
        <f t="shared" si="98"/>
        <v>0.22727</v>
      </c>
      <c r="AH111" s="21">
        <f t="shared" si="98"/>
        <v>6.3329999999999997E-2</v>
      </c>
      <c r="AI111" s="21">
        <f t="shared" si="98"/>
        <v>5.9249999999999997E-2</v>
      </c>
      <c r="AJ111" s="21">
        <f t="shared" si="98"/>
        <v>0.05</v>
      </c>
      <c r="AK111" s="21">
        <f t="shared" si="98"/>
        <v>0.19</v>
      </c>
      <c r="AL111" s="21">
        <f t="shared" si="98"/>
        <v>0.2</v>
      </c>
      <c r="AM111" s="21">
        <f t="shared" si="98"/>
        <v>0.63684000000000007</v>
      </c>
      <c r="AN111" s="21">
        <f t="shared" si="98"/>
        <v>0.3</v>
      </c>
      <c r="AO111" s="21">
        <f t="shared" si="98"/>
        <v>0</v>
      </c>
      <c r="AP111" s="21">
        <f t="shared" si="98"/>
        <v>0.2069</v>
      </c>
      <c r="AQ111" s="21">
        <f t="shared" si="98"/>
        <v>6.3750000000000001E-2</v>
      </c>
      <c r="AR111" s="21">
        <f t="shared" si="98"/>
        <v>6.5329999999999999E-2</v>
      </c>
      <c r="AS111" s="21">
        <f t="shared" si="98"/>
        <v>7.5999999999999998E-2</v>
      </c>
      <c r="AT111" s="21">
        <f t="shared" si="98"/>
        <v>6.429E-2</v>
      </c>
      <c r="AU111" s="21">
        <f t="shared" si="98"/>
        <v>5.4280000000000002E-2</v>
      </c>
      <c r="AV111" s="21">
        <f t="shared" si="98"/>
        <v>5.1249999999999997E-2</v>
      </c>
      <c r="AW111" s="21">
        <f t="shared" si="98"/>
        <v>7.2859999999999994E-2</v>
      </c>
      <c r="AX111" s="21">
        <f t="shared" si="98"/>
        <v>6.4670000000000005E-2</v>
      </c>
      <c r="AY111" s="21">
        <f t="shared" si="98"/>
        <v>0.06</v>
      </c>
      <c r="AZ111" s="21">
        <f t="shared" si="98"/>
        <v>0.13533000000000001</v>
      </c>
      <c r="BA111" s="21">
        <f t="shared" si="98"/>
        <v>0.34899999999999998</v>
      </c>
      <c r="BB111" s="21">
        <f t="shared" si="98"/>
        <v>0.59299999999999997</v>
      </c>
      <c r="BC111" s="21">
        <f t="shared" si="98"/>
        <v>0.55800000000000005</v>
      </c>
      <c r="BD111" s="21">
        <f t="shared" si="98"/>
        <v>0.23100000000000001</v>
      </c>
      <c r="BE111" s="21">
        <f t="shared" si="98"/>
        <v>0.40100000000000002</v>
      </c>
      <c r="BF111" s="21">
        <f t="shared" si="98"/>
        <v>0</v>
      </c>
      <c r="BG111" s="21">
        <f t="shared" si="98"/>
        <v>2.5999999999999999E-2</v>
      </c>
      <c r="BH111" s="21">
        <f t="shared" si="98"/>
        <v>3.6999999999999998E-2</v>
      </c>
      <c r="BI111" s="21">
        <f t="shared" si="98"/>
        <v>2.5000000000000001E-2</v>
      </c>
      <c r="BJ111" s="21">
        <f t="shared" si="98"/>
        <v>2.5589999999999998E-2</v>
      </c>
      <c r="BK111" s="21">
        <f t="shared" si="98"/>
        <v>3.4000000000000002E-2</v>
      </c>
      <c r="BL111" s="21">
        <f t="shared" si="98"/>
        <v>0.28989999999999999</v>
      </c>
      <c r="BM111" s="21">
        <f t="shared" si="98"/>
        <v>0.13111</v>
      </c>
      <c r="BN111" s="21">
        <f t="shared" si="98"/>
        <v>0.02</v>
      </c>
      <c r="BO111" s="21">
        <f t="shared" ref="BO111" si="99">BO110/1000</f>
        <v>10</v>
      </c>
    </row>
    <row r="112" spans="1:69" ht="17.399999999999999" x14ac:dyDescent="0.35">
      <c r="A112" s="30"/>
      <c r="B112" s="31" t="s">
        <v>26</v>
      </c>
      <c r="C112" s="100"/>
      <c r="D112" s="32">
        <f t="shared" ref="D112:BN112" si="100">D108*D110</f>
        <v>11.635199999999999</v>
      </c>
      <c r="E112" s="32">
        <f t="shared" si="100"/>
        <v>0</v>
      </c>
      <c r="F112" s="32">
        <f t="shared" si="100"/>
        <v>8.5280000000000005</v>
      </c>
      <c r="G112" s="32">
        <f t="shared" si="100"/>
        <v>2.16</v>
      </c>
      <c r="H112" s="32">
        <f t="shared" si="100"/>
        <v>0</v>
      </c>
      <c r="I112" s="32">
        <f t="shared" si="100"/>
        <v>0</v>
      </c>
      <c r="J112" s="32">
        <f t="shared" si="100"/>
        <v>0</v>
      </c>
      <c r="K112" s="32">
        <f t="shared" si="100"/>
        <v>17.488560000000003</v>
      </c>
      <c r="L112" s="32">
        <f t="shared" si="100"/>
        <v>6.7484799999999998</v>
      </c>
      <c r="M112" s="32">
        <f t="shared" si="100"/>
        <v>0</v>
      </c>
      <c r="N112" s="32">
        <f t="shared" si="100"/>
        <v>0</v>
      </c>
      <c r="O112" s="32">
        <f t="shared" si="100"/>
        <v>222.59328000000002</v>
      </c>
      <c r="P112" s="32">
        <f t="shared" si="100"/>
        <v>20.926080000000002</v>
      </c>
      <c r="Q112" s="32">
        <f t="shared" si="100"/>
        <v>0</v>
      </c>
      <c r="R112" s="32">
        <f t="shared" si="100"/>
        <v>0</v>
      </c>
      <c r="S112" s="32">
        <f t="shared" si="100"/>
        <v>0</v>
      </c>
      <c r="T112" s="32">
        <f t="shared" si="100"/>
        <v>0</v>
      </c>
      <c r="U112" s="32">
        <f t="shared" si="100"/>
        <v>0</v>
      </c>
      <c r="V112" s="32">
        <f t="shared" si="100"/>
        <v>0</v>
      </c>
      <c r="W112" s="32">
        <f t="shared" si="100"/>
        <v>0</v>
      </c>
      <c r="X112" s="32">
        <f t="shared" si="100"/>
        <v>8.0919840000000001</v>
      </c>
      <c r="Y112" s="32">
        <f t="shared" si="100"/>
        <v>0</v>
      </c>
      <c r="Z112" s="32">
        <f t="shared" si="100"/>
        <v>0</v>
      </c>
      <c r="AA112" s="32">
        <f t="shared" si="100"/>
        <v>0</v>
      </c>
      <c r="AB112" s="32">
        <f t="shared" si="100"/>
        <v>0</v>
      </c>
      <c r="AC112" s="32">
        <f t="shared" si="100"/>
        <v>0</v>
      </c>
      <c r="AD112" s="32">
        <f t="shared" si="100"/>
        <v>0</v>
      </c>
      <c r="AE112" s="32">
        <f t="shared" si="100"/>
        <v>0</v>
      </c>
      <c r="AF112" s="32">
        <f t="shared" si="100"/>
        <v>0</v>
      </c>
      <c r="AG112" s="32">
        <f t="shared" si="100"/>
        <v>0</v>
      </c>
      <c r="AH112" s="32">
        <f t="shared" si="100"/>
        <v>0</v>
      </c>
      <c r="AI112" s="32">
        <f t="shared" si="100"/>
        <v>0</v>
      </c>
      <c r="AJ112" s="32">
        <f t="shared" si="100"/>
        <v>0</v>
      </c>
      <c r="AK112" s="32">
        <f t="shared" si="100"/>
        <v>0</v>
      </c>
      <c r="AL112" s="32">
        <f t="shared" si="100"/>
        <v>0</v>
      </c>
      <c r="AM112" s="32">
        <f t="shared" si="100"/>
        <v>0</v>
      </c>
      <c r="AN112" s="32">
        <f t="shared" si="100"/>
        <v>0</v>
      </c>
      <c r="AO112" s="32">
        <f t="shared" si="100"/>
        <v>0</v>
      </c>
      <c r="AP112" s="32">
        <f t="shared" si="100"/>
        <v>0</v>
      </c>
      <c r="AQ112" s="32">
        <f t="shared" si="100"/>
        <v>0</v>
      </c>
      <c r="AR112" s="32">
        <f t="shared" si="100"/>
        <v>0</v>
      </c>
      <c r="AS112" s="32">
        <f t="shared" si="100"/>
        <v>0</v>
      </c>
      <c r="AT112" s="32">
        <f t="shared" si="100"/>
        <v>0</v>
      </c>
      <c r="AU112" s="32">
        <f t="shared" si="100"/>
        <v>2.6054400000000002</v>
      </c>
      <c r="AV112" s="32">
        <f t="shared" si="100"/>
        <v>0</v>
      </c>
      <c r="AW112" s="32">
        <f t="shared" si="100"/>
        <v>0</v>
      </c>
      <c r="AX112" s="32">
        <f t="shared" si="100"/>
        <v>0</v>
      </c>
      <c r="AY112" s="32">
        <f t="shared" si="100"/>
        <v>0</v>
      </c>
      <c r="AZ112" s="32">
        <f t="shared" si="100"/>
        <v>0</v>
      </c>
      <c r="BA112" s="32">
        <f t="shared" si="100"/>
        <v>0</v>
      </c>
      <c r="BB112" s="32">
        <f t="shared" si="100"/>
        <v>0</v>
      </c>
      <c r="BC112" s="32">
        <f t="shared" si="100"/>
        <v>0</v>
      </c>
      <c r="BD112" s="32">
        <f t="shared" si="100"/>
        <v>0</v>
      </c>
      <c r="BE112" s="32">
        <f t="shared" si="100"/>
        <v>0</v>
      </c>
      <c r="BF112" s="32">
        <f t="shared" si="100"/>
        <v>0</v>
      </c>
      <c r="BG112" s="32">
        <f t="shared" si="100"/>
        <v>0</v>
      </c>
      <c r="BH112" s="32">
        <f t="shared" si="100"/>
        <v>0</v>
      </c>
      <c r="BI112" s="32">
        <f t="shared" si="100"/>
        <v>0</v>
      </c>
      <c r="BJ112" s="32">
        <f t="shared" si="100"/>
        <v>0</v>
      </c>
      <c r="BK112" s="32">
        <f t="shared" si="100"/>
        <v>0</v>
      </c>
      <c r="BL112" s="32">
        <f t="shared" si="100"/>
        <v>0</v>
      </c>
      <c r="BM112" s="32">
        <f t="shared" si="100"/>
        <v>0</v>
      </c>
      <c r="BN112" s="32">
        <f t="shared" si="100"/>
        <v>0.08</v>
      </c>
      <c r="BO112" s="32">
        <f t="shared" ref="BO112" si="101">BO108*BO110</f>
        <v>0</v>
      </c>
      <c r="BP112" s="33">
        <f>SUM(D112:BN112)</f>
        <v>300.85702400000002</v>
      </c>
      <c r="BQ112" s="34">
        <f>BP112/$C$9</f>
        <v>37.607128000000003</v>
      </c>
    </row>
    <row r="113" spans="1:69" ht="17.399999999999999" x14ac:dyDescent="0.35">
      <c r="A113" s="30"/>
      <c r="B113" s="31" t="s">
        <v>27</v>
      </c>
      <c r="C113" s="100"/>
      <c r="D113" s="32">
        <f t="shared" ref="D113:BN113" si="102">D108*D110</f>
        <v>11.635199999999999</v>
      </c>
      <c r="E113" s="32">
        <f t="shared" si="102"/>
        <v>0</v>
      </c>
      <c r="F113" s="32">
        <f t="shared" si="102"/>
        <v>8.5280000000000005</v>
      </c>
      <c r="G113" s="32">
        <f t="shared" si="102"/>
        <v>2.16</v>
      </c>
      <c r="H113" s="32">
        <f t="shared" si="102"/>
        <v>0</v>
      </c>
      <c r="I113" s="32">
        <f t="shared" si="102"/>
        <v>0</v>
      </c>
      <c r="J113" s="32">
        <f t="shared" si="102"/>
        <v>0</v>
      </c>
      <c r="K113" s="32">
        <f t="shared" si="102"/>
        <v>17.488560000000003</v>
      </c>
      <c r="L113" s="32">
        <f t="shared" si="102"/>
        <v>6.7484799999999998</v>
      </c>
      <c r="M113" s="32">
        <f t="shared" si="102"/>
        <v>0</v>
      </c>
      <c r="N113" s="32">
        <f t="shared" si="102"/>
        <v>0</v>
      </c>
      <c r="O113" s="32">
        <f t="shared" si="102"/>
        <v>222.59328000000002</v>
      </c>
      <c r="P113" s="32">
        <f t="shared" si="102"/>
        <v>20.926080000000002</v>
      </c>
      <c r="Q113" s="32">
        <f t="shared" si="102"/>
        <v>0</v>
      </c>
      <c r="R113" s="32">
        <f t="shared" si="102"/>
        <v>0</v>
      </c>
      <c r="S113" s="32">
        <f t="shared" si="102"/>
        <v>0</v>
      </c>
      <c r="T113" s="32">
        <f t="shared" si="102"/>
        <v>0</v>
      </c>
      <c r="U113" s="32">
        <f t="shared" si="102"/>
        <v>0</v>
      </c>
      <c r="V113" s="32">
        <f t="shared" si="102"/>
        <v>0</v>
      </c>
      <c r="W113" s="32">
        <f t="shared" si="102"/>
        <v>0</v>
      </c>
      <c r="X113" s="32">
        <f t="shared" si="102"/>
        <v>8.0919840000000001</v>
      </c>
      <c r="Y113" s="32">
        <f t="shared" si="102"/>
        <v>0</v>
      </c>
      <c r="Z113" s="32">
        <f t="shared" si="102"/>
        <v>0</v>
      </c>
      <c r="AA113" s="32">
        <f t="shared" si="102"/>
        <v>0</v>
      </c>
      <c r="AB113" s="32">
        <f t="shared" si="102"/>
        <v>0</v>
      </c>
      <c r="AC113" s="32">
        <f t="shared" si="102"/>
        <v>0</v>
      </c>
      <c r="AD113" s="32">
        <f t="shared" si="102"/>
        <v>0</v>
      </c>
      <c r="AE113" s="32">
        <f t="shared" si="102"/>
        <v>0</v>
      </c>
      <c r="AF113" s="32">
        <f t="shared" si="102"/>
        <v>0</v>
      </c>
      <c r="AG113" s="32">
        <f t="shared" si="102"/>
        <v>0</v>
      </c>
      <c r="AH113" s="32">
        <f t="shared" si="102"/>
        <v>0</v>
      </c>
      <c r="AI113" s="32">
        <f t="shared" si="102"/>
        <v>0</v>
      </c>
      <c r="AJ113" s="32">
        <f t="shared" si="102"/>
        <v>0</v>
      </c>
      <c r="AK113" s="32">
        <f t="shared" si="102"/>
        <v>0</v>
      </c>
      <c r="AL113" s="32">
        <f t="shared" si="102"/>
        <v>0</v>
      </c>
      <c r="AM113" s="32">
        <f t="shared" si="102"/>
        <v>0</v>
      </c>
      <c r="AN113" s="32">
        <f t="shared" si="102"/>
        <v>0</v>
      </c>
      <c r="AO113" s="32">
        <f t="shared" si="102"/>
        <v>0</v>
      </c>
      <c r="AP113" s="32">
        <f t="shared" si="102"/>
        <v>0</v>
      </c>
      <c r="AQ113" s="32">
        <f t="shared" si="102"/>
        <v>0</v>
      </c>
      <c r="AR113" s="32">
        <f t="shared" si="102"/>
        <v>0</v>
      </c>
      <c r="AS113" s="32">
        <f t="shared" si="102"/>
        <v>0</v>
      </c>
      <c r="AT113" s="32">
        <f t="shared" si="102"/>
        <v>0</v>
      </c>
      <c r="AU113" s="32">
        <f t="shared" si="102"/>
        <v>2.6054400000000002</v>
      </c>
      <c r="AV113" s="32">
        <f t="shared" si="102"/>
        <v>0</v>
      </c>
      <c r="AW113" s="32">
        <f t="shared" si="102"/>
        <v>0</v>
      </c>
      <c r="AX113" s="32">
        <f t="shared" si="102"/>
        <v>0</v>
      </c>
      <c r="AY113" s="32">
        <f t="shared" si="102"/>
        <v>0</v>
      </c>
      <c r="AZ113" s="32">
        <f t="shared" si="102"/>
        <v>0</v>
      </c>
      <c r="BA113" s="32">
        <f t="shared" si="102"/>
        <v>0</v>
      </c>
      <c r="BB113" s="32">
        <f t="shared" si="102"/>
        <v>0</v>
      </c>
      <c r="BC113" s="32">
        <f t="shared" si="102"/>
        <v>0</v>
      </c>
      <c r="BD113" s="32">
        <f t="shared" si="102"/>
        <v>0</v>
      </c>
      <c r="BE113" s="32">
        <f t="shared" si="102"/>
        <v>0</v>
      </c>
      <c r="BF113" s="32">
        <f t="shared" si="102"/>
        <v>0</v>
      </c>
      <c r="BG113" s="32">
        <f t="shared" si="102"/>
        <v>0</v>
      </c>
      <c r="BH113" s="32">
        <f t="shared" si="102"/>
        <v>0</v>
      </c>
      <c r="BI113" s="32">
        <f t="shared" si="102"/>
        <v>0</v>
      </c>
      <c r="BJ113" s="32">
        <f t="shared" si="102"/>
        <v>0</v>
      </c>
      <c r="BK113" s="32">
        <f t="shared" si="102"/>
        <v>0</v>
      </c>
      <c r="BL113" s="32">
        <f t="shared" si="102"/>
        <v>0</v>
      </c>
      <c r="BM113" s="32">
        <f t="shared" si="102"/>
        <v>0</v>
      </c>
      <c r="BN113" s="32">
        <f t="shared" si="102"/>
        <v>0.08</v>
      </c>
      <c r="BO113" s="32">
        <f t="shared" ref="BO113" si="103">BO108*BO110</f>
        <v>0</v>
      </c>
      <c r="BP113" s="33">
        <f>SUM(D113:BN113)</f>
        <v>300.85702400000002</v>
      </c>
      <c r="BQ113" s="34">
        <f>BP113/$C$9</f>
        <v>37.607128000000003</v>
      </c>
    </row>
    <row r="115" spans="1:69" x14ac:dyDescent="0.3">
      <c r="BQ115" s="37">
        <f>BQ65</f>
        <v>23.330140000000004</v>
      </c>
    </row>
    <row r="116" spans="1:69" x14ac:dyDescent="0.3">
      <c r="BQ116" s="37">
        <f>BQ82</f>
        <v>42.886043999999991</v>
      </c>
    </row>
    <row r="117" spans="1:69" x14ac:dyDescent="0.3">
      <c r="BQ117" s="37">
        <f>BQ98</f>
        <v>15.288800000000002</v>
      </c>
    </row>
    <row r="118" spans="1:69" x14ac:dyDescent="0.3">
      <c r="BQ118" s="37">
        <f>BQ113</f>
        <v>37.607128000000003</v>
      </c>
    </row>
    <row r="119" spans="1:69" x14ac:dyDescent="0.3">
      <c r="BQ119" s="37">
        <f>SUM(BQ115:BQ118)</f>
        <v>119.11211200000001</v>
      </c>
    </row>
  </sheetData>
  <mergeCells count="357"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6:A29"/>
    <mergeCell ref="C26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D6" zoomScale="75" zoomScaleNormal="75" workbookViewId="0">
      <selection sqref="A1:BN38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3.33203125" customWidth="1"/>
    <col min="6" max="7" width="9.33203125" bestFit="1" customWidth="1"/>
    <col min="8" max="8" width="9.33203125" hidden="1" customWidth="1"/>
    <col min="9" max="10" width="12.109375" customWidth="1"/>
    <col min="11" max="11" width="9.33203125" bestFit="1" customWidth="1"/>
    <col min="12" max="12" width="10.88671875" customWidth="1"/>
    <col min="13" max="14" width="9.33203125" hidden="1" customWidth="1"/>
    <col min="15" max="16" width="10.6640625" customWidth="1"/>
    <col min="17" max="17" width="10.6640625" hidden="1" customWidth="1"/>
    <col min="18" max="23" width="9.33203125" hidden="1" customWidth="1"/>
    <col min="24" max="24" width="10.6640625" customWidth="1"/>
    <col min="25" max="28" width="10.6640625" hidden="1" customWidth="1"/>
    <col min="29" max="29" width="12.88671875" customWidth="1"/>
    <col min="30" max="30" width="10.6640625" hidden="1" customWidth="1"/>
    <col min="31" max="31" width="7.88671875" hidden="1" customWidth="1"/>
    <col min="32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39" width="10.6640625" hidden="1" customWidth="1"/>
    <col min="40" max="44" width="12.109375" hidden="1" customWidth="1"/>
    <col min="45" max="45" width="10.6640625" customWidth="1"/>
    <col min="46" max="46" width="10.6640625" hidden="1" customWidth="1"/>
    <col min="47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59" max="59" width="9.88671875" bestFit="1" customWidth="1"/>
    <col min="60" max="61" width="9.33203125" bestFit="1" customWidth="1"/>
    <col min="62" max="62" width="9.33203125" hidden="1" customWidth="1"/>
    <col min="63" max="64" width="10.88671875" hidden="1" customWidth="1"/>
    <col min="65" max="66" width="9.33203125" bestFit="1" customWidth="1"/>
    <col min="67" max="67" width="9.33203125" customWidth="1"/>
    <col min="68" max="68" width="13.109375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102</v>
      </c>
      <c r="B2" s="1"/>
      <c r="C2" s="1"/>
      <c r="D2" s="1"/>
      <c r="E2" s="1"/>
    </row>
    <row r="3" spans="1:69" hidden="1" x14ac:dyDescent="0.3">
      <c r="A3" s="1" t="s">
        <v>103</v>
      </c>
      <c r="B3" s="1"/>
      <c r="C3" s="1"/>
      <c r="D3" s="1"/>
      <c r="E3" s="1"/>
      <c r="K3" t="s">
        <v>1</v>
      </c>
    </row>
    <row r="4" spans="1:69" x14ac:dyDescent="0.3">
      <c r="K4" t="s">
        <v>104</v>
      </c>
    </row>
    <row r="6" spans="1:69" x14ac:dyDescent="0.3">
      <c r="D6" t="s">
        <v>2</v>
      </c>
      <c r="F6" s="2">
        <v>42</v>
      </c>
      <c r="G6" t="s">
        <v>56</v>
      </c>
      <c r="J6" s="67">
        <v>45323</v>
      </c>
      <c r="M6" s="3"/>
      <c r="S6" s="2"/>
      <c r="T6" s="2"/>
      <c r="U6" s="2"/>
      <c r="V6" s="2"/>
      <c r="W6" s="2"/>
      <c r="Z6" s="104"/>
      <c r="AA6" s="104"/>
      <c r="BJ6" s="4"/>
    </row>
    <row r="7" spans="1:69" s="42" customFormat="1" ht="15" customHeight="1" x14ac:dyDescent="0.3">
      <c r="A7" s="105"/>
      <c r="B7" s="41" t="s">
        <v>3</v>
      </c>
      <c r="C7" s="107" t="s">
        <v>4</v>
      </c>
      <c r="D7" s="109" t="str">
        <f>[1]Цены!A1</f>
        <v>Хлеб пшеничный</v>
      </c>
      <c r="E7" s="109" t="str">
        <f>[1]Цены!B1</f>
        <v>Хлеб ржано-пшеничный</v>
      </c>
      <c r="F7" s="109" t="str">
        <f>[1]Цены!C1</f>
        <v>Сахар</v>
      </c>
      <c r="G7" s="109" t="str">
        <f>[1]Цены!D1</f>
        <v>Чай</v>
      </c>
      <c r="H7" s="109" t="str">
        <f>[1]Цены!E1</f>
        <v>Какао</v>
      </c>
      <c r="I7" s="109" t="str">
        <f>[1]Цены!F1</f>
        <v>Кофейный напиток</v>
      </c>
      <c r="J7" s="109" t="str">
        <f>[1]Цены!G1</f>
        <v>Молоко 2,5%</v>
      </c>
      <c r="K7" s="109" t="str">
        <f>[1]Цены!H1</f>
        <v>Масло сливочное</v>
      </c>
      <c r="L7" s="109" t="str">
        <f>[1]Цены!I1</f>
        <v>Сметана 15%</v>
      </c>
      <c r="M7" s="109" t="str">
        <f>[1]Цены!J1</f>
        <v>Молоко сухое</v>
      </c>
      <c r="N7" s="109" t="str">
        <f>[1]Цены!K1</f>
        <v>Снежок 2,5 %</v>
      </c>
      <c r="O7" s="109" t="str">
        <f>[1]Цены!L1</f>
        <v>Творог 5%</v>
      </c>
      <c r="P7" s="109" t="str">
        <f>[1]Цены!M1</f>
        <v>Молоко сгущенное</v>
      </c>
      <c r="Q7" s="109" t="str">
        <f>[1]Цены!N1</f>
        <v xml:space="preserve">Джем Сава </v>
      </c>
      <c r="R7" s="109" t="str">
        <f>[1]Цены!O1</f>
        <v>Сыр</v>
      </c>
      <c r="S7" s="109" t="str">
        <f>[1]Цены!P1</f>
        <v>Зеленый горошек</v>
      </c>
      <c r="T7" s="109" t="str">
        <f>[1]Цены!Q1</f>
        <v>Кукуруза консервирован.</v>
      </c>
      <c r="U7" s="109" t="str">
        <f>[1]Цены!R1</f>
        <v>Консервы рыбные</v>
      </c>
      <c r="V7" s="109" t="str">
        <f>[1]Цены!S1</f>
        <v>Огурцы консервирован.</v>
      </c>
      <c r="W7" s="109" t="str">
        <f>[1]Цены!T1</f>
        <v>Огурцы свежие</v>
      </c>
      <c r="X7" s="109" t="str">
        <f>[1]Цены!U1</f>
        <v>Яйцо</v>
      </c>
      <c r="Y7" s="109" t="str">
        <f>[1]Цены!V1</f>
        <v>Икра кабачковая</v>
      </c>
      <c r="Z7" s="109" t="str">
        <f>[1]Цены!W1</f>
        <v>Изюм</v>
      </c>
      <c r="AA7" s="109" t="str">
        <f>[1]Цены!X1</f>
        <v>Курага</v>
      </c>
      <c r="AB7" s="109" t="str">
        <f>[1]Цены!Y1</f>
        <v>Чернослив</v>
      </c>
      <c r="AC7" s="109" t="str">
        <f>[1]Цены!Z1</f>
        <v>Шиповник</v>
      </c>
      <c r="AD7" s="109" t="str">
        <f>[1]Цены!AA1</f>
        <v>Сухофрукты</v>
      </c>
      <c r="AE7" s="109" t="str">
        <f>[1]Цены!AB1</f>
        <v>Ягода свежемороженная</v>
      </c>
      <c r="AF7" s="109" t="str">
        <f>[1]Цены!AC1</f>
        <v>Лимон</v>
      </c>
      <c r="AG7" s="109" t="str">
        <f>[1]Цены!AD1</f>
        <v>Кисель</v>
      </c>
      <c r="AH7" s="109" t="str">
        <f>[1]Цены!AE1</f>
        <v xml:space="preserve">Сок </v>
      </c>
      <c r="AI7" s="109" t="str">
        <f>[1]Цены!AF1</f>
        <v>Макаронные изделия</v>
      </c>
      <c r="AJ7" s="109" t="str">
        <f>[1]Цены!AG1</f>
        <v>Мука</v>
      </c>
      <c r="AK7" s="109" t="str">
        <f>[1]Цены!AH1</f>
        <v>Дрожжи</v>
      </c>
      <c r="AL7" s="109" t="str">
        <f>[1]Цены!AI1</f>
        <v>Печенье</v>
      </c>
      <c r="AM7" s="109" t="s">
        <v>101</v>
      </c>
      <c r="AN7" s="109" t="str">
        <f>[1]Цены!AK1</f>
        <v>Вафли</v>
      </c>
      <c r="AO7" s="109" t="str">
        <f>[1]Цены!AL1</f>
        <v>Конфеты</v>
      </c>
      <c r="AP7" s="109" t="str">
        <f>[1]Цены!AM1</f>
        <v>Повидло Сава</v>
      </c>
      <c r="AQ7" s="109" t="str">
        <f>[1]Цены!AN1</f>
        <v>Крупа геркулес</v>
      </c>
      <c r="AR7" s="109" t="str">
        <f>[1]Цены!AO1</f>
        <v>Крупа горох</v>
      </c>
      <c r="AS7" s="109" t="str">
        <f>[1]Цены!AP1</f>
        <v>Крупа гречневая</v>
      </c>
      <c r="AT7" s="109" t="str">
        <f>[1]Цены!AQ1</f>
        <v>Крупа кукурузная</v>
      </c>
      <c r="AU7" s="109" t="str">
        <f>[1]Цены!AR1</f>
        <v>Крупа манная</v>
      </c>
      <c r="AV7" s="109" t="str">
        <f>[1]Цены!AS1</f>
        <v>Крупа перловая</v>
      </c>
      <c r="AW7" s="109" t="str">
        <f>[1]Цены!AT1</f>
        <v>Крупа пшеничная</v>
      </c>
      <c r="AX7" s="109" t="str">
        <f>[1]Цены!AU1</f>
        <v>Крупа пшено</v>
      </c>
      <c r="AY7" s="109" t="str">
        <f>[1]Цены!AV1</f>
        <v>Крупа ячневая</v>
      </c>
      <c r="AZ7" s="109" t="str">
        <f>[1]Цены!AW1</f>
        <v>Рис</v>
      </c>
      <c r="BA7" s="109" t="str">
        <f>[1]Цены!AX1</f>
        <v>Цыпленок бройлер</v>
      </c>
      <c r="BB7" s="109" t="str">
        <f>[1]Цены!AY1</f>
        <v>Филе куриное</v>
      </c>
      <c r="BC7" s="109" t="str">
        <f>[1]Цены!AZ1</f>
        <v>Фарш говяжий</v>
      </c>
      <c r="BD7" s="109" t="str">
        <f>[1]Цены!BA1</f>
        <v>Печень куриная</v>
      </c>
      <c r="BE7" s="109" t="str">
        <f>[1]Цены!BB1</f>
        <v>Филе минтая</v>
      </c>
      <c r="BF7" s="109" t="str">
        <f>[1]Цены!BC1</f>
        <v>Филе сельди слабосол.</v>
      </c>
      <c r="BG7" s="109" t="str">
        <f>[1]Цены!BD1</f>
        <v>Картофель</v>
      </c>
      <c r="BH7" s="109" t="str">
        <f>[1]Цены!BE1</f>
        <v>Морковь</v>
      </c>
      <c r="BI7" s="109" t="str">
        <f>[1]Цены!BF1</f>
        <v>Лук</v>
      </c>
      <c r="BJ7" s="109" t="str">
        <f>[1]Цены!BG1</f>
        <v>Капуста</v>
      </c>
      <c r="BK7" s="109" t="str">
        <f>[1]Цены!BH1</f>
        <v>Свекла</v>
      </c>
      <c r="BL7" s="109" t="str">
        <f>[1]Цены!BI1</f>
        <v>Томатная паста</v>
      </c>
      <c r="BM7" s="109" t="str">
        <f>[1]Цены!BJ1</f>
        <v>Масло растительное</v>
      </c>
      <c r="BN7" s="109" t="str">
        <f>[1]Цены!BK1</f>
        <v>Соль</v>
      </c>
      <c r="BO7" s="92" t="s">
        <v>66</v>
      </c>
      <c r="BP7" s="110" t="s">
        <v>5</v>
      </c>
      <c r="BQ7" s="110" t="s">
        <v>6</v>
      </c>
    </row>
    <row r="8" spans="1:69" s="42" customFormat="1" ht="36" customHeight="1" x14ac:dyDescent="0.3">
      <c r="A8" s="106"/>
      <c r="B8" s="6" t="s">
        <v>7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93"/>
      <c r="BP8" s="110"/>
      <c r="BQ8" s="110"/>
    </row>
    <row r="9" spans="1:69" x14ac:dyDescent="0.3">
      <c r="A9" s="102" t="s">
        <v>8</v>
      </c>
      <c r="B9" s="7" t="s">
        <v>9</v>
      </c>
      <c r="C9" s="103">
        <f>$F$6</f>
        <v>42</v>
      </c>
      <c r="D9" s="7"/>
      <c r="E9" s="7"/>
      <c r="F9" s="7">
        <v>4.0000000000000001E-3</v>
      </c>
      <c r="G9" s="7"/>
      <c r="H9" s="7"/>
      <c r="I9" s="7"/>
      <c r="J9" s="87">
        <v>0.12903999999999999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8.0000000000000002E-3</v>
      </c>
      <c r="AT9" s="9"/>
      <c r="AU9" s="7"/>
      <c r="AV9" s="7"/>
      <c r="AW9" s="7"/>
      <c r="AX9" s="9">
        <v>8.0000000000000002E-3</v>
      </c>
      <c r="AY9" s="9"/>
      <c r="AZ9" s="9">
        <v>8.0000000000000002E-3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>
        <v>1E-3</v>
      </c>
      <c r="BO9" s="7"/>
    </row>
    <row r="10" spans="1:69" x14ac:dyDescent="0.3">
      <c r="A10" s="102"/>
      <c r="B10" s="10" t="s">
        <v>93</v>
      </c>
      <c r="C10" s="98"/>
      <c r="D10" s="7">
        <v>0.03</v>
      </c>
      <c r="E10" s="7"/>
      <c r="F10" s="7"/>
      <c r="G10" s="7"/>
      <c r="H10" s="7"/>
      <c r="I10" s="7"/>
      <c r="J10" s="7"/>
      <c r="K10" s="7">
        <v>5.0000000000000001E-3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3">
      <c r="A11" s="102"/>
      <c r="B11" s="7" t="s">
        <v>10</v>
      </c>
      <c r="C11" s="98"/>
      <c r="D11" s="7"/>
      <c r="E11" s="7"/>
      <c r="F11" s="7">
        <v>0.01</v>
      </c>
      <c r="G11" s="7"/>
      <c r="H11" s="7"/>
      <c r="I11" s="7">
        <v>2.3999999999999998E-3</v>
      </c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3">
      <c r="A12" s="102"/>
      <c r="B12" s="7"/>
      <c r="C12" s="9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"/>
      <c r="BO12" s="7"/>
    </row>
    <row r="13" spans="1:69" x14ac:dyDescent="0.3">
      <c r="A13" s="102"/>
      <c r="B13" s="7"/>
      <c r="C13" s="9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"/>
      <c r="BO13" s="7"/>
    </row>
    <row r="14" spans="1:69" x14ac:dyDescent="0.3">
      <c r="A14" s="102" t="s">
        <v>11</v>
      </c>
      <c r="B14" s="11" t="s">
        <v>12</v>
      </c>
      <c r="C14" s="98">
        <f>F6</f>
        <v>42</v>
      </c>
      <c r="D14" s="7"/>
      <c r="E14" s="7"/>
      <c r="F14" s="7"/>
      <c r="G14" s="7"/>
      <c r="H14" s="7"/>
      <c r="I14" s="7"/>
      <c r="J14" s="7"/>
      <c r="K14" s="7">
        <v>2.5000000000000001E-3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6.25E-2</v>
      </c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0.01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2.5000000000000001E-2</v>
      </c>
      <c r="BB14" s="7"/>
      <c r="BC14" s="7"/>
      <c r="BD14" s="7"/>
      <c r="BE14" s="7"/>
      <c r="BF14" s="7"/>
      <c r="BG14" s="7">
        <v>6.6000000000000003E-2</v>
      </c>
      <c r="BH14" s="7">
        <v>0.01</v>
      </c>
      <c r="BI14" s="7">
        <v>0.01</v>
      </c>
      <c r="BJ14" s="7"/>
      <c r="BK14" s="9"/>
      <c r="BL14" s="9"/>
      <c r="BM14" s="7">
        <v>3.0000000000000001E-3</v>
      </c>
      <c r="BN14" s="7">
        <v>2E-3</v>
      </c>
      <c r="BO14" s="7"/>
    </row>
    <row r="15" spans="1:69" x14ac:dyDescent="0.3">
      <c r="A15" s="102"/>
      <c r="B15" s="7" t="s">
        <v>13</v>
      </c>
      <c r="C15" s="9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87">
        <v>4.4999999999999998E-2</v>
      </c>
      <c r="BB15" s="7"/>
      <c r="BC15" s="7"/>
      <c r="BD15" s="7"/>
      <c r="BE15" s="7"/>
      <c r="BF15" s="7"/>
      <c r="BG15" s="7">
        <v>0.13500000000000001</v>
      </c>
      <c r="BH15" s="7">
        <v>2.5000000000000001E-2</v>
      </c>
      <c r="BI15" s="7">
        <v>0.01</v>
      </c>
      <c r="BJ15" s="7"/>
      <c r="BK15" s="9"/>
      <c r="BL15" s="9"/>
      <c r="BM15" s="7">
        <v>3.0000000000000001E-3</v>
      </c>
      <c r="BN15" s="7">
        <v>2E-3</v>
      </c>
      <c r="BO15" s="7"/>
    </row>
    <row r="16" spans="1:69" x14ac:dyDescent="0.3">
      <c r="A16" s="102"/>
      <c r="B16" s="7" t="s">
        <v>14</v>
      </c>
      <c r="C16" s="98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3">
      <c r="A17" s="102"/>
      <c r="B17" s="7" t="s">
        <v>15</v>
      </c>
      <c r="C17" s="98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3">
      <c r="A18" s="102"/>
      <c r="B18" s="7" t="s">
        <v>16</v>
      </c>
      <c r="C18" s="98"/>
      <c r="D18" s="7"/>
      <c r="E18" s="7"/>
      <c r="F18" s="7">
        <v>1.2E-2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>
        <v>1.6E-2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3">
      <c r="A19" s="102"/>
      <c r="B19" s="12"/>
      <c r="C19" s="9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3">
      <c r="A20" s="102"/>
      <c r="B20" s="12"/>
      <c r="C20" s="9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"/>
      <c r="BO20" s="7"/>
    </row>
    <row r="21" spans="1:68" x14ac:dyDescent="0.3">
      <c r="A21" s="102" t="s">
        <v>17</v>
      </c>
      <c r="B21" s="7" t="s">
        <v>64</v>
      </c>
      <c r="C21" s="103">
        <f>$F$6</f>
        <v>42</v>
      </c>
      <c r="D21" s="7"/>
      <c r="E21" s="7"/>
      <c r="F21" s="7"/>
      <c r="G21" s="7"/>
      <c r="H21" s="7"/>
      <c r="I21" s="7"/>
      <c r="J21" s="7">
        <v>0.18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"/>
      <c r="BO21" s="7"/>
    </row>
    <row r="22" spans="1:68" x14ac:dyDescent="0.3">
      <c r="A22" s="102"/>
      <c r="B22" s="12" t="s">
        <v>18</v>
      </c>
      <c r="C22" s="9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2"/>
      <c r="AE22" s="12"/>
      <c r="AF22" s="12"/>
      <c r="AG22" s="12"/>
      <c r="AH22" s="12"/>
      <c r="AI22" s="12"/>
      <c r="AJ22" s="12"/>
      <c r="AK22" s="12"/>
      <c r="AL22" s="89">
        <v>3.066E-2</v>
      </c>
      <c r="AM22" s="12"/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8" x14ac:dyDescent="0.3">
      <c r="A23" s="102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x14ac:dyDescent="0.3">
      <c r="A24" s="102"/>
      <c r="B24" s="12"/>
      <c r="C24" s="98"/>
      <c r="D24" s="12"/>
      <c r="E24" s="12"/>
      <c r="F24" s="12"/>
      <c r="G24" s="12"/>
      <c r="H24" s="12"/>
      <c r="I24" s="12"/>
      <c r="J24" s="12"/>
      <c r="K24" s="12"/>
      <c r="L24" s="12"/>
      <c r="M24" s="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2"/>
      <c r="BO24" s="12"/>
    </row>
    <row r="25" spans="1:68" x14ac:dyDescent="0.3">
      <c r="A25" s="102"/>
      <c r="B25" s="12"/>
      <c r="C25" s="99"/>
      <c r="D25" s="12"/>
      <c r="E25" s="12"/>
      <c r="F25" s="12"/>
      <c r="G25" s="12"/>
      <c r="H25" s="12"/>
      <c r="I25" s="12"/>
      <c r="J25" s="12"/>
      <c r="K25" s="12"/>
      <c r="L25" s="12"/>
      <c r="M25" s="4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2"/>
      <c r="BO25" s="12"/>
    </row>
    <row r="26" spans="1:68" ht="28.8" x14ac:dyDescent="0.3">
      <c r="A26" s="102" t="s">
        <v>19</v>
      </c>
      <c r="B26" s="18" t="s">
        <v>63</v>
      </c>
      <c r="C26" s="98">
        <f>F6</f>
        <v>42</v>
      </c>
      <c r="D26" s="7"/>
      <c r="E26" s="7"/>
      <c r="F26" s="7">
        <v>8.0000000000000002E-3</v>
      </c>
      <c r="G26" s="7"/>
      <c r="H26" s="7"/>
      <c r="I26" s="7"/>
      <c r="J26" s="7"/>
      <c r="K26" s="7">
        <v>4.0000000000000001E-3</v>
      </c>
      <c r="L26" s="73">
        <v>5.0000000000000001E-3</v>
      </c>
      <c r="N26" s="7"/>
      <c r="O26" s="87">
        <v>7.6850000000000002E-2</v>
      </c>
      <c r="P26" s="88">
        <v>7.7140000000000004E-3</v>
      </c>
      <c r="Q26" s="7"/>
      <c r="R26" s="7"/>
      <c r="S26" s="7"/>
      <c r="T26" s="7"/>
      <c r="U26" s="7"/>
      <c r="V26" s="7"/>
      <c r="W26" s="7"/>
      <c r="X26" s="8">
        <v>0.1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8.3999999999999995E-3</v>
      </c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>
        <v>5.0000000000000001E-4</v>
      </c>
      <c r="BO26" s="7"/>
    </row>
    <row r="27" spans="1:68" x14ac:dyDescent="0.3">
      <c r="A27" s="102"/>
      <c r="B27" t="s">
        <v>14</v>
      </c>
      <c r="C27" s="98"/>
      <c r="D27" s="7">
        <v>0.02</v>
      </c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5.75" customHeight="1" x14ac:dyDescent="0.3">
      <c r="A28" s="102"/>
      <c r="B28" s="12" t="s">
        <v>20</v>
      </c>
      <c r="C28" s="98"/>
      <c r="D28" s="7"/>
      <c r="E28" s="7"/>
      <c r="F28" s="7">
        <v>0.01</v>
      </c>
      <c r="G28" s="7">
        <v>5.9999999999999995E-4</v>
      </c>
      <c r="H28" s="7"/>
      <c r="I28" s="12"/>
      <c r="J28" s="7"/>
      <c r="K28" s="7"/>
      <c r="L28" s="7"/>
      <c r="M28" s="44"/>
      <c r="N28" s="7"/>
      <c r="O28" s="8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"/>
      <c r="BO28" s="7"/>
    </row>
    <row r="29" spans="1:68" x14ac:dyDescent="0.3">
      <c r="A29" s="102"/>
      <c r="B29" s="7"/>
      <c r="C29" s="99"/>
      <c r="D29" s="7"/>
      <c r="E29" s="7"/>
      <c r="F29" s="7"/>
      <c r="G29" s="7"/>
      <c r="H29" s="7"/>
      <c r="I29" s="7"/>
      <c r="J29" s="7"/>
      <c r="K29" s="7"/>
      <c r="L29" s="7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"/>
      <c r="BO29" s="7"/>
    </row>
    <row r="30" spans="1:68" ht="17.399999999999999" x14ac:dyDescent="0.35">
      <c r="A30" s="45"/>
      <c r="B30" s="46" t="s">
        <v>21</v>
      </c>
      <c r="C30" s="47"/>
      <c r="D30" s="48">
        <f>SUM(D9:D29)</f>
        <v>0.08</v>
      </c>
      <c r="E30" s="48">
        <f t="shared" ref="E30:BN30" si="0">SUM(E9:E29)</f>
        <v>0.05</v>
      </c>
      <c r="F30" s="48">
        <f t="shared" si="0"/>
        <v>4.4000000000000004E-2</v>
      </c>
      <c r="G30" s="48">
        <f t="shared" si="0"/>
        <v>5.9999999999999995E-4</v>
      </c>
      <c r="H30" s="48">
        <f t="shared" si="0"/>
        <v>0</v>
      </c>
      <c r="I30" s="48">
        <f t="shared" si="0"/>
        <v>2.3999999999999998E-3</v>
      </c>
      <c r="J30" s="48">
        <f t="shared" si="0"/>
        <v>0.38904</v>
      </c>
      <c r="K30" s="48">
        <f t="shared" si="0"/>
        <v>1.35E-2</v>
      </c>
      <c r="L30" s="48">
        <f t="shared" si="0"/>
        <v>5.0000000000000001E-3</v>
      </c>
      <c r="M30" s="48">
        <f t="shared" si="0"/>
        <v>0</v>
      </c>
      <c r="N30" s="48">
        <f t="shared" si="0"/>
        <v>0</v>
      </c>
      <c r="O30" s="48">
        <f t="shared" si="0"/>
        <v>7.6850000000000002E-2</v>
      </c>
      <c r="P30" s="48">
        <f t="shared" si="0"/>
        <v>7.7140000000000004E-3</v>
      </c>
      <c r="Q30" s="48">
        <f t="shared" si="0"/>
        <v>0</v>
      </c>
      <c r="R30" s="48">
        <f t="shared" si="0"/>
        <v>0</v>
      </c>
      <c r="S30" s="48">
        <f t="shared" ref="S30:X30" si="1">SUM(S9:S29)</f>
        <v>0</v>
      </c>
      <c r="T30" s="48">
        <f t="shared" si="1"/>
        <v>0</v>
      </c>
      <c r="U30" s="48">
        <f t="shared" si="1"/>
        <v>0</v>
      </c>
      <c r="V30" s="48">
        <f t="shared" si="1"/>
        <v>0</v>
      </c>
      <c r="W30" s="48">
        <f t="shared" si="1"/>
        <v>0</v>
      </c>
      <c r="X30" s="48">
        <f t="shared" si="1"/>
        <v>0.16250000000000001</v>
      </c>
      <c r="Y30" s="48">
        <f t="shared" si="0"/>
        <v>0</v>
      </c>
      <c r="Z30" s="48">
        <f t="shared" si="0"/>
        <v>0</v>
      </c>
      <c r="AA30" s="48">
        <f t="shared" si="0"/>
        <v>0</v>
      </c>
      <c r="AB30" s="48">
        <f t="shared" si="0"/>
        <v>0</v>
      </c>
      <c r="AC30" s="48">
        <f t="shared" si="0"/>
        <v>1.6E-2</v>
      </c>
      <c r="AD30" s="48">
        <f t="shared" si="0"/>
        <v>0</v>
      </c>
      <c r="AE30" s="48">
        <f t="shared" si="0"/>
        <v>0</v>
      </c>
      <c r="AF30" s="48">
        <f t="shared" si="0"/>
        <v>0</v>
      </c>
      <c r="AG30" s="48">
        <f t="shared" si="0"/>
        <v>0</v>
      </c>
      <c r="AH30" s="48">
        <f t="shared" si="0"/>
        <v>0</v>
      </c>
      <c r="AI30" s="48">
        <f t="shared" si="0"/>
        <v>0</v>
      </c>
      <c r="AJ30" s="48">
        <f t="shared" si="0"/>
        <v>0.01</v>
      </c>
      <c r="AK30" s="48">
        <f t="shared" si="0"/>
        <v>0</v>
      </c>
      <c r="AL30" s="48">
        <f t="shared" si="0"/>
        <v>3.066E-2</v>
      </c>
      <c r="AM30" s="48">
        <f t="shared" si="0"/>
        <v>0</v>
      </c>
      <c r="AN30" s="48">
        <f t="shared" si="0"/>
        <v>0</v>
      </c>
      <c r="AO30" s="48">
        <f t="shared" si="0"/>
        <v>0</v>
      </c>
      <c r="AP30" s="48">
        <f t="shared" si="0"/>
        <v>0</v>
      </c>
      <c r="AQ30" s="48">
        <f t="shared" si="0"/>
        <v>0</v>
      </c>
      <c r="AR30" s="48">
        <f t="shared" si="0"/>
        <v>0</v>
      </c>
      <c r="AS30" s="48">
        <f t="shared" si="0"/>
        <v>8.0000000000000002E-3</v>
      </c>
      <c r="AT30" s="48">
        <f t="shared" si="0"/>
        <v>0</v>
      </c>
      <c r="AU30" s="48">
        <f t="shared" si="0"/>
        <v>8.3999999999999995E-3</v>
      </c>
      <c r="AV30" s="48">
        <f t="shared" si="0"/>
        <v>0</v>
      </c>
      <c r="AW30" s="48">
        <f t="shared" si="0"/>
        <v>0</v>
      </c>
      <c r="AX30" s="48">
        <f t="shared" si="0"/>
        <v>8.0000000000000002E-3</v>
      </c>
      <c r="AY30" s="48">
        <f t="shared" si="0"/>
        <v>0</v>
      </c>
      <c r="AZ30" s="48">
        <f t="shared" si="0"/>
        <v>8.0000000000000002E-3</v>
      </c>
      <c r="BA30" s="48">
        <f t="shared" si="0"/>
        <v>7.0000000000000007E-2</v>
      </c>
      <c r="BB30" s="48">
        <f t="shared" si="0"/>
        <v>0</v>
      </c>
      <c r="BC30" s="48">
        <f t="shared" si="0"/>
        <v>0</v>
      </c>
      <c r="BD30" s="48">
        <f t="shared" si="0"/>
        <v>0</v>
      </c>
      <c r="BE30" s="48">
        <f t="shared" si="0"/>
        <v>0</v>
      </c>
      <c r="BF30" s="48">
        <f t="shared" si="0"/>
        <v>0</v>
      </c>
      <c r="BG30" s="48">
        <f t="shared" si="0"/>
        <v>0.20100000000000001</v>
      </c>
      <c r="BH30" s="48">
        <f t="shared" si="0"/>
        <v>3.5000000000000003E-2</v>
      </c>
      <c r="BI30" s="48">
        <f t="shared" si="0"/>
        <v>0.02</v>
      </c>
      <c r="BJ30" s="48">
        <f t="shared" si="0"/>
        <v>0</v>
      </c>
      <c r="BK30" s="48">
        <f t="shared" si="0"/>
        <v>0</v>
      </c>
      <c r="BL30" s="48">
        <f t="shared" si="0"/>
        <v>0</v>
      </c>
      <c r="BM30" s="48">
        <f t="shared" si="0"/>
        <v>6.0000000000000001E-3</v>
      </c>
      <c r="BN30" s="48">
        <f t="shared" si="0"/>
        <v>5.4999999999999997E-3</v>
      </c>
      <c r="BO30" s="48">
        <f t="shared" ref="BO30" si="2">SUM(BO9:BO29)</f>
        <v>0</v>
      </c>
    </row>
    <row r="31" spans="1:68" ht="17.25" customHeight="1" x14ac:dyDescent="0.35">
      <c r="A31" s="45"/>
      <c r="B31" s="46" t="s">
        <v>32</v>
      </c>
      <c r="C31" s="47"/>
      <c r="D31" s="49">
        <f>ROUND(PRODUCT(D30,$F$6),3)</f>
        <v>3.36</v>
      </c>
      <c r="E31" s="49">
        <f t="shared" ref="E31:BO31" si="3">ROUND(PRODUCT(E30,$F$6),3)</f>
        <v>2.1</v>
      </c>
      <c r="F31" s="49">
        <f t="shared" si="3"/>
        <v>1.8480000000000001</v>
      </c>
      <c r="G31" s="49">
        <f t="shared" si="3"/>
        <v>2.5000000000000001E-2</v>
      </c>
      <c r="H31" s="49">
        <f t="shared" si="3"/>
        <v>0</v>
      </c>
      <c r="I31" s="49">
        <f t="shared" si="3"/>
        <v>0.10100000000000001</v>
      </c>
      <c r="J31" s="49">
        <f t="shared" si="3"/>
        <v>16.34</v>
      </c>
      <c r="K31" s="49">
        <f t="shared" si="3"/>
        <v>0.56699999999999995</v>
      </c>
      <c r="L31" s="49">
        <f t="shared" si="3"/>
        <v>0.21</v>
      </c>
      <c r="M31" s="49">
        <f t="shared" si="3"/>
        <v>0</v>
      </c>
      <c r="N31" s="49">
        <f t="shared" si="3"/>
        <v>0</v>
      </c>
      <c r="O31" s="49">
        <f t="shared" si="3"/>
        <v>3.2280000000000002</v>
      </c>
      <c r="P31" s="49">
        <f t="shared" si="3"/>
        <v>0.32400000000000001</v>
      </c>
      <c r="Q31" s="49">
        <f t="shared" si="3"/>
        <v>0</v>
      </c>
      <c r="R31" s="49">
        <f t="shared" si="3"/>
        <v>0</v>
      </c>
      <c r="S31" s="49">
        <f t="shared" si="3"/>
        <v>0</v>
      </c>
      <c r="T31" s="49">
        <f t="shared" si="3"/>
        <v>0</v>
      </c>
      <c r="U31" s="49">
        <f t="shared" si="3"/>
        <v>0</v>
      </c>
      <c r="V31" s="49">
        <f t="shared" si="3"/>
        <v>0</v>
      </c>
      <c r="W31" s="49">
        <f t="shared" si="3"/>
        <v>0</v>
      </c>
      <c r="X31" s="49">
        <v>7</v>
      </c>
      <c r="Y31" s="49">
        <f t="shared" si="3"/>
        <v>0</v>
      </c>
      <c r="Z31" s="49">
        <f t="shared" si="3"/>
        <v>0</v>
      </c>
      <c r="AA31" s="49">
        <f t="shared" si="3"/>
        <v>0</v>
      </c>
      <c r="AB31" s="49">
        <f t="shared" si="3"/>
        <v>0</v>
      </c>
      <c r="AC31" s="49">
        <f t="shared" si="3"/>
        <v>0.67200000000000004</v>
      </c>
      <c r="AD31" s="49">
        <f t="shared" si="3"/>
        <v>0</v>
      </c>
      <c r="AE31" s="49">
        <f t="shared" si="3"/>
        <v>0</v>
      </c>
      <c r="AF31" s="49">
        <f t="shared" si="3"/>
        <v>0</v>
      </c>
      <c r="AG31" s="49">
        <f t="shared" si="3"/>
        <v>0</v>
      </c>
      <c r="AH31" s="49">
        <f t="shared" si="3"/>
        <v>0</v>
      </c>
      <c r="AI31" s="49">
        <f t="shared" si="3"/>
        <v>0</v>
      </c>
      <c r="AJ31" s="49">
        <f t="shared" si="3"/>
        <v>0.42</v>
      </c>
      <c r="AK31" s="49">
        <f t="shared" si="3"/>
        <v>0</v>
      </c>
      <c r="AL31" s="49">
        <f t="shared" si="3"/>
        <v>1.288</v>
      </c>
      <c r="AM31" s="49">
        <f t="shared" si="3"/>
        <v>0</v>
      </c>
      <c r="AN31" s="49">
        <f t="shared" si="3"/>
        <v>0</v>
      </c>
      <c r="AO31" s="49">
        <f t="shared" si="3"/>
        <v>0</v>
      </c>
      <c r="AP31" s="49">
        <f t="shared" si="3"/>
        <v>0</v>
      </c>
      <c r="AQ31" s="49">
        <f t="shared" si="3"/>
        <v>0</v>
      </c>
      <c r="AR31" s="49">
        <f t="shared" si="3"/>
        <v>0</v>
      </c>
      <c r="AS31" s="49">
        <f t="shared" si="3"/>
        <v>0.33600000000000002</v>
      </c>
      <c r="AT31" s="49">
        <f t="shared" si="3"/>
        <v>0</v>
      </c>
      <c r="AU31" s="49">
        <f t="shared" si="3"/>
        <v>0.35299999999999998</v>
      </c>
      <c r="AV31" s="49">
        <f t="shared" si="3"/>
        <v>0</v>
      </c>
      <c r="AW31" s="49">
        <f t="shared" si="3"/>
        <v>0</v>
      </c>
      <c r="AX31" s="49">
        <f t="shared" si="3"/>
        <v>0.33600000000000002</v>
      </c>
      <c r="AY31" s="49">
        <f t="shared" si="3"/>
        <v>0</v>
      </c>
      <c r="AZ31" s="49">
        <f t="shared" si="3"/>
        <v>0.33600000000000002</v>
      </c>
      <c r="BA31" s="49">
        <f t="shared" si="3"/>
        <v>2.94</v>
      </c>
      <c r="BB31" s="49">
        <f t="shared" si="3"/>
        <v>0</v>
      </c>
      <c r="BC31" s="49">
        <f t="shared" si="3"/>
        <v>0</v>
      </c>
      <c r="BD31" s="49">
        <f t="shared" si="3"/>
        <v>0</v>
      </c>
      <c r="BE31" s="49">
        <f t="shared" si="3"/>
        <v>0</v>
      </c>
      <c r="BF31" s="49">
        <f t="shared" si="3"/>
        <v>0</v>
      </c>
      <c r="BG31" s="49">
        <f t="shared" si="3"/>
        <v>8.4420000000000002</v>
      </c>
      <c r="BH31" s="49">
        <f t="shared" si="3"/>
        <v>1.47</v>
      </c>
      <c r="BI31" s="49">
        <f t="shared" si="3"/>
        <v>0.84</v>
      </c>
      <c r="BJ31" s="49">
        <f t="shared" si="3"/>
        <v>0</v>
      </c>
      <c r="BK31" s="49">
        <f t="shared" si="3"/>
        <v>0</v>
      </c>
      <c r="BL31" s="49">
        <f t="shared" si="3"/>
        <v>0</v>
      </c>
      <c r="BM31" s="49">
        <f t="shared" si="3"/>
        <v>0.252</v>
      </c>
      <c r="BN31" s="49">
        <f t="shared" si="3"/>
        <v>0.23100000000000001</v>
      </c>
      <c r="BO31" s="49">
        <f t="shared" si="3"/>
        <v>0</v>
      </c>
    </row>
    <row r="32" spans="1:68" s="50" customFormat="1" ht="21" x14ac:dyDescent="0.4">
      <c r="D32" s="51">
        <f>D31+'06.01.2021 1,5-2 года (день 8)'!D31</f>
        <v>3.84</v>
      </c>
      <c r="E32" s="51">
        <f>E31+'06.01.2021 1,5-2 года (день 8)'!E31</f>
        <v>2.42</v>
      </c>
      <c r="F32" s="51">
        <f>F31+'06.01.2021 1,5-2 года (день 8)'!F31</f>
        <v>2.12</v>
      </c>
      <c r="G32" s="51">
        <f>G31+'06.01.2021 1,5-2 года (день 8)'!G31</f>
        <v>2.9000000000000001E-2</v>
      </c>
      <c r="H32" s="51">
        <f>H31+'06.01.2021 1,5-2 года (день 8)'!H31</f>
        <v>0</v>
      </c>
      <c r="I32" s="51">
        <f>I31+'06.01.2021 1,5-2 года (день 8)'!I31</f>
        <v>0.11700000000000001</v>
      </c>
      <c r="J32" s="51">
        <f>J31+'06.01.2021 1,5-2 года (день 8)'!J31</f>
        <v>18.899999999999999</v>
      </c>
      <c r="K32" s="51">
        <f>K31+'06.01.2021 1,5-2 года (день 8)'!K31</f>
        <v>0.65999999999999992</v>
      </c>
      <c r="L32" s="51">
        <f>L31+'06.01.2021 1,5-2 года (день 8)'!L31</f>
        <v>0.24199999999999999</v>
      </c>
      <c r="M32" s="51">
        <f>M31+'06.01.2021 1,5-2 года (день 8)'!M31</f>
        <v>0</v>
      </c>
      <c r="N32" s="51">
        <f>N31+'06.01.2021 1,5-2 года (день 8)'!N31</f>
        <v>0</v>
      </c>
      <c r="O32" s="51">
        <f>O31+'06.01.2021 1,5-2 года (день 8)'!O31</f>
        <v>3.9000000000000004</v>
      </c>
      <c r="P32" s="51">
        <f>P31+'06.01.2021 1,5-2 года (день 8)'!P31</f>
        <v>0.38</v>
      </c>
      <c r="Q32" s="51">
        <f>Q31+'06.01.2021 1,5-2 года (день 8)'!Q31</f>
        <v>0</v>
      </c>
      <c r="R32" s="51">
        <f>R31+'06.01.2021 1,5-2 года (день 8)'!R31</f>
        <v>0</v>
      </c>
      <c r="S32" s="51">
        <f>S31+'06.01.2021 1,5-2 года (день 8)'!S31</f>
        <v>0</v>
      </c>
      <c r="T32" s="51">
        <f>T31+'06.01.2021 1,5-2 года (день 8)'!T31</f>
        <v>0</v>
      </c>
      <c r="U32" s="51">
        <f>U31+'06.01.2021 1,5-2 года (день 8)'!U31</f>
        <v>0</v>
      </c>
      <c r="V32" s="51">
        <f>V31+'06.01.2021 1,5-2 года (день 8)'!V31</f>
        <v>0</v>
      </c>
      <c r="W32" s="51">
        <f>W31+'06.01.2021 1,5-2 года (день 8)'!W31</f>
        <v>0</v>
      </c>
      <c r="X32" s="51">
        <f>X31+'06.01.2021 1,5-2 года (день 8)'!X31</f>
        <v>8</v>
      </c>
      <c r="Y32" s="51">
        <f>Y31+'06.01.2021 1,5-2 года (день 8)'!Y31</f>
        <v>0</v>
      </c>
      <c r="Z32" s="51">
        <f>Z31+'06.01.2021 1,5-2 года (день 8)'!Z31</f>
        <v>0</v>
      </c>
      <c r="AA32" s="51">
        <f>AA31+'06.01.2021 1,5-2 года (день 8)'!AA31</f>
        <v>0</v>
      </c>
      <c r="AB32" s="51">
        <f>AB31+'06.01.2021 1,5-2 года (день 8)'!AB31</f>
        <v>0</v>
      </c>
      <c r="AC32" s="51">
        <f>AC31+'06.01.2021 1,5-2 года (день 8)'!AC31</f>
        <v>0.76800000000000002</v>
      </c>
      <c r="AD32" s="51">
        <f>AD31+'06.01.2021 1,5-2 года (день 8)'!AD31</f>
        <v>0</v>
      </c>
      <c r="AE32" s="51">
        <f>AE31+'06.01.2021 1,5-2 года (день 8)'!AE31</f>
        <v>0</v>
      </c>
      <c r="AF32" s="51">
        <f>AF31+'06.01.2021 1,5-2 года (день 8)'!AF31</f>
        <v>0</v>
      </c>
      <c r="AG32" s="51">
        <f>AG31+'06.01.2021 1,5-2 года (день 8)'!AG31</f>
        <v>0</v>
      </c>
      <c r="AH32" s="51">
        <f>AH31+'06.01.2021 1,5-2 года (день 8)'!AH31</f>
        <v>0</v>
      </c>
      <c r="AI32" s="51">
        <f>AI31+'06.01.2021 1,5-2 года (день 8)'!AI31</f>
        <v>0</v>
      </c>
      <c r="AJ32" s="51">
        <f>AJ31+'06.01.2021 1,5-2 года (день 8)'!AJ31</f>
        <v>0.48399999999999999</v>
      </c>
      <c r="AK32" s="51">
        <f>AK31+'06.01.2021 1,5-2 года (день 8)'!AK31</f>
        <v>0</v>
      </c>
      <c r="AL32" s="51">
        <f>AL31+'06.01.2021 1,5-2 года (день 8)'!AL31</f>
        <v>1.48</v>
      </c>
      <c r="AM32" s="51">
        <f>AM31+'06.01.2021 1,5-2 года (день 8)'!AM31</f>
        <v>0</v>
      </c>
      <c r="AN32" s="51">
        <f>AN31+'06.01.2021 1,5-2 года (день 8)'!AN31</f>
        <v>0</v>
      </c>
      <c r="AO32" s="51">
        <f>AO31+'06.01.2021 1,5-2 года (день 8)'!AO31</f>
        <v>0</v>
      </c>
      <c r="AP32" s="51">
        <f>AP31+'06.01.2021 1,5-2 года (день 8)'!AP31</f>
        <v>0</v>
      </c>
      <c r="AQ32" s="51">
        <f>AQ31+'06.01.2021 1,5-2 года (день 8)'!AQ31</f>
        <v>0</v>
      </c>
      <c r="AR32" s="51">
        <f>AR31+'06.01.2021 1,5-2 года (день 8)'!AR31</f>
        <v>0</v>
      </c>
      <c r="AS32" s="51">
        <f>AS31+'06.01.2021 1,5-2 года (день 8)'!AS31</f>
        <v>0.38400000000000001</v>
      </c>
      <c r="AT32" s="51">
        <f>AT31+'06.01.2021 1,5-2 года (день 8)'!AT31</f>
        <v>0</v>
      </c>
      <c r="AU32" s="51">
        <f>AU31+'06.01.2021 1,5-2 года (день 8)'!AU31</f>
        <v>0.40099999999999997</v>
      </c>
      <c r="AV32" s="51">
        <f>AV31+'06.01.2021 1,5-2 года (день 8)'!AV31</f>
        <v>0</v>
      </c>
      <c r="AW32" s="51">
        <f>AW31+'06.01.2021 1,5-2 года (день 8)'!AW31</f>
        <v>0</v>
      </c>
      <c r="AX32" s="51">
        <f>AX31+'06.01.2021 1,5-2 года (день 8)'!AX31</f>
        <v>0.38400000000000001</v>
      </c>
      <c r="AY32" s="51">
        <f>AY31+'06.01.2021 1,5-2 года (день 8)'!AY31</f>
        <v>0</v>
      </c>
      <c r="AZ32" s="51">
        <f>AZ31+'06.01.2021 1,5-2 года (день 8)'!AZ31</f>
        <v>0.38400000000000001</v>
      </c>
      <c r="BA32" s="51">
        <f>BA31+'06.01.2021 1,5-2 года (день 8)'!BA31</f>
        <v>3.532</v>
      </c>
      <c r="BB32" s="51">
        <f>BB31+'06.01.2021 1,5-2 года (день 8)'!BB31</f>
        <v>0</v>
      </c>
      <c r="BC32" s="51">
        <f>BC31+'06.01.2021 1,5-2 года (день 8)'!BC31</f>
        <v>0</v>
      </c>
      <c r="BD32" s="51">
        <f>BD31+'06.01.2021 1,5-2 года (день 8)'!BD31</f>
        <v>0</v>
      </c>
      <c r="BE32" s="51">
        <f>BE31+'06.01.2021 1,5-2 года (день 8)'!BE31</f>
        <v>0</v>
      </c>
      <c r="BF32" s="51">
        <f>BF31+'06.01.2021 1,5-2 года (день 8)'!BF31</f>
        <v>0</v>
      </c>
      <c r="BG32" s="51">
        <f>BG31+'06.01.2021 1,5-2 года (день 8)'!BG31</f>
        <v>9.5380000000000003</v>
      </c>
      <c r="BH32" s="51">
        <f>BH31+'06.01.2021 1,5-2 года (день 8)'!BH31</f>
        <v>1.694</v>
      </c>
      <c r="BI32" s="51">
        <f>BI31+'06.01.2021 1,5-2 года (день 8)'!BI31</f>
        <v>1</v>
      </c>
      <c r="BJ32" s="51">
        <f>BJ31+'06.01.2021 1,5-2 года (день 8)'!BJ31</f>
        <v>0</v>
      </c>
      <c r="BK32" s="51">
        <f>BK31+'06.01.2021 1,5-2 года (день 8)'!BK31</f>
        <v>0</v>
      </c>
      <c r="BL32" s="51">
        <f>BL31+'06.01.2021 1,5-2 года (день 8)'!BL31</f>
        <v>0</v>
      </c>
      <c r="BM32" s="51">
        <f>BM31+'06.01.2021 1,5-2 года (день 8)'!BM31</f>
        <v>0.29199999999999998</v>
      </c>
      <c r="BN32" s="51">
        <f>BN31+'06.01.2021 1,5-2 года (день 8)'!BN31</f>
        <v>0.25900000000000001</v>
      </c>
      <c r="BO32" s="51">
        <f>BO31+'06.01.2021 1,5-2 года (день 8)'!BO31</f>
        <v>0</v>
      </c>
      <c r="BP32" s="52">
        <f>SUM(D32:BN32)</f>
        <v>61.208000000000013</v>
      </c>
    </row>
    <row r="33" spans="1:69" ht="21.75" customHeight="1" x14ac:dyDescent="0.3">
      <c r="F33" t="s">
        <v>105</v>
      </c>
    </row>
    <row r="35" spans="1:69" x14ac:dyDescent="0.3">
      <c r="F35" t="s">
        <v>96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69" x14ac:dyDescent="0.3">
      <c r="BP36" s="24"/>
      <c r="BQ36" s="25"/>
    </row>
    <row r="37" spans="1:69" x14ac:dyDescent="0.3">
      <c r="F37" t="s">
        <v>106</v>
      </c>
    </row>
    <row r="44" spans="1:69" ht="17.399999999999999" x14ac:dyDescent="0.35">
      <c r="A44" s="26"/>
      <c r="B44" s="27" t="s">
        <v>23</v>
      </c>
      <c r="C44" s="28" t="s">
        <v>24</v>
      </c>
      <c r="D44" s="29">
        <v>72.72</v>
      </c>
      <c r="E44" s="29">
        <v>76</v>
      </c>
      <c r="F44" s="29">
        <v>82</v>
      </c>
      <c r="G44" s="29">
        <v>540</v>
      </c>
      <c r="H44" s="29">
        <v>1125</v>
      </c>
      <c r="I44" s="29">
        <v>720</v>
      </c>
      <c r="J44" s="29">
        <v>74.92</v>
      </c>
      <c r="K44" s="29">
        <v>728.69</v>
      </c>
      <c r="L44" s="29">
        <v>210.89</v>
      </c>
      <c r="M44" s="29">
        <v>504</v>
      </c>
      <c r="N44" s="29">
        <v>104.38</v>
      </c>
      <c r="O44" s="29">
        <v>331.24</v>
      </c>
      <c r="P44" s="29">
        <v>373.68</v>
      </c>
      <c r="Q44" s="29">
        <v>380</v>
      </c>
      <c r="R44" s="29"/>
      <c r="S44" s="29"/>
      <c r="T44" s="29"/>
      <c r="U44" s="29">
        <v>752</v>
      </c>
      <c r="V44" s="29">
        <v>352.56</v>
      </c>
      <c r="W44" s="29">
        <v>139</v>
      </c>
      <c r="X44" s="29">
        <v>13.15</v>
      </c>
      <c r="Y44" s="29"/>
      <c r="Z44" s="29">
        <v>439</v>
      </c>
      <c r="AA44" s="29">
        <v>319</v>
      </c>
      <c r="AB44" s="29">
        <v>361</v>
      </c>
      <c r="AC44" s="29">
        <v>250</v>
      </c>
      <c r="AD44" s="29">
        <v>138</v>
      </c>
      <c r="AE44" s="29">
        <v>419</v>
      </c>
      <c r="AF44" s="29">
        <v>209</v>
      </c>
      <c r="AG44" s="29">
        <v>227.27</v>
      </c>
      <c r="AH44" s="29">
        <v>63.33</v>
      </c>
      <c r="AI44" s="29">
        <v>59.25</v>
      </c>
      <c r="AJ44" s="29">
        <v>50</v>
      </c>
      <c r="AK44" s="29">
        <v>190</v>
      </c>
      <c r="AL44" s="29">
        <v>200</v>
      </c>
      <c r="AM44" s="29">
        <v>636.84</v>
      </c>
      <c r="AN44" s="29">
        <v>300</v>
      </c>
      <c r="AO44" s="29"/>
      <c r="AP44" s="29">
        <v>206.9</v>
      </c>
      <c r="AQ44" s="29">
        <v>63.75</v>
      </c>
      <c r="AR44" s="29">
        <v>65.33</v>
      </c>
      <c r="AS44" s="29">
        <v>76</v>
      </c>
      <c r="AT44" s="29">
        <v>64.290000000000006</v>
      </c>
      <c r="AU44" s="29">
        <v>54.28</v>
      </c>
      <c r="AV44" s="29">
        <v>51.25</v>
      </c>
      <c r="AW44" s="29">
        <v>72.86</v>
      </c>
      <c r="AX44" s="29">
        <v>64.67</v>
      </c>
      <c r="AY44" s="29">
        <v>60</v>
      </c>
      <c r="AZ44" s="29">
        <v>135.33000000000001</v>
      </c>
      <c r="BA44" s="29">
        <v>349</v>
      </c>
      <c r="BB44" s="29">
        <v>593</v>
      </c>
      <c r="BC44" s="29">
        <v>558</v>
      </c>
      <c r="BD44" s="29">
        <v>231</v>
      </c>
      <c r="BE44" s="29">
        <v>401</v>
      </c>
      <c r="BF44" s="29"/>
      <c r="BG44" s="29">
        <v>26</v>
      </c>
      <c r="BH44" s="29">
        <v>37</v>
      </c>
      <c r="BI44" s="29">
        <v>25</v>
      </c>
      <c r="BJ44" s="29">
        <v>25.59</v>
      </c>
      <c r="BK44" s="29">
        <v>34</v>
      </c>
      <c r="BL44" s="29">
        <v>289.89999999999998</v>
      </c>
      <c r="BM44" s="29">
        <v>131.11000000000001</v>
      </c>
      <c r="BN44" s="29">
        <v>20</v>
      </c>
      <c r="BO44" s="29">
        <v>10000</v>
      </c>
    </row>
    <row r="45" spans="1:69" ht="17.399999999999999" x14ac:dyDescent="0.35">
      <c r="B45" s="19" t="s">
        <v>25</v>
      </c>
      <c r="C45" s="20" t="s">
        <v>24</v>
      </c>
      <c r="D45" s="21">
        <f>D44/1000</f>
        <v>7.2719999999999993E-2</v>
      </c>
      <c r="E45" s="21">
        <f t="shared" ref="E45:BN45" si="4">E44/1000</f>
        <v>7.5999999999999998E-2</v>
      </c>
      <c r="F45" s="21">
        <f t="shared" si="4"/>
        <v>8.2000000000000003E-2</v>
      </c>
      <c r="G45" s="21">
        <f t="shared" si="4"/>
        <v>0.54</v>
      </c>
      <c r="H45" s="21">
        <f t="shared" si="4"/>
        <v>1.125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0.504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0.38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0.752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1.315E-2</v>
      </c>
      <c r="Y45" s="21">
        <f t="shared" si="4"/>
        <v>0</v>
      </c>
      <c r="Z45" s="21">
        <f t="shared" si="4"/>
        <v>0.439</v>
      </c>
      <c r="AA45" s="21">
        <f t="shared" si="4"/>
        <v>0.31900000000000001</v>
      </c>
      <c r="AB45" s="21">
        <f t="shared" si="4"/>
        <v>0.36099999999999999</v>
      </c>
      <c r="AC45" s="21">
        <f t="shared" si="4"/>
        <v>0.25</v>
      </c>
      <c r="AD45" s="21">
        <f t="shared" si="4"/>
        <v>0.13800000000000001</v>
      </c>
      <c r="AE45" s="21">
        <f t="shared" si="4"/>
        <v>0.41899999999999998</v>
      </c>
      <c r="AF45" s="21">
        <f t="shared" si="4"/>
        <v>0.20899999999999999</v>
      </c>
      <c r="AG45" s="21">
        <f t="shared" si="4"/>
        <v>0.22727</v>
      </c>
      <c r="AH45" s="21">
        <f t="shared" si="4"/>
        <v>6.3329999999999997E-2</v>
      </c>
      <c r="AI45" s="21">
        <f t="shared" si="4"/>
        <v>5.9249999999999997E-2</v>
      </c>
      <c r="AJ45" s="21">
        <f t="shared" si="4"/>
        <v>0.05</v>
      </c>
      <c r="AK45" s="21">
        <f t="shared" si="4"/>
        <v>0.19</v>
      </c>
      <c r="AL45" s="21">
        <f t="shared" si="4"/>
        <v>0.2</v>
      </c>
      <c r="AM45" s="21">
        <f t="shared" si="4"/>
        <v>0.63684000000000007</v>
      </c>
      <c r="AN45" s="21">
        <f t="shared" si="4"/>
        <v>0.3</v>
      </c>
      <c r="AO45" s="21">
        <f t="shared" si="4"/>
        <v>0</v>
      </c>
      <c r="AP45" s="21">
        <f t="shared" si="4"/>
        <v>0.2069</v>
      </c>
      <c r="AQ45" s="21">
        <f t="shared" si="4"/>
        <v>6.3750000000000001E-2</v>
      </c>
      <c r="AR45" s="21">
        <f t="shared" si="4"/>
        <v>6.5329999999999999E-2</v>
      </c>
      <c r="AS45" s="21">
        <f t="shared" si="4"/>
        <v>7.5999999999999998E-2</v>
      </c>
      <c r="AT45" s="21">
        <f t="shared" si="4"/>
        <v>6.429E-2</v>
      </c>
      <c r="AU45" s="21">
        <f t="shared" si="4"/>
        <v>5.4280000000000002E-2</v>
      </c>
      <c r="AV45" s="21">
        <f t="shared" si="4"/>
        <v>5.1249999999999997E-2</v>
      </c>
      <c r="AW45" s="21">
        <f t="shared" si="4"/>
        <v>7.2859999999999994E-2</v>
      </c>
      <c r="AX45" s="21">
        <f t="shared" si="4"/>
        <v>6.4670000000000005E-2</v>
      </c>
      <c r="AY45" s="21">
        <f t="shared" si="4"/>
        <v>0.06</v>
      </c>
      <c r="AZ45" s="21">
        <f t="shared" si="4"/>
        <v>0.13533000000000001</v>
      </c>
      <c r="BA45" s="21">
        <f t="shared" si="4"/>
        <v>0.34899999999999998</v>
      </c>
      <c r="BB45" s="21">
        <f t="shared" si="4"/>
        <v>0.59299999999999997</v>
      </c>
      <c r="BC45" s="21">
        <f t="shared" si="4"/>
        <v>0.55800000000000005</v>
      </c>
      <c r="BD45" s="21">
        <f t="shared" si="4"/>
        <v>0.23100000000000001</v>
      </c>
      <c r="BE45" s="21">
        <f t="shared" si="4"/>
        <v>0.40100000000000002</v>
      </c>
      <c r="BF45" s="21">
        <f t="shared" si="4"/>
        <v>0</v>
      </c>
      <c r="BG45" s="21">
        <f t="shared" si="4"/>
        <v>2.5999999999999999E-2</v>
      </c>
      <c r="BH45" s="21">
        <f t="shared" si="4"/>
        <v>3.6999999999999998E-2</v>
      </c>
      <c r="BI45" s="21">
        <f t="shared" si="4"/>
        <v>2.5000000000000001E-2</v>
      </c>
      <c r="BJ45" s="21">
        <f t="shared" si="4"/>
        <v>2.5589999999999998E-2</v>
      </c>
      <c r="BK45" s="21">
        <f t="shared" si="4"/>
        <v>3.4000000000000002E-2</v>
      </c>
      <c r="BL45" s="21">
        <f t="shared" si="4"/>
        <v>0.28989999999999999</v>
      </c>
      <c r="BM45" s="21">
        <f t="shared" si="4"/>
        <v>0.13111</v>
      </c>
      <c r="BN45" s="21">
        <f t="shared" si="4"/>
        <v>0.02</v>
      </c>
      <c r="BO45" s="21">
        <f t="shared" ref="BO45" si="5">BO44/1000</f>
        <v>10</v>
      </c>
    </row>
    <row r="46" spans="1:69" ht="17.399999999999999" x14ac:dyDescent="0.35">
      <c r="A46" s="30"/>
      <c r="B46" s="31" t="s">
        <v>26</v>
      </c>
      <c r="C46" s="100"/>
      <c r="D46" s="32">
        <f>D31*D44</f>
        <v>244.33919999999998</v>
      </c>
      <c r="E46" s="32">
        <f t="shared" ref="E46:BN46" si="6">E31*E44</f>
        <v>159.6</v>
      </c>
      <c r="F46" s="32">
        <f t="shared" si="6"/>
        <v>151.536</v>
      </c>
      <c r="G46" s="32">
        <f t="shared" si="6"/>
        <v>13.5</v>
      </c>
      <c r="H46" s="32">
        <f t="shared" si="6"/>
        <v>0</v>
      </c>
      <c r="I46" s="32">
        <f t="shared" si="6"/>
        <v>72.72</v>
      </c>
      <c r="J46" s="32">
        <f t="shared" si="6"/>
        <v>1224.1928</v>
      </c>
      <c r="K46" s="32">
        <f t="shared" si="6"/>
        <v>413.16723000000002</v>
      </c>
      <c r="L46" s="32">
        <f t="shared" si="6"/>
        <v>44.286899999999996</v>
      </c>
      <c r="M46" s="32">
        <f t="shared" si="6"/>
        <v>0</v>
      </c>
      <c r="N46" s="32">
        <f t="shared" si="6"/>
        <v>0</v>
      </c>
      <c r="O46" s="32">
        <f t="shared" si="6"/>
        <v>1069.2427200000002</v>
      </c>
      <c r="P46" s="32">
        <f t="shared" si="6"/>
        <v>121.07232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92.05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168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21</v>
      </c>
      <c r="AK46" s="32">
        <f t="shared" si="6"/>
        <v>0</v>
      </c>
      <c r="AL46" s="32">
        <f t="shared" si="6"/>
        <v>257.60000000000002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25.536000000000001</v>
      </c>
      <c r="AT46" s="32">
        <f t="shared" si="6"/>
        <v>0</v>
      </c>
      <c r="AU46" s="32">
        <f t="shared" si="6"/>
        <v>19.16084</v>
      </c>
      <c r="AV46" s="32">
        <f t="shared" si="6"/>
        <v>0</v>
      </c>
      <c r="AW46" s="32">
        <f t="shared" si="6"/>
        <v>0</v>
      </c>
      <c r="AX46" s="32">
        <f t="shared" si="6"/>
        <v>21.729120000000002</v>
      </c>
      <c r="AY46" s="32">
        <f t="shared" si="6"/>
        <v>0</v>
      </c>
      <c r="AZ46" s="32">
        <f t="shared" si="6"/>
        <v>45.470880000000008</v>
      </c>
      <c r="BA46" s="32">
        <f t="shared" si="6"/>
        <v>1026.06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219.49200000000002</v>
      </c>
      <c r="BH46" s="32">
        <f t="shared" si="6"/>
        <v>54.39</v>
      </c>
      <c r="BI46" s="32">
        <f t="shared" si="6"/>
        <v>21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33.039720000000003</v>
      </c>
      <c r="BN46" s="32">
        <f t="shared" si="6"/>
        <v>4.62</v>
      </c>
      <c r="BO46" s="32">
        <f t="shared" ref="BO46" si="7">BO31*BO44</f>
        <v>0</v>
      </c>
      <c r="BP46" s="33">
        <f>SUM(D46:BN46)</f>
        <v>5522.8057300000009</v>
      </c>
      <c r="BQ46" s="34">
        <f>BP46/$C$9</f>
        <v>131.49537452380955</v>
      </c>
    </row>
    <row r="47" spans="1:69" ht="17.399999999999999" x14ac:dyDescent="0.35">
      <c r="A47" s="30"/>
      <c r="B47" s="31" t="s">
        <v>27</v>
      </c>
      <c r="C47" s="100"/>
      <c r="D47" s="32">
        <f>D31*D44</f>
        <v>244.33919999999998</v>
      </c>
      <c r="E47" s="32">
        <f t="shared" ref="E47:BN47" si="8">E31*E44</f>
        <v>159.6</v>
      </c>
      <c r="F47" s="32">
        <f t="shared" si="8"/>
        <v>151.536</v>
      </c>
      <c r="G47" s="32">
        <f t="shared" si="8"/>
        <v>13.5</v>
      </c>
      <c r="H47" s="32">
        <f t="shared" si="8"/>
        <v>0</v>
      </c>
      <c r="I47" s="32">
        <f t="shared" si="8"/>
        <v>72.72</v>
      </c>
      <c r="J47" s="32">
        <f t="shared" si="8"/>
        <v>1224.1928</v>
      </c>
      <c r="K47" s="32">
        <f t="shared" si="8"/>
        <v>413.16723000000002</v>
      </c>
      <c r="L47" s="32">
        <f t="shared" si="8"/>
        <v>44.286899999999996</v>
      </c>
      <c r="M47" s="32">
        <f t="shared" si="8"/>
        <v>0</v>
      </c>
      <c r="N47" s="32">
        <f t="shared" si="8"/>
        <v>0</v>
      </c>
      <c r="O47" s="32">
        <f t="shared" si="8"/>
        <v>1069.2427200000002</v>
      </c>
      <c r="P47" s="32">
        <f t="shared" si="8"/>
        <v>121.07232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92.05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168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21</v>
      </c>
      <c r="AK47" s="32">
        <f t="shared" si="8"/>
        <v>0</v>
      </c>
      <c r="AL47" s="32">
        <f t="shared" si="8"/>
        <v>257.60000000000002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25.536000000000001</v>
      </c>
      <c r="AT47" s="32">
        <f t="shared" si="8"/>
        <v>0</v>
      </c>
      <c r="AU47" s="32">
        <f t="shared" si="8"/>
        <v>19.16084</v>
      </c>
      <c r="AV47" s="32">
        <f t="shared" si="8"/>
        <v>0</v>
      </c>
      <c r="AW47" s="32">
        <f t="shared" si="8"/>
        <v>0</v>
      </c>
      <c r="AX47" s="32">
        <f t="shared" si="8"/>
        <v>21.729120000000002</v>
      </c>
      <c r="AY47" s="32">
        <f t="shared" si="8"/>
        <v>0</v>
      </c>
      <c r="AZ47" s="32">
        <f t="shared" si="8"/>
        <v>45.470880000000008</v>
      </c>
      <c r="BA47" s="32">
        <f t="shared" si="8"/>
        <v>1026.06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219.49200000000002</v>
      </c>
      <c r="BH47" s="32">
        <f t="shared" si="8"/>
        <v>54.39</v>
      </c>
      <c r="BI47" s="32">
        <f t="shared" si="8"/>
        <v>21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33.039720000000003</v>
      </c>
      <c r="BN47" s="32">
        <f t="shared" si="8"/>
        <v>4.62</v>
      </c>
      <c r="BO47" s="32">
        <f t="shared" ref="BO47" si="9">BO31*BO44</f>
        <v>0</v>
      </c>
      <c r="BP47" s="33">
        <f>SUM(D47:BN47)</f>
        <v>5522.8057300000009</v>
      </c>
      <c r="BQ47" s="34">
        <f>BP47/$C$9</f>
        <v>131.49537452380955</v>
      </c>
    </row>
    <row r="48" spans="1:69" x14ac:dyDescent="0.3">
      <c r="A48" s="35"/>
      <c r="B48" s="35" t="s">
        <v>28</v>
      </c>
      <c r="D48" s="36">
        <f t="shared" ref="D48:AI48" si="10">D65+D82+D98+D113</f>
        <v>244.33920000000001</v>
      </c>
      <c r="E48" s="36">
        <f t="shared" si="10"/>
        <v>159.6</v>
      </c>
      <c r="F48" s="36">
        <f t="shared" si="10"/>
        <v>151.536</v>
      </c>
      <c r="G48" s="36">
        <f t="shared" si="10"/>
        <v>13.607999999999999</v>
      </c>
      <c r="H48" s="36">
        <f t="shared" si="10"/>
        <v>0</v>
      </c>
      <c r="I48" s="36">
        <f t="shared" si="10"/>
        <v>72.575999999999993</v>
      </c>
      <c r="J48" s="36">
        <f t="shared" si="10"/>
        <v>1224.1688256</v>
      </c>
      <c r="K48" s="36">
        <f t="shared" si="10"/>
        <v>413.16723000000002</v>
      </c>
      <c r="L48" s="36">
        <f t="shared" si="10"/>
        <v>44.286899999999996</v>
      </c>
      <c r="M48" s="36">
        <f t="shared" si="10"/>
        <v>0</v>
      </c>
      <c r="N48" s="36">
        <f t="shared" si="10"/>
        <v>0</v>
      </c>
      <c r="O48" s="36">
        <f t="shared" si="10"/>
        <v>1069.1433480000001</v>
      </c>
      <c r="P48" s="36">
        <f t="shared" si="10"/>
        <v>121.06783584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89.748750000000001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168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21</v>
      </c>
      <c r="AK48" s="36">
        <f t="shared" si="11"/>
        <v>0</v>
      </c>
      <c r="AL48" s="36">
        <f t="shared" si="11"/>
        <v>257.54399999999998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25.536000000000001</v>
      </c>
      <c r="AT48" s="36">
        <f t="shared" si="11"/>
        <v>0</v>
      </c>
      <c r="AU48" s="36">
        <f t="shared" si="11"/>
        <v>19.149984</v>
      </c>
      <c r="AV48" s="36">
        <f t="shared" si="11"/>
        <v>0</v>
      </c>
      <c r="AW48" s="36">
        <f t="shared" si="11"/>
        <v>0</v>
      </c>
      <c r="AX48" s="36">
        <f t="shared" si="11"/>
        <v>21.729120000000002</v>
      </c>
      <c r="AY48" s="36">
        <f t="shared" si="11"/>
        <v>0</v>
      </c>
      <c r="AZ48" s="36">
        <f t="shared" si="11"/>
        <v>45.470880000000008</v>
      </c>
      <c r="BA48" s="36">
        <f t="shared" si="11"/>
        <v>1026.0600000000002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219.49200000000002</v>
      </c>
      <c r="BH48" s="36">
        <f t="shared" si="11"/>
        <v>54.390000000000008</v>
      </c>
      <c r="BI48" s="36">
        <f t="shared" si="11"/>
        <v>21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33.039720000000003</v>
      </c>
      <c r="BN48" s="36">
        <f t="shared" si="11"/>
        <v>4.62</v>
      </c>
      <c r="BO48" s="36">
        <f t="shared" ref="BO48" si="12">BO65+BO82+BO98+BO113</f>
        <v>0</v>
      </c>
    </row>
    <row r="49" spans="1:69" x14ac:dyDescent="0.3">
      <c r="A49" s="35"/>
      <c r="B49" s="35" t="s">
        <v>29</v>
      </c>
      <c r="BQ49" s="37">
        <f>BQ65+BQ82+BQ98+BQ113</f>
        <v>131.43509032</v>
      </c>
    </row>
    <row r="51" spans="1:69" x14ac:dyDescent="0.3">
      <c r="R51" s="2">
        <v>51</v>
      </c>
      <c r="S51" s="2"/>
      <c r="T51" s="2"/>
      <c r="U51" s="2"/>
      <c r="V51" s="2"/>
      <c r="W51" s="2"/>
    </row>
    <row r="52" spans="1:69" ht="15" customHeight="1" x14ac:dyDescent="0.3">
      <c r="A52" s="90"/>
      <c r="B52" s="5" t="s">
        <v>3</v>
      </c>
      <c r="C52" s="92" t="s">
        <v>4</v>
      </c>
      <c r="D52" s="94" t="str">
        <f t="shared" ref="D52:BN52" si="13">D7</f>
        <v>Хлеб пшеничный</v>
      </c>
      <c r="E52" s="94" t="str">
        <f t="shared" si="13"/>
        <v>Хлеб ржано-пшеничный</v>
      </c>
      <c r="F52" s="94" t="str">
        <f t="shared" si="13"/>
        <v>Сахар</v>
      </c>
      <c r="G52" s="94" t="str">
        <f t="shared" si="13"/>
        <v>Чай</v>
      </c>
      <c r="H52" s="94" t="str">
        <f t="shared" si="13"/>
        <v>Какао</v>
      </c>
      <c r="I52" s="94" t="str">
        <f t="shared" si="13"/>
        <v>Кофейный напиток</v>
      </c>
      <c r="J52" s="94" t="str">
        <f t="shared" si="13"/>
        <v>Молоко 2,5%</v>
      </c>
      <c r="K52" s="94" t="str">
        <f t="shared" si="13"/>
        <v>Масло сливочное</v>
      </c>
      <c r="L52" s="94" t="str">
        <f t="shared" si="13"/>
        <v>Сметана 15%</v>
      </c>
      <c r="M52" s="94" t="str">
        <f t="shared" si="13"/>
        <v>Молоко сухое</v>
      </c>
      <c r="N52" s="94" t="str">
        <f t="shared" si="13"/>
        <v>Снежок 2,5 %</v>
      </c>
      <c r="O52" s="94" t="str">
        <f t="shared" si="13"/>
        <v>Творог 5%</v>
      </c>
      <c r="P52" s="94" t="str">
        <f t="shared" si="13"/>
        <v>Молоко сгущенное</v>
      </c>
      <c r="Q52" s="94" t="str">
        <f t="shared" si="13"/>
        <v xml:space="preserve">Джем Сава </v>
      </c>
      <c r="R52" s="94" t="str">
        <f t="shared" si="13"/>
        <v>Сыр</v>
      </c>
      <c r="S52" s="94" t="str">
        <f t="shared" si="13"/>
        <v>Зеленый горошек</v>
      </c>
      <c r="T52" s="94" t="str">
        <f t="shared" si="13"/>
        <v>Кукуруза консервирован.</v>
      </c>
      <c r="U52" s="94" t="str">
        <f t="shared" si="13"/>
        <v>Консервы рыбные</v>
      </c>
      <c r="V52" s="94" t="str">
        <f t="shared" si="13"/>
        <v>Огурцы консервирован.</v>
      </c>
      <c r="W52" s="38"/>
      <c r="X52" s="94" t="str">
        <f t="shared" si="13"/>
        <v>Яйцо</v>
      </c>
      <c r="Y52" s="94" t="str">
        <f t="shared" si="13"/>
        <v>Икра кабачковая</v>
      </c>
      <c r="Z52" s="94" t="str">
        <f t="shared" si="13"/>
        <v>Изюм</v>
      </c>
      <c r="AA52" s="94" t="str">
        <f t="shared" si="13"/>
        <v>Курага</v>
      </c>
      <c r="AB52" s="94" t="str">
        <f t="shared" si="13"/>
        <v>Чернослив</v>
      </c>
      <c r="AC52" s="94" t="str">
        <f t="shared" si="13"/>
        <v>Шиповник</v>
      </c>
      <c r="AD52" s="94" t="str">
        <f t="shared" si="13"/>
        <v>Сухофрукты</v>
      </c>
      <c r="AE52" s="94" t="str">
        <f t="shared" si="13"/>
        <v>Ягода свежемороженная</v>
      </c>
      <c r="AF52" s="94" t="str">
        <f t="shared" si="13"/>
        <v>Лимон</v>
      </c>
      <c r="AG52" s="94" t="str">
        <f t="shared" si="13"/>
        <v>Кисель</v>
      </c>
      <c r="AH52" s="94" t="str">
        <f t="shared" si="13"/>
        <v xml:space="preserve">Сок </v>
      </c>
      <c r="AI52" s="94" t="str">
        <f t="shared" si="13"/>
        <v>Макаронные изделия</v>
      </c>
      <c r="AJ52" s="94" t="str">
        <f t="shared" si="13"/>
        <v>Мука</v>
      </c>
      <c r="AK52" s="94" t="str">
        <f t="shared" si="13"/>
        <v>Дрожжи</v>
      </c>
      <c r="AL52" s="94" t="str">
        <f t="shared" si="13"/>
        <v>Печенье</v>
      </c>
      <c r="AM52" s="94" t="str">
        <f t="shared" si="13"/>
        <v>Кукурузн ные палочки</v>
      </c>
      <c r="AN52" s="94" t="str">
        <f t="shared" si="13"/>
        <v>Вафли</v>
      </c>
      <c r="AO52" s="94" t="str">
        <f t="shared" si="13"/>
        <v>Конфеты</v>
      </c>
      <c r="AP52" s="94" t="str">
        <f t="shared" si="13"/>
        <v>Повидло Сава</v>
      </c>
      <c r="AQ52" s="94" t="str">
        <f t="shared" si="13"/>
        <v>Крупа геркулес</v>
      </c>
      <c r="AR52" s="94" t="str">
        <f t="shared" si="13"/>
        <v>Крупа горох</v>
      </c>
      <c r="AS52" s="94" t="str">
        <f t="shared" si="13"/>
        <v>Крупа гречневая</v>
      </c>
      <c r="AT52" s="94" t="str">
        <f t="shared" si="13"/>
        <v>Крупа кукурузная</v>
      </c>
      <c r="AU52" s="94" t="str">
        <f t="shared" si="13"/>
        <v>Крупа манная</v>
      </c>
      <c r="AV52" s="94" t="str">
        <f t="shared" si="13"/>
        <v>Крупа перловая</v>
      </c>
      <c r="AW52" s="94" t="str">
        <f t="shared" si="13"/>
        <v>Крупа пшеничная</v>
      </c>
      <c r="AX52" s="94" t="str">
        <f t="shared" si="13"/>
        <v>Крупа пшено</v>
      </c>
      <c r="AY52" s="94" t="str">
        <f t="shared" si="13"/>
        <v>Крупа ячневая</v>
      </c>
      <c r="AZ52" s="94" t="str">
        <f t="shared" si="13"/>
        <v>Рис</v>
      </c>
      <c r="BA52" s="94" t="str">
        <f t="shared" si="13"/>
        <v>Цыпленок бройлер</v>
      </c>
      <c r="BB52" s="94" t="str">
        <f t="shared" si="13"/>
        <v>Филе куриное</v>
      </c>
      <c r="BC52" s="94" t="str">
        <f t="shared" si="13"/>
        <v>Фарш говяжий</v>
      </c>
      <c r="BD52" s="94" t="str">
        <f t="shared" si="13"/>
        <v>Печень куриная</v>
      </c>
      <c r="BE52" s="94" t="str">
        <f t="shared" si="13"/>
        <v>Филе минтая</v>
      </c>
      <c r="BF52" s="94" t="str">
        <f t="shared" si="13"/>
        <v>Филе сельди слабосол.</v>
      </c>
      <c r="BG52" s="94" t="str">
        <f t="shared" si="13"/>
        <v>Картофель</v>
      </c>
      <c r="BH52" s="94" t="str">
        <f t="shared" si="13"/>
        <v>Морковь</v>
      </c>
      <c r="BI52" s="94" t="str">
        <f t="shared" si="13"/>
        <v>Лук</v>
      </c>
      <c r="BJ52" s="94" t="str">
        <f t="shared" si="13"/>
        <v>Капуста</v>
      </c>
      <c r="BK52" s="94" t="str">
        <f t="shared" si="13"/>
        <v>Свекла</v>
      </c>
      <c r="BL52" s="94" t="str">
        <f t="shared" si="13"/>
        <v>Томатная паста</v>
      </c>
      <c r="BM52" s="94" t="str">
        <f t="shared" si="13"/>
        <v>Масло растительное</v>
      </c>
      <c r="BN52" s="94" t="str">
        <f t="shared" si="13"/>
        <v>Соль</v>
      </c>
      <c r="BO52" s="94" t="str">
        <f t="shared" ref="BO52" si="14">BO7</f>
        <v>Аскорбиновая кислота</v>
      </c>
      <c r="BP52" s="101" t="s">
        <v>5</v>
      </c>
      <c r="BQ52" s="101" t="s">
        <v>6</v>
      </c>
    </row>
    <row r="53" spans="1:69" ht="36" customHeight="1" x14ac:dyDescent="0.3">
      <c r="A53" s="91"/>
      <c r="B53" s="6" t="s">
        <v>7</v>
      </c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38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101"/>
      <c r="BQ53" s="101"/>
    </row>
    <row r="54" spans="1:69" x14ac:dyDescent="0.3">
      <c r="A54" s="102" t="s">
        <v>8</v>
      </c>
      <c r="B54" s="7" t="str">
        <f>B9</f>
        <v>Каша молочная "Рябчик"</v>
      </c>
      <c r="C54" s="103">
        <f>$F$6</f>
        <v>42</v>
      </c>
      <c r="D54" s="7">
        <f>D9</f>
        <v>0</v>
      </c>
      <c r="E54" s="7">
        <f t="shared" ref="E54:BN58" si="15">E9</f>
        <v>0</v>
      </c>
      <c r="F54" s="7">
        <f t="shared" si="15"/>
        <v>4.0000000000000001E-3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0.12903999999999999</v>
      </c>
      <c r="K54" s="7">
        <f t="shared" si="15"/>
        <v>2E-3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8.0000000000000002E-3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8.0000000000000002E-3</v>
      </c>
      <c r="AY54" s="7">
        <f t="shared" si="15"/>
        <v>0</v>
      </c>
      <c r="AZ54" s="7">
        <f t="shared" si="15"/>
        <v>8.0000000000000002E-3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1E-3</v>
      </c>
      <c r="BO54" s="7">
        <f t="shared" ref="BO54:BO57" si="16">BO9</f>
        <v>0</v>
      </c>
    </row>
    <row r="55" spans="1:69" x14ac:dyDescent="0.3">
      <c r="A55" s="102"/>
      <c r="B55" s="7" t="str">
        <f>B10</f>
        <v xml:space="preserve">Бутерброд с маслом </v>
      </c>
      <c r="C55" s="98"/>
      <c r="D55" s="7">
        <f>D10</f>
        <v>0.03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5.0000000000000001E-3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 x14ac:dyDescent="0.3">
      <c r="A56" s="102"/>
      <c r="B56" s="7" t="str">
        <f>B11</f>
        <v>Кофейный напиток с молоком</v>
      </c>
      <c r="C56" s="98"/>
      <c r="D56" s="7">
        <f>D11</f>
        <v>0</v>
      </c>
      <c r="E56" s="7">
        <f t="shared" si="15"/>
        <v>0</v>
      </c>
      <c r="F56" s="7">
        <f t="shared" si="15"/>
        <v>0.01</v>
      </c>
      <c r="G56" s="7">
        <f t="shared" si="15"/>
        <v>0</v>
      </c>
      <c r="H56" s="7">
        <f t="shared" si="15"/>
        <v>0</v>
      </c>
      <c r="I56" s="7">
        <f t="shared" si="15"/>
        <v>2.3999999999999998E-3</v>
      </c>
      <c r="J56" s="7">
        <f t="shared" si="15"/>
        <v>0.08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 t="shared" si="15"/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69" x14ac:dyDescent="0.3">
      <c r="A57" s="102"/>
      <c r="B57" s="7"/>
      <c r="C57" s="98"/>
      <c r="D57" s="7">
        <f>D12</f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 t="shared" si="15"/>
        <v>0</v>
      </c>
      <c r="U57" s="7">
        <f t="shared" si="15"/>
        <v>0</v>
      </c>
      <c r="V57" s="7">
        <f t="shared" si="15"/>
        <v>0</v>
      </c>
      <c r="W57" s="7">
        <f t="shared" si="15"/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si="16"/>
        <v>0</v>
      </c>
    </row>
    <row r="58" spans="1:69" x14ac:dyDescent="0.3">
      <c r="A58" s="102"/>
      <c r="B58" s="7"/>
      <c r="C58" s="99"/>
      <c r="D58" s="7">
        <f>D13</f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ref="L58:BN58" si="17">L13</f>
        <v>0</v>
      </c>
      <c r="M58" s="7">
        <f t="shared" si="17"/>
        <v>0</v>
      </c>
      <c r="N58" s="7">
        <f t="shared" si="17"/>
        <v>0</v>
      </c>
      <c r="O58" s="7">
        <f t="shared" si="17"/>
        <v>0</v>
      </c>
      <c r="P58" s="7">
        <f t="shared" si="17"/>
        <v>0</v>
      </c>
      <c r="Q58" s="7">
        <f t="shared" si="17"/>
        <v>0</v>
      </c>
      <c r="R58" s="7">
        <f t="shared" si="17"/>
        <v>0</v>
      </c>
      <c r="S58" s="7">
        <f t="shared" si="17"/>
        <v>0</v>
      </c>
      <c r="T58" s="7">
        <f t="shared" si="17"/>
        <v>0</v>
      </c>
      <c r="U58" s="7">
        <f t="shared" si="17"/>
        <v>0</v>
      </c>
      <c r="V58" s="7">
        <f t="shared" si="17"/>
        <v>0</v>
      </c>
      <c r="W58" s="7">
        <f t="shared" si="17"/>
        <v>0</v>
      </c>
      <c r="X58" s="7">
        <f t="shared" si="17"/>
        <v>0</v>
      </c>
      <c r="Y58" s="7">
        <f t="shared" si="17"/>
        <v>0</v>
      </c>
      <c r="Z58" s="7">
        <f t="shared" si="17"/>
        <v>0</v>
      </c>
      <c r="AA58" s="7">
        <f t="shared" si="17"/>
        <v>0</v>
      </c>
      <c r="AB58" s="7">
        <f t="shared" si="17"/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0</v>
      </c>
      <c r="AT58" s="7">
        <f t="shared" si="17"/>
        <v>0</v>
      </c>
      <c r="AU58" s="7">
        <f t="shared" si="17"/>
        <v>0</v>
      </c>
      <c r="AV58" s="7">
        <f t="shared" si="17"/>
        <v>0</v>
      </c>
      <c r="AW58" s="7">
        <f t="shared" si="17"/>
        <v>0</v>
      </c>
      <c r="AX58" s="7">
        <f t="shared" si="17"/>
        <v>0</v>
      </c>
      <c r="AY58" s="7">
        <f t="shared" si="17"/>
        <v>0</v>
      </c>
      <c r="AZ58" s="7">
        <f t="shared" si="17"/>
        <v>0</v>
      </c>
      <c r="BA58" s="7">
        <f t="shared" si="17"/>
        <v>0</v>
      </c>
      <c r="BB58" s="7">
        <f t="shared" si="17"/>
        <v>0</v>
      </c>
      <c r="BC58" s="7">
        <f t="shared" si="17"/>
        <v>0</v>
      </c>
      <c r="BD58" s="7">
        <f t="shared" si="17"/>
        <v>0</v>
      </c>
      <c r="BE58" s="7">
        <f t="shared" si="17"/>
        <v>0</v>
      </c>
      <c r="BF58" s="7">
        <f t="shared" si="17"/>
        <v>0</v>
      </c>
      <c r="BG58" s="7">
        <f t="shared" si="17"/>
        <v>0</v>
      </c>
      <c r="BH58" s="7">
        <f t="shared" si="17"/>
        <v>0</v>
      </c>
      <c r="BI58" s="7">
        <f t="shared" si="17"/>
        <v>0</v>
      </c>
      <c r="BJ58" s="7">
        <f t="shared" si="17"/>
        <v>0</v>
      </c>
      <c r="BK58" s="7">
        <f t="shared" si="17"/>
        <v>0</v>
      </c>
      <c r="BL58" s="7">
        <f t="shared" si="17"/>
        <v>0</v>
      </c>
      <c r="BM58" s="7">
        <f t="shared" si="17"/>
        <v>0</v>
      </c>
      <c r="BN58" s="7">
        <f t="shared" si="17"/>
        <v>0</v>
      </c>
      <c r="BO58" s="7">
        <f t="shared" ref="BO58" si="18">BO13</f>
        <v>0</v>
      </c>
    </row>
    <row r="59" spans="1:69" ht="17.399999999999999" x14ac:dyDescent="0.35">
      <c r="B59" s="19" t="s">
        <v>21</v>
      </c>
      <c r="C59" s="20"/>
      <c r="D59" s="21">
        <f>SUM(D54:D58)</f>
        <v>0.03</v>
      </c>
      <c r="E59" s="21">
        <f t="shared" ref="E59:BN59" si="19">SUM(E54:E58)</f>
        <v>0</v>
      </c>
      <c r="F59" s="21">
        <f t="shared" si="19"/>
        <v>1.4E-2</v>
      </c>
      <c r="G59" s="21">
        <f t="shared" si="19"/>
        <v>0</v>
      </c>
      <c r="H59" s="21">
        <f t="shared" si="19"/>
        <v>0</v>
      </c>
      <c r="I59" s="21">
        <f t="shared" si="19"/>
        <v>2.3999999999999998E-3</v>
      </c>
      <c r="J59" s="21">
        <f t="shared" si="19"/>
        <v>0.20904</v>
      </c>
      <c r="K59" s="21">
        <f t="shared" si="19"/>
        <v>7.0000000000000001E-3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 t="shared" si="19"/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L59" s="21">
        <f t="shared" si="19"/>
        <v>0</v>
      </c>
      <c r="AM59" s="21">
        <f t="shared" si="19"/>
        <v>0</v>
      </c>
      <c r="AN59" s="21">
        <f t="shared" si="19"/>
        <v>0</v>
      </c>
      <c r="AO59" s="21">
        <f t="shared" si="19"/>
        <v>0</v>
      </c>
      <c r="AP59" s="21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8.0000000000000002E-3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>
        <f t="shared" si="19"/>
        <v>0</v>
      </c>
      <c r="AX59" s="21">
        <f t="shared" si="19"/>
        <v>8.0000000000000002E-3</v>
      </c>
      <c r="AY59" s="21">
        <f t="shared" si="19"/>
        <v>0</v>
      </c>
      <c r="AZ59" s="21">
        <f t="shared" si="19"/>
        <v>8.0000000000000002E-3</v>
      </c>
      <c r="BA59" s="21">
        <f t="shared" si="19"/>
        <v>0</v>
      </c>
      <c r="BB59" s="21">
        <f t="shared" si="19"/>
        <v>0</v>
      </c>
      <c r="BC59" s="21">
        <f t="shared" si="19"/>
        <v>0</v>
      </c>
      <c r="BD59" s="21">
        <f t="shared" si="19"/>
        <v>0</v>
      </c>
      <c r="BE59" s="21">
        <f t="shared" si="19"/>
        <v>0</v>
      </c>
      <c r="BF59" s="21">
        <f t="shared" si="19"/>
        <v>0</v>
      </c>
      <c r="BG59" s="21">
        <f t="shared" si="19"/>
        <v>0</v>
      </c>
      <c r="BH59" s="21">
        <f t="shared" si="19"/>
        <v>0</v>
      </c>
      <c r="BI59" s="21">
        <f t="shared" si="19"/>
        <v>0</v>
      </c>
      <c r="BJ59" s="21">
        <f t="shared" si="19"/>
        <v>0</v>
      </c>
      <c r="BK59" s="21">
        <f t="shared" si="19"/>
        <v>0</v>
      </c>
      <c r="BL59" s="21">
        <f t="shared" si="19"/>
        <v>0</v>
      </c>
      <c r="BM59" s="21">
        <f t="shared" si="19"/>
        <v>0</v>
      </c>
      <c r="BN59" s="21">
        <f t="shared" si="19"/>
        <v>1E-3</v>
      </c>
      <c r="BO59" s="21">
        <f t="shared" ref="BO59" si="20">SUM(BO54:BO58)</f>
        <v>0</v>
      </c>
    </row>
    <row r="60" spans="1:69" ht="17.399999999999999" x14ac:dyDescent="0.35">
      <c r="B60" s="19" t="s">
        <v>22</v>
      </c>
      <c r="C60" s="20"/>
      <c r="D60" s="22">
        <f t="shared" ref="D60:BN60" si="21">PRODUCT(D59,$F$6)</f>
        <v>1.26</v>
      </c>
      <c r="E60" s="22">
        <f t="shared" si="21"/>
        <v>0</v>
      </c>
      <c r="F60" s="22">
        <f t="shared" si="21"/>
        <v>0.58799999999999997</v>
      </c>
      <c r="G60" s="22">
        <f t="shared" si="21"/>
        <v>0</v>
      </c>
      <c r="H60" s="22">
        <f t="shared" si="21"/>
        <v>0</v>
      </c>
      <c r="I60" s="22">
        <f t="shared" si="21"/>
        <v>0.10079999999999999</v>
      </c>
      <c r="J60" s="22">
        <f t="shared" si="21"/>
        <v>8.7796800000000008</v>
      </c>
      <c r="K60" s="22">
        <f t="shared" si="21"/>
        <v>0.29399999999999998</v>
      </c>
      <c r="L60" s="22">
        <f t="shared" si="21"/>
        <v>0</v>
      </c>
      <c r="M60" s="22">
        <f t="shared" si="21"/>
        <v>0</v>
      </c>
      <c r="N60" s="22">
        <f t="shared" si="21"/>
        <v>0</v>
      </c>
      <c r="O60" s="22">
        <f t="shared" si="21"/>
        <v>0</v>
      </c>
      <c r="P60" s="22">
        <f t="shared" si="21"/>
        <v>0</v>
      </c>
      <c r="Q60" s="22">
        <f t="shared" si="21"/>
        <v>0</v>
      </c>
      <c r="R60" s="22">
        <f t="shared" si="21"/>
        <v>0</v>
      </c>
      <c r="S60" s="22">
        <f t="shared" si="21"/>
        <v>0</v>
      </c>
      <c r="T60" s="22">
        <f t="shared" si="21"/>
        <v>0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1"/>
        <v>0</v>
      </c>
      <c r="Y60" s="22">
        <f t="shared" si="21"/>
        <v>0</v>
      </c>
      <c r="Z60" s="22">
        <f t="shared" si="21"/>
        <v>0</v>
      </c>
      <c r="AA60" s="22">
        <f t="shared" si="21"/>
        <v>0</v>
      </c>
      <c r="AB60" s="22">
        <f t="shared" si="21"/>
        <v>0</v>
      </c>
      <c r="AC60" s="22">
        <f t="shared" si="21"/>
        <v>0</v>
      </c>
      <c r="AD60" s="22">
        <f t="shared" si="21"/>
        <v>0</v>
      </c>
      <c r="AE60" s="22">
        <f t="shared" si="21"/>
        <v>0</v>
      </c>
      <c r="AF60" s="22">
        <f t="shared" si="21"/>
        <v>0</v>
      </c>
      <c r="AG60" s="22">
        <f t="shared" si="21"/>
        <v>0</v>
      </c>
      <c r="AH60" s="22">
        <f t="shared" si="21"/>
        <v>0</v>
      </c>
      <c r="AI60" s="22">
        <f t="shared" si="21"/>
        <v>0</v>
      </c>
      <c r="AJ60" s="22">
        <f t="shared" si="21"/>
        <v>0</v>
      </c>
      <c r="AK60" s="22">
        <f t="shared" si="21"/>
        <v>0</v>
      </c>
      <c r="AL60" s="22">
        <f t="shared" si="21"/>
        <v>0</v>
      </c>
      <c r="AM60" s="22">
        <f t="shared" si="21"/>
        <v>0</v>
      </c>
      <c r="AN60" s="22">
        <f t="shared" si="21"/>
        <v>0</v>
      </c>
      <c r="AO60" s="22">
        <f t="shared" si="21"/>
        <v>0</v>
      </c>
      <c r="AP60" s="22">
        <f t="shared" si="21"/>
        <v>0</v>
      </c>
      <c r="AQ60" s="22">
        <f t="shared" si="21"/>
        <v>0</v>
      </c>
      <c r="AR60" s="22">
        <f t="shared" si="21"/>
        <v>0</v>
      </c>
      <c r="AS60" s="22">
        <f t="shared" si="21"/>
        <v>0.33600000000000002</v>
      </c>
      <c r="AT60" s="22">
        <f t="shared" si="21"/>
        <v>0</v>
      </c>
      <c r="AU60" s="22">
        <f t="shared" si="21"/>
        <v>0</v>
      </c>
      <c r="AV60" s="22">
        <f t="shared" si="21"/>
        <v>0</v>
      </c>
      <c r="AW60" s="22">
        <f t="shared" si="21"/>
        <v>0</v>
      </c>
      <c r="AX60" s="22">
        <f t="shared" si="21"/>
        <v>0.33600000000000002</v>
      </c>
      <c r="AY60" s="22">
        <f t="shared" si="21"/>
        <v>0</v>
      </c>
      <c r="AZ60" s="22">
        <f t="shared" si="21"/>
        <v>0.33600000000000002</v>
      </c>
      <c r="BA60" s="22">
        <f t="shared" si="21"/>
        <v>0</v>
      </c>
      <c r="BB60" s="22">
        <f t="shared" si="21"/>
        <v>0</v>
      </c>
      <c r="BC60" s="22">
        <f t="shared" si="21"/>
        <v>0</v>
      </c>
      <c r="BD60" s="22">
        <f t="shared" si="21"/>
        <v>0</v>
      </c>
      <c r="BE60" s="22">
        <f t="shared" si="21"/>
        <v>0</v>
      </c>
      <c r="BF60" s="22">
        <f t="shared" si="21"/>
        <v>0</v>
      </c>
      <c r="BG60" s="22">
        <f t="shared" si="21"/>
        <v>0</v>
      </c>
      <c r="BH60" s="22">
        <f t="shared" si="21"/>
        <v>0</v>
      </c>
      <c r="BI60" s="22">
        <f t="shared" si="21"/>
        <v>0</v>
      </c>
      <c r="BJ60" s="22">
        <f t="shared" si="21"/>
        <v>0</v>
      </c>
      <c r="BK60" s="22">
        <f t="shared" si="21"/>
        <v>0</v>
      </c>
      <c r="BL60" s="22">
        <f t="shared" si="21"/>
        <v>0</v>
      </c>
      <c r="BM60" s="22">
        <f t="shared" si="21"/>
        <v>0</v>
      </c>
      <c r="BN60" s="22">
        <f t="shared" si="21"/>
        <v>4.2000000000000003E-2</v>
      </c>
      <c r="BO60" s="22">
        <f t="shared" ref="BO60" si="22">PRODUCT(BO59,$F$6)</f>
        <v>0</v>
      </c>
    </row>
    <row r="62" spans="1:69" ht="17.399999999999999" x14ac:dyDescent="0.35">
      <c r="A62" s="26"/>
      <c r="B62" s="27" t="s">
        <v>23</v>
      </c>
      <c r="C62" s="28" t="s">
        <v>24</v>
      </c>
      <c r="D62" s="29">
        <f>D44</f>
        <v>72.72</v>
      </c>
      <c r="E62" s="39">
        <f t="shared" ref="E62:BN62" si="23">E44</f>
        <v>76</v>
      </c>
      <c r="F62" s="29">
        <f t="shared" si="23"/>
        <v>82</v>
      </c>
      <c r="G62" s="29">
        <f t="shared" si="23"/>
        <v>540</v>
      </c>
      <c r="H62" s="29">
        <f t="shared" si="23"/>
        <v>1125</v>
      </c>
      <c r="I62" s="29">
        <f t="shared" si="23"/>
        <v>720</v>
      </c>
      <c r="J62" s="29">
        <f t="shared" si="23"/>
        <v>74.92</v>
      </c>
      <c r="K62" s="29">
        <f t="shared" si="23"/>
        <v>728.69</v>
      </c>
      <c r="L62" s="29">
        <f t="shared" si="23"/>
        <v>210.89</v>
      </c>
      <c r="M62" s="29">
        <f t="shared" si="23"/>
        <v>504</v>
      </c>
      <c r="N62" s="29">
        <f t="shared" si="23"/>
        <v>104.38</v>
      </c>
      <c r="O62" s="29">
        <f t="shared" si="23"/>
        <v>331.24</v>
      </c>
      <c r="P62" s="29">
        <f t="shared" si="23"/>
        <v>373.68</v>
      </c>
      <c r="Q62" s="29">
        <f t="shared" si="23"/>
        <v>380</v>
      </c>
      <c r="R62" s="29">
        <f t="shared" si="23"/>
        <v>0</v>
      </c>
      <c r="S62" s="29">
        <f t="shared" si="23"/>
        <v>0</v>
      </c>
      <c r="T62" s="29">
        <f t="shared" si="23"/>
        <v>0</v>
      </c>
      <c r="U62" s="29">
        <f t="shared" si="23"/>
        <v>752</v>
      </c>
      <c r="V62" s="29">
        <f t="shared" si="23"/>
        <v>352.56</v>
      </c>
      <c r="W62" s="29">
        <f t="shared" si="23"/>
        <v>139</v>
      </c>
      <c r="X62" s="29">
        <f t="shared" si="23"/>
        <v>13.15</v>
      </c>
      <c r="Y62" s="29">
        <f t="shared" si="23"/>
        <v>0</v>
      </c>
      <c r="Z62" s="29">
        <f t="shared" si="23"/>
        <v>439</v>
      </c>
      <c r="AA62" s="29">
        <f t="shared" si="23"/>
        <v>319</v>
      </c>
      <c r="AB62" s="29">
        <f t="shared" si="23"/>
        <v>361</v>
      </c>
      <c r="AC62" s="29">
        <f t="shared" si="23"/>
        <v>250</v>
      </c>
      <c r="AD62" s="29">
        <f t="shared" si="23"/>
        <v>138</v>
      </c>
      <c r="AE62" s="29">
        <f t="shared" si="23"/>
        <v>419</v>
      </c>
      <c r="AF62" s="29">
        <f t="shared" si="23"/>
        <v>209</v>
      </c>
      <c r="AG62" s="29">
        <f t="shared" si="23"/>
        <v>227.27</v>
      </c>
      <c r="AH62" s="29">
        <f t="shared" si="23"/>
        <v>63.33</v>
      </c>
      <c r="AI62" s="29">
        <f t="shared" si="23"/>
        <v>59.25</v>
      </c>
      <c r="AJ62" s="29">
        <f t="shared" si="23"/>
        <v>50</v>
      </c>
      <c r="AK62" s="29">
        <f t="shared" si="23"/>
        <v>190</v>
      </c>
      <c r="AL62" s="29">
        <f t="shared" si="23"/>
        <v>200</v>
      </c>
      <c r="AM62" s="29">
        <f t="shared" si="23"/>
        <v>636.84</v>
      </c>
      <c r="AN62" s="29">
        <f t="shared" si="23"/>
        <v>300</v>
      </c>
      <c r="AO62" s="29">
        <f t="shared" si="23"/>
        <v>0</v>
      </c>
      <c r="AP62" s="29">
        <f t="shared" si="23"/>
        <v>206.9</v>
      </c>
      <c r="AQ62" s="29">
        <f t="shared" si="23"/>
        <v>63.75</v>
      </c>
      <c r="AR62" s="29">
        <f t="shared" si="23"/>
        <v>65.33</v>
      </c>
      <c r="AS62" s="29">
        <f t="shared" si="23"/>
        <v>76</v>
      </c>
      <c r="AT62" s="29">
        <f t="shared" si="23"/>
        <v>64.290000000000006</v>
      </c>
      <c r="AU62" s="29">
        <f t="shared" si="23"/>
        <v>54.28</v>
      </c>
      <c r="AV62" s="29">
        <f t="shared" si="23"/>
        <v>51.25</v>
      </c>
      <c r="AW62" s="29">
        <f t="shared" si="23"/>
        <v>72.86</v>
      </c>
      <c r="AX62" s="29">
        <f t="shared" si="23"/>
        <v>64.67</v>
      </c>
      <c r="AY62" s="29">
        <f t="shared" si="23"/>
        <v>60</v>
      </c>
      <c r="AZ62" s="29">
        <f t="shared" si="23"/>
        <v>135.33000000000001</v>
      </c>
      <c r="BA62" s="29">
        <f t="shared" si="23"/>
        <v>349</v>
      </c>
      <c r="BB62" s="29">
        <f t="shared" si="23"/>
        <v>593</v>
      </c>
      <c r="BC62" s="29">
        <f t="shared" si="23"/>
        <v>558</v>
      </c>
      <c r="BD62" s="29">
        <f t="shared" si="23"/>
        <v>231</v>
      </c>
      <c r="BE62" s="29">
        <f t="shared" si="23"/>
        <v>401</v>
      </c>
      <c r="BF62" s="29">
        <f t="shared" si="23"/>
        <v>0</v>
      </c>
      <c r="BG62" s="29">
        <f t="shared" si="23"/>
        <v>26</v>
      </c>
      <c r="BH62" s="29">
        <f t="shared" si="23"/>
        <v>37</v>
      </c>
      <c r="BI62" s="29">
        <f t="shared" si="23"/>
        <v>25</v>
      </c>
      <c r="BJ62" s="29">
        <f t="shared" si="23"/>
        <v>25.59</v>
      </c>
      <c r="BK62" s="29">
        <f t="shared" si="23"/>
        <v>34</v>
      </c>
      <c r="BL62" s="29">
        <f t="shared" si="23"/>
        <v>289.89999999999998</v>
      </c>
      <c r="BM62" s="29">
        <f t="shared" si="23"/>
        <v>131.11000000000001</v>
      </c>
      <c r="BN62" s="29">
        <f t="shared" si="23"/>
        <v>20</v>
      </c>
      <c r="BO62" s="29">
        <f t="shared" ref="BO62" si="24">BO44</f>
        <v>10000</v>
      </c>
    </row>
    <row r="63" spans="1:69" ht="17.399999999999999" x14ac:dyDescent="0.35">
      <c r="B63" s="19" t="s">
        <v>25</v>
      </c>
      <c r="C63" s="20" t="s">
        <v>24</v>
      </c>
      <c r="D63" s="21">
        <f>D62/1000</f>
        <v>7.2719999999999993E-2</v>
      </c>
      <c r="E63" s="21">
        <f t="shared" ref="E63:BN63" si="25">E62/1000</f>
        <v>7.5999999999999998E-2</v>
      </c>
      <c r="F63" s="21">
        <f t="shared" si="25"/>
        <v>8.2000000000000003E-2</v>
      </c>
      <c r="G63" s="21">
        <f t="shared" si="25"/>
        <v>0.54</v>
      </c>
      <c r="H63" s="21">
        <f t="shared" si="25"/>
        <v>1.125</v>
      </c>
      <c r="I63" s="21">
        <f t="shared" si="25"/>
        <v>0.72</v>
      </c>
      <c r="J63" s="21">
        <f t="shared" si="25"/>
        <v>7.492E-2</v>
      </c>
      <c r="K63" s="21">
        <f t="shared" si="25"/>
        <v>0.72869000000000006</v>
      </c>
      <c r="L63" s="21">
        <f t="shared" si="25"/>
        <v>0.21088999999999999</v>
      </c>
      <c r="M63" s="21">
        <f t="shared" si="25"/>
        <v>0.504</v>
      </c>
      <c r="N63" s="21">
        <f t="shared" si="25"/>
        <v>0.10438</v>
      </c>
      <c r="O63" s="21">
        <f t="shared" si="25"/>
        <v>0.33124000000000003</v>
      </c>
      <c r="P63" s="21">
        <f t="shared" si="25"/>
        <v>0.37368000000000001</v>
      </c>
      <c r="Q63" s="21">
        <f t="shared" si="25"/>
        <v>0.38</v>
      </c>
      <c r="R63" s="21">
        <f t="shared" si="25"/>
        <v>0</v>
      </c>
      <c r="S63" s="21">
        <f t="shared" si="25"/>
        <v>0</v>
      </c>
      <c r="T63" s="21">
        <f t="shared" si="25"/>
        <v>0</v>
      </c>
      <c r="U63" s="21">
        <f t="shared" si="25"/>
        <v>0.752</v>
      </c>
      <c r="V63" s="21">
        <f t="shared" si="25"/>
        <v>0.35255999999999998</v>
      </c>
      <c r="W63" s="21">
        <f t="shared" si="25"/>
        <v>0.13900000000000001</v>
      </c>
      <c r="X63" s="21">
        <f t="shared" si="25"/>
        <v>1.315E-2</v>
      </c>
      <c r="Y63" s="21">
        <f t="shared" si="25"/>
        <v>0</v>
      </c>
      <c r="Z63" s="21">
        <f t="shared" si="25"/>
        <v>0.439</v>
      </c>
      <c r="AA63" s="21">
        <f t="shared" si="25"/>
        <v>0.31900000000000001</v>
      </c>
      <c r="AB63" s="21">
        <f t="shared" si="25"/>
        <v>0.36099999999999999</v>
      </c>
      <c r="AC63" s="21">
        <f t="shared" si="25"/>
        <v>0.25</v>
      </c>
      <c r="AD63" s="21">
        <f t="shared" si="25"/>
        <v>0.13800000000000001</v>
      </c>
      <c r="AE63" s="21">
        <f t="shared" si="25"/>
        <v>0.41899999999999998</v>
      </c>
      <c r="AF63" s="21">
        <f t="shared" si="25"/>
        <v>0.20899999999999999</v>
      </c>
      <c r="AG63" s="21">
        <f t="shared" si="25"/>
        <v>0.22727</v>
      </c>
      <c r="AH63" s="21">
        <f t="shared" si="25"/>
        <v>6.3329999999999997E-2</v>
      </c>
      <c r="AI63" s="21">
        <f t="shared" si="25"/>
        <v>5.9249999999999997E-2</v>
      </c>
      <c r="AJ63" s="21">
        <f t="shared" si="25"/>
        <v>0.05</v>
      </c>
      <c r="AK63" s="21">
        <f t="shared" si="25"/>
        <v>0.19</v>
      </c>
      <c r="AL63" s="21">
        <f t="shared" si="25"/>
        <v>0.2</v>
      </c>
      <c r="AM63" s="21">
        <f t="shared" si="25"/>
        <v>0.63684000000000007</v>
      </c>
      <c r="AN63" s="21">
        <f t="shared" si="25"/>
        <v>0.3</v>
      </c>
      <c r="AO63" s="21">
        <f t="shared" si="25"/>
        <v>0</v>
      </c>
      <c r="AP63" s="21">
        <f t="shared" si="25"/>
        <v>0.2069</v>
      </c>
      <c r="AQ63" s="21">
        <f t="shared" si="25"/>
        <v>6.3750000000000001E-2</v>
      </c>
      <c r="AR63" s="21">
        <f t="shared" si="25"/>
        <v>6.5329999999999999E-2</v>
      </c>
      <c r="AS63" s="21">
        <f t="shared" si="25"/>
        <v>7.5999999999999998E-2</v>
      </c>
      <c r="AT63" s="21">
        <f t="shared" si="25"/>
        <v>6.429E-2</v>
      </c>
      <c r="AU63" s="21">
        <f t="shared" si="25"/>
        <v>5.4280000000000002E-2</v>
      </c>
      <c r="AV63" s="21">
        <f t="shared" si="25"/>
        <v>5.1249999999999997E-2</v>
      </c>
      <c r="AW63" s="21">
        <f t="shared" si="25"/>
        <v>7.2859999999999994E-2</v>
      </c>
      <c r="AX63" s="21">
        <f t="shared" si="25"/>
        <v>6.4670000000000005E-2</v>
      </c>
      <c r="AY63" s="21">
        <f t="shared" si="25"/>
        <v>0.06</v>
      </c>
      <c r="AZ63" s="21">
        <f t="shared" si="25"/>
        <v>0.13533000000000001</v>
      </c>
      <c r="BA63" s="21">
        <f t="shared" si="25"/>
        <v>0.34899999999999998</v>
      </c>
      <c r="BB63" s="21">
        <f t="shared" si="25"/>
        <v>0.59299999999999997</v>
      </c>
      <c r="BC63" s="21">
        <f t="shared" si="25"/>
        <v>0.55800000000000005</v>
      </c>
      <c r="BD63" s="21">
        <f t="shared" si="25"/>
        <v>0.23100000000000001</v>
      </c>
      <c r="BE63" s="21">
        <f t="shared" si="25"/>
        <v>0.40100000000000002</v>
      </c>
      <c r="BF63" s="21">
        <f t="shared" si="25"/>
        <v>0</v>
      </c>
      <c r="BG63" s="21">
        <f t="shared" si="25"/>
        <v>2.5999999999999999E-2</v>
      </c>
      <c r="BH63" s="21">
        <f t="shared" si="25"/>
        <v>3.6999999999999998E-2</v>
      </c>
      <c r="BI63" s="21">
        <f t="shared" si="25"/>
        <v>2.5000000000000001E-2</v>
      </c>
      <c r="BJ63" s="21">
        <f t="shared" si="25"/>
        <v>2.5589999999999998E-2</v>
      </c>
      <c r="BK63" s="21">
        <f t="shared" si="25"/>
        <v>3.4000000000000002E-2</v>
      </c>
      <c r="BL63" s="21">
        <f t="shared" si="25"/>
        <v>0.28989999999999999</v>
      </c>
      <c r="BM63" s="21">
        <f t="shared" si="25"/>
        <v>0.13111</v>
      </c>
      <c r="BN63" s="21">
        <f t="shared" si="25"/>
        <v>0.02</v>
      </c>
      <c r="BO63" s="21">
        <f t="shared" ref="BO63" si="26">BO62/1000</f>
        <v>10</v>
      </c>
    </row>
    <row r="64" spans="1:69" ht="17.399999999999999" x14ac:dyDescent="0.35">
      <c r="A64" s="30"/>
      <c r="B64" s="31" t="s">
        <v>26</v>
      </c>
      <c r="C64" s="100"/>
      <c r="D64" s="32">
        <f>D60*D62</f>
        <v>91.627200000000002</v>
      </c>
      <c r="E64" s="32">
        <f t="shared" ref="E64:BN64" si="27">E60*E62</f>
        <v>0</v>
      </c>
      <c r="F64" s="32">
        <f t="shared" si="27"/>
        <v>48.215999999999994</v>
      </c>
      <c r="G64" s="32">
        <f t="shared" si="27"/>
        <v>0</v>
      </c>
      <c r="H64" s="32">
        <f t="shared" si="27"/>
        <v>0</v>
      </c>
      <c r="I64" s="32">
        <f t="shared" si="27"/>
        <v>72.575999999999993</v>
      </c>
      <c r="J64" s="32">
        <f t="shared" si="27"/>
        <v>657.77362560000006</v>
      </c>
      <c r="K64" s="32">
        <f t="shared" si="27"/>
        <v>214.23486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 t="shared" si="27"/>
        <v>0</v>
      </c>
      <c r="X64" s="32">
        <f t="shared" si="27"/>
        <v>0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25.536000000000001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21.729120000000002</v>
      </c>
      <c r="AY64" s="32">
        <f t="shared" si="27"/>
        <v>0</v>
      </c>
      <c r="AZ64" s="32">
        <f t="shared" si="27"/>
        <v>45.470880000000008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0.84000000000000008</v>
      </c>
      <c r="BO64" s="32">
        <f t="shared" ref="BO64" si="28">BO60*BO62</f>
        <v>0</v>
      </c>
      <c r="BP64" s="33">
        <f>SUM(D64:BN64)</f>
        <v>1178.0036856000002</v>
      </c>
      <c r="BQ64" s="34">
        <f>BP64/$C$9</f>
        <v>28.047706800000004</v>
      </c>
    </row>
    <row r="65" spans="1:69" ht="17.399999999999999" x14ac:dyDescent="0.35">
      <c r="A65" s="30"/>
      <c r="B65" s="31" t="s">
        <v>27</v>
      </c>
      <c r="C65" s="100"/>
      <c r="D65" s="32">
        <f>D60*D62</f>
        <v>91.627200000000002</v>
      </c>
      <c r="E65" s="32">
        <f t="shared" ref="E65:BN65" si="29">E60*E62</f>
        <v>0</v>
      </c>
      <c r="F65" s="32">
        <f t="shared" si="29"/>
        <v>48.215999999999994</v>
      </c>
      <c r="G65" s="32">
        <f t="shared" si="29"/>
        <v>0</v>
      </c>
      <c r="H65" s="32">
        <f t="shared" si="29"/>
        <v>0</v>
      </c>
      <c r="I65" s="32">
        <f t="shared" si="29"/>
        <v>72.575999999999993</v>
      </c>
      <c r="J65" s="32">
        <f t="shared" si="29"/>
        <v>657.77362560000006</v>
      </c>
      <c r="K65" s="32">
        <f t="shared" si="29"/>
        <v>214.23486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 t="shared" si="29"/>
        <v>0</v>
      </c>
      <c r="X65" s="32">
        <f t="shared" si="29"/>
        <v>0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25.536000000000001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21.729120000000002</v>
      </c>
      <c r="AY65" s="32">
        <f t="shared" si="29"/>
        <v>0</v>
      </c>
      <c r="AZ65" s="32">
        <f t="shared" si="29"/>
        <v>45.470880000000008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0.84000000000000008</v>
      </c>
      <c r="BO65" s="32">
        <f t="shared" ref="BO65" si="30">BO60*BO62</f>
        <v>0</v>
      </c>
      <c r="BP65" s="33">
        <f>SUM(D65:BN65)</f>
        <v>1178.0036856000002</v>
      </c>
      <c r="BQ65" s="34">
        <f>BP65/$C$9</f>
        <v>28.047706800000004</v>
      </c>
    </row>
    <row r="67" spans="1:69" x14ac:dyDescent="0.3">
      <c r="R67" s="2">
        <v>51</v>
      </c>
      <c r="S67" s="2"/>
      <c r="T67" s="2"/>
      <c r="U67" s="2"/>
      <c r="V67" s="2"/>
      <c r="W67" s="2"/>
    </row>
    <row r="68" spans="1:69" ht="15" customHeight="1" x14ac:dyDescent="0.3">
      <c r="A68" s="90"/>
      <c r="B68" s="5" t="s">
        <v>3</v>
      </c>
      <c r="C68" s="92" t="s">
        <v>4</v>
      </c>
      <c r="D68" s="94" t="str">
        <f t="shared" ref="D68:BN68" si="31">D7</f>
        <v>Хлеб пшеничный</v>
      </c>
      <c r="E68" s="94" t="str">
        <f t="shared" si="31"/>
        <v>Хлеб ржано-пшеничный</v>
      </c>
      <c r="F68" s="94" t="str">
        <f t="shared" si="31"/>
        <v>Сахар</v>
      </c>
      <c r="G68" s="94" t="str">
        <f t="shared" si="31"/>
        <v>Чай</v>
      </c>
      <c r="H68" s="94" t="str">
        <f t="shared" si="31"/>
        <v>Какао</v>
      </c>
      <c r="I68" s="94" t="str">
        <f t="shared" si="31"/>
        <v>Кофейный напиток</v>
      </c>
      <c r="J68" s="94" t="str">
        <f t="shared" si="31"/>
        <v>Молоко 2,5%</v>
      </c>
      <c r="K68" s="94" t="str">
        <f t="shared" si="31"/>
        <v>Масло сливочное</v>
      </c>
      <c r="L68" s="94" t="str">
        <f t="shared" si="31"/>
        <v>Сметана 15%</v>
      </c>
      <c r="M68" s="94" t="str">
        <f t="shared" si="31"/>
        <v>Молоко сухое</v>
      </c>
      <c r="N68" s="94" t="str">
        <f t="shared" si="31"/>
        <v>Снежок 2,5 %</v>
      </c>
      <c r="O68" s="94" t="str">
        <f t="shared" si="31"/>
        <v>Творог 5%</v>
      </c>
      <c r="P68" s="94" t="str">
        <f t="shared" si="31"/>
        <v>Молоко сгущенное</v>
      </c>
      <c r="Q68" s="94" t="str">
        <f t="shared" si="31"/>
        <v xml:space="preserve">Джем Сава </v>
      </c>
      <c r="R68" s="94" t="str">
        <f t="shared" si="31"/>
        <v>Сыр</v>
      </c>
      <c r="S68" s="94" t="str">
        <f t="shared" si="31"/>
        <v>Зеленый горошек</v>
      </c>
      <c r="T68" s="94" t="str">
        <f t="shared" si="31"/>
        <v>Кукуруза консервирован.</v>
      </c>
      <c r="U68" s="94" t="str">
        <f t="shared" si="31"/>
        <v>Консервы рыбные</v>
      </c>
      <c r="V68" s="94" t="str">
        <f t="shared" si="31"/>
        <v>Огурцы консервирован.</v>
      </c>
      <c r="W68" s="38"/>
      <c r="X68" s="94" t="str">
        <f t="shared" si="31"/>
        <v>Яйцо</v>
      </c>
      <c r="Y68" s="94" t="str">
        <f t="shared" si="31"/>
        <v>Икра кабачковая</v>
      </c>
      <c r="Z68" s="94" t="str">
        <f t="shared" si="31"/>
        <v>Изюм</v>
      </c>
      <c r="AA68" s="94" t="str">
        <f t="shared" si="31"/>
        <v>Курага</v>
      </c>
      <c r="AB68" s="94" t="str">
        <f t="shared" si="31"/>
        <v>Чернослив</v>
      </c>
      <c r="AC68" s="94" t="str">
        <f t="shared" si="31"/>
        <v>Шиповник</v>
      </c>
      <c r="AD68" s="94" t="str">
        <f t="shared" si="31"/>
        <v>Сухофрукты</v>
      </c>
      <c r="AE68" s="94" t="str">
        <f t="shared" si="31"/>
        <v>Ягода свежемороженная</v>
      </c>
      <c r="AF68" s="94" t="str">
        <f t="shared" si="31"/>
        <v>Лимон</v>
      </c>
      <c r="AG68" s="94" t="str">
        <f t="shared" si="31"/>
        <v>Кисель</v>
      </c>
      <c r="AH68" s="94" t="str">
        <f t="shared" si="31"/>
        <v xml:space="preserve">Сок </v>
      </c>
      <c r="AI68" s="94" t="str">
        <f t="shared" si="31"/>
        <v>Макаронные изделия</v>
      </c>
      <c r="AJ68" s="94" t="str">
        <f t="shared" si="31"/>
        <v>Мука</v>
      </c>
      <c r="AK68" s="94" t="str">
        <f t="shared" si="31"/>
        <v>Дрожжи</v>
      </c>
      <c r="AL68" s="94" t="str">
        <f t="shared" si="31"/>
        <v>Печенье</v>
      </c>
      <c r="AM68" s="94" t="str">
        <f t="shared" si="31"/>
        <v>Кукурузн ные палочки</v>
      </c>
      <c r="AN68" s="94" t="str">
        <f t="shared" si="31"/>
        <v>Вафли</v>
      </c>
      <c r="AO68" s="94" t="str">
        <f t="shared" si="31"/>
        <v>Конфеты</v>
      </c>
      <c r="AP68" s="94" t="str">
        <f t="shared" si="31"/>
        <v>Повидло Сава</v>
      </c>
      <c r="AQ68" s="94" t="str">
        <f t="shared" si="31"/>
        <v>Крупа геркулес</v>
      </c>
      <c r="AR68" s="94" t="str">
        <f t="shared" si="31"/>
        <v>Крупа горох</v>
      </c>
      <c r="AS68" s="94" t="str">
        <f t="shared" si="31"/>
        <v>Крупа гречневая</v>
      </c>
      <c r="AT68" s="94" t="str">
        <f t="shared" si="31"/>
        <v>Крупа кукурузная</v>
      </c>
      <c r="AU68" s="94" t="str">
        <f t="shared" si="31"/>
        <v>Крупа манная</v>
      </c>
      <c r="AV68" s="94" t="str">
        <f t="shared" si="31"/>
        <v>Крупа перловая</v>
      </c>
      <c r="AW68" s="94" t="str">
        <f t="shared" si="31"/>
        <v>Крупа пшеничная</v>
      </c>
      <c r="AX68" s="94" t="str">
        <f t="shared" si="31"/>
        <v>Крупа пшено</v>
      </c>
      <c r="AY68" s="94" t="str">
        <f t="shared" si="31"/>
        <v>Крупа ячневая</v>
      </c>
      <c r="AZ68" s="94" t="str">
        <f t="shared" si="31"/>
        <v>Рис</v>
      </c>
      <c r="BA68" s="94" t="str">
        <f t="shared" si="31"/>
        <v>Цыпленок бройлер</v>
      </c>
      <c r="BB68" s="94" t="str">
        <f t="shared" si="31"/>
        <v>Филе куриное</v>
      </c>
      <c r="BC68" s="94" t="str">
        <f t="shared" si="31"/>
        <v>Фарш говяжий</v>
      </c>
      <c r="BD68" s="94" t="str">
        <f t="shared" si="31"/>
        <v>Печень куриная</v>
      </c>
      <c r="BE68" s="94" t="str">
        <f t="shared" si="31"/>
        <v>Филе минтая</v>
      </c>
      <c r="BF68" s="94" t="str">
        <f t="shared" si="31"/>
        <v>Филе сельди слабосол.</v>
      </c>
      <c r="BG68" s="94" t="str">
        <f t="shared" si="31"/>
        <v>Картофель</v>
      </c>
      <c r="BH68" s="94" t="str">
        <f t="shared" si="31"/>
        <v>Морковь</v>
      </c>
      <c r="BI68" s="94" t="str">
        <f t="shared" si="31"/>
        <v>Лук</v>
      </c>
      <c r="BJ68" s="94" t="str">
        <f t="shared" si="31"/>
        <v>Капуста</v>
      </c>
      <c r="BK68" s="94" t="str">
        <f t="shared" si="31"/>
        <v>Свекла</v>
      </c>
      <c r="BL68" s="94" t="str">
        <f t="shared" si="31"/>
        <v>Томатная паста</v>
      </c>
      <c r="BM68" s="94" t="str">
        <f t="shared" si="31"/>
        <v>Масло растительное</v>
      </c>
      <c r="BN68" s="94" t="str">
        <f t="shared" si="31"/>
        <v>Соль</v>
      </c>
      <c r="BO68" s="94" t="str">
        <f t="shared" ref="BO68" si="32">BO7</f>
        <v>Аскорбиновая кислота</v>
      </c>
      <c r="BP68" s="101" t="s">
        <v>5</v>
      </c>
      <c r="BQ68" s="101" t="s">
        <v>6</v>
      </c>
    </row>
    <row r="69" spans="1:69" ht="36" customHeight="1" x14ac:dyDescent="0.3">
      <c r="A69" s="91"/>
      <c r="B69" s="6" t="s">
        <v>7</v>
      </c>
      <c r="C69" s="93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38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101"/>
      <c r="BQ69" s="101"/>
    </row>
    <row r="70" spans="1:69" x14ac:dyDescent="0.3">
      <c r="A70" s="102"/>
      <c r="B70" s="7" t="str">
        <f t="shared" ref="B70:B74" si="33">B14</f>
        <v>Суп картофельный с клецками</v>
      </c>
      <c r="C70" s="98"/>
      <c r="D70" s="7">
        <f t="shared" ref="D70:BN73" si="34">D14</f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2.5000000000000001E-3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6.25E-2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0.01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2.5000000000000001E-2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6.6000000000000003E-2</v>
      </c>
      <c r="BH70" s="7">
        <f t="shared" si="34"/>
        <v>0.01</v>
      </c>
      <c r="BI70" s="7">
        <f t="shared" si="34"/>
        <v>0.01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3.0000000000000001E-3</v>
      </c>
      <c r="BN70" s="7">
        <f t="shared" si="34"/>
        <v>2E-3</v>
      </c>
      <c r="BO70" s="7">
        <f t="shared" ref="BO70" si="35">BO14</f>
        <v>0</v>
      </c>
    </row>
    <row r="71" spans="1:69" x14ac:dyDescent="0.3">
      <c r="A71" s="102"/>
      <c r="B71" s="7" t="str">
        <f t="shared" si="33"/>
        <v>Жаркое по-домашнему</v>
      </c>
      <c r="C71" s="98"/>
      <c r="D71" s="7">
        <f t="shared" si="34"/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4.4999999999999998E-2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0.13500000000000001</v>
      </c>
      <c r="BH71" s="7">
        <f t="shared" si="34"/>
        <v>2.5000000000000001E-2</v>
      </c>
      <c r="BI71" s="7">
        <f t="shared" si="34"/>
        <v>0.01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3.0000000000000001E-3</v>
      </c>
      <c r="BN71" s="7">
        <f t="shared" si="34"/>
        <v>2E-3</v>
      </c>
      <c r="BO71" s="7">
        <f t="shared" ref="BO71" si="36">BO15</f>
        <v>0</v>
      </c>
    </row>
    <row r="72" spans="1:69" x14ac:dyDescent="0.3">
      <c r="A72" s="102"/>
      <c r="B72" s="7" t="str">
        <f t="shared" si="33"/>
        <v>Хлеб пшеничный</v>
      </c>
      <c r="C72" s="98"/>
      <c r="D72" s="7">
        <f t="shared" si="34"/>
        <v>0.03</v>
      </c>
      <c r="E72" s="7">
        <f t="shared" si="34"/>
        <v>0</v>
      </c>
      <c r="F72" s="7">
        <f t="shared" si="34"/>
        <v>0</v>
      </c>
      <c r="G72" s="7">
        <f t="shared" si="34"/>
        <v>0</v>
      </c>
      <c r="H72" s="7">
        <f t="shared" si="34"/>
        <v>0</v>
      </c>
      <c r="I72" s="7">
        <f t="shared" si="34"/>
        <v>0</v>
      </c>
      <c r="J72" s="7">
        <f t="shared" si="34"/>
        <v>0</v>
      </c>
      <c r="K72" s="7">
        <f t="shared" si="34"/>
        <v>0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0</v>
      </c>
      <c r="BO72" s="7">
        <f t="shared" ref="BO72" si="37">BO16</f>
        <v>0</v>
      </c>
    </row>
    <row r="73" spans="1:69" x14ac:dyDescent="0.3">
      <c r="A73" s="102"/>
      <c r="B73" s="7" t="str">
        <f t="shared" si="33"/>
        <v>Хлеб ржано-пшеничный</v>
      </c>
      <c r="C73" s="98"/>
      <c r="D73" s="7">
        <f t="shared" si="34"/>
        <v>0</v>
      </c>
      <c r="E73" s="7">
        <f t="shared" si="34"/>
        <v>0.05</v>
      </c>
      <c r="F73" s="7">
        <f t="shared" si="34"/>
        <v>0</v>
      </c>
      <c r="G73" s="7">
        <f t="shared" ref="G73:BN75" si="38">G17</f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39">BO17</f>
        <v>0</v>
      </c>
    </row>
    <row r="74" spans="1:69" x14ac:dyDescent="0.3">
      <c r="A74" s="102"/>
      <c r="B74" s="7" t="str">
        <f t="shared" si="33"/>
        <v>Напиток из шиповника</v>
      </c>
      <c r="C74" s="98"/>
      <c r="D74" s="7">
        <f t="shared" ref="D74:P75" si="40">D18</f>
        <v>0</v>
      </c>
      <c r="E74" s="7">
        <f t="shared" si="40"/>
        <v>0</v>
      </c>
      <c r="F74" s="7">
        <f t="shared" si="40"/>
        <v>1.2E-2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1.6E-2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8"/>
        <v>0</v>
      </c>
      <c r="AL74" s="7">
        <f t="shared" si="38"/>
        <v>0</v>
      </c>
      <c r="AM74" s="7">
        <f t="shared" si="38"/>
        <v>0</v>
      </c>
      <c r="AN74" s="7">
        <f t="shared" si="38"/>
        <v>0</v>
      </c>
      <c r="AO74" s="7">
        <f t="shared" si="38"/>
        <v>0</v>
      </c>
      <c r="AP74" s="7">
        <f t="shared" si="38"/>
        <v>0</v>
      </c>
      <c r="AQ74" s="7">
        <f t="shared" si="38"/>
        <v>0</v>
      </c>
      <c r="AR74" s="7">
        <f t="shared" si="38"/>
        <v>0</v>
      </c>
      <c r="AS74" s="7">
        <f t="shared" si="38"/>
        <v>0</v>
      </c>
      <c r="AT74" s="7">
        <f t="shared" si="38"/>
        <v>0</v>
      </c>
      <c r="AU74" s="7">
        <f t="shared" si="38"/>
        <v>0</v>
      </c>
      <c r="AV74" s="7">
        <f t="shared" si="38"/>
        <v>0</v>
      </c>
      <c r="AW74" s="7">
        <f t="shared" si="38"/>
        <v>0</v>
      </c>
      <c r="AX74" s="7">
        <f t="shared" si="38"/>
        <v>0</v>
      </c>
      <c r="AY74" s="7">
        <f t="shared" si="38"/>
        <v>0</v>
      </c>
      <c r="AZ74" s="7">
        <f t="shared" si="38"/>
        <v>0</v>
      </c>
      <c r="BA74" s="7">
        <f t="shared" si="38"/>
        <v>0</v>
      </c>
      <c r="BB74" s="7">
        <f t="shared" si="38"/>
        <v>0</v>
      </c>
      <c r="BC74" s="7">
        <f t="shared" si="38"/>
        <v>0</v>
      </c>
      <c r="BD74" s="7">
        <f t="shared" si="38"/>
        <v>0</v>
      </c>
      <c r="BE74" s="7">
        <f t="shared" si="38"/>
        <v>0</v>
      </c>
      <c r="BF74" s="7">
        <f t="shared" si="38"/>
        <v>0</v>
      </c>
      <c r="BG74" s="7">
        <f t="shared" si="38"/>
        <v>0</v>
      </c>
      <c r="BH74" s="7">
        <f t="shared" si="38"/>
        <v>0</v>
      </c>
      <c r="BI74" s="7">
        <f t="shared" si="38"/>
        <v>0</v>
      </c>
      <c r="BJ74" s="7">
        <f t="shared" si="38"/>
        <v>0</v>
      </c>
      <c r="BK74" s="7">
        <f t="shared" si="38"/>
        <v>0</v>
      </c>
      <c r="BL74" s="7">
        <f t="shared" si="38"/>
        <v>0</v>
      </c>
      <c r="BM74" s="7">
        <f t="shared" si="38"/>
        <v>0</v>
      </c>
      <c r="BN74" s="7">
        <f t="shared" si="38"/>
        <v>0</v>
      </c>
      <c r="BO74" s="7">
        <f t="shared" ref="BO74" si="41">BO18</f>
        <v>0</v>
      </c>
    </row>
    <row r="75" spans="1:69" x14ac:dyDescent="0.3">
      <c r="A75" s="102"/>
      <c r="B75" s="12"/>
      <c r="C75" s="99"/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8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8"/>
        <v>0</v>
      </c>
      <c r="AL75" s="7">
        <f t="shared" si="38"/>
        <v>0</v>
      </c>
      <c r="AM75" s="7">
        <f t="shared" si="38"/>
        <v>0</v>
      </c>
      <c r="AN75" s="7">
        <f t="shared" si="38"/>
        <v>0</v>
      </c>
      <c r="AO75" s="7">
        <f t="shared" si="38"/>
        <v>0</v>
      </c>
      <c r="AP75" s="7">
        <f t="shared" si="38"/>
        <v>0</v>
      </c>
      <c r="AQ75" s="7">
        <f t="shared" si="38"/>
        <v>0</v>
      </c>
      <c r="AR75" s="7">
        <f t="shared" si="38"/>
        <v>0</v>
      </c>
      <c r="AS75" s="7">
        <f t="shared" si="38"/>
        <v>0</v>
      </c>
      <c r="AT75" s="7">
        <f t="shared" si="38"/>
        <v>0</v>
      </c>
      <c r="AU75" s="7">
        <f t="shared" si="38"/>
        <v>0</v>
      </c>
      <c r="AV75" s="7">
        <f t="shared" si="38"/>
        <v>0</v>
      </c>
      <c r="AW75" s="7">
        <f t="shared" si="38"/>
        <v>0</v>
      </c>
      <c r="AX75" s="7">
        <f t="shared" si="38"/>
        <v>0</v>
      </c>
      <c r="AY75" s="7">
        <f t="shared" si="38"/>
        <v>0</v>
      </c>
      <c r="AZ75" s="7">
        <f t="shared" si="38"/>
        <v>0</v>
      </c>
      <c r="BA75" s="7">
        <f t="shared" si="38"/>
        <v>0</v>
      </c>
      <c r="BB75" s="7">
        <f t="shared" si="38"/>
        <v>0</v>
      </c>
      <c r="BC75" s="7">
        <f t="shared" si="38"/>
        <v>0</v>
      </c>
      <c r="BD75" s="7">
        <f t="shared" si="38"/>
        <v>0</v>
      </c>
      <c r="BE75" s="7">
        <f t="shared" si="38"/>
        <v>0</v>
      </c>
      <c r="BF75" s="7">
        <f t="shared" si="38"/>
        <v>0</v>
      </c>
      <c r="BG75" s="7">
        <f t="shared" si="38"/>
        <v>0</v>
      </c>
      <c r="BH75" s="7">
        <f t="shared" si="38"/>
        <v>0</v>
      </c>
      <c r="BI75" s="7">
        <f t="shared" si="38"/>
        <v>0</v>
      </c>
      <c r="BJ75" s="7">
        <f t="shared" si="38"/>
        <v>0</v>
      </c>
      <c r="BK75" s="7">
        <f t="shared" si="38"/>
        <v>0</v>
      </c>
      <c r="BL75" s="7">
        <f t="shared" si="38"/>
        <v>0</v>
      </c>
      <c r="BM75" s="7">
        <f t="shared" si="38"/>
        <v>0</v>
      </c>
      <c r="BN75" s="7">
        <f t="shared" si="38"/>
        <v>0</v>
      </c>
      <c r="BO75" s="7">
        <f t="shared" ref="BO75" si="42">BO19</f>
        <v>0</v>
      </c>
    </row>
    <row r="76" spans="1:69" ht="17.399999999999999" x14ac:dyDescent="0.35">
      <c r="B76" s="19" t="s">
        <v>21</v>
      </c>
      <c r="C76" s="20"/>
      <c r="D76" s="21">
        <f t="shared" ref="D76:R76" si="43">SUM(D70:D75)</f>
        <v>0.03</v>
      </c>
      <c r="E76" s="21">
        <f t="shared" si="43"/>
        <v>0.05</v>
      </c>
      <c r="F76" s="21">
        <f t="shared" si="43"/>
        <v>1.2E-2</v>
      </c>
      <c r="G76" s="21">
        <f t="shared" si="43"/>
        <v>0</v>
      </c>
      <c r="H76" s="21">
        <f t="shared" si="43"/>
        <v>0</v>
      </c>
      <c r="I76" s="21">
        <f t="shared" si="43"/>
        <v>0</v>
      </c>
      <c r="J76" s="21">
        <f t="shared" si="43"/>
        <v>0</v>
      </c>
      <c r="K76" s="21">
        <f t="shared" si="43"/>
        <v>2.5000000000000001E-3</v>
      </c>
      <c r="L76" s="21">
        <f t="shared" si="43"/>
        <v>0</v>
      </c>
      <c r="M76" s="21">
        <f t="shared" si="43"/>
        <v>0</v>
      </c>
      <c r="N76" s="21">
        <f t="shared" si="43"/>
        <v>0</v>
      </c>
      <c r="O76" s="21">
        <f t="shared" si="43"/>
        <v>0</v>
      </c>
      <c r="P76" s="21">
        <f t="shared" si="43"/>
        <v>0</v>
      </c>
      <c r="Q76" s="21">
        <f t="shared" si="43"/>
        <v>0</v>
      </c>
      <c r="R76" s="21">
        <f t="shared" si="43"/>
        <v>0</v>
      </c>
      <c r="S76" s="21">
        <f t="shared" ref="S76:X76" si="44">SUM(S70:S75)</f>
        <v>0</v>
      </c>
      <c r="T76" s="21">
        <f t="shared" si="44"/>
        <v>0</v>
      </c>
      <c r="U76" s="21">
        <f t="shared" si="44"/>
        <v>0</v>
      </c>
      <c r="V76" s="21">
        <f t="shared" si="44"/>
        <v>0</v>
      </c>
      <c r="W76" s="21">
        <f t="shared" si="44"/>
        <v>0</v>
      </c>
      <c r="X76" s="21">
        <f t="shared" si="44"/>
        <v>6.25E-2</v>
      </c>
      <c r="Y76" s="21">
        <f t="shared" ref="Y76:BN76" si="45">SUM(Y70:Y75)</f>
        <v>0</v>
      </c>
      <c r="Z76" s="21">
        <f t="shared" si="45"/>
        <v>0</v>
      </c>
      <c r="AA76" s="21">
        <f t="shared" si="45"/>
        <v>0</v>
      </c>
      <c r="AB76" s="21">
        <f t="shared" si="45"/>
        <v>0</v>
      </c>
      <c r="AC76" s="21">
        <f t="shared" si="45"/>
        <v>1.6E-2</v>
      </c>
      <c r="AD76" s="21">
        <f t="shared" si="45"/>
        <v>0</v>
      </c>
      <c r="AE76" s="21">
        <f t="shared" si="45"/>
        <v>0</v>
      </c>
      <c r="AF76" s="21">
        <f t="shared" si="45"/>
        <v>0</v>
      </c>
      <c r="AG76" s="21">
        <f t="shared" si="45"/>
        <v>0</v>
      </c>
      <c r="AH76" s="21">
        <f t="shared" si="45"/>
        <v>0</v>
      </c>
      <c r="AI76" s="21">
        <f t="shared" si="45"/>
        <v>0</v>
      </c>
      <c r="AJ76" s="21">
        <f t="shared" si="45"/>
        <v>0.01</v>
      </c>
      <c r="AK76" s="21">
        <f t="shared" si="45"/>
        <v>0</v>
      </c>
      <c r="AL76" s="21">
        <f t="shared" si="45"/>
        <v>0</v>
      </c>
      <c r="AM76" s="21">
        <f t="shared" si="45"/>
        <v>0</v>
      </c>
      <c r="AN76" s="21">
        <f t="shared" si="45"/>
        <v>0</v>
      </c>
      <c r="AO76" s="21">
        <f t="shared" si="45"/>
        <v>0</v>
      </c>
      <c r="AP76" s="21">
        <f t="shared" si="45"/>
        <v>0</v>
      </c>
      <c r="AQ76" s="21">
        <f t="shared" si="45"/>
        <v>0</v>
      </c>
      <c r="AR76" s="21">
        <f t="shared" si="45"/>
        <v>0</v>
      </c>
      <c r="AS76" s="21">
        <f t="shared" si="45"/>
        <v>0</v>
      </c>
      <c r="AT76" s="21">
        <f t="shared" si="45"/>
        <v>0</v>
      </c>
      <c r="AU76" s="21">
        <f t="shared" si="45"/>
        <v>0</v>
      </c>
      <c r="AV76" s="21">
        <f t="shared" si="45"/>
        <v>0</v>
      </c>
      <c r="AW76" s="21">
        <f t="shared" si="45"/>
        <v>0</v>
      </c>
      <c r="AX76" s="21">
        <f t="shared" si="45"/>
        <v>0</v>
      </c>
      <c r="AY76" s="21">
        <f t="shared" si="45"/>
        <v>0</v>
      </c>
      <c r="AZ76" s="21">
        <f t="shared" si="45"/>
        <v>0</v>
      </c>
      <c r="BA76" s="21">
        <f t="shared" si="45"/>
        <v>7.0000000000000007E-2</v>
      </c>
      <c r="BB76" s="21">
        <f t="shared" si="45"/>
        <v>0</v>
      </c>
      <c r="BC76" s="21">
        <f t="shared" si="45"/>
        <v>0</v>
      </c>
      <c r="BD76" s="21">
        <f t="shared" si="45"/>
        <v>0</v>
      </c>
      <c r="BE76" s="21">
        <f t="shared" si="45"/>
        <v>0</v>
      </c>
      <c r="BF76" s="21">
        <f t="shared" si="45"/>
        <v>0</v>
      </c>
      <c r="BG76" s="21">
        <f t="shared" si="45"/>
        <v>0.20100000000000001</v>
      </c>
      <c r="BH76" s="21">
        <f t="shared" si="45"/>
        <v>3.5000000000000003E-2</v>
      </c>
      <c r="BI76" s="21">
        <f t="shared" si="45"/>
        <v>0.02</v>
      </c>
      <c r="BJ76" s="21">
        <f t="shared" si="45"/>
        <v>0</v>
      </c>
      <c r="BK76" s="21">
        <f t="shared" si="45"/>
        <v>0</v>
      </c>
      <c r="BL76" s="21">
        <f t="shared" si="45"/>
        <v>0</v>
      </c>
      <c r="BM76" s="21">
        <f t="shared" si="45"/>
        <v>6.0000000000000001E-3</v>
      </c>
      <c r="BN76" s="21">
        <f t="shared" si="45"/>
        <v>4.0000000000000001E-3</v>
      </c>
      <c r="BO76" s="21">
        <f t="shared" ref="BO76" si="46">SUM(BO70:BO75)</f>
        <v>0</v>
      </c>
    </row>
    <row r="77" spans="1:69" ht="17.399999999999999" x14ac:dyDescent="0.35">
      <c r="B77" s="19" t="s">
        <v>22</v>
      </c>
      <c r="C77" s="20"/>
      <c r="D77" s="22">
        <f t="shared" ref="D77:BN77" si="47">PRODUCT(D76,$F$6)</f>
        <v>1.26</v>
      </c>
      <c r="E77" s="22">
        <f t="shared" si="47"/>
        <v>2.1</v>
      </c>
      <c r="F77" s="22">
        <f t="shared" si="47"/>
        <v>0.504</v>
      </c>
      <c r="G77" s="22">
        <f t="shared" si="47"/>
        <v>0</v>
      </c>
      <c r="H77" s="22">
        <f t="shared" si="47"/>
        <v>0</v>
      </c>
      <c r="I77" s="22">
        <f t="shared" si="47"/>
        <v>0</v>
      </c>
      <c r="J77" s="22">
        <f t="shared" si="47"/>
        <v>0</v>
      </c>
      <c r="K77" s="22">
        <f t="shared" si="47"/>
        <v>0.105</v>
      </c>
      <c r="L77" s="22">
        <f t="shared" si="47"/>
        <v>0</v>
      </c>
      <c r="M77" s="22">
        <f t="shared" si="47"/>
        <v>0</v>
      </c>
      <c r="N77" s="22">
        <f t="shared" si="47"/>
        <v>0</v>
      </c>
      <c r="O77" s="22">
        <f t="shared" si="47"/>
        <v>0</v>
      </c>
      <c r="P77" s="22">
        <f t="shared" si="47"/>
        <v>0</v>
      </c>
      <c r="Q77" s="22">
        <f t="shared" si="47"/>
        <v>0</v>
      </c>
      <c r="R77" s="22">
        <f t="shared" si="47"/>
        <v>0</v>
      </c>
      <c r="S77" s="22">
        <f t="shared" ref="S77:X77" si="48">PRODUCT(S76,$F$6)</f>
        <v>0</v>
      </c>
      <c r="T77" s="22">
        <f t="shared" si="48"/>
        <v>0</v>
      </c>
      <c r="U77" s="22">
        <f t="shared" si="48"/>
        <v>0</v>
      </c>
      <c r="V77" s="22">
        <f t="shared" si="48"/>
        <v>0</v>
      </c>
      <c r="W77" s="22">
        <f t="shared" si="48"/>
        <v>0</v>
      </c>
      <c r="X77" s="22">
        <f t="shared" si="48"/>
        <v>2.625</v>
      </c>
      <c r="Y77" s="22">
        <f t="shared" si="47"/>
        <v>0</v>
      </c>
      <c r="Z77" s="22">
        <f t="shared" si="47"/>
        <v>0</v>
      </c>
      <c r="AA77" s="22">
        <f t="shared" si="47"/>
        <v>0</v>
      </c>
      <c r="AB77" s="22">
        <f t="shared" si="47"/>
        <v>0</v>
      </c>
      <c r="AC77" s="22">
        <f t="shared" si="47"/>
        <v>0.67200000000000004</v>
      </c>
      <c r="AD77" s="22">
        <f t="shared" si="47"/>
        <v>0</v>
      </c>
      <c r="AE77" s="22">
        <f t="shared" si="47"/>
        <v>0</v>
      </c>
      <c r="AF77" s="22">
        <f t="shared" si="47"/>
        <v>0</v>
      </c>
      <c r="AG77" s="22">
        <f t="shared" si="47"/>
        <v>0</v>
      </c>
      <c r="AH77" s="22">
        <f t="shared" si="47"/>
        <v>0</v>
      </c>
      <c r="AI77" s="22">
        <f t="shared" si="47"/>
        <v>0</v>
      </c>
      <c r="AJ77" s="22">
        <f t="shared" si="47"/>
        <v>0.42</v>
      </c>
      <c r="AK77" s="22">
        <f t="shared" si="47"/>
        <v>0</v>
      </c>
      <c r="AL77" s="22">
        <f t="shared" si="47"/>
        <v>0</v>
      </c>
      <c r="AM77" s="22">
        <f t="shared" si="47"/>
        <v>0</v>
      </c>
      <c r="AN77" s="22">
        <f t="shared" si="47"/>
        <v>0</v>
      </c>
      <c r="AO77" s="22">
        <f t="shared" si="47"/>
        <v>0</v>
      </c>
      <c r="AP77" s="22">
        <f t="shared" si="47"/>
        <v>0</v>
      </c>
      <c r="AQ77" s="22">
        <f t="shared" si="47"/>
        <v>0</v>
      </c>
      <c r="AR77" s="22">
        <f t="shared" si="47"/>
        <v>0</v>
      </c>
      <c r="AS77" s="22">
        <f t="shared" si="47"/>
        <v>0</v>
      </c>
      <c r="AT77" s="22">
        <f t="shared" si="47"/>
        <v>0</v>
      </c>
      <c r="AU77" s="22">
        <f t="shared" si="47"/>
        <v>0</v>
      </c>
      <c r="AV77" s="22">
        <f t="shared" si="47"/>
        <v>0</v>
      </c>
      <c r="AW77" s="22">
        <f t="shared" si="47"/>
        <v>0</v>
      </c>
      <c r="AX77" s="22">
        <f t="shared" si="47"/>
        <v>0</v>
      </c>
      <c r="AY77" s="22">
        <f t="shared" si="47"/>
        <v>0</v>
      </c>
      <c r="AZ77" s="22">
        <f t="shared" si="47"/>
        <v>0</v>
      </c>
      <c r="BA77" s="22">
        <f t="shared" si="47"/>
        <v>2.9400000000000004</v>
      </c>
      <c r="BB77" s="22">
        <f t="shared" si="47"/>
        <v>0</v>
      </c>
      <c r="BC77" s="22">
        <f t="shared" si="47"/>
        <v>0</v>
      </c>
      <c r="BD77" s="22">
        <f t="shared" si="47"/>
        <v>0</v>
      </c>
      <c r="BE77" s="22">
        <f t="shared" si="47"/>
        <v>0</v>
      </c>
      <c r="BF77" s="22">
        <f t="shared" si="47"/>
        <v>0</v>
      </c>
      <c r="BG77" s="22">
        <f t="shared" si="47"/>
        <v>8.4420000000000002</v>
      </c>
      <c r="BH77" s="22">
        <f t="shared" si="47"/>
        <v>1.4700000000000002</v>
      </c>
      <c r="BI77" s="22">
        <f t="shared" si="47"/>
        <v>0.84</v>
      </c>
      <c r="BJ77" s="22">
        <f t="shared" si="47"/>
        <v>0</v>
      </c>
      <c r="BK77" s="22">
        <f t="shared" si="47"/>
        <v>0</v>
      </c>
      <c r="BL77" s="22">
        <f t="shared" si="47"/>
        <v>0</v>
      </c>
      <c r="BM77" s="22">
        <f t="shared" si="47"/>
        <v>0.252</v>
      </c>
      <c r="BN77" s="22">
        <f t="shared" si="47"/>
        <v>0.16800000000000001</v>
      </c>
      <c r="BO77" s="22">
        <f t="shared" ref="BO77" si="49">PRODUCT(BO76,$F$6)</f>
        <v>0</v>
      </c>
    </row>
    <row r="79" spans="1:69" ht="17.399999999999999" x14ac:dyDescent="0.35">
      <c r="A79" s="26"/>
      <c r="B79" s="27" t="s">
        <v>23</v>
      </c>
      <c r="C79" s="28" t="s">
        <v>24</v>
      </c>
      <c r="D79" s="29">
        <f>D62</f>
        <v>72.72</v>
      </c>
      <c r="E79" s="39">
        <f t="shared" ref="E79:BN79" si="50">E62</f>
        <v>76</v>
      </c>
      <c r="F79" s="29">
        <f t="shared" si="50"/>
        <v>82</v>
      </c>
      <c r="G79" s="29">
        <f t="shared" si="50"/>
        <v>540</v>
      </c>
      <c r="H79" s="29">
        <f t="shared" si="50"/>
        <v>1125</v>
      </c>
      <c r="I79" s="29">
        <f t="shared" si="50"/>
        <v>720</v>
      </c>
      <c r="J79" s="29">
        <f t="shared" si="50"/>
        <v>74.92</v>
      </c>
      <c r="K79" s="29">
        <f t="shared" si="50"/>
        <v>728.69</v>
      </c>
      <c r="L79" s="29">
        <f t="shared" si="50"/>
        <v>210.89</v>
      </c>
      <c r="M79" s="29">
        <f t="shared" si="50"/>
        <v>504</v>
      </c>
      <c r="N79" s="29">
        <f t="shared" si="50"/>
        <v>104.38</v>
      </c>
      <c r="O79" s="29">
        <f t="shared" si="50"/>
        <v>331.24</v>
      </c>
      <c r="P79" s="29">
        <f t="shared" si="50"/>
        <v>373.68</v>
      </c>
      <c r="Q79" s="29">
        <f t="shared" si="50"/>
        <v>380</v>
      </c>
      <c r="R79" s="29">
        <f t="shared" si="50"/>
        <v>0</v>
      </c>
      <c r="S79" s="29">
        <f t="shared" si="50"/>
        <v>0</v>
      </c>
      <c r="T79" s="29">
        <f t="shared" si="50"/>
        <v>0</v>
      </c>
      <c r="U79" s="29">
        <f t="shared" si="50"/>
        <v>752</v>
      </c>
      <c r="V79" s="29">
        <f t="shared" si="50"/>
        <v>352.56</v>
      </c>
      <c r="W79" s="29">
        <f t="shared" si="50"/>
        <v>139</v>
      </c>
      <c r="X79" s="29">
        <f t="shared" si="50"/>
        <v>13.15</v>
      </c>
      <c r="Y79" s="29">
        <f t="shared" si="50"/>
        <v>0</v>
      </c>
      <c r="Z79" s="29">
        <f t="shared" si="50"/>
        <v>439</v>
      </c>
      <c r="AA79" s="29">
        <f t="shared" si="50"/>
        <v>319</v>
      </c>
      <c r="AB79" s="29">
        <f t="shared" si="50"/>
        <v>361</v>
      </c>
      <c r="AC79" s="29">
        <f t="shared" si="50"/>
        <v>250</v>
      </c>
      <c r="AD79" s="29">
        <f t="shared" si="50"/>
        <v>138</v>
      </c>
      <c r="AE79" s="29">
        <f t="shared" si="50"/>
        <v>419</v>
      </c>
      <c r="AF79" s="29">
        <f t="shared" si="50"/>
        <v>209</v>
      </c>
      <c r="AG79" s="29">
        <f t="shared" si="50"/>
        <v>227.27</v>
      </c>
      <c r="AH79" s="29">
        <f t="shared" si="50"/>
        <v>63.33</v>
      </c>
      <c r="AI79" s="29">
        <f t="shared" si="50"/>
        <v>59.25</v>
      </c>
      <c r="AJ79" s="29">
        <f t="shared" si="50"/>
        <v>50</v>
      </c>
      <c r="AK79" s="29">
        <f t="shared" si="50"/>
        <v>190</v>
      </c>
      <c r="AL79" s="29">
        <f t="shared" si="50"/>
        <v>200</v>
      </c>
      <c r="AM79" s="29">
        <f t="shared" si="50"/>
        <v>636.84</v>
      </c>
      <c r="AN79" s="29">
        <f t="shared" si="50"/>
        <v>300</v>
      </c>
      <c r="AO79" s="29">
        <f t="shared" si="50"/>
        <v>0</v>
      </c>
      <c r="AP79" s="29">
        <f t="shared" si="50"/>
        <v>206.9</v>
      </c>
      <c r="AQ79" s="29">
        <f t="shared" si="50"/>
        <v>63.75</v>
      </c>
      <c r="AR79" s="29">
        <f t="shared" si="50"/>
        <v>65.33</v>
      </c>
      <c r="AS79" s="29">
        <f t="shared" si="50"/>
        <v>76</v>
      </c>
      <c r="AT79" s="29">
        <f t="shared" si="50"/>
        <v>64.290000000000006</v>
      </c>
      <c r="AU79" s="29">
        <f t="shared" si="50"/>
        <v>54.28</v>
      </c>
      <c r="AV79" s="29">
        <f t="shared" si="50"/>
        <v>51.25</v>
      </c>
      <c r="AW79" s="29">
        <f t="shared" si="50"/>
        <v>72.86</v>
      </c>
      <c r="AX79" s="29">
        <f t="shared" si="50"/>
        <v>64.67</v>
      </c>
      <c r="AY79" s="29">
        <f t="shared" si="50"/>
        <v>60</v>
      </c>
      <c r="AZ79" s="29">
        <f t="shared" si="50"/>
        <v>135.33000000000001</v>
      </c>
      <c r="BA79" s="29">
        <f t="shared" si="50"/>
        <v>349</v>
      </c>
      <c r="BB79" s="29">
        <f t="shared" si="50"/>
        <v>593</v>
      </c>
      <c r="BC79" s="29">
        <f t="shared" si="50"/>
        <v>558</v>
      </c>
      <c r="BD79" s="29">
        <f t="shared" si="50"/>
        <v>231</v>
      </c>
      <c r="BE79" s="29">
        <f t="shared" si="50"/>
        <v>401</v>
      </c>
      <c r="BF79" s="29">
        <f t="shared" si="50"/>
        <v>0</v>
      </c>
      <c r="BG79" s="29">
        <f t="shared" si="50"/>
        <v>26</v>
      </c>
      <c r="BH79" s="29">
        <f t="shared" si="50"/>
        <v>37</v>
      </c>
      <c r="BI79" s="29">
        <f t="shared" si="50"/>
        <v>25</v>
      </c>
      <c r="BJ79" s="29">
        <f t="shared" si="50"/>
        <v>25.59</v>
      </c>
      <c r="BK79" s="29">
        <f t="shared" si="50"/>
        <v>34</v>
      </c>
      <c r="BL79" s="29">
        <f t="shared" si="50"/>
        <v>289.89999999999998</v>
      </c>
      <c r="BM79" s="29">
        <f t="shared" si="50"/>
        <v>131.11000000000001</v>
      </c>
      <c r="BN79" s="29">
        <f t="shared" si="50"/>
        <v>20</v>
      </c>
      <c r="BO79" s="29">
        <f t="shared" ref="BO79" si="51">BO62</f>
        <v>10000</v>
      </c>
    </row>
    <row r="80" spans="1:69" ht="17.399999999999999" x14ac:dyDescent="0.35">
      <c r="B80" s="19" t="s">
        <v>25</v>
      </c>
      <c r="C80" s="20" t="s">
        <v>24</v>
      </c>
      <c r="D80" s="21">
        <f>D79/1000</f>
        <v>7.2719999999999993E-2</v>
      </c>
      <c r="E80" s="21">
        <f t="shared" ref="E80:BN80" si="52">E79/1000</f>
        <v>7.5999999999999998E-2</v>
      </c>
      <c r="F80" s="21">
        <f t="shared" si="52"/>
        <v>8.2000000000000003E-2</v>
      </c>
      <c r="G80" s="21">
        <f t="shared" si="52"/>
        <v>0.54</v>
      </c>
      <c r="H80" s="21">
        <f t="shared" si="52"/>
        <v>1.125</v>
      </c>
      <c r="I80" s="21">
        <f t="shared" si="52"/>
        <v>0.72</v>
      </c>
      <c r="J80" s="21">
        <f t="shared" si="52"/>
        <v>7.492E-2</v>
      </c>
      <c r="K80" s="21">
        <f t="shared" si="52"/>
        <v>0.72869000000000006</v>
      </c>
      <c r="L80" s="21">
        <f t="shared" si="52"/>
        <v>0.21088999999999999</v>
      </c>
      <c r="M80" s="21">
        <f t="shared" si="52"/>
        <v>0.504</v>
      </c>
      <c r="N80" s="21">
        <f t="shared" si="52"/>
        <v>0.10438</v>
      </c>
      <c r="O80" s="21">
        <f t="shared" si="52"/>
        <v>0.33124000000000003</v>
      </c>
      <c r="P80" s="21">
        <f t="shared" si="52"/>
        <v>0.37368000000000001</v>
      </c>
      <c r="Q80" s="21">
        <f t="shared" si="52"/>
        <v>0.38</v>
      </c>
      <c r="R80" s="21">
        <f t="shared" si="52"/>
        <v>0</v>
      </c>
      <c r="S80" s="21">
        <f t="shared" si="52"/>
        <v>0</v>
      </c>
      <c r="T80" s="21">
        <f t="shared" si="52"/>
        <v>0</v>
      </c>
      <c r="U80" s="21">
        <f t="shared" si="52"/>
        <v>0.752</v>
      </c>
      <c r="V80" s="21">
        <f t="shared" si="52"/>
        <v>0.35255999999999998</v>
      </c>
      <c r="W80" s="21">
        <f t="shared" si="52"/>
        <v>0.13900000000000001</v>
      </c>
      <c r="X80" s="21">
        <f t="shared" si="52"/>
        <v>1.315E-2</v>
      </c>
      <c r="Y80" s="21">
        <f t="shared" si="52"/>
        <v>0</v>
      </c>
      <c r="Z80" s="21">
        <f t="shared" si="52"/>
        <v>0.439</v>
      </c>
      <c r="AA80" s="21">
        <f t="shared" si="52"/>
        <v>0.31900000000000001</v>
      </c>
      <c r="AB80" s="21">
        <f t="shared" si="52"/>
        <v>0.36099999999999999</v>
      </c>
      <c r="AC80" s="21">
        <f t="shared" si="52"/>
        <v>0.25</v>
      </c>
      <c r="AD80" s="21">
        <f t="shared" si="52"/>
        <v>0.13800000000000001</v>
      </c>
      <c r="AE80" s="21">
        <f t="shared" si="52"/>
        <v>0.41899999999999998</v>
      </c>
      <c r="AF80" s="21">
        <f t="shared" si="52"/>
        <v>0.20899999999999999</v>
      </c>
      <c r="AG80" s="21">
        <f t="shared" si="52"/>
        <v>0.22727</v>
      </c>
      <c r="AH80" s="21">
        <f t="shared" si="52"/>
        <v>6.3329999999999997E-2</v>
      </c>
      <c r="AI80" s="21">
        <f t="shared" si="52"/>
        <v>5.9249999999999997E-2</v>
      </c>
      <c r="AJ80" s="21">
        <f t="shared" si="52"/>
        <v>0.05</v>
      </c>
      <c r="AK80" s="21">
        <f t="shared" si="52"/>
        <v>0.19</v>
      </c>
      <c r="AL80" s="21">
        <f t="shared" si="52"/>
        <v>0.2</v>
      </c>
      <c r="AM80" s="21">
        <f t="shared" si="52"/>
        <v>0.63684000000000007</v>
      </c>
      <c r="AN80" s="21">
        <f t="shared" si="52"/>
        <v>0.3</v>
      </c>
      <c r="AO80" s="21">
        <f t="shared" si="52"/>
        <v>0</v>
      </c>
      <c r="AP80" s="21">
        <f t="shared" si="52"/>
        <v>0.2069</v>
      </c>
      <c r="AQ80" s="21">
        <f t="shared" si="52"/>
        <v>6.3750000000000001E-2</v>
      </c>
      <c r="AR80" s="21">
        <f t="shared" si="52"/>
        <v>6.5329999999999999E-2</v>
      </c>
      <c r="AS80" s="21">
        <f t="shared" si="52"/>
        <v>7.5999999999999998E-2</v>
      </c>
      <c r="AT80" s="21">
        <f t="shared" si="52"/>
        <v>6.429E-2</v>
      </c>
      <c r="AU80" s="21">
        <f t="shared" si="52"/>
        <v>5.4280000000000002E-2</v>
      </c>
      <c r="AV80" s="21">
        <f t="shared" si="52"/>
        <v>5.1249999999999997E-2</v>
      </c>
      <c r="AW80" s="21">
        <f t="shared" si="52"/>
        <v>7.2859999999999994E-2</v>
      </c>
      <c r="AX80" s="21">
        <f t="shared" si="52"/>
        <v>6.4670000000000005E-2</v>
      </c>
      <c r="AY80" s="21">
        <f t="shared" si="52"/>
        <v>0.06</v>
      </c>
      <c r="AZ80" s="21">
        <f t="shared" si="52"/>
        <v>0.13533000000000001</v>
      </c>
      <c r="BA80" s="21">
        <f t="shared" si="52"/>
        <v>0.34899999999999998</v>
      </c>
      <c r="BB80" s="21">
        <f t="shared" si="52"/>
        <v>0.59299999999999997</v>
      </c>
      <c r="BC80" s="21">
        <f t="shared" si="52"/>
        <v>0.55800000000000005</v>
      </c>
      <c r="BD80" s="21">
        <f t="shared" si="52"/>
        <v>0.23100000000000001</v>
      </c>
      <c r="BE80" s="21">
        <f t="shared" si="52"/>
        <v>0.40100000000000002</v>
      </c>
      <c r="BF80" s="21">
        <f t="shared" si="52"/>
        <v>0</v>
      </c>
      <c r="BG80" s="21">
        <f t="shared" si="52"/>
        <v>2.5999999999999999E-2</v>
      </c>
      <c r="BH80" s="21">
        <f t="shared" si="52"/>
        <v>3.6999999999999998E-2</v>
      </c>
      <c r="BI80" s="21">
        <f t="shared" si="52"/>
        <v>2.5000000000000001E-2</v>
      </c>
      <c r="BJ80" s="21">
        <f t="shared" si="52"/>
        <v>2.5589999999999998E-2</v>
      </c>
      <c r="BK80" s="21">
        <f t="shared" si="52"/>
        <v>3.4000000000000002E-2</v>
      </c>
      <c r="BL80" s="21">
        <f t="shared" si="52"/>
        <v>0.28989999999999999</v>
      </c>
      <c r="BM80" s="21">
        <f t="shared" si="52"/>
        <v>0.13111</v>
      </c>
      <c r="BN80" s="21">
        <f t="shared" si="52"/>
        <v>0.02</v>
      </c>
      <c r="BO80" s="21">
        <f t="shared" ref="BO80" si="53">BO79/1000</f>
        <v>10</v>
      </c>
    </row>
    <row r="81" spans="1:69" ht="17.399999999999999" x14ac:dyDescent="0.35">
      <c r="A81" s="30"/>
      <c r="B81" s="31" t="s">
        <v>26</v>
      </c>
      <c r="C81" s="100"/>
      <c r="D81" s="32">
        <f>D77*D79</f>
        <v>91.627200000000002</v>
      </c>
      <c r="E81" s="32">
        <f t="shared" ref="E81:BN81" si="54">E77*E79</f>
        <v>159.6</v>
      </c>
      <c r="F81" s="32">
        <f t="shared" si="54"/>
        <v>41.328000000000003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76.512450000000001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 t="shared" si="54"/>
        <v>0</v>
      </c>
      <c r="X81" s="32">
        <f t="shared" si="54"/>
        <v>34.518750000000004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168</v>
      </c>
      <c r="AD81" s="32">
        <f t="shared" si="54"/>
        <v>0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21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0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0</v>
      </c>
      <c r="BA81" s="32">
        <f t="shared" si="54"/>
        <v>1026.0600000000002</v>
      </c>
      <c r="BB81" s="32">
        <f t="shared" si="54"/>
        <v>0</v>
      </c>
      <c r="BC81" s="32">
        <f t="shared" si="54"/>
        <v>0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219.49200000000002</v>
      </c>
      <c r="BH81" s="32">
        <f t="shared" si="54"/>
        <v>54.390000000000008</v>
      </c>
      <c r="BI81" s="32">
        <f t="shared" si="54"/>
        <v>21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33.039720000000003</v>
      </c>
      <c r="BN81" s="32">
        <f t="shared" si="54"/>
        <v>3.3600000000000003</v>
      </c>
      <c r="BO81" s="32">
        <f t="shared" ref="BO81" si="55">BO77*BO79</f>
        <v>0</v>
      </c>
      <c r="BP81" s="33">
        <f>SUM(D81:BN81)</f>
        <v>1949.92812</v>
      </c>
      <c r="BQ81" s="34">
        <f>BP81/$C$9</f>
        <v>46.426859999999998</v>
      </c>
    </row>
    <row r="82" spans="1:69" ht="17.399999999999999" x14ac:dyDescent="0.35">
      <c r="A82" s="30"/>
      <c r="B82" s="31" t="s">
        <v>27</v>
      </c>
      <c r="C82" s="100"/>
      <c r="D82" s="32">
        <f>D77*D79</f>
        <v>91.627200000000002</v>
      </c>
      <c r="E82" s="32">
        <f t="shared" ref="E82:BN82" si="56">E77*E79</f>
        <v>159.6</v>
      </c>
      <c r="F82" s="32">
        <f t="shared" si="56"/>
        <v>41.328000000000003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76.512450000000001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 t="shared" si="56"/>
        <v>0</v>
      </c>
      <c r="X82" s="32">
        <f t="shared" si="56"/>
        <v>34.518750000000004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168</v>
      </c>
      <c r="AD82" s="32">
        <f t="shared" si="56"/>
        <v>0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21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0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0</v>
      </c>
      <c r="BA82" s="32">
        <f t="shared" si="56"/>
        <v>1026.0600000000002</v>
      </c>
      <c r="BB82" s="32">
        <f t="shared" si="56"/>
        <v>0</v>
      </c>
      <c r="BC82" s="32">
        <f t="shared" si="56"/>
        <v>0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219.49200000000002</v>
      </c>
      <c r="BH82" s="32">
        <f t="shared" si="56"/>
        <v>54.390000000000008</v>
      </c>
      <c r="BI82" s="32">
        <f t="shared" si="56"/>
        <v>21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33.039720000000003</v>
      </c>
      <c r="BN82" s="32">
        <f t="shared" si="56"/>
        <v>3.3600000000000003</v>
      </c>
      <c r="BO82" s="32">
        <f t="shared" ref="BO82" si="57">BO77*BO79</f>
        <v>0</v>
      </c>
      <c r="BP82" s="33">
        <f>SUM(D82:BN82)</f>
        <v>1949.92812</v>
      </c>
      <c r="BQ82" s="34">
        <f>BP82/$C$9</f>
        <v>46.426859999999998</v>
      </c>
    </row>
    <row r="84" spans="1:69" x14ac:dyDescent="0.3">
      <c r="J84" t="s">
        <v>33</v>
      </c>
      <c r="K84" t="s">
        <v>2</v>
      </c>
      <c r="R84" s="2">
        <v>51</v>
      </c>
      <c r="S84" s="2"/>
      <c r="T84" s="2"/>
      <c r="U84" s="2"/>
      <c r="V84" s="2"/>
      <c r="W84" s="2"/>
      <c r="Z84" t="s">
        <v>31</v>
      </c>
    </row>
    <row r="85" spans="1:69" ht="15" customHeight="1" x14ac:dyDescent="0.3">
      <c r="A85" s="90"/>
      <c r="B85" s="5" t="s">
        <v>3</v>
      </c>
      <c r="C85" s="92" t="s">
        <v>4</v>
      </c>
      <c r="D85" s="94" t="str">
        <f t="shared" ref="D85:BN85" si="58">D7</f>
        <v>Хлеб пшеничный</v>
      </c>
      <c r="E85" s="94" t="str">
        <f t="shared" si="58"/>
        <v>Хлеб ржано-пшеничный</v>
      </c>
      <c r="F85" s="94" t="str">
        <f t="shared" si="58"/>
        <v>Сахар</v>
      </c>
      <c r="G85" s="94" t="str">
        <f t="shared" si="58"/>
        <v>Чай</v>
      </c>
      <c r="H85" s="94" t="str">
        <f t="shared" si="58"/>
        <v>Какао</v>
      </c>
      <c r="I85" s="94" t="str">
        <f t="shared" si="58"/>
        <v>Кофейный напиток</v>
      </c>
      <c r="J85" s="94" t="str">
        <f t="shared" si="58"/>
        <v>Молоко 2,5%</v>
      </c>
      <c r="K85" s="94" t="str">
        <f t="shared" si="58"/>
        <v>Масло сливочное</v>
      </c>
      <c r="L85" s="94" t="str">
        <f t="shared" si="58"/>
        <v>Сметана 15%</v>
      </c>
      <c r="M85" s="94" t="str">
        <f t="shared" si="58"/>
        <v>Молоко сухое</v>
      </c>
      <c r="N85" s="94" t="str">
        <f t="shared" si="58"/>
        <v>Снежок 2,5 %</v>
      </c>
      <c r="O85" s="94" t="str">
        <f t="shared" si="58"/>
        <v>Творог 5%</v>
      </c>
      <c r="P85" s="94" t="str">
        <f t="shared" si="58"/>
        <v>Молоко сгущенное</v>
      </c>
      <c r="Q85" s="94" t="str">
        <f t="shared" si="58"/>
        <v xml:space="preserve">Джем Сава </v>
      </c>
      <c r="R85" s="94" t="str">
        <f t="shared" si="58"/>
        <v>Сыр</v>
      </c>
      <c r="S85" s="94" t="str">
        <f t="shared" si="58"/>
        <v>Зеленый горошек</v>
      </c>
      <c r="T85" s="94" t="str">
        <f t="shared" si="58"/>
        <v>Кукуруза консервирован.</v>
      </c>
      <c r="U85" s="94" t="str">
        <f t="shared" si="58"/>
        <v>Консервы рыбные</v>
      </c>
      <c r="V85" s="94" t="str">
        <f t="shared" si="58"/>
        <v>Огурцы консервирован.</v>
      </c>
      <c r="W85" s="38"/>
      <c r="X85" s="94" t="str">
        <f t="shared" si="58"/>
        <v>Яйцо</v>
      </c>
      <c r="Y85" s="94" t="str">
        <f t="shared" si="58"/>
        <v>Икра кабачковая</v>
      </c>
      <c r="Z85" s="94" t="str">
        <f t="shared" si="58"/>
        <v>Изюм</v>
      </c>
      <c r="AA85" s="94" t="str">
        <f t="shared" si="58"/>
        <v>Курага</v>
      </c>
      <c r="AB85" s="94" t="str">
        <f t="shared" si="58"/>
        <v>Чернослив</v>
      </c>
      <c r="AC85" s="94" t="str">
        <f t="shared" si="58"/>
        <v>Шиповник</v>
      </c>
      <c r="AD85" s="94" t="str">
        <f t="shared" si="58"/>
        <v>Сухофрукты</v>
      </c>
      <c r="AE85" s="94" t="str">
        <f t="shared" si="58"/>
        <v>Ягода свежемороженная</v>
      </c>
      <c r="AF85" s="94" t="str">
        <f t="shared" si="58"/>
        <v>Лимон</v>
      </c>
      <c r="AG85" s="94" t="str">
        <f t="shared" si="58"/>
        <v>Кисель</v>
      </c>
      <c r="AH85" s="94" t="str">
        <f t="shared" si="58"/>
        <v xml:space="preserve">Сок </v>
      </c>
      <c r="AI85" s="94" t="str">
        <f t="shared" si="58"/>
        <v>Макаронные изделия</v>
      </c>
      <c r="AJ85" s="94" t="str">
        <f t="shared" si="58"/>
        <v>Мука</v>
      </c>
      <c r="AK85" s="94" t="str">
        <f t="shared" si="58"/>
        <v>Дрожжи</v>
      </c>
      <c r="AL85" s="94" t="str">
        <f t="shared" si="58"/>
        <v>Печенье</v>
      </c>
      <c r="AM85" s="94" t="str">
        <f t="shared" si="58"/>
        <v>Кукурузн ные палочки</v>
      </c>
      <c r="AN85" s="94" t="str">
        <f t="shared" si="58"/>
        <v>Вафли</v>
      </c>
      <c r="AO85" s="94" t="str">
        <f t="shared" si="58"/>
        <v>Конфеты</v>
      </c>
      <c r="AP85" s="94" t="str">
        <f t="shared" si="58"/>
        <v>Повидло Сава</v>
      </c>
      <c r="AQ85" s="94" t="str">
        <f t="shared" si="58"/>
        <v>Крупа геркулес</v>
      </c>
      <c r="AR85" s="94" t="str">
        <f t="shared" si="58"/>
        <v>Крупа горох</v>
      </c>
      <c r="AS85" s="94" t="str">
        <f t="shared" si="58"/>
        <v>Крупа гречневая</v>
      </c>
      <c r="AT85" s="94" t="str">
        <f t="shared" si="58"/>
        <v>Крупа кукурузная</v>
      </c>
      <c r="AU85" s="94" t="str">
        <f t="shared" si="58"/>
        <v>Крупа манная</v>
      </c>
      <c r="AV85" s="94" t="str">
        <f t="shared" si="58"/>
        <v>Крупа перловая</v>
      </c>
      <c r="AW85" s="94" t="str">
        <f t="shared" si="58"/>
        <v>Крупа пшеничная</v>
      </c>
      <c r="AX85" s="94" t="str">
        <f t="shared" si="58"/>
        <v>Крупа пшено</v>
      </c>
      <c r="AY85" s="94" t="str">
        <f t="shared" si="58"/>
        <v>Крупа ячневая</v>
      </c>
      <c r="AZ85" s="94" t="str">
        <f t="shared" si="58"/>
        <v>Рис</v>
      </c>
      <c r="BA85" s="94" t="str">
        <f t="shared" si="58"/>
        <v>Цыпленок бройлер</v>
      </c>
      <c r="BB85" s="94" t="str">
        <f t="shared" si="58"/>
        <v>Филе куриное</v>
      </c>
      <c r="BC85" s="94" t="str">
        <f t="shared" si="58"/>
        <v>Фарш говяжий</v>
      </c>
      <c r="BD85" s="94" t="str">
        <f t="shared" si="58"/>
        <v>Печень куриная</v>
      </c>
      <c r="BE85" s="94" t="str">
        <f t="shared" si="58"/>
        <v>Филе минтая</v>
      </c>
      <c r="BF85" s="94" t="str">
        <f t="shared" si="58"/>
        <v>Филе сельди слабосол.</v>
      </c>
      <c r="BG85" s="94" t="str">
        <f t="shared" si="58"/>
        <v>Картофель</v>
      </c>
      <c r="BH85" s="94" t="str">
        <f t="shared" si="58"/>
        <v>Морковь</v>
      </c>
      <c r="BI85" s="94" t="str">
        <f t="shared" si="58"/>
        <v>Лук</v>
      </c>
      <c r="BJ85" s="94" t="str">
        <f t="shared" si="58"/>
        <v>Капуста</v>
      </c>
      <c r="BK85" s="94" t="str">
        <f t="shared" si="58"/>
        <v>Свекла</v>
      </c>
      <c r="BL85" s="94" t="str">
        <f t="shared" si="58"/>
        <v>Томатная паста</v>
      </c>
      <c r="BM85" s="94" t="str">
        <f t="shared" si="58"/>
        <v>Масло растительное</v>
      </c>
      <c r="BN85" s="94" t="str">
        <f t="shared" si="58"/>
        <v>Соль</v>
      </c>
      <c r="BO85" s="94" t="str">
        <f t="shared" ref="BO85" si="59">BO7</f>
        <v>Аскорбиновая кислота</v>
      </c>
      <c r="BP85" s="101" t="s">
        <v>5</v>
      </c>
      <c r="BQ85" s="101" t="s">
        <v>6</v>
      </c>
    </row>
    <row r="86" spans="1:69" ht="36" customHeight="1" x14ac:dyDescent="0.3">
      <c r="A86" s="91"/>
      <c r="B86" s="6" t="s">
        <v>7</v>
      </c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38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101"/>
      <c r="BQ86" s="101"/>
    </row>
    <row r="87" spans="1:69" x14ac:dyDescent="0.3">
      <c r="A87" s="102" t="s">
        <v>17</v>
      </c>
      <c r="B87" s="7" t="str">
        <f>B21</f>
        <v>Молоко</v>
      </c>
      <c r="C87" s="103">
        <f>$F$6</f>
        <v>42</v>
      </c>
      <c r="D87" s="7">
        <f>D21</f>
        <v>0</v>
      </c>
      <c r="E87" s="7">
        <f t="shared" ref="E87:BN91" si="60">E21</f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0.18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ref="BO87:BO90" si="61">BO21</f>
        <v>0</v>
      </c>
    </row>
    <row r="88" spans="1:69" x14ac:dyDescent="0.3">
      <c r="A88" s="102"/>
      <c r="B88" s="7" t="str">
        <f>B22</f>
        <v>Печенье</v>
      </c>
      <c r="C88" s="98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3.066E-2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 x14ac:dyDescent="0.3">
      <c r="A89" s="102"/>
      <c r="B89" s="7">
        <f>B23</f>
        <v>0</v>
      </c>
      <c r="C89" s="98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si="60"/>
        <v>0</v>
      </c>
      <c r="M89" s="7">
        <f t="shared" si="60"/>
        <v>0</v>
      </c>
      <c r="N89" s="7">
        <f t="shared" si="60"/>
        <v>0</v>
      </c>
      <c r="O89" s="7">
        <f t="shared" si="60"/>
        <v>0</v>
      </c>
      <c r="P89" s="7">
        <f t="shared" si="60"/>
        <v>0</v>
      </c>
      <c r="Q89" s="7">
        <f t="shared" si="60"/>
        <v>0</v>
      </c>
      <c r="R89" s="7">
        <f t="shared" si="60"/>
        <v>0</v>
      </c>
      <c r="S89" s="7">
        <f t="shared" si="60"/>
        <v>0</v>
      </c>
      <c r="T89" s="7">
        <f t="shared" si="60"/>
        <v>0</v>
      </c>
      <c r="U89" s="7">
        <f t="shared" si="60"/>
        <v>0</v>
      </c>
      <c r="V89" s="7">
        <f t="shared" si="60"/>
        <v>0</v>
      </c>
      <c r="W89" s="7">
        <f t="shared" si="60"/>
        <v>0</v>
      </c>
      <c r="X89" s="7">
        <f t="shared" si="60"/>
        <v>0</v>
      </c>
      <c r="Y89" s="7">
        <f t="shared" si="60"/>
        <v>0</v>
      </c>
      <c r="Z89" s="7">
        <f t="shared" si="60"/>
        <v>0</v>
      </c>
      <c r="AA89" s="7">
        <f t="shared" si="60"/>
        <v>0</v>
      </c>
      <c r="AB89" s="7">
        <f t="shared" si="60"/>
        <v>0</v>
      </c>
      <c r="AC89" s="7">
        <f t="shared" si="60"/>
        <v>0</v>
      </c>
      <c r="AD89" s="7">
        <f t="shared" si="60"/>
        <v>0</v>
      </c>
      <c r="AE89" s="7">
        <f t="shared" si="60"/>
        <v>0</v>
      </c>
      <c r="AF89" s="7">
        <f t="shared" si="60"/>
        <v>0</v>
      </c>
      <c r="AG89" s="7">
        <f t="shared" si="60"/>
        <v>0</v>
      </c>
      <c r="AH89" s="7">
        <f t="shared" si="60"/>
        <v>0</v>
      </c>
      <c r="AI89" s="7">
        <f t="shared" si="60"/>
        <v>0</v>
      </c>
      <c r="AJ89" s="7">
        <f t="shared" si="60"/>
        <v>0</v>
      </c>
      <c r="AK89" s="7">
        <f t="shared" si="60"/>
        <v>0</v>
      </c>
      <c r="AL89" s="7">
        <f t="shared" si="60"/>
        <v>0</v>
      </c>
      <c r="AM89" s="7">
        <f t="shared" si="60"/>
        <v>0</v>
      </c>
      <c r="AN89" s="7">
        <f t="shared" si="60"/>
        <v>0</v>
      </c>
      <c r="AO89" s="7">
        <f t="shared" si="60"/>
        <v>0</v>
      </c>
      <c r="AP89" s="7">
        <f t="shared" si="60"/>
        <v>0</v>
      </c>
      <c r="AQ89" s="7">
        <f t="shared" si="60"/>
        <v>0</v>
      </c>
      <c r="AR89" s="7">
        <f t="shared" si="60"/>
        <v>0</v>
      </c>
      <c r="AS89" s="7">
        <f t="shared" si="60"/>
        <v>0</v>
      </c>
      <c r="AT89" s="7">
        <f t="shared" si="60"/>
        <v>0</v>
      </c>
      <c r="AU89" s="7">
        <f t="shared" si="60"/>
        <v>0</v>
      </c>
      <c r="AV89" s="7">
        <f t="shared" si="60"/>
        <v>0</v>
      </c>
      <c r="AW89" s="7">
        <f t="shared" si="60"/>
        <v>0</v>
      </c>
      <c r="AX89" s="7">
        <f t="shared" si="60"/>
        <v>0</v>
      </c>
      <c r="AY89" s="7">
        <f t="shared" si="60"/>
        <v>0</v>
      </c>
      <c r="AZ89" s="7">
        <f t="shared" si="60"/>
        <v>0</v>
      </c>
      <c r="BA89" s="7">
        <f t="shared" si="60"/>
        <v>0</v>
      </c>
      <c r="BB89" s="7">
        <f t="shared" si="60"/>
        <v>0</v>
      </c>
      <c r="BC89" s="7">
        <f t="shared" si="60"/>
        <v>0</v>
      </c>
      <c r="BD89" s="7">
        <f t="shared" si="60"/>
        <v>0</v>
      </c>
      <c r="BE89" s="7">
        <f t="shared" si="60"/>
        <v>0</v>
      </c>
      <c r="BF89" s="7">
        <f t="shared" si="60"/>
        <v>0</v>
      </c>
      <c r="BG89" s="7">
        <f t="shared" si="60"/>
        <v>0</v>
      </c>
      <c r="BH89" s="7">
        <f t="shared" si="60"/>
        <v>0</v>
      </c>
      <c r="BI89" s="7">
        <f t="shared" si="60"/>
        <v>0</v>
      </c>
      <c r="BJ89" s="7">
        <f t="shared" si="60"/>
        <v>0</v>
      </c>
      <c r="BK89" s="7">
        <f t="shared" si="60"/>
        <v>0</v>
      </c>
      <c r="BL89" s="7">
        <f t="shared" si="60"/>
        <v>0</v>
      </c>
      <c r="BM89" s="7">
        <f t="shared" si="60"/>
        <v>0</v>
      </c>
      <c r="BN89" s="7">
        <f t="shared" si="60"/>
        <v>0</v>
      </c>
      <c r="BO89" s="7">
        <f t="shared" si="61"/>
        <v>0</v>
      </c>
    </row>
    <row r="90" spans="1:69" x14ac:dyDescent="0.3">
      <c r="A90" s="102"/>
      <c r="B90" s="7">
        <f>B24</f>
        <v>0</v>
      </c>
      <c r="C90" s="98"/>
      <c r="D90" s="7">
        <f>D24</f>
        <v>0</v>
      </c>
      <c r="E90" s="7">
        <f t="shared" si="60"/>
        <v>0</v>
      </c>
      <c r="F90" s="7">
        <f t="shared" si="60"/>
        <v>0</v>
      </c>
      <c r="G90" s="7">
        <f t="shared" si="60"/>
        <v>0</v>
      </c>
      <c r="H90" s="7">
        <f t="shared" si="60"/>
        <v>0</v>
      </c>
      <c r="I90" s="7">
        <f t="shared" si="60"/>
        <v>0</v>
      </c>
      <c r="J90" s="7">
        <f t="shared" si="60"/>
        <v>0</v>
      </c>
      <c r="K90" s="7">
        <f t="shared" si="60"/>
        <v>0</v>
      </c>
      <c r="L90" s="7">
        <f t="shared" si="60"/>
        <v>0</v>
      </c>
      <c r="M90" s="7">
        <f t="shared" si="60"/>
        <v>0</v>
      </c>
      <c r="N90" s="7">
        <f t="shared" si="60"/>
        <v>0</v>
      </c>
      <c r="O90" s="7">
        <f t="shared" si="60"/>
        <v>0</v>
      </c>
      <c r="P90" s="7">
        <f t="shared" si="60"/>
        <v>0</v>
      </c>
      <c r="Q90" s="7">
        <f t="shared" si="60"/>
        <v>0</v>
      </c>
      <c r="R90" s="7">
        <f t="shared" si="60"/>
        <v>0</v>
      </c>
      <c r="S90" s="7">
        <f t="shared" si="60"/>
        <v>0</v>
      </c>
      <c r="T90" s="7">
        <f t="shared" si="60"/>
        <v>0</v>
      </c>
      <c r="U90" s="7">
        <f t="shared" si="60"/>
        <v>0</v>
      </c>
      <c r="V90" s="7">
        <f t="shared" si="60"/>
        <v>0</v>
      </c>
      <c r="W90" s="7">
        <f t="shared" si="60"/>
        <v>0</v>
      </c>
      <c r="X90" s="7">
        <f t="shared" si="60"/>
        <v>0</v>
      </c>
      <c r="Y90" s="7">
        <f t="shared" si="60"/>
        <v>0</v>
      </c>
      <c r="Z90" s="7">
        <f t="shared" si="60"/>
        <v>0</v>
      </c>
      <c r="AA90" s="7">
        <f t="shared" si="60"/>
        <v>0</v>
      </c>
      <c r="AB90" s="7">
        <f t="shared" si="60"/>
        <v>0</v>
      </c>
      <c r="AC90" s="7">
        <f t="shared" si="60"/>
        <v>0</v>
      </c>
      <c r="AD90" s="7">
        <f t="shared" si="60"/>
        <v>0</v>
      </c>
      <c r="AE90" s="7">
        <f t="shared" si="60"/>
        <v>0</v>
      </c>
      <c r="AF90" s="7">
        <f t="shared" si="60"/>
        <v>0</v>
      </c>
      <c r="AG90" s="7">
        <f t="shared" si="60"/>
        <v>0</v>
      </c>
      <c r="AH90" s="7">
        <f t="shared" si="60"/>
        <v>0</v>
      </c>
      <c r="AI90" s="7">
        <f t="shared" si="60"/>
        <v>0</v>
      </c>
      <c r="AJ90" s="7">
        <f t="shared" si="60"/>
        <v>0</v>
      </c>
      <c r="AK90" s="7">
        <f t="shared" si="60"/>
        <v>0</v>
      </c>
      <c r="AL90" s="7">
        <f t="shared" si="60"/>
        <v>0</v>
      </c>
      <c r="AM90" s="7">
        <f t="shared" si="60"/>
        <v>0</v>
      </c>
      <c r="AN90" s="7">
        <f t="shared" si="60"/>
        <v>0</v>
      </c>
      <c r="AO90" s="7">
        <f t="shared" si="60"/>
        <v>0</v>
      </c>
      <c r="AP90" s="7">
        <f t="shared" si="60"/>
        <v>0</v>
      </c>
      <c r="AQ90" s="7">
        <f t="shared" si="60"/>
        <v>0</v>
      </c>
      <c r="AR90" s="7">
        <f t="shared" si="60"/>
        <v>0</v>
      </c>
      <c r="AS90" s="7">
        <f t="shared" si="60"/>
        <v>0</v>
      </c>
      <c r="AT90" s="7">
        <f t="shared" si="60"/>
        <v>0</v>
      </c>
      <c r="AU90" s="7">
        <f t="shared" si="60"/>
        <v>0</v>
      </c>
      <c r="AV90" s="7">
        <f t="shared" si="60"/>
        <v>0</v>
      </c>
      <c r="AW90" s="7">
        <f t="shared" si="60"/>
        <v>0</v>
      </c>
      <c r="AX90" s="7">
        <f t="shared" si="60"/>
        <v>0</v>
      </c>
      <c r="AY90" s="7">
        <f t="shared" si="60"/>
        <v>0</v>
      </c>
      <c r="AZ90" s="7">
        <f t="shared" si="60"/>
        <v>0</v>
      </c>
      <c r="BA90" s="7">
        <f t="shared" si="60"/>
        <v>0</v>
      </c>
      <c r="BB90" s="7">
        <f t="shared" si="60"/>
        <v>0</v>
      </c>
      <c r="BC90" s="7">
        <f t="shared" si="60"/>
        <v>0</v>
      </c>
      <c r="BD90" s="7">
        <f t="shared" si="60"/>
        <v>0</v>
      </c>
      <c r="BE90" s="7">
        <f t="shared" si="60"/>
        <v>0</v>
      </c>
      <c r="BF90" s="7">
        <f t="shared" si="60"/>
        <v>0</v>
      </c>
      <c r="BG90" s="7">
        <f t="shared" si="60"/>
        <v>0</v>
      </c>
      <c r="BH90" s="7">
        <f t="shared" si="60"/>
        <v>0</v>
      </c>
      <c r="BI90" s="7">
        <f t="shared" si="60"/>
        <v>0</v>
      </c>
      <c r="BJ90" s="7">
        <f t="shared" si="60"/>
        <v>0</v>
      </c>
      <c r="BK90" s="7">
        <f t="shared" si="60"/>
        <v>0</v>
      </c>
      <c r="BL90" s="7">
        <f t="shared" si="60"/>
        <v>0</v>
      </c>
      <c r="BM90" s="7">
        <f t="shared" si="60"/>
        <v>0</v>
      </c>
      <c r="BN90" s="7">
        <f t="shared" si="60"/>
        <v>0</v>
      </c>
      <c r="BO90" s="7">
        <f t="shared" si="61"/>
        <v>0</v>
      </c>
    </row>
    <row r="91" spans="1:69" x14ac:dyDescent="0.3">
      <c r="A91" s="102"/>
      <c r="B91" s="7">
        <f>B25</f>
        <v>0</v>
      </c>
      <c r="C91" s="99"/>
      <c r="D91" s="7">
        <f>D25</f>
        <v>0</v>
      </c>
      <c r="E91" s="7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0</v>
      </c>
      <c r="K91" s="7">
        <f t="shared" si="60"/>
        <v>0</v>
      </c>
      <c r="L91" s="7">
        <f t="shared" ref="L91:BN91" si="62">L25</f>
        <v>0</v>
      </c>
      <c r="M91" s="7">
        <f t="shared" si="62"/>
        <v>0</v>
      </c>
      <c r="N91" s="7">
        <f t="shared" si="62"/>
        <v>0</v>
      </c>
      <c r="O91" s="7">
        <f t="shared" si="62"/>
        <v>0</v>
      </c>
      <c r="P91" s="7">
        <f t="shared" si="62"/>
        <v>0</v>
      </c>
      <c r="Q91" s="7">
        <f t="shared" si="62"/>
        <v>0</v>
      </c>
      <c r="R91" s="7">
        <f t="shared" si="62"/>
        <v>0</v>
      </c>
      <c r="S91" s="7">
        <f t="shared" si="62"/>
        <v>0</v>
      </c>
      <c r="T91" s="7">
        <f t="shared" si="62"/>
        <v>0</v>
      </c>
      <c r="U91" s="7">
        <f t="shared" si="62"/>
        <v>0</v>
      </c>
      <c r="V91" s="7">
        <f t="shared" si="62"/>
        <v>0</v>
      </c>
      <c r="W91" s="7">
        <f t="shared" si="62"/>
        <v>0</v>
      </c>
      <c r="X91" s="7">
        <f t="shared" si="62"/>
        <v>0</v>
      </c>
      <c r="Y91" s="7">
        <f t="shared" si="62"/>
        <v>0</v>
      </c>
      <c r="Z91" s="7">
        <f t="shared" si="62"/>
        <v>0</v>
      </c>
      <c r="AA91" s="7">
        <f t="shared" si="62"/>
        <v>0</v>
      </c>
      <c r="AB91" s="7">
        <f t="shared" si="62"/>
        <v>0</v>
      </c>
      <c r="AC91" s="7">
        <f t="shared" si="62"/>
        <v>0</v>
      </c>
      <c r="AD91" s="7">
        <f t="shared" si="62"/>
        <v>0</v>
      </c>
      <c r="AE91" s="7">
        <f t="shared" si="62"/>
        <v>0</v>
      </c>
      <c r="AF91" s="7">
        <f t="shared" si="62"/>
        <v>0</v>
      </c>
      <c r="AG91" s="7">
        <f t="shared" si="62"/>
        <v>0</v>
      </c>
      <c r="AH91" s="7">
        <f t="shared" si="62"/>
        <v>0</v>
      </c>
      <c r="AI91" s="7">
        <f t="shared" si="62"/>
        <v>0</v>
      </c>
      <c r="AJ91" s="7">
        <f t="shared" si="62"/>
        <v>0</v>
      </c>
      <c r="AK91" s="7">
        <f t="shared" si="62"/>
        <v>0</v>
      </c>
      <c r="AL91" s="7">
        <f t="shared" si="62"/>
        <v>0</v>
      </c>
      <c r="AM91" s="7">
        <f t="shared" si="62"/>
        <v>0</v>
      </c>
      <c r="AN91" s="7">
        <f t="shared" si="62"/>
        <v>0</v>
      </c>
      <c r="AO91" s="7">
        <f t="shared" si="62"/>
        <v>0</v>
      </c>
      <c r="AP91" s="7">
        <f t="shared" si="62"/>
        <v>0</v>
      </c>
      <c r="AQ91" s="7">
        <f t="shared" si="62"/>
        <v>0</v>
      </c>
      <c r="AR91" s="7">
        <f t="shared" si="62"/>
        <v>0</v>
      </c>
      <c r="AS91" s="7">
        <f t="shared" si="62"/>
        <v>0</v>
      </c>
      <c r="AT91" s="7">
        <f t="shared" si="62"/>
        <v>0</v>
      </c>
      <c r="AU91" s="7">
        <f t="shared" si="62"/>
        <v>0</v>
      </c>
      <c r="AV91" s="7">
        <f t="shared" si="62"/>
        <v>0</v>
      </c>
      <c r="AW91" s="7">
        <f t="shared" si="62"/>
        <v>0</v>
      </c>
      <c r="AX91" s="7">
        <f t="shared" si="62"/>
        <v>0</v>
      </c>
      <c r="AY91" s="7">
        <f t="shared" si="62"/>
        <v>0</v>
      </c>
      <c r="AZ91" s="7">
        <f t="shared" si="62"/>
        <v>0</v>
      </c>
      <c r="BA91" s="7">
        <f t="shared" si="62"/>
        <v>0</v>
      </c>
      <c r="BB91" s="7">
        <f t="shared" si="62"/>
        <v>0</v>
      </c>
      <c r="BC91" s="7">
        <f t="shared" si="62"/>
        <v>0</v>
      </c>
      <c r="BD91" s="7">
        <f t="shared" si="62"/>
        <v>0</v>
      </c>
      <c r="BE91" s="7">
        <f t="shared" si="62"/>
        <v>0</v>
      </c>
      <c r="BF91" s="7">
        <f t="shared" si="62"/>
        <v>0</v>
      </c>
      <c r="BG91" s="7">
        <f t="shared" si="62"/>
        <v>0</v>
      </c>
      <c r="BH91" s="7">
        <f t="shared" si="62"/>
        <v>0</v>
      </c>
      <c r="BI91" s="7">
        <f t="shared" si="62"/>
        <v>0</v>
      </c>
      <c r="BJ91" s="7">
        <f t="shared" si="62"/>
        <v>0</v>
      </c>
      <c r="BK91" s="7">
        <f t="shared" si="62"/>
        <v>0</v>
      </c>
      <c r="BL91" s="7">
        <f t="shared" si="62"/>
        <v>0</v>
      </c>
      <c r="BM91" s="7">
        <f t="shared" si="62"/>
        <v>0</v>
      </c>
      <c r="BN91" s="7">
        <f t="shared" si="62"/>
        <v>0</v>
      </c>
      <c r="BO91" s="7">
        <f t="shared" ref="BO91" si="63">BO25</f>
        <v>0</v>
      </c>
    </row>
    <row r="92" spans="1:69" ht="17.399999999999999" x14ac:dyDescent="0.35">
      <c r="B92" s="19" t="s">
        <v>21</v>
      </c>
      <c r="C92" s="20"/>
      <c r="D92" s="21">
        <f>SUM(D87:D91)</f>
        <v>0</v>
      </c>
      <c r="E92" s="21">
        <f>SUM(E87:E91)</f>
        <v>0</v>
      </c>
      <c r="F92" s="21">
        <f t="shared" ref="F92:BN92" si="64">SUM(F87:F91)</f>
        <v>0</v>
      </c>
      <c r="G92" s="21">
        <f t="shared" si="64"/>
        <v>0</v>
      </c>
      <c r="H92" s="21">
        <f t="shared" si="64"/>
        <v>0</v>
      </c>
      <c r="I92" s="21">
        <f t="shared" si="64"/>
        <v>0</v>
      </c>
      <c r="J92" s="21">
        <f t="shared" si="64"/>
        <v>0.18</v>
      </c>
      <c r="K92" s="21">
        <f t="shared" si="64"/>
        <v>0</v>
      </c>
      <c r="L92" s="21">
        <f t="shared" si="64"/>
        <v>0</v>
      </c>
      <c r="M92" s="21">
        <f t="shared" si="64"/>
        <v>0</v>
      </c>
      <c r="N92" s="21">
        <f t="shared" si="64"/>
        <v>0</v>
      </c>
      <c r="O92" s="21">
        <f t="shared" si="64"/>
        <v>0</v>
      </c>
      <c r="P92" s="21">
        <f t="shared" si="64"/>
        <v>0</v>
      </c>
      <c r="Q92" s="21">
        <f t="shared" si="64"/>
        <v>0</v>
      </c>
      <c r="R92" s="21">
        <f t="shared" si="64"/>
        <v>0</v>
      </c>
      <c r="S92" s="21">
        <f t="shared" si="64"/>
        <v>0</v>
      </c>
      <c r="T92" s="21">
        <f t="shared" si="64"/>
        <v>0</v>
      </c>
      <c r="U92" s="21">
        <f t="shared" si="64"/>
        <v>0</v>
      </c>
      <c r="V92" s="21">
        <f t="shared" si="64"/>
        <v>0</v>
      </c>
      <c r="W92" s="21">
        <f t="shared" si="64"/>
        <v>0</v>
      </c>
      <c r="X92" s="21">
        <f t="shared" si="64"/>
        <v>0</v>
      </c>
      <c r="Y92" s="21">
        <f t="shared" si="64"/>
        <v>0</v>
      </c>
      <c r="Z92" s="21">
        <f t="shared" si="64"/>
        <v>0</v>
      </c>
      <c r="AA92" s="21">
        <f t="shared" si="64"/>
        <v>0</v>
      </c>
      <c r="AB92" s="21">
        <f t="shared" si="64"/>
        <v>0</v>
      </c>
      <c r="AC92" s="21">
        <f t="shared" si="64"/>
        <v>0</v>
      </c>
      <c r="AD92" s="21">
        <f t="shared" si="64"/>
        <v>0</v>
      </c>
      <c r="AE92" s="21">
        <f t="shared" si="64"/>
        <v>0</v>
      </c>
      <c r="AF92" s="21">
        <f t="shared" si="64"/>
        <v>0</v>
      </c>
      <c r="AG92" s="21">
        <f t="shared" si="64"/>
        <v>0</v>
      </c>
      <c r="AH92" s="21">
        <f t="shared" si="64"/>
        <v>0</v>
      </c>
      <c r="AI92" s="21">
        <f t="shared" si="64"/>
        <v>0</v>
      </c>
      <c r="AJ92" s="21">
        <f t="shared" si="64"/>
        <v>0</v>
      </c>
      <c r="AK92" s="21">
        <f t="shared" si="64"/>
        <v>0</v>
      </c>
      <c r="AL92" s="21">
        <f t="shared" si="64"/>
        <v>3.066E-2</v>
      </c>
      <c r="AM92" s="21">
        <f t="shared" si="64"/>
        <v>0</v>
      </c>
      <c r="AN92" s="21">
        <f t="shared" si="64"/>
        <v>0</v>
      </c>
      <c r="AO92" s="21">
        <f t="shared" si="64"/>
        <v>0</v>
      </c>
      <c r="AP92" s="21">
        <f t="shared" si="64"/>
        <v>0</v>
      </c>
      <c r="AQ92" s="21">
        <f t="shared" si="64"/>
        <v>0</v>
      </c>
      <c r="AR92" s="21">
        <f t="shared" si="64"/>
        <v>0</v>
      </c>
      <c r="AS92" s="21">
        <f t="shared" si="64"/>
        <v>0</v>
      </c>
      <c r="AT92" s="21">
        <f t="shared" si="64"/>
        <v>0</v>
      </c>
      <c r="AU92" s="21">
        <f t="shared" si="64"/>
        <v>0</v>
      </c>
      <c r="AV92" s="21">
        <f t="shared" si="64"/>
        <v>0</v>
      </c>
      <c r="AW92" s="21">
        <f t="shared" si="64"/>
        <v>0</v>
      </c>
      <c r="AX92" s="21">
        <f t="shared" si="64"/>
        <v>0</v>
      </c>
      <c r="AY92" s="21">
        <f t="shared" si="64"/>
        <v>0</v>
      </c>
      <c r="AZ92" s="21">
        <f t="shared" si="64"/>
        <v>0</v>
      </c>
      <c r="BA92" s="21">
        <f t="shared" si="64"/>
        <v>0</v>
      </c>
      <c r="BB92" s="21">
        <f t="shared" si="64"/>
        <v>0</v>
      </c>
      <c r="BC92" s="21">
        <f t="shared" si="64"/>
        <v>0</v>
      </c>
      <c r="BD92" s="21">
        <f t="shared" si="64"/>
        <v>0</v>
      </c>
      <c r="BE92" s="21">
        <f t="shared" si="64"/>
        <v>0</v>
      </c>
      <c r="BF92" s="21">
        <f t="shared" si="64"/>
        <v>0</v>
      </c>
      <c r="BG92" s="21">
        <f t="shared" si="64"/>
        <v>0</v>
      </c>
      <c r="BH92" s="21">
        <f t="shared" si="64"/>
        <v>0</v>
      </c>
      <c r="BI92" s="21">
        <f t="shared" si="64"/>
        <v>0</v>
      </c>
      <c r="BJ92" s="21">
        <f t="shared" si="64"/>
        <v>0</v>
      </c>
      <c r="BK92" s="21">
        <f t="shared" si="64"/>
        <v>0</v>
      </c>
      <c r="BL92" s="21">
        <f t="shared" si="64"/>
        <v>0</v>
      </c>
      <c r="BM92" s="21">
        <f t="shared" si="64"/>
        <v>0</v>
      </c>
      <c r="BN92" s="21">
        <f t="shared" si="64"/>
        <v>0</v>
      </c>
      <c r="BO92" s="21">
        <f t="shared" ref="BO92" si="65">SUM(BO87:BO91)</f>
        <v>0</v>
      </c>
    </row>
    <row r="93" spans="1:69" ht="17.399999999999999" x14ac:dyDescent="0.35">
      <c r="B93" s="19" t="s">
        <v>22</v>
      </c>
      <c r="C93" s="20"/>
      <c r="D93" s="22">
        <f t="shared" ref="D93:BN93" si="66">PRODUCT(D92,$F$6)</f>
        <v>0</v>
      </c>
      <c r="E93" s="22">
        <f t="shared" si="66"/>
        <v>0</v>
      </c>
      <c r="F93" s="22">
        <f t="shared" si="66"/>
        <v>0</v>
      </c>
      <c r="G93" s="22">
        <f t="shared" si="66"/>
        <v>0</v>
      </c>
      <c r="H93" s="22">
        <f t="shared" si="66"/>
        <v>0</v>
      </c>
      <c r="I93" s="22">
        <f t="shared" si="66"/>
        <v>0</v>
      </c>
      <c r="J93" s="22">
        <f t="shared" si="66"/>
        <v>7.56</v>
      </c>
      <c r="K93" s="22">
        <f t="shared" si="66"/>
        <v>0</v>
      </c>
      <c r="L93" s="22">
        <f t="shared" si="66"/>
        <v>0</v>
      </c>
      <c r="M93" s="22">
        <f t="shared" si="66"/>
        <v>0</v>
      </c>
      <c r="N93" s="22">
        <f t="shared" si="66"/>
        <v>0</v>
      </c>
      <c r="O93" s="22">
        <f t="shared" si="66"/>
        <v>0</v>
      </c>
      <c r="P93" s="22">
        <f t="shared" si="66"/>
        <v>0</v>
      </c>
      <c r="Q93" s="22">
        <f t="shared" si="66"/>
        <v>0</v>
      </c>
      <c r="R93" s="22">
        <f t="shared" si="66"/>
        <v>0</v>
      </c>
      <c r="S93" s="22">
        <f t="shared" si="66"/>
        <v>0</v>
      </c>
      <c r="T93" s="22">
        <f t="shared" si="66"/>
        <v>0</v>
      </c>
      <c r="U93" s="22">
        <f t="shared" si="66"/>
        <v>0</v>
      </c>
      <c r="V93" s="22">
        <f t="shared" si="66"/>
        <v>0</v>
      </c>
      <c r="W93" s="22">
        <f t="shared" si="66"/>
        <v>0</v>
      </c>
      <c r="X93" s="22">
        <f t="shared" si="66"/>
        <v>0</v>
      </c>
      <c r="Y93" s="22">
        <f t="shared" si="66"/>
        <v>0</v>
      </c>
      <c r="Z93" s="22">
        <f t="shared" si="66"/>
        <v>0</v>
      </c>
      <c r="AA93" s="22">
        <f t="shared" si="66"/>
        <v>0</v>
      </c>
      <c r="AB93" s="22">
        <f t="shared" si="66"/>
        <v>0</v>
      </c>
      <c r="AC93" s="22">
        <f t="shared" si="66"/>
        <v>0</v>
      </c>
      <c r="AD93" s="22">
        <f t="shared" si="66"/>
        <v>0</v>
      </c>
      <c r="AE93" s="22">
        <f t="shared" si="66"/>
        <v>0</v>
      </c>
      <c r="AF93" s="22">
        <f t="shared" si="66"/>
        <v>0</v>
      </c>
      <c r="AG93" s="22">
        <f t="shared" si="66"/>
        <v>0</v>
      </c>
      <c r="AH93" s="22">
        <f t="shared" si="66"/>
        <v>0</v>
      </c>
      <c r="AI93" s="22">
        <f t="shared" si="66"/>
        <v>0</v>
      </c>
      <c r="AJ93" s="22">
        <f t="shared" si="66"/>
        <v>0</v>
      </c>
      <c r="AK93" s="22">
        <f t="shared" si="66"/>
        <v>0</v>
      </c>
      <c r="AL93" s="22">
        <f t="shared" si="66"/>
        <v>1.28772</v>
      </c>
      <c r="AM93" s="22">
        <f t="shared" si="66"/>
        <v>0</v>
      </c>
      <c r="AN93" s="22">
        <f t="shared" si="66"/>
        <v>0</v>
      </c>
      <c r="AO93" s="22">
        <f t="shared" si="66"/>
        <v>0</v>
      </c>
      <c r="AP93" s="22">
        <f t="shared" si="66"/>
        <v>0</v>
      </c>
      <c r="AQ93" s="22">
        <f t="shared" si="66"/>
        <v>0</v>
      </c>
      <c r="AR93" s="22">
        <f t="shared" si="66"/>
        <v>0</v>
      </c>
      <c r="AS93" s="22">
        <f t="shared" si="66"/>
        <v>0</v>
      </c>
      <c r="AT93" s="22">
        <f t="shared" si="66"/>
        <v>0</v>
      </c>
      <c r="AU93" s="22">
        <f t="shared" si="66"/>
        <v>0</v>
      </c>
      <c r="AV93" s="22">
        <f t="shared" si="66"/>
        <v>0</v>
      </c>
      <c r="AW93" s="22">
        <f t="shared" si="66"/>
        <v>0</v>
      </c>
      <c r="AX93" s="22">
        <f t="shared" si="66"/>
        <v>0</v>
      </c>
      <c r="AY93" s="22">
        <f t="shared" si="66"/>
        <v>0</v>
      </c>
      <c r="AZ93" s="22">
        <f t="shared" si="66"/>
        <v>0</v>
      </c>
      <c r="BA93" s="22">
        <f t="shared" si="66"/>
        <v>0</v>
      </c>
      <c r="BB93" s="22">
        <f t="shared" si="66"/>
        <v>0</v>
      </c>
      <c r="BC93" s="22">
        <f t="shared" si="66"/>
        <v>0</v>
      </c>
      <c r="BD93" s="22">
        <f t="shared" si="66"/>
        <v>0</v>
      </c>
      <c r="BE93" s="22">
        <f t="shared" si="66"/>
        <v>0</v>
      </c>
      <c r="BF93" s="22">
        <f t="shared" si="66"/>
        <v>0</v>
      </c>
      <c r="BG93" s="22">
        <f t="shared" si="66"/>
        <v>0</v>
      </c>
      <c r="BH93" s="22">
        <f t="shared" si="66"/>
        <v>0</v>
      </c>
      <c r="BI93" s="22">
        <f t="shared" si="66"/>
        <v>0</v>
      </c>
      <c r="BJ93" s="22">
        <f t="shared" si="66"/>
        <v>0</v>
      </c>
      <c r="BK93" s="22">
        <f t="shared" si="66"/>
        <v>0</v>
      </c>
      <c r="BL93" s="22">
        <f t="shared" si="66"/>
        <v>0</v>
      </c>
      <c r="BM93" s="22">
        <f t="shared" si="66"/>
        <v>0</v>
      </c>
      <c r="BN93" s="22">
        <f t="shared" si="66"/>
        <v>0</v>
      </c>
      <c r="BO93" s="22">
        <f t="shared" ref="BO93" si="67">PRODUCT(BO92,$F$6)</f>
        <v>0</v>
      </c>
    </row>
    <row r="95" spans="1:69" ht="17.399999999999999" x14ac:dyDescent="0.35">
      <c r="A95" s="26"/>
      <c r="B95" s="27" t="s">
        <v>23</v>
      </c>
      <c r="C95" s="28" t="s">
        <v>24</v>
      </c>
      <c r="D95" s="29">
        <f>D79</f>
        <v>72.72</v>
      </c>
      <c r="E95" s="39">
        <f t="shared" ref="E95:BN95" si="68">E79</f>
        <v>76</v>
      </c>
      <c r="F95" s="29">
        <f t="shared" si="68"/>
        <v>82</v>
      </c>
      <c r="G95" s="29">
        <f t="shared" si="68"/>
        <v>540</v>
      </c>
      <c r="H95" s="29">
        <f t="shared" si="68"/>
        <v>1125</v>
      </c>
      <c r="I95" s="29">
        <f t="shared" si="68"/>
        <v>720</v>
      </c>
      <c r="J95" s="29">
        <f t="shared" si="68"/>
        <v>74.92</v>
      </c>
      <c r="K95" s="29">
        <f t="shared" si="68"/>
        <v>728.69</v>
      </c>
      <c r="L95" s="29">
        <f t="shared" si="68"/>
        <v>210.89</v>
      </c>
      <c r="M95" s="29">
        <f t="shared" si="68"/>
        <v>504</v>
      </c>
      <c r="N95" s="29">
        <f t="shared" si="68"/>
        <v>104.38</v>
      </c>
      <c r="O95" s="29">
        <f t="shared" si="68"/>
        <v>331.24</v>
      </c>
      <c r="P95" s="29">
        <f t="shared" si="68"/>
        <v>373.68</v>
      </c>
      <c r="Q95" s="29">
        <f t="shared" si="68"/>
        <v>380</v>
      </c>
      <c r="R95" s="29">
        <f t="shared" si="68"/>
        <v>0</v>
      </c>
      <c r="S95" s="29">
        <f t="shared" si="68"/>
        <v>0</v>
      </c>
      <c r="T95" s="29">
        <f t="shared" si="68"/>
        <v>0</v>
      </c>
      <c r="U95" s="29">
        <f t="shared" si="68"/>
        <v>752</v>
      </c>
      <c r="V95" s="29">
        <f t="shared" si="68"/>
        <v>352.56</v>
      </c>
      <c r="W95" s="29">
        <f t="shared" si="68"/>
        <v>139</v>
      </c>
      <c r="X95" s="29">
        <f t="shared" si="68"/>
        <v>13.15</v>
      </c>
      <c r="Y95" s="29">
        <f t="shared" si="68"/>
        <v>0</v>
      </c>
      <c r="Z95" s="29">
        <f t="shared" si="68"/>
        <v>439</v>
      </c>
      <c r="AA95" s="29">
        <f t="shared" si="68"/>
        <v>319</v>
      </c>
      <c r="AB95" s="29">
        <f t="shared" si="68"/>
        <v>361</v>
      </c>
      <c r="AC95" s="29">
        <f t="shared" si="68"/>
        <v>250</v>
      </c>
      <c r="AD95" s="29">
        <f t="shared" si="68"/>
        <v>138</v>
      </c>
      <c r="AE95" s="29">
        <f t="shared" si="68"/>
        <v>419</v>
      </c>
      <c r="AF95" s="29">
        <f t="shared" si="68"/>
        <v>209</v>
      </c>
      <c r="AG95" s="29">
        <f t="shared" si="68"/>
        <v>227.27</v>
      </c>
      <c r="AH95" s="29">
        <f t="shared" si="68"/>
        <v>63.33</v>
      </c>
      <c r="AI95" s="29">
        <f t="shared" si="68"/>
        <v>59.25</v>
      </c>
      <c r="AJ95" s="29">
        <f t="shared" si="68"/>
        <v>50</v>
      </c>
      <c r="AK95" s="29">
        <f t="shared" si="68"/>
        <v>190</v>
      </c>
      <c r="AL95" s="29">
        <f t="shared" si="68"/>
        <v>200</v>
      </c>
      <c r="AM95" s="29">
        <f t="shared" si="68"/>
        <v>636.84</v>
      </c>
      <c r="AN95" s="29">
        <f t="shared" si="68"/>
        <v>300</v>
      </c>
      <c r="AO95" s="29">
        <f t="shared" si="68"/>
        <v>0</v>
      </c>
      <c r="AP95" s="29">
        <f t="shared" si="68"/>
        <v>206.9</v>
      </c>
      <c r="AQ95" s="29">
        <f t="shared" si="68"/>
        <v>63.75</v>
      </c>
      <c r="AR95" s="29">
        <f t="shared" si="68"/>
        <v>65.33</v>
      </c>
      <c r="AS95" s="29">
        <f t="shared" si="68"/>
        <v>76</v>
      </c>
      <c r="AT95" s="29">
        <f t="shared" si="68"/>
        <v>64.290000000000006</v>
      </c>
      <c r="AU95" s="29">
        <f t="shared" si="68"/>
        <v>54.28</v>
      </c>
      <c r="AV95" s="29">
        <f t="shared" si="68"/>
        <v>51.25</v>
      </c>
      <c r="AW95" s="29">
        <f t="shared" si="68"/>
        <v>72.86</v>
      </c>
      <c r="AX95" s="29">
        <f t="shared" si="68"/>
        <v>64.67</v>
      </c>
      <c r="AY95" s="29">
        <f t="shared" si="68"/>
        <v>60</v>
      </c>
      <c r="AZ95" s="29">
        <f t="shared" si="68"/>
        <v>135.33000000000001</v>
      </c>
      <c r="BA95" s="29">
        <f t="shared" si="68"/>
        <v>349</v>
      </c>
      <c r="BB95" s="29">
        <f t="shared" si="68"/>
        <v>593</v>
      </c>
      <c r="BC95" s="29">
        <f t="shared" si="68"/>
        <v>558</v>
      </c>
      <c r="BD95" s="29">
        <f t="shared" si="68"/>
        <v>231</v>
      </c>
      <c r="BE95" s="29">
        <f t="shared" si="68"/>
        <v>401</v>
      </c>
      <c r="BF95" s="29">
        <f t="shared" si="68"/>
        <v>0</v>
      </c>
      <c r="BG95" s="29">
        <f t="shared" si="68"/>
        <v>26</v>
      </c>
      <c r="BH95" s="29">
        <f t="shared" si="68"/>
        <v>37</v>
      </c>
      <c r="BI95" s="29">
        <f t="shared" si="68"/>
        <v>25</v>
      </c>
      <c r="BJ95" s="29">
        <f t="shared" si="68"/>
        <v>25.59</v>
      </c>
      <c r="BK95" s="29">
        <f t="shared" si="68"/>
        <v>34</v>
      </c>
      <c r="BL95" s="29">
        <f t="shared" si="68"/>
        <v>289.89999999999998</v>
      </c>
      <c r="BM95" s="29">
        <f t="shared" si="68"/>
        <v>131.11000000000001</v>
      </c>
      <c r="BN95" s="29">
        <f t="shared" si="68"/>
        <v>20</v>
      </c>
      <c r="BO95" s="29">
        <f t="shared" ref="BO95" si="69">BO79</f>
        <v>10000</v>
      </c>
    </row>
    <row r="96" spans="1:69" ht="17.399999999999999" x14ac:dyDescent="0.35">
      <c r="B96" s="19" t="s">
        <v>25</v>
      </c>
      <c r="C96" s="20" t="s">
        <v>24</v>
      </c>
      <c r="D96" s="21">
        <f>D95/1000</f>
        <v>7.2719999999999993E-2</v>
      </c>
      <c r="E96" s="21">
        <f t="shared" ref="E96:BN96" si="70">E95/1000</f>
        <v>7.5999999999999998E-2</v>
      </c>
      <c r="F96" s="21">
        <f t="shared" si="70"/>
        <v>8.2000000000000003E-2</v>
      </c>
      <c r="G96" s="21">
        <f t="shared" si="70"/>
        <v>0.54</v>
      </c>
      <c r="H96" s="21">
        <f t="shared" si="70"/>
        <v>1.125</v>
      </c>
      <c r="I96" s="21">
        <f t="shared" si="70"/>
        <v>0.72</v>
      </c>
      <c r="J96" s="21">
        <f t="shared" si="70"/>
        <v>7.492E-2</v>
      </c>
      <c r="K96" s="21">
        <f t="shared" si="70"/>
        <v>0.72869000000000006</v>
      </c>
      <c r="L96" s="21">
        <f t="shared" si="70"/>
        <v>0.21088999999999999</v>
      </c>
      <c r="M96" s="21">
        <f t="shared" si="70"/>
        <v>0.504</v>
      </c>
      <c r="N96" s="21">
        <f t="shared" si="70"/>
        <v>0.10438</v>
      </c>
      <c r="O96" s="21">
        <f t="shared" si="70"/>
        <v>0.33124000000000003</v>
      </c>
      <c r="P96" s="21">
        <f t="shared" si="70"/>
        <v>0.37368000000000001</v>
      </c>
      <c r="Q96" s="21">
        <f t="shared" si="70"/>
        <v>0.38</v>
      </c>
      <c r="R96" s="21">
        <f t="shared" si="70"/>
        <v>0</v>
      </c>
      <c r="S96" s="21">
        <f t="shared" si="70"/>
        <v>0</v>
      </c>
      <c r="T96" s="21">
        <f t="shared" si="70"/>
        <v>0</v>
      </c>
      <c r="U96" s="21">
        <f t="shared" si="70"/>
        <v>0.752</v>
      </c>
      <c r="V96" s="21">
        <f t="shared" si="70"/>
        <v>0.35255999999999998</v>
      </c>
      <c r="W96" s="21">
        <f t="shared" si="70"/>
        <v>0.13900000000000001</v>
      </c>
      <c r="X96" s="21">
        <f t="shared" si="70"/>
        <v>1.315E-2</v>
      </c>
      <c r="Y96" s="21">
        <f t="shared" si="70"/>
        <v>0</v>
      </c>
      <c r="Z96" s="21">
        <f t="shared" si="70"/>
        <v>0.439</v>
      </c>
      <c r="AA96" s="21">
        <f t="shared" si="70"/>
        <v>0.31900000000000001</v>
      </c>
      <c r="AB96" s="21">
        <f t="shared" si="70"/>
        <v>0.36099999999999999</v>
      </c>
      <c r="AC96" s="21">
        <f t="shared" si="70"/>
        <v>0.25</v>
      </c>
      <c r="AD96" s="21">
        <f t="shared" si="70"/>
        <v>0.13800000000000001</v>
      </c>
      <c r="AE96" s="21">
        <f t="shared" si="70"/>
        <v>0.41899999999999998</v>
      </c>
      <c r="AF96" s="21">
        <f t="shared" si="70"/>
        <v>0.20899999999999999</v>
      </c>
      <c r="AG96" s="21">
        <f t="shared" si="70"/>
        <v>0.22727</v>
      </c>
      <c r="AH96" s="21">
        <f t="shared" si="70"/>
        <v>6.3329999999999997E-2</v>
      </c>
      <c r="AI96" s="21">
        <f t="shared" si="70"/>
        <v>5.9249999999999997E-2</v>
      </c>
      <c r="AJ96" s="21">
        <f t="shared" si="70"/>
        <v>0.05</v>
      </c>
      <c r="AK96" s="21">
        <f t="shared" si="70"/>
        <v>0.19</v>
      </c>
      <c r="AL96" s="21">
        <f t="shared" si="70"/>
        <v>0.2</v>
      </c>
      <c r="AM96" s="21">
        <f t="shared" si="70"/>
        <v>0.63684000000000007</v>
      </c>
      <c r="AN96" s="21">
        <f t="shared" si="70"/>
        <v>0.3</v>
      </c>
      <c r="AO96" s="21">
        <f t="shared" si="70"/>
        <v>0</v>
      </c>
      <c r="AP96" s="21">
        <f t="shared" si="70"/>
        <v>0.2069</v>
      </c>
      <c r="AQ96" s="21">
        <f t="shared" si="70"/>
        <v>6.3750000000000001E-2</v>
      </c>
      <c r="AR96" s="21">
        <f t="shared" si="70"/>
        <v>6.5329999999999999E-2</v>
      </c>
      <c r="AS96" s="21">
        <f t="shared" si="70"/>
        <v>7.5999999999999998E-2</v>
      </c>
      <c r="AT96" s="21">
        <f t="shared" si="70"/>
        <v>6.429E-2</v>
      </c>
      <c r="AU96" s="21">
        <f t="shared" si="70"/>
        <v>5.4280000000000002E-2</v>
      </c>
      <c r="AV96" s="21">
        <f t="shared" si="70"/>
        <v>5.1249999999999997E-2</v>
      </c>
      <c r="AW96" s="21">
        <f t="shared" si="70"/>
        <v>7.2859999999999994E-2</v>
      </c>
      <c r="AX96" s="21">
        <f t="shared" si="70"/>
        <v>6.4670000000000005E-2</v>
      </c>
      <c r="AY96" s="21">
        <f t="shared" si="70"/>
        <v>0.06</v>
      </c>
      <c r="AZ96" s="21">
        <f t="shared" si="70"/>
        <v>0.13533000000000001</v>
      </c>
      <c r="BA96" s="21">
        <f t="shared" si="70"/>
        <v>0.34899999999999998</v>
      </c>
      <c r="BB96" s="21">
        <f t="shared" si="70"/>
        <v>0.59299999999999997</v>
      </c>
      <c r="BC96" s="21">
        <f t="shared" si="70"/>
        <v>0.55800000000000005</v>
      </c>
      <c r="BD96" s="21">
        <f t="shared" si="70"/>
        <v>0.23100000000000001</v>
      </c>
      <c r="BE96" s="21">
        <f t="shared" si="70"/>
        <v>0.40100000000000002</v>
      </c>
      <c r="BF96" s="21">
        <f t="shared" si="70"/>
        <v>0</v>
      </c>
      <c r="BG96" s="21">
        <f t="shared" si="70"/>
        <v>2.5999999999999999E-2</v>
      </c>
      <c r="BH96" s="21">
        <f t="shared" si="70"/>
        <v>3.6999999999999998E-2</v>
      </c>
      <c r="BI96" s="21">
        <f t="shared" si="70"/>
        <v>2.5000000000000001E-2</v>
      </c>
      <c r="BJ96" s="21">
        <f t="shared" si="70"/>
        <v>2.5589999999999998E-2</v>
      </c>
      <c r="BK96" s="21">
        <f t="shared" si="70"/>
        <v>3.4000000000000002E-2</v>
      </c>
      <c r="BL96" s="21">
        <f t="shared" si="70"/>
        <v>0.28989999999999999</v>
      </c>
      <c r="BM96" s="21">
        <f t="shared" si="70"/>
        <v>0.13111</v>
      </c>
      <c r="BN96" s="21">
        <f t="shared" si="70"/>
        <v>0.02</v>
      </c>
      <c r="BO96" s="21">
        <f t="shared" ref="BO96" si="71">BO95/1000</f>
        <v>10</v>
      </c>
    </row>
    <row r="97" spans="1:69" ht="17.399999999999999" x14ac:dyDescent="0.35">
      <c r="A97" s="30"/>
      <c r="B97" s="31" t="s">
        <v>26</v>
      </c>
      <c r="C97" s="100"/>
      <c r="D97" s="32">
        <f>D93*D95</f>
        <v>0</v>
      </c>
      <c r="E97" s="32">
        <f t="shared" ref="E97:BN97" si="72">E93*E95</f>
        <v>0</v>
      </c>
      <c r="F97" s="32">
        <f t="shared" si="72"/>
        <v>0</v>
      </c>
      <c r="G97" s="32">
        <f t="shared" si="72"/>
        <v>0</v>
      </c>
      <c r="H97" s="32">
        <f t="shared" si="72"/>
        <v>0</v>
      </c>
      <c r="I97" s="32">
        <f t="shared" si="72"/>
        <v>0</v>
      </c>
      <c r="J97" s="32">
        <f t="shared" si="72"/>
        <v>566.39519999999993</v>
      </c>
      <c r="K97" s="32">
        <f t="shared" si="72"/>
        <v>0</v>
      </c>
      <c r="L97" s="32">
        <f t="shared" si="72"/>
        <v>0</v>
      </c>
      <c r="M97" s="32">
        <f t="shared" si="72"/>
        <v>0</v>
      </c>
      <c r="N97" s="32">
        <f t="shared" si="72"/>
        <v>0</v>
      </c>
      <c r="O97" s="32">
        <f t="shared" si="72"/>
        <v>0</v>
      </c>
      <c r="P97" s="32">
        <f t="shared" si="72"/>
        <v>0</v>
      </c>
      <c r="Q97" s="32">
        <f t="shared" si="72"/>
        <v>0</v>
      </c>
      <c r="R97" s="32">
        <f t="shared" si="72"/>
        <v>0</v>
      </c>
      <c r="S97" s="32">
        <f t="shared" si="72"/>
        <v>0</v>
      </c>
      <c r="T97" s="32">
        <f t="shared" si="72"/>
        <v>0</v>
      </c>
      <c r="U97" s="32">
        <f t="shared" si="72"/>
        <v>0</v>
      </c>
      <c r="V97" s="32">
        <f t="shared" si="72"/>
        <v>0</v>
      </c>
      <c r="W97" s="32">
        <f t="shared" si="72"/>
        <v>0</v>
      </c>
      <c r="X97" s="32">
        <f t="shared" si="72"/>
        <v>0</v>
      </c>
      <c r="Y97" s="32">
        <f t="shared" si="72"/>
        <v>0</v>
      </c>
      <c r="Z97" s="32">
        <f t="shared" si="72"/>
        <v>0</v>
      </c>
      <c r="AA97" s="32">
        <f t="shared" si="72"/>
        <v>0</v>
      </c>
      <c r="AB97" s="32">
        <f t="shared" si="72"/>
        <v>0</v>
      </c>
      <c r="AC97" s="32">
        <f t="shared" si="72"/>
        <v>0</v>
      </c>
      <c r="AD97" s="32">
        <f t="shared" si="72"/>
        <v>0</v>
      </c>
      <c r="AE97" s="32">
        <f t="shared" si="72"/>
        <v>0</v>
      </c>
      <c r="AF97" s="32">
        <f t="shared" si="72"/>
        <v>0</v>
      </c>
      <c r="AG97" s="32">
        <f t="shared" si="72"/>
        <v>0</v>
      </c>
      <c r="AH97" s="32">
        <f t="shared" si="72"/>
        <v>0</v>
      </c>
      <c r="AI97" s="32">
        <f t="shared" si="72"/>
        <v>0</v>
      </c>
      <c r="AJ97" s="32">
        <f t="shared" si="72"/>
        <v>0</v>
      </c>
      <c r="AK97" s="32">
        <f t="shared" si="72"/>
        <v>0</v>
      </c>
      <c r="AL97" s="32">
        <f t="shared" si="72"/>
        <v>257.54399999999998</v>
      </c>
      <c r="AM97" s="32">
        <f t="shared" si="72"/>
        <v>0</v>
      </c>
      <c r="AN97" s="32">
        <f t="shared" si="72"/>
        <v>0</v>
      </c>
      <c r="AO97" s="32">
        <f t="shared" si="72"/>
        <v>0</v>
      </c>
      <c r="AP97" s="32">
        <f t="shared" si="72"/>
        <v>0</v>
      </c>
      <c r="AQ97" s="32">
        <f t="shared" si="72"/>
        <v>0</v>
      </c>
      <c r="AR97" s="32">
        <f t="shared" si="72"/>
        <v>0</v>
      </c>
      <c r="AS97" s="32">
        <f t="shared" si="72"/>
        <v>0</v>
      </c>
      <c r="AT97" s="32">
        <f t="shared" si="72"/>
        <v>0</v>
      </c>
      <c r="AU97" s="32">
        <f t="shared" si="72"/>
        <v>0</v>
      </c>
      <c r="AV97" s="32">
        <f t="shared" si="72"/>
        <v>0</v>
      </c>
      <c r="AW97" s="32">
        <f t="shared" si="72"/>
        <v>0</v>
      </c>
      <c r="AX97" s="32">
        <f t="shared" si="72"/>
        <v>0</v>
      </c>
      <c r="AY97" s="32">
        <f t="shared" si="72"/>
        <v>0</v>
      </c>
      <c r="AZ97" s="32">
        <f t="shared" si="72"/>
        <v>0</v>
      </c>
      <c r="BA97" s="32">
        <f t="shared" si="72"/>
        <v>0</v>
      </c>
      <c r="BB97" s="32">
        <f t="shared" si="72"/>
        <v>0</v>
      </c>
      <c r="BC97" s="32">
        <f t="shared" si="72"/>
        <v>0</v>
      </c>
      <c r="BD97" s="32">
        <f t="shared" si="72"/>
        <v>0</v>
      </c>
      <c r="BE97" s="32">
        <f t="shared" si="72"/>
        <v>0</v>
      </c>
      <c r="BF97" s="32">
        <f t="shared" si="72"/>
        <v>0</v>
      </c>
      <c r="BG97" s="32">
        <f t="shared" si="72"/>
        <v>0</v>
      </c>
      <c r="BH97" s="32">
        <f t="shared" si="72"/>
        <v>0</v>
      </c>
      <c r="BI97" s="32">
        <f t="shared" si="72"/>
        <v>0</v>
      </c>
      <c r="BJ97" s="32">
        <f t="shared" si="72"/>
        <v>0</v>
      </c>
      <c r="BK97" s="32">
        <f t="shared" si="72"/>
        <v>0</v>
      </c>
      <c r="BL97" s="32">
        <f t="shared" si="72"/>
        <v>0</v>
      </c>
      <c r="BM97" s="32">
        <f t="shared" si="72"/>
        <v>0</v>
      </c>
      <c r="BN97" s="32">
        <f t="shared" si="72"/>
        <v>0</v>
      </c>
      <c r="BO97" s="32">
        <f t="shared" ref="BO97" si="73">BO93*BO95</f>
        <v>0</v>
      </c>
      <c r="BP97" s="33">
        <f>SUM(D97:BN97)</f>
        <v>823.93919999999991</v>
      </c>
      <c r="BQ97" s="34">
        <f>BP97/$C$21</f>
        <v>19.617599999999999</v>
      </c>
    </row>
    <row r="98" spans="1:69" ht="17.399999999999999" x14ac:dyDescent="0.35">
      <c r="A98" s="30"/>
      <c r="B98" s="31" t="s">
        <v>27</v>
      </c>
      <c r="C98" s="100"/>
      <c r="D98" s="32">
        <f>D93*D95</f>
        <v>0</v>
      </c>
      <c r="E98" s="32">
        <f t="shared" ref="E98:BN98" si="74">E93*E95</f>
        <v>0</v>
      </c>
      <c r="F98" s="32">
        <f t="shared" si="74"/>
        <v>0</v>
      </c>
      <c r="G98" s="32">
        <f t="shared" si="74"/>
        <v>0</v>
      </c>
      <c r="H98" s="32">
        <f t="shared" si="74"/>
        <v>0</v>
      </c>
      <c r="I98" s="32">
        <f t="shared" si="74"/>
        <v>0</v>
      </c>
      <c r="J98" s="32">
        <f t="shared" si="74"/>
        <v>566.39519999999993</v>
      </c>
      <c r="K98" s="32">
        <f t="shared" si="74"/>
        <v>0</v>
      </c>
      <c r="L98" s="32">
        <f t="shared" si="74"/>
        <v>0</v>
      </c>
      <c r="M98" s="32">
        <f t="shared" si="74"/>
        <v>0</v>
      </c>
      <c r="N98" s="32">
        <f t="shared" si="74"/>
        <v>0</v>
      </c>
      <c r="O98" s="32">
        <f t="shared" si="74"/>
        <v>0</v>
      </c>
      <c r="P98" s="32">
        <f t="shared" si="74"/>
        <v>0</v>
      </c>
      <c r="Q98" s="32">
        <f t="shared" si="74"/>
        <v>0</v>
      </c>
      <c r="R98" s="32">
        <f t="shared" si="74"/>
        <v>0</v>
      </c>
      <c r="S98" s="32">
        <f t="shared" si="74"/>
        <v>0</v>
      </c>
      <c r="T98" s="32">
        <f t="shared" si="74"/>
        <v>0</v>
      </c>
      <c r="U98" s="32">
        <f t="shared" si="74"/>
        <v>0</v>
      </c>
      <c r="V98" s="32">
        <f t="shared" si="74"/>
        <v>0</v>
      </c>
      <c r="W98" s="32">
        <f t="shared" si="74"/>
        <v>0</v>
      </c>
      <c r="X98" s="32">
        <f t="shared" si="74"/>
        <v>0</v>
      </c>
      <c r="Y98" s="32">
        <f t="shared" si="74"/>
        <v>0</v>
      </c>
      <c r="Z98" s="32">
        <f t="shared" si="74"/>
        <v>0</v>
      </c>
      <c r="AA98" s="32">
        <f t="shared" si="74"/>
        <v>0</v>
      </c>
      <c r="AB98" s="32">
        <f t="shared" si="74"/>
        <v>0</v>
      </c>
      <c r="AC98" s="32">
        <f t="shared" si="74"/>
        <v>0</v>
      </c>
      <c r="AD98" s="32">
        <f t="shared" si="74"/>
        <v>0</v>
      </c>
      <c r="AE98" s="32">
        <f t="shared" si="74"/>
        <v>0</v>
      </c>
      <c r="AF98" s="32">
        <f t="shared" si="74"/>
        <v>0</v>
      </c>
      <c r="AG98" s="32">
        <f t="shared" si="74"/>
        <v>0</v>
      </c>
      <c r="AH98" s="32">
        <f t="shared" si="74"/>
        <v>0</v>
      </c>
      <c r="AI98" s="32">
        <f t="shared" si="74"/>
        <v>0</v>
      </c>
      <c r="AJ98" s="32">
        <f t="shared" si="74"/>
        <v>0</v>
      </c>
      <c r="AK98" s="32">
        <f t="shared" si="74"/>
        <v>0</v>
      </c>
      <c r="AL98" s="32">
        <f t="shared" si="74"/>
        <v>257.54399999999998</v>
      </c>
      <c r="AM98" s="32">
        <f t="shared" si="74"/>
        <v>0</v>
      </c>
      <c r="AN98" s="32">
        <f t="shared" si="74"/>
        <v>0</v>
      </c>
      <c r="AO98" s="32">
        <f t="shared" si="74"/>
        <v>0</v>
      </c>
      <c r="AP98" s="32">
        <f t="shared" si="74"/>
        <v>0</v>
      </c>
      <c r="AQ98" s="32">
        <f t="shared" si="74"/>
        <v>0</v>
      </c>
      <c r="AR98" s="32">
        <f t="shared" si="74"/>
        <v>0</v>
      </c>
      <c r="AS98" s="32">
        <f t="shared" si="74"/>
        <v>0</v>
      </c>
      <c r="AT98" s="32">
        <f t="shared" si="74"/>
        <v>0</v>
      </c>
      <c r="AU98" s="32">
        <f t="shared" si="74"/>
        <v>0</v>
      </c>
      <c r="AV98" s="32">
        <f t="shared" si="74"/>
        <v>0</v>
      </c>
      <c r="AW98" s="32">
        <f t="shared" si="74"/>
        <v>0</v>
      </c>
      <c r="AX98" s="32">
        <f t="shared" si="74"/>
        <v>0</v>
      </c>
      <c r="AY98" s="32">
        <f t="shared" si="74"/>
        <v>0</v>
      </c>
      <c r="AZ98" s="32">
        <f t="shared" si="74"/>
        <v>0</v>
      </c>
      <c r="BA98" s="32">
        <f t="shared" si="74"/>
        <v>0</v>
      </c>
      <c r="BB98" s="32">
        <f t="shared" si="74"/>
        <v>0</v>
      </c>
      <c r="BC98" s="32">
        <f t="shared" si="74"/>
        <v>0</v>
      </c>
      <c r="BD98" s="32">
        <f t="shared" si="74"/>
        <v>0</v>
      </c>
      <c r="BE98" s="32">
        <f t="shared" si="74"/>
        <v>0</v>
      </c>
      <c r="BF98" s="32">
        <f t="shared" si="74"/>
        <v>0</v>
      </c>
      <c r="BG98" s="32">
        <f t="shared" si="74"/>
        <v>0</v>
      </c>
      <c r="BH98" s="32">
        <f t="shared" si="74"/>
        <v>0</v>
      </c>
      <c r="BI98" s="32">
        <f t="shared" si="74"/>
        <v>0</v>
      </c>
      <c r="BJ98" s="32">
        <f t="shared" si="74"/>
        <v>0</v>
      </c>
      <c r="BK98" s="32">
        <f t="shared" si="74"/>
        <v>0</v>
      </c>
      <c r="BL98" s="32">
        <f t="shared" si="74"/>
        <v>0</v>
      </c>
      <c r="BM98" s="32">
        <f t="shared" si="74"/>
        <v>0</v>
      </c>
      <c r="BN98" s="32">
        <f t="shared" si="74"/>
        <v>0</v>
      </c>
      <c r="BO98" s="32">
        <f t="shared" ref="BO98" si="75">BO93*BO95</f>
        <v>0</v>
      </c>
      <c r="BP98" s="33">
        <f>SUM(D98:BN98)</f>
        <v>823.93919999999991</v>
      </c>
      <c r="BQ98" s="34">
        <f>BP98/$C$21</f>
        <v>19.617599999999999</v>
      </c>
    </row>
    <row r="100" spans="1:69" x14ac:dyDescent="0.3">
      <c r="R100" s="2">
        <v>51</v>
      </c>
      <c r="S100" s="2"/>
      <c r="T100" s="2"/>
      <c r="U100" s="2"/>
      <c r="V100" s="2"/>
      <c r="W100" s="2"/>
    </row>
    <row r="101" spans="1:69" ht="15" customHeight="1" x14ac:dyDescent="0.3">
      <c r="A101" s="90"/>
      <c r="B101" s="5" t="s">
        <v>3</v>
      </c>
      <c r="C101" s="92" t="s">
        <v>4</v>
      </c>
      <c r="D101" s="94" t="str">
        <f t="shared" ref="D101:BN101" si="76">D7</f>
        <v>Хлеб пшеничный</v>
      </c>
      <c r="E101" s="94" t="str">
        <f t="shared" si="76"/>
        <v>Хлеб ржано-пшеничный</v>
      </c>
      <c r="F101" s="94" t="str">
        <f t="shared" si="76"/>
        <v>Сахар</v>
      </c>
      <c r="G101" s="94" t="str">
        <f t="shared" si="76"/>
        <v>Чай</v>
      </c>
      <c r="H101" s="94" t="str">
        <f t="shared" si="76"/>
        <v>Какао</v>
      </c>
      <c r="I101" s="94" t="str">
        <f t="shared" si="76"/>
        <v>Кофейный напиток</v>
      </c>
      <c r="J101" s="94" t="str">
        <f t="shared" si="76"/>
        <v>Молоко 2,5%</v>
      </c>
      <c r="K101" s="94" t="str">
        <f t="shared" si="76"/>
        <v>Масло сливочное</v>
      </c>
      <c r="L101" s="94" t="str">
        <f t="shared" si="76"/>
        <v>Сметана 15%</v>
      </c>
      <c r="M101" s="94" t="str">
        <f t="shared" si="76"/>
        <v>Молоко сухое</v>
      </c>
      <c r="N101" s="94" t="str">
        <f t="shared" si="76"/>
        <v>Снежок 2,5 %</v>
      </c>
      <c r="O101" s="94" t="str">
        <f t="shared" si="76"/>
        <v>Творог 5%</v>
      </c>
      <c r="P101" s="94" t="str">
        <f t="shared" si="76"/>
        <v>Молоко сгущенное</v>
      </c>
      <c r="Q101" s="94" t="str">
        <f t="shared" si="76"/>
        <v xml:space="preserve">Джем Сава </v>
      </c>
      <c r="R101" s="94" t="str">
        <f t="shared" si="76"/>
        <v>Сыр</v>
      </c>
      <c r="S101" s="94" t="str">
        <f t="shared" si="76"/>
        <v>Зеленый горошек</v>
      </c>
      <c r="T101" s="94" t="str">
        <f t="shared" si="76"/>
        <v>Кукуруза консервирован.</v>
      </c>
      <c r="U101" s="94" t="str">
        <f t="shared" si="76"/>
        <v>Консервы рыбные</v>
      </c>
      <c r="V101" s="94" t="str">
        <f t="shared" si="76"/>
        <v>Огурцы консервирован.</v>
      </c>
      <c r="W101" s="38"/>
      <c r="X101" s="94" t="str">
        <f t="shared" si="76"/>
        <v>Яйцо</v>
      </c>
      <c r="Y101" s="94" t="str">
        <f t="shared" si="76"/>
        <v>Икра кабачковая</v>
      </c>
      <c r="Z101" s="94" t="str">
        <f t="shared" si="76"/>
        <v>Изюм</v>
      </c>
      <c r="AA101" s="94" t="str">
        <f t="shared" si="76"/>
        <v>Курага</v>
      </c>
      <c r="AB101" s="94" t="str">
        <f t="shared" si="76"/>
        <v>Чернослив</v>
      </c>
      <c r="AC101" s="94" t="str">
        <f t="shared" si="76"/>
        <v>Шиповник</v>
      </c>
      <c r="AD101" s="94" t="str">
        <f t="shared" si="76"/>
        <v>Сухофрукты</v>
      </c>
      <c r="AE101" s="94" t="str">
        <f t="shared" si="76"/>
        <v>Ягода свежемороженная</v>
      </c>
      <c r="AF101" s="94" t="str">
        <f t="shared" si="76"/>
        <v>Лимон</v>
      </c>
      <c r="AG101" s="94" t="str">
        <f t="shared" si="76"/>
        <v>Кисель</v>
      </c>
      <c r="AH101" s="94" t="str">
        <f t="shared" si="76"/>
        <v xml:space="preserve">Сок </v>
      </c>
      <c r="AI101" s="94" t="str">
        <f t="shared" si="76"/>
        <v>Макаронные изделия</v>
      </c>
      <c r="AJ101" s="94" t="str">
        <f t="shared" si="76"/>
        <v>Мука</v>
      </c>
      <c r="AK101" s="94" t="str">
        <f t="shared" si="76"/>
        <v>Дрожжи</v>
      </c>
      <c r="AL101" s="94" t="str">
        <f t="shared" si="76"/>
        <v>Печенье</v>
      </c>
      <c r="AM101" s="94" t="str">
        <f t="shared" si="76"/>
        <v>Кукурузн ные палочки</v>
      </c>
      <c r="AN101" s="94" t="str">
        <f t="shared" si="76"/>
        <v>Вафли</v>
      </c>
      <c r="AO101" s="94" t="str">
        <f t="shared" si="76"/>
        <v>Конфеты</v>
      </c>
      <c r="AP101" s="94" t="str">
        <f t="shared" si="76"/>
        <v>Повидло Сава</v>
      </c>
      <c r="AQ101" s="94" t="str">
        <f t="shared" si="76"/>
        <v>Крупа геркулес</v>
      </c>
      <c r="AR101" s="94" t="str">
        <f t="shared" si="76"/>
        <v>Крупа горох</v>
      </c>
      <c r="AS101" s="94" t="str">
        <f t="shared" si="76"/>
        <v>Крупа гречневая</v>
      </c>
      <c r="AT101" s="94" t="str">
        <f t="shared" si="76"/>
        <v>Крупа кукурузная</v>
      </c>
      <c r="AU101" s="94" t="str">
        <f t="shared" si="76"/>
        <v>Крупа манная</v>
      </c>
      <c r="AV101" s="94" t="str">
        <f t="shared" si="76"/>
        <v>Крупа перловая</v>
      </c>
      <c r="AW101" s="94" t="str">
        <f t="shared" si="76"/>
        <v>Крупа пшеничная</v>
      </c>
      <c r="AX101" s="94" t="str">
        <f t="shared" si="76"/>
        <v>Крупа пшено</v>
      </c>
      <c r="AY101" s="94" t="str">
        <f t="shared" si="76"/>
        <v>Крупа ячневая</v>
      </c>
      <c r="AZ101" s="94" t="str">
        <f t="shared" si="76"/>
        <v>Рис</v>
      </c>
      <c r="BA101" s="94" t="str">
        <f t="shared" si="76"/>
        <v>Цыпленок бройлер</v>
      </c>
      <c r="BB101" s="94" t="str">
        <f t="shared" si="76"/>
        <v>Филе куриное</v>
      </c>
      <c r="BC101" s="94" t="str">
        <f t="shared" si="76"/>
        <v>Фарш говяжий</v>
      </c>
      <c r="BD101" s="94" t="str">
        <f t="shared" si="76"/>
        <v>Печень куриная</v>
      </c>
      <c r="BE101" s="94" t="str">
        <f t="shared" si="76"/>
        <v>Филе минтая</v>
      </c>
      <c r="BF101" s="94" t="str">
        <f t="shared" si="76"/>
        <v>Филе сельди слабосол.</v>
      </c>
      <c r="BG101" s="94" t="str">
        <f t="shared" si="76"/>
        <v>Картофель</v>
      </c>
      <c r="BH101" s="94" t="str">
        <f t="shared" si="76"/>
        <v>Морковь</v>
      </c>
      <c r="BI101" s="94" t="str">
        <f t="shared" si="76"/>
        <v>Лук</v>
      </c>
      <c r="BJ101" s="94" t="str">
        <f t="shared" si="76"/>
        <v>Капуста</v>
      </c>
      <c r="BK101" s="94" t="str">
        <f t="shared" si="76"/>
        <v>Свекла</v>
      </c>
      <c r="BL101" s="94" t="str">
        <f t="shared" si="76"/>
        <v>Томатная паста</v>
      </c>
      <c r="BM101" s="94" t="str">
        <f t="shared" si="76"/>
        <v>Масло растительное</v>
      </c>
      <c r="BN101" s="94" t="str">
        <f t="shared" si="76"/>
        <v>Соль</v>
      </c>
      <c r="BO101" s="94" t="str">
        <f t="shared" ref="BO101" si="77">BO7</f>
        <v>Аскорбиновая кислота</v>
      </c>
      <c r="BP101" s="101" t="s">
        <v>5</v>
      </c>
      <c r="BQ101" s="101" t="s">
        <v>6</v>
      </c>
    </row>
    <row r="102" spans="1:69" ht="36" customHeight="1" x14ac:dyDescent="0.3">
      <c r="A102" s="91"/>
      <c r="B102" s="6" t="s">
        <v>7</v>
      </c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38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101"/>
      <c r="BQ102" s="101"/>
    </row>
    <row r="103" spans="1:69" ht="28.8" x14ac:dyDescent="0.3">
      <c r="A103" s="102" t="s">
        <v>19</v>
      </c>
      <c r="B103" s="40" t="str">
        <f>B26</f>
        <v>Запеканка из творога со сгущ. молоком</v>
      </c>
      <c r="C103" s="103">
        <f>$F$6</f>
        <v>42</v>
      </c>
      <c r="D103" s="7">
        <f>D26</f>
        <v>0</v>
      </c>
      <c r="E103" s="7">
        <f t="shared" ref="E103:BN106" si="78">E26</f>
        <v>0</v>
      </c>
      <c r="F103" s="7">
        <f t="shared" si="78"/>
        <v>8.0000000000000002E-3</v>
      </c>
      <c r="G103" s="7">
        <f t="shared" si="78"/>
        <v>0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4.0000000000000001E-3</v>
      </c>
      <c r="L103" s="7">
        <f t="shared" si="78"/>
        <v>5.0000000000000001E-3</v>
      </c>
      <c r="M103" s="7">
        <f t="shared" si="78"/>
        <v>0</v>
      </c>
      <c r="N103" s="7">
        <f t="shared" si="78"/>
        <v>0</v>
      </c>
      <c r="O103" s="7">
        <f t="shared" si="78"/>
        <v>7.6850000000000002E-2</v>
      </c>
      <c r="P103" s="7">
        <f t="shared" si="78"/>
        <v>7.7140000000000004E-3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0.1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8.3999999999999995E-3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5.0000000000000001E-4</v>
      </c>
      <c r="BO103" s="7">
        <f t="shared" ref="BO103" si="79">BO26</f>
        <v>0</v>
      </c>
    </row>
    <row r="104" spans="1:69" x14ac:dyDescent="0.3">
      <c r="A104" s="102"/>
      <c r="B104" s="40" t="str">
        <f>B27</f>
        <v>Хлеб пшеничный</v>
      </c>
      <c r="C104" s="98"/>
      <c r="D104" s="7">
        <f>D27</f>
        <v>0.02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0">BO27</f>
        <v>0</v>
      </c>
    </row>
    <row r="105" spans="1:69" x14ac:dyDescent="0.3">
      <c r="A105" s="102"/>
      <c r="B105" s="40" t="str">
        <f>B28</f>
        <v>Чай с сахаром</v>
      </c>
      <c r="C105" s="98"/>
      <c r="D105" s="7">
        <f>D28</f>
        <v>0</v>
      </c>
      <c r="E105" s="7">
        <f t="shared" si="78"/>
        <v>0</v>
      </c>
      <c r="F105" s="7">
        <f t="shared" si="78"/>
        <v>0.01</v>
      </c>
      <c r="G105" s="7">
        <f t="shared" si="78"/>
        <v>5.9999999999999995E-4</v>
      </c>
      <c r="H105" s="7">
        <f t="shared" si="78"/>
        <v>0</v>
      </c>
      <c r="I105" s="7">
        <f t="shared" si="78"/>
        <v>0</v>
      </c>
      <c r="J105" s="7">
        <f t="shared" si="78"/>
        <v>0</v>
      </c>
      <c r="K105" s="7">
        <f t="shared" si="78"/>
        <v>0</v>
      </c>
      <c r="L105" s="7">
        <f t="shared" si="78"/>
        <v>0</v>
      </c>
      <c r="M105" s="7">
        <f t="shared" si="78"/>
        <v>0</v>
      </c>
      <c r="N105" s="7">
        <f t="shared" si="78"/>
        <v>0</v>
      </c>
      <c r="O105" s="7">
        <f t="shared" si="78"/>
        <v>0</v>
      </c>
      <c r="P105" s="7">
        <f t="shared" si="78"/>
        <v>0</v>
      </c>
      <c r="Q105" s="7">
        <f t="shared" si="78"/>
        <v>0</v>
      </c>
      <c r="R105" s="7">
        <f t="shared" si="78"/>
        <v>0</v>
      </c>
      <c r="S105" s="7">
        <f t="shared" si="78"/>
        <v>0</v>
      </c>
      <c r="T105" s="7">
        <f t="shared" si="78"/>
        <v>0</v>
      </c>
      <c r="U105" s="7">
        <f t="shared" si="78"/>
        <v>0</v>
      </c>
      <c r="V105" s="7">
        <f t="shared" si="78"/>
        <v>0</v>
      </c>
      <c r="W105" s="7">
        <f t="shared" si="78"/>
        <v>0</v>
      </c>
      <c r="X105" s="7">
        <f t="shared" si="78"/>
        <v>0</v>
      </c>
      <c r="Y105" s="7">
        <f t="shared" si="78"/>
        <v>0</v>
      </c>
      <c r="Z105" s="7">
        <f t="shared" si="78"/>
        <v>0</v>
      </c>
      <c r="AA105" s="7">
        <f t="shared" si="78"/>
        <v>0</v>
      </c>
      <c r="AB105" s="7">
        <f t="shared" si="78"/>
        <v>0</v>
      </c>
      <c r="AC105" s="7">
        <f t="shared" si="78"/>
        <v>0</v>
      </c>
      <c r="AD105" s="7">
        <f t="shared" si="78"/>
        <v>0</v>
      </c>
      <c r="AE105" s="7">
        <f t="shared" si="78"/>
        <v>0</v>
      </c>
      <c r="AF105" s="7">
        <f t="shared" si="78"/>
        <v>0</v>
      </c>
      <c r="AG105" s="7">
        <f t="shared" si="78"/>
        <v>0</v>
      </c>
      <c r="AH105" s="7">
        <f t="shared" si="78"/>
        <v>0</v>
      </c>
      <c r="AI105" s="7">
        <f t="shared" si="78"/>
        <v>0</v>
      </c>
      <c r="AJ105" s="7">
        <f t="shared" si="78"/>
        <v>0</v>
      </c>
      <c r="AK105" s="7">
        <f t="shared" si="78"/>
        <v>0</v>
      </c>
      <c r="AL105" s="7">
        <f t="shared" si="78"/>
        <v>0</v>
      </c>
      <c r="AM105" s="7">
        <f t="shared" si="78"/>
        <v>0</v>
      </c>
      <c r="AN105" s="7">
        <f t="shared" si="78"/>
        <v>0</v>
      </c>
      <c r="AO105" s="7">
        <f t="shared" si="78"/>
        <v>0</v>
      </c>
      <c r="AP105" s="7">
        <f t="shared" si="78"/>
        <v>0</v>
      </c>
      <c r="AQ105" s="7">
        <f t="shared" si="78"/>
        <v>0</v>
      </c>
      <c r="AR105" s="7">
        <f t="shared" si="78"/>
        <v>0</v>
      </c>
      <c r="AS105" s="7">
        <f t="shared" si="78"/>
        <v>0</v>
      </c>
      <c r="AT105" s="7">
        <f t="shared" si="78"/>
        <v>0</v>
      </c>
      <c r="AU105" s="7">
        <f t="shared" si="78"/>
        <v>0</v>
      </c>
      <c r="AV105" s="7">
        <f t="shared" si="78"/>
        <v>0</v>
      </c>
      <c r="AW105" s="7">
        <f t="shared" si="78"/>
        <v>0</v>
      </c>
      <c r="AX105" s="7">
        <f t="shared" si="78"/>
        <v>0</v>
      </c>
      <c r="AY105" s="7">
        <f t="shared" si="78"/>
        <v>0</v>
      </c>
      <c r="AZ105" s="7">
        <f t="shared" si="78"/>
        <v>0</v>
      </c>
      <c r="BA105" s="7">
        <f t="shared" si="78"/>
        <v>0</v>
      </c>
      <c r="BB105" s="7">
        <f t="shared" si="78"/>
        <v>0</v>
      </c>
      <c r="BC105" s="7">
        <f t="shared" si="78"/>
        <v>0</v>
      </c>
      <c r="BD105" s="7">
        <f t="shared" si="78"/>
        <v>0</v>
      </c>
      <c r="BE105" s="7">
        <f t="shared" si="78"/>
        <v>0</v>
      </c>
      <c r="BF105" s="7">
        <f t="shared" si="78"/>
        <v>0</v>
      </c>
      <c r="BG105" s="7">
        <f t="shared" si="78"/>
        <v>0</v>
      </c>
      <c r="BH105" s="7">
        <f t="shared" si="78"/>
        <v>0</v>
      </c>
      <c r="BI105" s="7">
        <f t="shared" si="78"/>
        <v>0</v>
      </c>
      <c r="BJ105" s="7">
        <f t="shared" si="78"/>
        <v>0</v>
      </c>
      <c r="BK105" s="7">
        <f t="shared" si="78"/>
        <v>0</v>
      </c>
      <c r="BL105" s="7">
        <f t="shared" si="78"/>
        <v>0</v>
      </c>
      <c r="BM105" s="7">
        <f t="shared" si="78"/>
        <v>0</v>
      </c>
      <c r="BN105" s="7">
        <f t="shared" si="78"/>
        <v>0</v>
      </c>
      <c r="BO105" s="7">
        <f t="shared" ref="BO105" si="81">BO28</f>
        <v>0</v>
      </c>
    </row>
    <row r="106" spans="1:69" x14ac:dyDescent="0.3">
      <c r="A106" s="102"/>
      <c r="B106" s="40">
        <f>B29</f>
        <v>0</v>
      </c>
      <c r="C106" s="98"/>
      <c r="D106" s="7">
        <f>D29</f>
        <v>0</v>
      </c>
      <c r="E106" s="7">
        <f t="shared" si="78"/>
        <v>0</v>
      </c>
      <c r="F106" s="7">
        <f t="shared" si="78"/>
        <v>0</v>
      </c>
      <c r="G106" s="7">
        <f t="shared" si="78"/>
        <v>0</v>
      </c>
      <c r="H106" s="7">
        <f t="shared" si="78"/>
        <v>0</v>
      </c>
      <c r="I106" s="7">
        <f t="shared" si="78"/>
        <v>0</v>
      </c>
      <c r="J106" s="7">
        <f t="shared" si="78"/>
        <v>0</v>
      </c>
      <c r="K106" s="7">
        <f t="shared" si="78"/>
        <v>0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7">
        <f t="shared" si="78"/>
        <v>0</v>
      </c>
      <c r="Q106" s="7">
        <f t="shared" si="78"/>
        <v>0</v>
      </c>
      <c r="R106" s="7">
        <f t="shared" si="78"/>
        <v>0</v>
      </c>
      <c r="S106" s="7">
        <f t="shared" si="78"/>
        <v>0</v>
      </c>
      <c r="T106" s="7">
        <f t="shared" si="78"/>
        <v>0</v>
      </c>
      <c r="U106" s="7">
        <f t="shared" si="78"/>
        <v>0</v>
      </c>
      <c r="V106" s="7">
        <f t="shared" si="78"/>
        <v>0</v>
      </c>
      <c r="W106" s="7">
        <f t="shared" si="78"/>
        <v>0</v>
      </c>
      <c r="X106" s="7">
        <f t="shared" si="78"/>
        <v>0</v>
      </c>
      <c r="Y106" s="7">
        <f t="shared" si="78"/>
        <v>0</v>
      </c>
      <c r="Z106" s="7">
        <f t="shared" si="78"/>
        <v>0</v>
      </c>
      <c r="AA106" s="7">
        <f t="shared" si="78"/>
        <v>0</v>
      </c>
      <c r="AB106" s="7">
        <f t="shared" si="78"/>
        <v>0</v>
      </c>
      <c r="AC106" s="7">
        <f t="shared" si="78"/>
        <v>0</v>
      </c>
      <c r="AD106" s="7">
        <f t="shared" si="78"/>
        <v>0</v>
      </c>
      <c r="AE106" s="7">
        <f t="shared" si="78"/>
        <v>0</v>
      </c>
      <c r="AF106" s="7">
        <f t="shared" si="78"/>
        <v>0</v>
      </c>
      <c r="AG106" s="7">
        <f t="shared" si="78"/>
        <v>0</v>
      </c>
      <c r="AH106" s="7">
        <f t="shared" si="78"/>
        <v>0</v>
      </c>
      <c r="AI106" s="7">
        <f t="shared" si="78"/>
        <v>0</v>
      </c>
      <c r="AJ106" s="7">
        <f t="shared" si="78"/>
        <v>0</v>
      </c>
      <c r="AK106" s="7">
        <f t="shared" si="78"/>
        <v>0</v>
      </c>
      <c r="AL106" s="7">
        <f t="shared" si="78"/>
        <v>0</v>
      </c>
      <c r="AM106" s="7">
        <f t="shared" si="78"/>
        <v>0</v>
      </c>
      <c r="AN106" s="7">
        <f t="shared" si="78"/>
        <v>0</v>
      </c>
      <c r="AO106" s="7">
        <f t="shared" si="78"/>
        <v>0</v>
      </c>
      <c r="AP106" s="7">
        <f t="shared" si="78"/>
        <v>0</v>
      </c>
      <c r="AQ106" s="7">
        <f t="shared" si="78"/>
        <v>0</v>
      </c>
      <c r="AR106" s="7">
        <f t="shared" si="78"/>
        <v>0</v>
      </c>
      <c r="AS106" s="7">
        <f t="shared" si="78"/>
        <v>0</v>
      </c>
      <c r="AT106" s="7">
        <f t="shared" si="78"/>
        <v>0</v>
      </c>
      <c r="AU106" s="7">
        <f t="shared" si="78"/>
        <v>0</v>
      </c>
      <c r="AV106" s="7">
        <f t="shared" si="78"/>
        <v>0</v>
      </c>
      <c r="AW106" s="7">
        <f t="shared" si="78"/>
        <v>0</v>
      </c>
      <c r="AX106" s="7">
        <f t="shared" si="78"/>
        <v>0</v>
      </c>
      <c r="AY106" s="7">
        <f t="shared" si="78"/>
        <v>0</v>
      </c>
      <c r="AZ106" s="7">
        <f t="shared" si="78"/>
        <v>0</v>
      </c>
      <c r="BA106" s="7">
        <f t="shared" si="78"/>
        <v>0</v>
      </c>
      <c r="BB106" s="7">
        <f t="shared" si="78"/>
        <v>0</v>
      </c>
      <c r="BC106" s="7">
        <f t="shared" si="78"/>
        <v>0</v>
      </c>
      <c r="BD106" s="7">
        <f t="shared" si="78"/>
        <v>0</v>
      </c>
      <c r="BE106" s="7">
        <f t="shared" si="78"/>
        <v>0</v>
      </c>
      <c r="BF106" s="7">
        <f t="shared" si="78"/>
        <v>0</v>
      </c>
      <c r="BG106" s="7">
        <f t="shared" si="78"/>
        <v>0</v>
      </c>
      <c r="BH106" s="7">
        <f t="shared" si="78"/>
        <v>0</v>
      </c>
      <c r="BI106" s="7">
        <f t="shared" si="78"/>
        <v>0</v>
      </c>
      <c r="BJ106" s="7">
        <f t="shared" si="78"/>
        <v>0</v>
      </c>
      <c r="BK106" s="7">
        <f t="shared" si="78"/>
        <v>0</v>
      </c>
      <c r="BL106" s="7">
        <f t="shared" si="78"/>
        <v>0</v>
      </c>
      <c r="BM106" s="7">
        <f t="shared" si="78"/>
        <v>0</v>
      </c>
      <c r="BN106" s="7">
        <f t="shared" si="78"/>
        <v>0</v>
      </c>
      <c r="BO106" s="7">
        <f t="shared" ref="BO106" si="82">BO29</f>
        <v>0</v>
      </c>
    </row>
    <row r="107" spans="1:69" ht="17.399999999999999" x14ac:dyDescent="0.35">
      <c r="B107" s="19" t="s">
        <v>21</v>
      </c>
      <c r="C107" s="20"/>
      <c r="D107" s="21">
        <f t="shared" ref="D107:BN107" si="83">SUM(D103:D106)</f>
        <v>0.02</v>
      </c>
      <c r="E107" s="21">
        <f t="shared" si="83"/>
        <v>0</v>
      </c>
      <c r="F107" s="21">
        <f t="shared" si="83"/>
        <v>1.8000000000000002E-2</v>
      </c>
      <c r="G107" s="21">
        <f t="shared" si="83"/>
        <v>5.9999999999999995E-4</v>
      </c>
      <c r="H107" s="21">
        <f t="shared" si="83"/>
        <v>0</v>
      </c>
      <c r="I107" s="21">
        <f t="shared" si="83"/>
        <v>0</v>
      </c>
      <c r="J107" s="21">
        <f t="shared" si="83"/>
        <v>0</v>
      </c>
      <c r="K107" s="21">
        <f t="shared" si="83"/>
        <v>4.0000000000000001E-3</v>
      </c>
      <c r="L107" s="21">
        <f t="shared" si="83"/>
        <v>5.0000000000000001E-3</v>
      </c>
      <c r="M107" s="21">
        <f t="shared" si="83"/>
        <v>0</v>
      </c>
      <c r="N107" s="21">
        <f t="shared" si="83"/>
        <v>0</v>
      </c>
      <c r="O107" s="21">
        <f t="shared" si="83"/>
        <v>7.6850000000000002E-2</v>
      </c>
      <c r="P107" s="21">
        <f t="shared" si="83"/>
        <v>7.7140000000000004E-3</v>
      </c>
      <c r="Q107" s="21">
        <f t="shared" si="83"/>
        <v>0</v>
      </c>
      <c r="R107" s="21">
        <f t="shared" si="83"/>
        <v>0</v>
      </c>
      <c r="S107" s="21">
        <f t="shared" ref="S107:X107" si="84">SUM(S103:S106)</f>
        <v>0</v>
      </c>
      <c r="T107" s="21">
        <f t="shared" si="84"/>
        <v>0</v>
      </c>
      <c r="U107" s="21">
        <f t="shared" si="84"/>
        <v>0</v>
      </c>
      <c r="V107" s="21">
        <f t="shared" si="84"/>
        <v>0</v>
      </c>
      <c r="W107" s="21">
        <f t="shared" si="84"/>
        <v>0</v>
      </c>
      <c r="X107" s="21">
        <f t="shared" si="84"/>
        <v>0.1</v>
      </c>
      <c r="Y107" s="21">
        <f t="shared" si="83"/>
        <v>0</v>
      </c>
      <c r="Z107" s="21">
        <f t="shared" si="83"/>
        <v>0</v>
      </c>
      <c r="AA107" s="21">
        <f t="shared" si="83"/>
        <v>0</v>
      </c>
      <c r="AB107" s="21">
        <f t="shared" si="83"/>
        <v>0</v>
      </c>
      <c r="AC107" s="21">
        <f t="shared" si="83"/>
        <v>0</v>
      </c>
      <c r="AD107" s="21">
        <f t="shared" si="83"/>
        <v>0</v>
      </c>
      <c r="AE107" s="21">
        <f t="shared" si="83"/>
        <v>0</v>
      </c>
      <c r="AF107" s="21">
        <f t="shared" si="83"/>
        <v>0</v>
      </c>
      <c r="AG107" s="21">
        <f t="shared" si="83"/>
        <v>0</v>
      </c>
      <c r="AH107" s="21">
        <f t="shared" si="83"/>
        <v>0</v>
      </c>
      <c r="AI107" s="21">
        <f t="shared" si="83"/>
        <v>0</v>
      </c>
      <c r="AJ107" s="21">
        <f t="shared" si="83"/>
        <v>0</v>
      </c>
      <c r="AK107" s="21">
        <f t="shared" si="83"/>
        <v>0</v>
      </c>
      <c r="AL107" s="21">
        <f t="shared" si="83"/>
        <v>0</v>
      </c>
      <c r="AM107" s="21">
        <f t="shared" si="83"/>
        <v>0</v>
      </c>
      <c r="AN107" s="21">
        <f t="shared" si="83"/>
        <v>0</v>
      </c>
      <c r="AO107" s="21">
        <f t="shared" si="83"/>
        <v>0</v>
      </c>
      <c r="AP107" s="21">
        <f t="shared" si="83"/>
        <v>0</v>
      </c>
      <c r="AQ107" s="21">
        <f t="shared" si="83"/>
        <v>0</v>
      </c>
      <c r="AR107" s="21">
        <f t="shared" si="83"/>
        <v>0</v>
      </c>
      <c r="AS107" s="21">
        <f t="shared" si="83"/>
        <v>0</v>
      </c>
      <c r="AT107" s="21">
        <f t="shared" si="83"/>
        <v>0</v>
      </c>
      <c r="AU107" s="21">
        <f t="shared" si="83"/>
        <v>8.3999999999999995E-3</v>
      </c>
      <c r="AV107" s="21">
        <f t="shared" si="83"/>
        <v>0</v>
      </c>
      <c r="AW107" s="21">
        <f t="shared" si="83"/>
        <v>0</v>
      </c>
      <c r="AX107" s="21">
        <f t="shared" si="83"/>
        <v>0</v>
      </c>
      <c r="AY107" s="21">
        <f t="shared" si="83"/>
        <v>0</v>
      </c>
      <c r="AZ107" s="21">
        <f t="shared" si="83"/>
        <v>0</v>
      </c>
      <c r="BA107" s="21">
        <f t="shared" si="83"/>
        <v>0</v>
      </c>
      <c r="BB107" s="21">
        <f t="shared" si="83"/>
        <v>0</v>
      </c>
      <c r="BC107" s="21">
        <f t="shared" si="83"/>
        <v>0</v>
      </c>
      <c r="BD107" s="21">
        <f t="shared" si="83"/>
        <v>0</v>
      </c>
      <c r="BE107" s="21">
        <f t="shared" si="83"/>
        <v>0</v>
      </c>
      <c r="BF107" s="21">
        <f t="shared" si="83"/>
        <v>0</v>
      </c>
      <c r="BG107" s="21">
        <f t="shared" si="83"/>
        <v>0</v>
      </c>
      <c r="BH107" s="21">
        <f t="shared" si="83"/>
        <v>0</v>
      </c>
      <c r="BI107" s="21">
        <f t="shared" si="83"/>
        <v>0</v>
      </c>
      <c r="BJ107" s="21">
        <f t="shared" si="83"/>
        <v>0</v>
      </c>
      <c r="BK107" s="21">
        <f t="shared" si="83"/>
        <v>0</v>
      </c>
      <c r="BL107" s="21">
        <f t="shared" si="83"/>
        <v>0</v>
      </c>
      <c r="BM107" s="21">
        <f t="shared" si="83"/>
        <v>0</v>
      </c>
      <c r="BN107" s="21">
        <f t="shared" si="83"/>
        <v>5.0000000000000001E-4</v>
      </c>
      <c r="BO107" s="21">
        <f t="shared" ref="BO107" si="85">SUM(BO103:BO106)</f>
        <v>0</v>
      </c>
    </row>
    <row r="108" spans="1:69" ht="17.399999999999999" x14ac:dyDescent="0.35">
      <c r="B108" s="19" t="s">
        <v>22</v>
      </c>
      <c r="C108" s="20"/>
      <c r="D108" s="22">
        <f t="shared" ref="D108:BN108" si="86">PRODUCT(D107,$F$6)</f>
        <v>0.84</v>
      </c>
      <c r="E108" s="22">
        <f t="shared" si="86"/>
        <v>0</v>
      </c>
      <c r="F108" s="22">
        <f t="shared" si="86"/>
        <v>0.75600000000000012</v>
      </c>
      <c r="G108" s="22">
        <f t="shared" si="86"/>
        <v>2.5199999999999997E-2</v>
      </c>
      <c r="H108" s="22">
        <f t="shared" si="86"/>
        <v>0</v>
      </c>
      <c r="I108" s="22">
        <f t="shared" si="86"/>
        <v>0</v>
      </c>
      <c r="J108" s="22">
        <f t="shared" si="86"/>
        <v>0</v>
      </c>
      <c r="K108" s="22">
        <f t="shared" si="86"/>
        <v>0.16800000000000001</v>
      </c>
      <c r="L108" s="22">
        <f t="shared" si="86"/>
        <v>0.21</v>
      </c>
      <c r="M108" s="22">
        <f t="shared" si="86"/>
        <v>0</v>
      </c>
      <c r="N108" s="22">
        <f t="shared" si="86"/>
        <v>0</v>
      </c>
      <c r="O108" s="22">
        <f t="shared" si="86"/>
        <v>3.2277</v>
      </c>
      <c r="P108" s="22">
        <f t="shared" si="86"/>
        <v>0.323988</v>
      </c>
      <c r="Q108" s="22">
        <f t="shared" si="86"/>
        <v>0</v>
      </c>
      <c r="R108" s="22">
        <f t="shared" si="86"/>
        <v>0</v>
      </c>
      <c r="S108" s="22">
        <f t="shared" ref="S108:X108" si="87">PRODUCT(S107,$F$6)</f>
        <v>0</v>
      </c>
      <c r="T108" s="22">
        <f t="shared" si="87"/>
        <v>0</v>
      </c>
      <c r="U108" s="22">
        <f t="shared" si="87"/>
        <v>0</v>
      </c>
      <c r="V108" s="22">
        <f t="shared" si="87"/>
        <v>0</v>
      </c>
      <c r="W108" s="22">
        <f t="shared" si="87"/>
        <v>0</v>
      </c>
      <c r="X108" s="22">
        <f t="shared" si="87"/>
        <v>4.2</v>
      </c>
      <c r="Y108" s="22">
        <f t="shared" si="86"/>
        <v>0</v>
      </c>
      <c r="Z108" s="22">
        <f t="shared" si="86"/>
        <v>0</v>
      </c>
      <c r="AA108" s="22">
        <f t="shared" si="86"/>
        <v>0</v>
      </c>
      <c r="AB108" s="22">
        <f t="shared" si="86"/>
        <v>0</v>
      </c>
      <c r="AC108" s="22">
        <f t="shared" si="86"/>
        <v>0</v>
      </c>
      <c r="AD108" s="22">
        <f t="shared" si="86"/>
        <v>0</v>
      </c>
      <c r="AE108" s="22">
        <f t="shared" si="86"/>
        <v>0</v>
      </c>
      <c r="AF108" s="22">
        <f t="shared" si="86"/>
        <v>0</v>
      </c>
      <c r="AG108" s="22">
        <f t="shared" si="86"/>
        <v>0</v>
      </c>
      <c r="AH108" s="22">
        <f t="shared" si="86"/>
        <v>0</v>
      </c>
      <c r="AI108" s="22">
        <f t="shared" si="86"/>
        <v>0</v>
      </c>
      <c r="AJ108" s="22">
        <f t="shared" si="86"/>
        <v>0</v>
      </c>
      <c r="AK108" s="22">
        <f t="shared" si="86"/>
        <v>0</v>
      </c>
      <c r="AL108" s="22">
        <f t="shared" si="86"/>
        <v>0</v>
      </c>
      <c r="AM108" s="22">
        <f t="shared" si="86"/>
        <v>0</v>
      </c>
      <c r="AN108" s="22">
        <f t="shared" si="86"/>
        <v>0</v>
      </c>
      <c r="AO108" s="22">
        <f t="shared" si="86"/>
        <v>0</v>
      </c>
      <c r="AP108" s="22">
        <f t="shared" si="86"/>
        <v>0</v>
      </c>
      <c r="AQ108" s="22">
        <f t="shared" si="86"/>
        <v>0</v>
      </c>
      <c r="AR108" s="22">
        <f t="shared" si="86"/>
        <v>0</v>
      </c>
      <c r="AS108" s="22">
        <f t="shared" si="86"/>
        <v>0</v>
      </c>
      <c r="AT108" s="22">
        <f t="shared" si="86"/>
        <v>0</v>
      </c>
      <c r="AU108" s="22">
        <f t="shared" si="86"/>
        <v>0.3528</v>
      </c>
      <c r="AV108" s="22">
        <f t="shared" si="86"/>
        <v>0</v>
      </c>
      <c r="AW108" s="22">
        <f t="shared" si="86"/>
        <v>0</v>
      </c>
      <c r="AX108" s="22">
        <f t="shared" si="86"/>
        <v>0</v>
      </c>
      <c r="AY108" s="22">
        <f t="shared" si="86"/>
        <v>0</v>
      </c>
      <c r="AZ108" s="22">
        <f t="shared" si="86"/>
        <v>0</v>
      </c>
      <c r="BA108" s="22">
        <f t="shared" si="86"/>
        <v>0</v>
      </c>
      <c r="BB108" s="22">
        <f t="shared" si="86"/>
        <v>0</v>
      </c>
      <c r="BC108" s="22">
        <f t="shared" si="86"/>
        <v>0</v>
      </c>
      <c r="BD108" s="22">
        <f t="shared" si="86"/>
        <v>0</v>
      </c>
      <c r="BE108" s="22">
        <f t="shared" si="86"/>
        <v>0</v>
      </c>
      <c r="BF108" s="22">
        <f t="shared" si="86"/>
        <v>0</v>
      </c>
      <c r="BG108" s="22">
        <f t="shared" si="86"/>
        <v>0</v>
      </c>
      <c r="BH108" s="22">
        <f t="shared" si="86"/>
        <v>0</v>
      </c>
      <c r="BI108" s="22">
        <f t="shared" si="86"/>
        <v>0</v>
      </c>
      <c r="BJ108" s="22">
        <f t="shared" si="86"/>
        <v>0</v>
      </c>
      <c r="BK108" s="22">
        <f t="shared" si="86"/>
        <v>0</v>
      </c>
      <c r="BL108" s="22">
        <f t="shared" si="86"/>
        <v>0</v>
      </c>
      <c r="BM108" s="22">
        <f t="shared" si="86"/>
        <v>0</v>
      </c>
      <c r="BN108" s="22">
        <f t="shared" si="86"/>
        <v>2.1000000000000001E-2</v>
      </c>
      <c r="BO108" s="22">
        <f t="shared" ref="BO108" si="88">PRODUCT(BO107,$F$6)</f>
        <v>0</v>
      </c>
    </row>
    <row r="110" spans="1:69" ht="17.399999999999999" x14ac:dyDescent="0.35">
      <c r="A110" s="26"/>
      <c r="B110" s="27" t="s">
        <v>23</v>
      </c>
      <c r="C110" s="28" t="s">
        <v>24</v>
      </c>
      <c r="D110" s="29">
        <f>D95</f>
        <v>72.72</v>
      </c>
      <c r="E110" s="39">
        <f t="shared" ref="E110:BN110" si="89">E95</f>
        <v>76</v>
      </c>
      <c r="F110" s="29">
        <f t="shared" si="89"/>
        <v>82</v>
      </c>
      <c r="G110" s="29">
        <f t="shared" si="89"/>
        <v>540</v>
      </c>
      <c r="H110" s="29">
        <f t="shared" si="89"/>
        <v>1125</v>
      </c>
      <c r="I110" s="29">
        <f t="shared" si="89"/>
        <v>720</v>
      </c>
      <c r="J110" s="29">
        <f t="shared" si="89"/>
        <v>74.92</v>
      </c>
      <c r="K110" s="29">
        <f t="shared" si="89"/>
        <v>728.69</v>
      </c>
      <c r="L110" s="29">
        <f t="shared" si="89"/>
        <v>210.89</v>
      </c>
      <c r="M110" s="29">
        <f t="shared" si="89"/>
        <v>504</v>
      </c>
      <c r="N110" s="29">
        <f t="shared" si="89"/>
        <v>104.38</v>
      </c>
      <c r="O110" s="29">
        <f t="shared" si="89"/>
        <v>331.24</v>
      </c>
      <c r="P110" s="29">
        <f t="shared" si="89"/>
        <v>373.68</v>
      </c>
      <c r="Q110" s="29">
        <f t="shared" si="89"/>
        <v>380</v>
      </c>
      <c r="R110" s="29">
        <f t="shared" si="89"/>
        <v>0</v>
      </c>
      <c r="S110" s="29">
        <f t="shared" si="89"/>
        <v>0</v>
      </c>
      <c r="T110" s="29">
        <f t="shared" si="89"/>
        <v>0</v>
      </c>
      <c r="U110" s="29">
        <f t="shared" si="89"/>
        <v>752</v>
      </c>
      <c r="V110" s="29">
        <f t="shared" si="89"/>
        <v>352.56</v>
      </c>
      <c r="W110" s="29">
        <f t="shared" si="89"/>
        <v>139</v>
      </c>
      <c r="X110" s="29">
        <f t="shared" si="89"/>
        <v>13.15</v>
      </c>
      <c r="Y110" s="29">
        <f t="shared" si="89"/>
        <v>0</v>
      </c>
      <c r="Z110" s="29">
        <f t="shared" si="89"/>
        <v>439</v>
      </c>
      <c r="AA110" s="29">
        <f t="shared" si="89"/>
        <v>319</v>
      </c>
      <c r="AB110" s="29">
        <f t="shared" si="89"/>
        <v>361</v>
      </c>
      <c r="AC110" s="29">
        <f t="shared" si="89"/>
        <v>250</v>
      </c>
      <c r="AD110" s="29">
        <f t="shared" si="89"/>
        <v>138</v>
      </c>
      <c r="AE110" s="29">
        <f t="shared" si="89"/>
        <v>419</v>
      </c>
      <c r="AF110" s="29">
        <f t="shared" si="89"/>
        <v>209</v>
      </c>
      <c r="AG110" s="29">
        <f t="shared" si="89"/>
        <v>227.27</v>
      </c>
      <c r="AH110" s="29">
        <f t="shared" si="89"/>
        <v>63.33</v>
      </c>
      <c r="AI110" s="29">
        <f t="shared" si="89"/>
        <v>59.25</v>
      </c>
      <c r="AJ110" s="29">
        <f t="shared" si="89"/>
        <v>50</v>
      </c>
      <c r="AK110" s="29">
        <f t="shared" si="89"/>
        <v>190</v>
      </c>
      <c r="AL110" s="29">
        <f t="shared" si="89"/>
        <v>200</v>
      </c>
      <c r="AM110" s="29">
        <f t="shared" si="89"/>
        <v>636.84</v>
      </c>
      <c r="AN110" s="29">
        <f t="shared" si="89"/>
        <v>300</v>
      </c>
      <c r="AO110" s="29">
        <f t="shared" si="89"/>
        <v>0</v>
      </c>
      <c r="AP110" s="29">
        <f t="shared" si="89"/>
        <v>206.9</v>
      </c>
      <c r="AQ110" s="29">
        <f t="shared" si="89"/>
        <v>63.75</v>
      </c>
      <c r="AR110" s="29">
        <f t="shared" si="89"/>
        <v>65.33</v>
      </c>
      <c r="AS110" s="29">
        <f t="shared" si="89"/>
        <v>76</v>
      </c>
      <c r="AT110" s="29">
        <f t="shared" si="89"/>
        <v>64.290000000000006</v>
      </c>
      <c r="AU110" s="29">
        <f t="shared" si="89"/>
        <v>54.28</v>
      </c>
      <c r="AV110" s="29">
        <f t="shared" si="89"/>
        <v>51.25</v>
      </c>
      <c r="AW110" s="29">
        <f t="shared" si="89"/>
        <v>72.86</v>
      </c>
      <c r="AX110" s="29">
        <f t="shared" si="89"/>
        <v>64.67</v>
      </c>
      <c r="AY110" s="29">
        <f t="shared" si="89"/>
        <v>60</v>
      </c>
      <c r="AZ110" s="29">
        <f t="shared" si="89"/>
        <v>135.33000000000001</v>
      </c>
      <c r="BA110" s="29">
        <f t="shared" si="89"/>
        <v>349</v>
      </c>
      <c r="BB110" s="29">
        <f t="shared" si="89"/>
        <v>593</v>
      </c>
      <c r="BC110" s="29">
        <f t="shared" si="89"/>
        <v>558</v>
      </c>
      <c r="BD110" s="29">
        <f t="shared" si="89"/>
        <v>231</v>
      </c>
      <c r="BE110" s="29">
        <f t="shared" si="89"/>
        <v>401</v>
      </c>
      <c r="BF110" s="29">
        <f t="shared" si="89"/>
        <v>0</v>
      </c>
      <c r="BG110" s="29">
        <f t="shared" si="89"/>
        <v>26</v>
      </c>
      <c r="BH110" s="29">
        <f t="shared" si="89"/>
        <v>37</v>
      </c>
      <c r="BI110" s="29">
        <f t="shared" si="89"/>
        <v>25</v>
      </c>
      <c r="BJ110" s="29">
        <f t="shared" si="89"/>
        <v>25.59</v>
      </c>
      <c r="BK110" s="29">
        <f t="shared" si="89"/>
        <v>34</v>
      </c>
      <c r="BL110" s="29">
        <f t="shared" si="89"/>
        <v>289.89999999999998</v>
      </c>
      <c r="BM110" s="29">
        <f t="shared" si="89"/>
        <v>131.11000000000001</v>
      </c>
      <c r="BN110" s="29">
        <f t="shared" si="89"/>
        <v>20</v>
      </c>
      <c r="BO110" s="29">
        <f t="shared" ref="BO110" si="90">BO95</f>
        <v>10000</v>
      </c>
    </row>
    <row r="111" spans="1:69" ht="17.399999999999999" x14ac:dyDescent="0.35">
      <c r="B111" s="19" t="s">
        <v>25</v>
      </c>
      <c r="C111" s="20" t="s">
        <v>24</v>
      </c>
      <c r="D111" s="21">
        <f>D110/1000</f>
        <v>7.2719999999999993E-2</v>
      </c>
      <c r="E111" s="21">
        <f t="shared" ref="E111:BN111" si="91">E110/1000</f>
        <v>7.5999999999999998E-2</v>
      </c>
      <c r="F111" s="21">
        <f t="shared" si="91"/>
        <v>8.2000000000000003E-2</v>
      </c>
      <c r="G111" s="21">
        <f t="shared" si="91"/>
        <v>0.54</v>
      </c>
      <c r="H111" s="21">
        <f t="shared" si="91"/>
        <v>1.125</v>
      </c>
      <c r="I111" s="21">
        <f t="shared" si="91"/>
        <v>0.72</v>
      </c>
      <c r="J111" s="21">
        <f t="shared" si="91"/>
        <v>7.492E-2</v>
      </c>
      <c r="K111" s="21">
        <f t="shared" si="91"/>
        <v>0.72869000000000006</v>
      </c>
      <c r="L111" s="21">
        <f t="shared" si="91"/>
        <v>0.21088999999999999</v>
      </c>
      <c r="M111" s="21">
        <f t="shared" si="91"/>
        <v>0.504</v>
      </c>
      <c r="N111" s="21">
        <f t="shared" si="91"/>
        <v>0.10438</v>
      </c>
      <c r="O111" s="21">
        <f t="shared" si="91"/>
        <v>0.33124000000000003</v>
      </c>
      <c r="P111" s="21">
        <f t="shared" si="91"/>
        <v>0.37368000000000001</v>
      </c>
      <c r="Q111" s="21">
        <f t="shared" si="91"/>
        <v>0.38</v>
      </c>
      <c r="R111" s="21">
        <f t="shared" si="91"/>
        <v>0</v>
      </c>
      <c r="S111" s="21">
        <f t="shared" si="91"/>
        <v>0</v>
      </c>
      <c r="T111" s="21">
        <f t="shared" si="91"/>
        <v>0</v>
      </c>
      <c r="U111" s="21">
        <f t="shared" si="91"/>
        <v>0.752</v>
      </c>
      <c r="V111" s="21">
        <f t="shared" si="91"/>
        <v>0.35255999999999998</v>
      </c>
      <c r="W111" s="21">
        <f t="shared" si="91"/>
        <v>0.13900000000000001</v>
      </c>
      <c r="X111" s="21">
        <f t="shared" si="91"/>
        <v>1.315E-2</v>
      </c>
      <c r="Y111" s="21">
        <f t="shared" si="91"/>
        <v>0</v>
      </c>
      <c r="Z111" s="21">
        <f t="shared" si="91"/>
        <v>0.439</v>
      </c>
      <c r="AA111" s="21">
        <f t="shared" si="91"/>
        <v>0.31900000000000001</v>
      </c>
      <c r="AB111" s="21">
        <f t="shared" si="91"/>
        <v>0.36099999999999999</v>
      </c>
      <c r="AC111" s="21">
        <f t="shared" si="91"/>
        <v>0.25</v>
      </c>
      <c r="AD111" s="21">
        <f t="shared" si="91"/>
        <v>0.13800000000000001</v>
      </c>
      <c r="AE111" s="21">
        <f t="shared" si="91"/>
        <v>0.41899999999999998</v>
      </c>
      <c r="AF111" s="21">
        <f t="shared" si="91"/>
        <v>0.20899999999999999</v>
      </c>
      <c r="AG111" s="21">
        <f t="shared" si="91"/>
        <v>0.22727</v>
      </c>
      <c r="AH111" s="21">
        <f t="shared" si="91"/>
        <v>6.3329999999999997E-2</v>
      </c>
      <c r="AI111" s="21">
        <f t="shared" si="91"/>
        <v>5.9249999999999997E-2</v>
      </c>
      <c r="AJ111" s="21">
        <f t="shared" si="91"/>
        <v>0.05</v>
      </c>
      <c r="AK111" s="21">
        <f t="shared" si="91"/>
        <v>0.19</v>
      </c>
      <c r="AL111" s="21">
        <f t="shared" si="91"/>
        <v>0.2</v>
      </c>
      <c r="AM111" s="21">
        <f t="shared" si="91"/>
        <v>0.63684000000000007</v>
      </c>
      <c r="AN111" s="21">
        <f t="shared" si="91"/>
        <v>0.3</v>
      </c>
      <c r="AO111" s="21">
        <f t="shared" si="91"/>
        <v>0</v>
      </c>
      <c r="AP111" s="21">
        <f t="shared" si="91"/>
        <v>0.2069</v>
      </c>
      <c r="AQ111" s="21">
        <f t="shared" si="91"/>
        <v>6.3750000000000001E-2</v>
      </c>
      <c r="AR111" s="21">
        <f t="shared" si="91"/>
        <v>6.5329999999999999E-2</v>
      </c>
      <c r="AS111" s="21">
        <f t="shared" si="91"/>
        <v>7.5999999999999998E-2</v>
      </c>
      <c r="AT111" s="21">
        <f t="shared" si="91"/>
        <v>6.429E-2</v>
      </c>
      <c r="AU111" s="21">
        <f t="shared" si="91"/>
        <v>5.4280000000000002E-2</v>
      </c>
      <c r="AV111" s="21">
        <f t="shared" si="91"/>
        <v>5.1249999999999997E-2</v>
      </c>
      <c r="AW111" s="21">
        <f t="shared" si="91"/>
        <v>7.2859999999999994E-2</v>
      </c>
      <c r="AX111" s="21">
        <f t="shared" si="91"/>
        <v>6.4670000000000005E-2</v>
      </c>
      <c r="AY111" s="21">
        <f t="shared" si="91"/>
        <v>0.06</v>
      </c>
      <c r="AZ111" s="21">
        <f t="shared" si="91"/>
        <v>0.13533000000000001</v>
      </c>
      <c r="BA111" s="21">
        <f t="shared" si="91"/>
        <v>0.34899999999999998</v>
      </c>
      <c r="BB111" s="21">
        <f t="shared" si="91"/>
        <v>0.59299999999999997</v>
      </c>
      <c r="BC111" s="21">
        <f t="shared" si="91"/>
        <v>0.55800000000000005</v>
      </c>
      <c r="BD111" s="21">
        <f t="shared" si="91"/>
        <v>0.23100000000000001</v>
      </c>
      <c r="BE111" s="21">
        <f t="shared" si="91"/>
        <v>0.40100000000000002</v>
      </c>
      <c r="BF111" s="21">
        <f t="shared" si="91"/>
        <v>0</v>
      </c>
      <c r="BG111" s="21">
        <f t="shared" si="91"/>
        <v>2.5999999999999999E-2</v>
      </c>
      <c r="BH111" s="21">
        <f t="shared" si="91"/>
        <v>3.6999999999999998E-2</v>
      </c>
      <c r="BI111" s="21">
        <f t="shared" si="91"/>
        <v>2.5000000000000001E-2</v>
      </c>
      <c r="BJ111" s="21">
        <f t="shared" si="91"/>
        <v>2.5589999999999998E-2</v>
      </c>
      <c r="BK111" s="21">
        <f t="shared" si="91"/>
        <v>3.4000000000000002E-2</v>
      </c>
      <c r="BL111" s="21">
        <f t="shared" si="91"/>
        <v>0.28989999999999999</v>
      </c>
      <c r="BM111" s="21">
        <f t="shared" si="91"/>
        <v>0.13111</v>
      </c>
      <c r="BN111" s="21">
        <f t="shared" si="91"/>
        <v>0.02</v>
      </c>
      <c r="BO111" s="21">
        <f t="shared" ref="BO111" si="92">BO110/1000</f>
        <v>10</v>
      </c>
    </row>
    <row r="112" spans="1:69" ht="17.399999999999999" x14ac:dyDescent="0.35">
      <c r="A112" s="30"/>
      <c r="B112" s="31" t="s">
        <v>26</v>
      </c>
      <c r="C112" s="100"/>
      <c r="D112" s="32">
        <f>D108*D110</f>
        <v>61.084799999999994</v>
      </c>
      <c r="E112" s="32">
        <f t="shared" ref="E112:BN112" si="93">E108*E110</f>
        <v>0</v>
      </c>
      <c r="F112" s="32">
        <f t="shared" si="93"/>
        <v>61.992000000000012</v>
      </c>
      <c r="G112" s="32">
        <f t="shared" si="93"/>
        <v>13.607999999999999</v>
      </c>
      <c r="H112" s="32">
        <f t="shared" si="93"/>
        <v>0</v>
      </c>
      <c r="I112" s="32">
        <f t="shared" si="93"/>
        <v>0</v>
      </c>
      <c r="J112" s="32">
        <f t="shared" si="93"/>
        <v>0</v>
      </c>
      <c r="K112" s="32">
        <f t="shared" si="93"/>
        <v>122.41992000000002</v>
      </c>
      <c r="L112" s="32">
        <f t="shared" si="93"/>
        <v>44.286899999999996</v>
      </c>
      <c r="M112" s="32">
        <f t="shared" si="93"/>
        <v>0</v>
      </c>
      <c r="N112" s="32">
        <f t="shared" si="93"/>
        <v>0</v>
      </c>
      <c r="O112" s="32">
        <f t="shared" si="93"/>
        <v>1069.1433480000001</v>
      </c>
      <c r="P112" s="32">
        <f t="shared" si="93"/>
        <v>121.06783584</v>
      </c>
      <c r="Q112" s="32">
        <f t="shared" si="93"/>
        <v>0</v>
      </c>
      <c r="R112" s="32">
        <f t="shared" si="93"/>
        <v>0</v>
      </c>
      <c r="S112" s="32">
        <f t="shared" si="93"/>
        <v>0</v>
      </c>
      <c r="T112" s="32">
        <f t="shared" si="93"/>
        <v>0</v>
      </c>
      <c r="U112" s="32">
        <f t="shared" si="93"/>
        <v>0</v>
      </c>
      <c r="V112" s="32">
        <f t="shared" si="93"/>
        <v>0</v>
      </c>
      <c r="W112" s="32">
        <f t="shared" si="93"/>
        <v>0</v>
      </c>
      <c r="X112" s="32">
        <f t="shared" si="93"/>
        <v>55.230000000000004</v>
      </c>
      <c r="Y112" s="32">
        <f t="shared" si="93"/>
        <v>0</v>
      </c>
      <c r="Z112" s="32">
        <f t="shared" si="93"/>
        <v>0</v>
      </c>
      <c r="AA112" s="32">
        <f t="shared" si="93"/>
        <v>0</v>
      </c>
      <c r="AB112" s="32">
        <f t="shared" si="93"/>
        <v>0</v>
      </c>
      <c r="AC112" s="32">
        <f t="shared" si="93"/>
        <v>0</v>
      </c>
      <c r="AD112" s="32">
        <f t="shared" si="93"/>
        <v>0</v>
      </c>
      <c r="AE112" s="32">
        <f t="shared" si="93"/>
        <v>0</v>
      </c>
      <c r="AF112" s="32">
        <f t="shared" si="93"/>
        <v>0</v>
      </c>
      <c r="AG112" s="32">
        <f t="shared" si="93"/>
        <v>0</v>
      </c>
      <c r="AH112" s="32">
        <f t="shared" si="93"/>
        <v>0</v>
      </c>
      <c r="AI112" s="32">
        <f t="shared" si="93"/>
        <v>0</v>
      </c>
      <c r="AJ112" s="32">
        <f t="shared" si="93"/>
        <v>0</v>
      </c>
      <c r="AK112" s="32">
        <f t="shared" si="93"/>
        <v>0</v>
      </c>
      <c r="AL112" s="32">
        <f t="shared" si="93"/>
        <v>0</v>
      </c>
      <c r="AM112" s="32">
        <f t="shared" si="93"/>
        <v>0</v>
      </c>
      <c r="AN112" s="32">
        <f t="shared" si="93"/>
        <v>0</v>
      </c>
      <c r="AO112" s="32">
        <f t="shared" si="93"/>
        <v>0</v>
      </c>
      <c r="AP112" s="32">
        <f t="shared" si="93"/>
        <v>0</v>
      </c>
      <c r="AQ112" s="32">
        <f t="shared" si="93"/>
        <v>0</v>
      </c>
      <c r="AR112" s="32">
        <f t="shared" si="93"/>
        <v>0</v>
      </c>
      <c r="AS112" s="32">
        <f t="shared" si="93"/>
        <v>0</v>
      </c>
      <c r="AT112" s="32">
        <f t="shared" si="93"/>
        <v>0</v>
      </c>
      <c r="AU112" s="32">
        <f t="shared" si="93"/>
        <v>19.149984</v>
      </c>
      <c r="AV112" s="32">
        <f t="shared" si="93"/>
        <v>0</v>
      </c>
      <c r="AW112" s="32">
        <f t="shared" si="93"/>
        <v>0</v>
      </c>
      <c r="AX112" s="32">
        <f t="shared" si="93"/>
        <v>0</v>
      </c>
      <c r="AY112" s="32">
        <f t="shared" si="93"/>
        <v>0</v>
      </c>
      <c r="AZ112" s="32">
        <f t="shared" si="93"/>
        <v>0</v>
      </c>
      <c r="BA112" s="32">
        <f t="shared" si="93"/>
        <v>0</v>
      </c>
      <c r="BB112" s="32">
        <f t="shared" si="93"/>
        <v>0</v>
      </c>
      <c r="BC112" s="32">
        <f t="shared" si="93"/>
        <v>0</v>
      </c>
      <c r="BD112" s="32">
        <f t="shared" si="93"/>
        <v>0</v>
      </c>
      <c r="BE112" s="32">
        <f t="shared" si="93"/>
        <v>0</v>
      </c>
      <c r="BF112" s="32">
        <f t="shared" si="93"/>
        <v>0</v>
      </c>
      <c r="BG112" s="32">
        <f t="shared" si="93"/>
        <v>0</v>
      </c>
      <c r="BH112" s="32">
        <f t="shared" si="93"/>
        <v>0</v>
      </c>
      <c r="BI112" s="32">
        <f t="shared" si="93"/>
        <v>0</v>
      </c>
      <c r="BJ112" s="32">
        <f t="shared" si="93"/>
        <v>0</v>
      </c>
      <c r="BK112" s="32">
        <f t="shared" si="93"/>
        <v>0</v>
      </c>
      <c r="BL112" s="32">
        <f t="shared" si="93"/>
        <v>0</v>
      </c>
      <c r="BM112" s="32">
        <f t="shared" si="93"/>
        <v>0</v>
      </c>
      <c r="BN112" s="32">
        <f t="shared" si="93"/>
        <v>0.42000000000000004</v>
      </c>
      <c r="BO112" s="32">
        <f t="shared" ref="BO112" si="94">BO108*BO110</f>
        <v>0</v>
      </c>
      <c r="BP112" s="33">
        <f>SUM(D112:BN112)</f>
        <v>1568.4027878400002</v>
      </c>
      <c r="BQ112" s="34">
        <f>BP112/$C$21</f>
        <v>37.342923520000006</v>
      </c>
    </row>
    <row r="113" spans="1:69" ht="17.399999999999999" x14ac:dyDescent="0.35">
      <c r="A113" s="30"/>
      <c r="B113" s="31" t="s">
        <v>27</v>
      </c>
      <c r="C113" s="100"/>
      <c r="D113" s="32">
        <f>D108*D110</f>
        <v>61.084799999999994</v>
      </c>
      <c r="E113" s="32">
        <f t="shared" ref="E113:BN113" si="95">E108*E110</f>
        <v>0</v>
      </c>
      <c r="F113" s="32">
        <f t="shared" si="95"/>
        <v>61.992000000000012</v>
      </c>
      <c r="G113" s="32">
        <f t="shared" si="95"/>
        <v>13.607999999999999</v>
      </c>
      <c r="H113" s="32">
        <f t="shared" si="95"/>
        <v>0</v>
      </c>
      <c r="I113" s="32">
        <f t="shared" si="95"/>
        <v>0</v>
      </c>
      <c r="J113" s="32">
        <f t="shared" si="95"/>
        <v>0</v>
      </c>
      <c r="K113" s="32">
        <f t="shared" si="95"/>
        <v>122.41992000000002</v>
      </c>
      <c r="L113" s="32">
        <f t="shared" si="95"/>
        <v>44.286899999999996</v>
      </c>
      <c r="M113" s="32">
        <f t="shared" si="95"/>
        <v>0</v>
      </c>
      <c r="N113" s="32">
        <f t="shared" si="95"/>
        <v>0</v>
      </c>
      <c r="O113" s="32">
        <f t="shared" si="95"/>
        <v>1069.1433480000001</v>
      </c>
      <c r="P113" s="32">
        <f t="shared" si="95"/>
        <v>121.06783584</v>
      </c>
      <c r="Q113" s="32">
        <f t="shared" si="95"/>
        <v>0</v>
      </c>
      <c r="R113" s="32">
        <f t="shared" si="95"/>
        <v>0</v>
      </c>
      <c r="S113" s="32">
        <f t="shared" si="95"/>
        <v>0</v>
      </c>
      <c r="T113" s="32">
        <f t="shared" si="95"/>
        <v>0</v>
      </c>
      <c r="U113" s="32">
        <f t="shared" si="95"/>
        <v>0</v>
      </c>
      <c r="V113" s="32">
        <f t="shared" si="95"/>
        <v>0</v>
      </c>
      <c r="W113" s="32">
        <f t="shared" si="95"/>
        <v>0</v>
      </c>
      <c r="X113" s="32">
        <f t="shared" si="95"/>
        <v>55.230000000000004</v>
      </c>
      <c r="Y113" s="32">
        <f t="shared" si="95"/>
        <v>0</v>
      </c>
      <c r="Z113" s="32">
        <f t="shared" si="95"/>
        <v>0</v>
      </c>
      <c r="AA113" s="32">
        <f t="shared" si="95"/>
        <v>0</v>
      </c>
      <c r="AB113" s="32">
        <f t="shared" si="95"/>
        <v>0</v>
      </c>
      <c r="AC113" s="32">
        <f t="shared" si="95"/>
        <v>0</v>
      </c>
      <c r="AD113" s="32">
        <f t="shared" si="95"/>
        <v>0</v>
      </c>
      <c r="AE113" s="32">
        <f t="shared" si="95"/>
        <v>0</v>
      </c>
      <c r="AF113" s="32">
        <f t="shared" si="95"/>
        <v>0</v>
      </c>
      <c r="AG113" s="32">
        <f t="shared" si="95"/>
        <v>0</v>
      </c>
      <c r="AH113" s="32">
        <f t="shared" si="95"/>
        <v>0</v>
      </c>
      <c r="AI113" s="32">
        <f t="shared" si="95"/>
        <v>0</v>
      </c>
      <c r="AJ113" s="32">
        <f t="shared" si="95"/>
        <v>0</v>
      </c>
      <c r="AK113" s="32">
        <f t="shared" si="95"/>
        <v>0</v>
      </c>
      <c r="AL113" s="32">
        <f t="shared" si="95"/>
        <v>0</v>
      </c>
      <c r="AM113" s="32">
        <f t="shared" si="95"/>
        <v>0</v>
      </c>
      <c r="AN113" s="32">
        <f t="shared" si="95"/>
        <v>0</v>
      </c>
      <c r="AO113" s="32">
        <f t="shared" si="95"/>
        <v>0</v>
      </c>
      <c r="AP113" s="32">
        <f t="shared" si="95"/>
        <v>0</v>
      </c>
      <c r="AQ113" s="32">
        <f t="shared" si="95"/>
        <v>0</v>
      </c>
      <c r="AR113" s="32">
        <f t="shared" si="95"/>
        <v>0</v>
      </c>
      <c r="AS113" s="32">
        <f t="shared" si="95"/>
        <v>0</v>
      </c>
      <c r="AT113" s="32">
        <f t="shared" si="95"/>
        <v>0</v>
      </c>
      <c r="AU113" s="32">
        <f t="shared" si="95"/>
        <v>19.149984</v>
      </c>
      <c r="AV113" s="32">
        <f t="shared" si="95"/>
        <v>0</v>
      </c>
      <c r="AW113" s="32">
        <f t="shared" si="95"/>
        <v>0</v>
      </c>
      <c r="AX113" s="32">
        <f t="shared" si="95"/>
        <v>0</v>
      </c>
      <c r="AY113" s="32">
        <f t="shared" si="95"/>
        <v>0</v>
      </c>
      <c r="AZ113" s="32">
        <f t="shared" si="95"/>
        <v>0</v>
      </c>
      <c r="BA113" s="32">
        <f t="shared" si="95"/>
        <v>0</v>
      </c>
      <c r="BB113" s="32">
        <f t="shared" si="95"/>
        <v>0</v>
      </c>
      <c r="BC113" s="32">
        <f t="shared" si="95"/>
        <v>0</v>
      </c>
      <c r="BD113" s="32">
        <f t="shared" si="95"/>
        <v>0</v>
      </c>
      <c r="BE113" s="32">
        <f t="shared" si="95"/>
        <v>0</v>
      </c>
      <c r="BF113" s="32">
        <f t="shared" si="95"/>
        <v>0</v>
      </c>
      <c r="BG113" s="32">
        <f t="shared" si="95"/>
        <v>0</v>
      </c>
      <c r="BH113" s="32">
        <f t="shared" si="95"/>
        <v>0</v>
      </c>
      <c r="BI113" s="32">
        <f t="shared" si="95"/>
        <v>0</v>
      </c>
      <c r="BJ113" s="32">
        <f t="shared" si="95"/>
        <v>0</v>
      </c>
      <c r="BK113" s="32">
        <f t="shared" si="95"/>
        <v>0</v>
      </c>
      <c r="BL113" s="32">
        <f t="shared" si="95"/>
        <v>0</v>
      </c>
      <c r="BM113" s="32">
        <f t="shared" si="95"/>
        <v>0</v>
      </c>
      <c r="BN113" s="32">
        <f t="shared" si="95"/>
        <v>0.42000000000000004</v>
      </c>
      <c r="BO113" s="32">
        <f t="shared" ref="BO113" si="96">BO108*BO110</f>
        <v>0</v>
      </c>
      <c r="BP113" s="33">
        <f>SUM(D113:BN113)</f>
        <v>1568.4027878400002</v>
      </c>
      <c r="BQ113" s="34">
        <f>BP113/$C$21</f>
        <v>37.342923520000006</v>
      </c>
    </row>
    <row r="115" spans="1:69" x14ac:dyDescent="0.3">
      <c r="BQ115" s="37">
        <f>BQ65</f>
        <v>28.047706800000004</v>
      </c>
    </row>
    <row r="116" spans="1:69" x14ac:dyDescent="0.3">
      <c r="BQ116" s="37">
        <f>BQ82</f>
        <v>46.426859999999998</v>
      </c>
    </row>
    <row r="117" spans="1:69" x14ac:dyDescent="0.3">
      <c r="BQ117" s="37">
        <f>BQ98</f>
        <v>19.617599999999999</v>
      </c>
    </row>
    <row r="118" spans="1:69" x14ac:dyDescent="0.3">
      <c r="BQ118" s="37">
        <f>BQ113</f>
        <v>37.342923520000006</v>
      </c>
    </row>
    <row r="119" spans="1:69" x14ac:dyDescent="0.3">
      <c r="BQ119" s="37">
        <f>SUM(BQ115:BQ118)</f>
        <v>131.43509032</v>
      </c>
    </row>
  </sheetData>
  <mergeCells count="358"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Q52:BQ53"/>
    <mergeCell ref="A54:A58"/>
    <mergeCell ref="C54:C58"/>
    <mergeCell ref="C64:C65"/>
    <mergeCell ref="A68:A69"/>
    <mergeCell ref="C68:C69"/>
    <mergeCell ref="D68:D69"/>
    <mergeCell ref="E68:E69"/>
    <mergeCell ref="F68:F69"/>
    <mergeCell ref="G68:G69"/>
    <mergeCell ref="BJ52:BJ53"/>
    <mergeCell ref="BK52:BK53"/>
    <mergeCell ref="BL52:BL53"/>
    <mergeCell ref="BM52:BM53"/>
    <mergeCell ref="BN52:BN53"/>
    <mergeCell ref="BP52:BP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52:AD53"/>
    <mergeCell ref="AE52:AE53"/>
    <mergeCell ref="S52:S53"/>
    <mergeCell ref="T52:T53"/>
    <mergeCell ref="U52:U53"/>
    <mergeCell ref="V52:V53"/>
    <mergeCell ref="X52:X53"/>
    <mergeCell ref="Y52:Y53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C46:C47"/>
    <mergeCell ref="A52:A53"/>
    <mergeCell ref="C52:C53"/>
    <mergeCell ref="D52:D53"/>
    <mergeCell ref="E52:E53"/>
    <mergeCell ref="F52:F53"/>
    <mergeCell ref="A14:A20"/>
    <mergeCell ref="C14:C20"/>
    <mergeCell ref="A21:A25"/>
    <mergeCell ref="C21:C25"/>
    <mergeCell ref="A26:A29"/>
    <mergeCell ref="C26:C29"/>
    <mergeCell ref="BM7:BM8"/>
    <mergeCell ref="BN7:BN8"/>
    <mergeCell ref="BP7:BP8"/>
    <mergeCell ref="BQ7:BQ8"/>
    <mergeCell ref="A9:A13"/>
    <mergeCell ref="C9:C13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Z6:AA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83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7.66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11"/>
      <c r="C1" s="111"/>
      <c r="D1" s="112" t="s">
        <v>65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11"/>
      <c r="J1" s="111"/>
      <c r="K1" s="53"/>
      <c r="V1" s="25"/>
    </row>
    <row r="2" spans="1:22" ht="21.9" customHeight="1" x14ac:dyDescent="0.35">
      <c r="A2" s="115" t="s">
        <v>34</v>
      </c>
      <c r="B2" s="115"/>
      <c r="C2" s="115"/>
      <c r="D2" s="116" t="s">
        <v>35</v>
      </c>
      <c r="E2" s="115"/>
      <c r="F2" s="115"/>
      <c r="G2" s="117"/>
      <c r="H2" s="115" t="s">
        <v>36</v>
      </c>
      <c r="I2" s="115"/>
      <c r="J2" s="117"/>
      <c r="K2" s="54"/>
      <c r="L2" s="118" t="s">
        <v>8</v>
      </c>
      <c r="M2" s="119"/>
      <c r="N2" s="120" t="s">
        <v>11</v>
      </c>
      <c r="O2" s="120"/>
      <c r="P2" s="121" t="s">
        <v>17</v>
      </c>
      <c r="Q2" s="122"/>
      <c r="R2" s="123" t="s">
        <v>19</v>
      </c>
      <c r="S2" s="123"/>
      <c r="T2" s="124" t="s">
        <v>37</v>
      </c>
      <c r="U2" s="125"/>
      <c r="V2" s="25"/>
    </row>
    <row r="3" spans="1:22" ht="30.75" customHeight="1" x14ac:dyDescent="0.3">
      <c r="A3" s="55"/>
      <c r="B3" s="69">
        <f>E3</f>
        <v>45323</v>
      </c>
      <c r="C3" s="56" t="s">
        <v>38</v>
      </c>
      <c r="D3" s="55"/>
      <c r="E3" s="69">
        <f>'06.01.2021 3-7 лет (день 8) '!J6</f>
        <v>45323</v>
      </c>
      <c r="F3" s="56" t="s">
        <v>38</v>
      </c>
      <c r="G3" s="56" t="s">
        <v>39</v>
      </c>
      <c r="H3" s="55"/>
      <c r="I3" s="69">
        <f>E3</f>
        <v>45323</v>
      </c>
      <c r="J3" s="56" t="s">
        <v>39</v>
      </c>
      <c r="K3" s="25"/>
      <c r="L3" s="57">
        <f>F4</f>
        <v>23.330140000000004</v>
      </c>
      <c r="M3" s="57">
        <f>G4</f>
        <v>28.047706800000004</v>
      </c>
      <c r="N3" s="57">
        <f>F9</f>
        <v>42.886043999999991</v>
      </c>
      <c r="O3" s="57">
        <f>G9</f>
        <v>46.426859999999998</v>
      </c>
      <c r="P3" s="57">
        <f>F17</f>
        <v>15.288800000000002</v>
      </c>
      <c r="Q3" s="57">
        <f>G17</f>
        <v>19.617599999999999</v>
      </c>
      <c r="R3" s="7">
        <f>F22</f>
        <v>37.607128000000003</v>
      </c>
      <c r="S3" s="7">
        <f>G22</f>
        <v>37.342923520000006</v>
      </c>
      <c r="T3" s="58">
        <f>L3+N3+P3+R3</f>
        <v>119.11211200000001</v>
      </c>
      <c r="U3" s="58">
        <f>M3+O3+Q3+S3</f>
        <v>131.43509032</v>
      </c>
    </row>
    <row r="4" spans="1:22" ht="15" customHeight="1" x14ac:dyDescent="0.3">
      <c r="A4" s="95" t="s">
        <v>8</v>
      </c>
      <c r="B4" s="7" t="str">
        <f>E4</f>
        <v>Каша молочная "Рябчик"</v>
      </c>
      <c r="C4" s="126">
        <f>F4</f>
        <v>23.330140000000004</v>
      </c>
      <c r="D4" s="95" t="s">
        <v>8</v>
      </c>
      <c r="E4" s="7" t="str">
        <f>'06.01.2021 3-7 лет (день 8) '!B9</f>
        <v>Каша молочная "Рябчик"</v>
      </c>
      <c r="F4" s="126">
        <f>'06.01.2021 1,5-2 года (день 8)'!BQ65</f>
        <v>23.330140000000004</v>
      </c>
      <c r="G4" s="126">
        <f>'06.01.2021 3-7 лет (день 8) '!BQ65</f>
        <v>28.047706800000004</v>
      </c>
      <c r="H4" s="95" t="s">
        <v>8</v>
      </c>
      <c r="I4" s="7" t="str">
        <f>E4</f>
        <v>Каша молочная "Рябчик"</v>
      </c>
      <c r="J4" s="126">
        <f>G4</f>
        <v>28.047706800000004</v>
      </c>
    </row>
    <row r="5" spans="1:22" ht="15" customHeight="1" x14ac:dyDescent="0.3">
      <c r="A5" s="96"/>
      <c r="B5" s="10" t="str">
        <f>E5</f>
        <v xml:space="preserve">Бутерброд с маслом </v>
      </c>
      <c r="C5" s="127"/>
      <c r="D5" s="96"/>
      <c r="E5" s="7" t="str">
        <f>'06.01.2021 3-7 лет (день 8) '!B10</f>
        <v xml:space="preserve">Бутерброд с маслом </v>
      </c>
      <c r="F5" s="127"/>
      <c r="G5" s="127"/>
      <c r="H5" s="96"/>
      <c r="I5" s="7" t="str">
        <f>E5</f>
        <v xml:space="preserve">Бутерброд с маслом </v>
      </c>
      <c r="J5" s="127"/>
    </row>
    <row r="6" spans="1:22" ht="15" customHeight="1" x14ac:dyDescent="0.3">
      <c r="A6" s="96"/>
      <c r="B6" s="10" t="str">
        <f>E6</f>
        <v>Кофейный напиток с молоком</v>
      </c>
      <c r="C6" s="127"/>
      <c r="D6" s="96"/>
      <c r="E6" s="7" t="str">
        <f>'06.01.2021 3-7 лет (день 8) '!B11</f>
        <v>Кофейный напиток с молоком</v>
      </c>
      <c r="F6" s="127"/>
      <c r="G6" s="127"/>
      <c r="H6" s="96"/>
      <c r="I6" s="7" t="str">
        <f>E6</f>
        <v>Кофейный напиток с молоком</v>
      </c>
      <c r="J6" s="127"/>
    </row>
    <row r="7" spans="1:22" ht="15" customHeight="1" x14ac:dyDescent="0.3">
      <c r="A7" s="96"/>
      <c r="B7" s="7"/>
      <c r="C7" s="127"/>
      <c r="D7" s="96"/>
      <c r="E7" s="7"/>
      <c r="F7" s="127"/>
      <c r="G7" s="127"/>
      <c r="H7" s="96"/>
      <c r="I7" s="7"/>
      <c r="J7" s="127"/>
    </row>
    <row r="8" spans="1:22" ht="15" customHeight="1" x14ac:dyDescent="0.3">
      <c r="A8" s="97"/>
      <c r="B8" s="7"/>
      <c r="C8" s="128"/>
      <c r="D8" s="97"/>
      <c r="E8" s="7"/>
      <c r="F8" s="128"/>
      <c r="G8" s="128"/>
      <c r="H8" s="97"/>
      <c r="I8" s="7"/>
      <c r="J8" s="128"/>
    </row>
    <row r="9" spans="1:22" ht="15" customHeight="1" x14ac:dyDescent="0.3">
      <c r="A9" s="95" t="s">
        <v>11</v>
      </c>
      <c r="B9" s="7" t="str">
        <f>E9</f>
        <v>Суп картофельный с клецками</v>
      </c>
      <c r="C9" s="129">
        <f>F9</f>
        <v>42.886043999999991</v>
      </c>
      <c r="D9" s="95" t="s">
        <v>11</v>
      </c>
      <c r="E9" s="11" t="str">
        <f>'06.01.2021 3-7 лет (день 8) '!B14</f>
        <v>Суп картофельный с клецками</v>
      </c>
      <c r="F9" s="129">
        <f>'06.01.2021 1,5-2 года (день 8)'!BQ82</f>
        <v>42.886043999999991</v>
      </c>
      <c r="G9" s="129">
        <f>'06.01.2021 3-7 лет (день 8) '!BQ82</f>
        <v>46.426859999999998</v>
      </c>
      <c r="H9" s="95" t="s">
        <v>11</v>
      </c>
      <c r="I9" s="7" t="str">
        <f>E9</f>
        <v>Суп картофельный с клецками</v>
      </c>
      <c r="J9" s="129">
        <f>G9</f>
        <v>46.426859999999998</v>
      </c>
    </row>
    <row r="10" spans="1:22" ht="15" customHeight="1" x14ac:dyDescent="0.3">
      <c r="A10" s="96"/>
      <c r="B10" s="7" t="str">
        <f t="shared" ref="B10:B15" si="0">E10</f>
        <v>Жаркое по-домашнему</v>
      </c>
      <c r="C10" s="130"/>
      <c r="D10" s="96"/>
      <c r="E10" s="11" t="str">
        <f>'06.01.2021 3-7 лет (день 8) '!B15</f>
        <v>Жаркое по-домашнему</v>
      </c>
      <c r="F10" s="130"/>
      <c r="G10" s="130"/>
      <c r="H10" s="96"/>
      <c r="I10" s="7" t="str">
        <f t="shared" ref="I10:I15" si="1">E10</f>
        <v>Жаркое по-домашнему</v>
      </c>
      <c r="J10" s="130"/>
    </row>
    <row r="11" spans="1:22" ht="15" customHeight="1" x14ac:dyDescent="0.3">
      <c r="A11" s="96"/>
      <c r="B11" s="7" t="str">
        <f t="shared" si="0"/>
        <v>Хлеб пшеничный</v>
      </c>
      <c r="C11" s="130"/>
      <c r="D11" s="96"/>
      <c r="E11" s="11" t="str">
        <f>'06.01.2021 3-7 лет (день 8) '!B16</f>
        <v>Хлеб пшеничный</v>
      </c>
      <c r="F11" s="130"/>
      <c r="G11" s="130"/>
      <c r="H11" s="96"/>
      <c r="I11" s="7" t="str">
        <f t="shared" si="1"/>
        <v>Хлеб пшеничный</v>
      </c>
      <c r="J11" s="130"/>
    </row>
    <row r="12" spans="1:22" ht="15" customHeight="1" x14ac:dyDescent="0.3">
      <c r="A12" s="96"/>
      <c r="B12" s="7" t="str">
        <f t="shared" si="0"/>
        <v>Хлеб ржано-пшеничный</v>
      </c>
      <c r="C12" s="130"/>
      <c r="D12" s="96"/>
      <c r="E12" s="11" t="str">
        <f>'06.01.2021 3-7 лет (день 8) '!B17</f>
        <v>Хлеб ржано-пшеничный</v>
      </c>
      <c r="F12" s="130"/>
      <c r="G12" s="130"/>
      <c r="H12" s="96"/>
      <c r="I12" s="7" t="str">
        <f t="shared" si="1"/>
        <v>Хлеб ржано-пшеничный</v>
      </c>
      <c r="J12" s="130"/>
    </row>
    <row r="13" spans="1:22" ht="15" customHeight="1" x14ac:dyDescent="0.3">
      <c r="A13" s="96"/>
      <c r="B13" s="7" t="str">
        <f t="shared" si="0"/>
        <v>Напиток из шиповника</v>
      </c>
      <c r="C13" s="130"/>
      <c r="D13" s="96"/>
      <c r="E13" s="11" t="str">
        <f>'06.01.2021 3-7 лет (день 8) '!B18</f>
        <v>Напиток из шиповника</v>
      </c>
      <c r="F13" s="130"/>
      <c r="G13" s="130"/>
      <c r="H13" s="96"/>
      <c r="I13" s="7" t="str">
        <f t="shared" si="1"/>
        <v>Напиток из шиповника</v>
      </c>
      <c r="J13" s="130"/>
    </row>
    <row r="14" spans="1:22" ht="15" customHeight="1" x14ac:dyDescent="0.3">
      <c r="A14" s="96"/>
      <c r="B14" s="7">
        <f t="shared" si="0"/>
        <v>0</v>
      </c>
      <c r="C14" s="130"/>
      <c r="D14" s="96"/>
      <c r="F14" s="130"/>
      <c r="G14" s="130"/>
      <c r="H14" s="96"/>
      <c r="I14" s="7">
        <f t="shared" si="1"/>
        <v>0</v>
      </c>
      <c r="J14" s="130"/>
    </row>
    <row r="15" spans="1:22" ht="15" customHeight="1" x14ac:dyDescent="0.3">
      <c r="A15" s="96"/>
      <c r="B15" s="12">
        <f t="shared" si="0"/>
        <v>0</v>
      </c>
      <c r="C15" s="130"/>
      <c r="D15" s="96"/>
      <c r="E15" s="11"/>
      <c r="F15" s="130"/>
      <c r="G15" s="130"/>
      <c r="H15" s="96"/>
      <c r="I15" s="12">
        <f t="shared" si="1"/>
        <v>0</v>
      </c>
      <c r="J15" s="130"/>
    </row>
    <row r="16" spans="1:22" ht="15" customHeight="1" x14ac:dyDescent="0.3">
      <c r="A16" s="97"/>
      <c r="B16" s="12"/>
      <c r="C16" s="131"/>
      <c r="D16" s="97"/>
      <c r="E16" s="7"/>
      <c r="F16" s="131"/>
      <c r="G16" s="131"/>
      <c r="H16" s="97"/>
      <c r="I16" s="12"/>
      <c r="J16" s="131"/>
    </row>
    <row r="17" spans="1:15" ht="15" customHeight="1" x14ac:dyDescent="0.3">
      <c r="A17" s="95" t="s">
        <v>17</v>
      </c>
      <c r="B17" s="7" t="str">
        <f>E17</f>
        <v>Молоко</v>
      </c>
      <c r="C17" s="126">
        <f>F17</f>
        <v>15.288800000000002</v>
      </c>
      <c r="D17" s="95" t="s">
        <v>17</v>
      </c>
      <c r="E17" s="7" t="str">
        <f>'06.01.2021 3-7 лет (день 8) '!B21</f>
        <v>Молоко</v>
      </c>
      <c r="F17" s="126">
        <f>'06.01.2021 1,5-2 года (день 8)'!BQ98</f>
        <v>15.288800000000002</v>
      </c>
      <c r="G17" s="126">
        <f>'06.01.2021 3-7 лет (день 8) '!BQ98</f>
        <v>19.617599999999999</v>
      </c>
      <c r="H17" s="95" t="s">
        <v>17</v>
      </c>
      <c r="I17" s="7" t="str">
        <f>E17</f>
        <v>Молоко</v>
      </c>
      <c r="J17" s="126">
        <f>G17</f>
        <v>19.617599999999999</v>
      </c>
    </row>
    <row r="18" spans="1:15" ht="15" customHeight="1" x14ac:dyDescent="0.3">
      <c r="A18" s="96"/>
      <c r="B18" s="7" t="str">
        <f>E18</f>
        <v>Печенье</v>
      </c>
      <c r="C18" s="127"/>
      <c r="D18" s="96"/>
      <c r="E18" s="7" t="str">
        <f>'06.01.2021 3-7 лет (день 8) '!B22</f>
        <v>Печенье</v>
      </c>
      <c r="F18" s="127"/>
      <c r="G18" s="127"/>
      <c r="H18" s="96"/>
      <c r="I18" s="7" t="str">
        <f>E18</f>
        <v>Печенье</v>
      </c>
      <c r="J18" s="127"/>
    </row>
    <row r="19" spans="1:15" ht="15" customHeight="1" x14ac:dyDescent="0.3">
      <c r="A19" s="96"/>
      <c r="B19" s="7"/>
      <c r="C19" s="127"/>
      <c r="D19" s="96"/>
      <c r="E19" s="7"/>
      <c r="F19" s="127"/>
      <c r="G19" s="127"/>
      <c r="H19" s="96"/>
      <c r="I19" s="7"/>
      <c r="J19" s="127"/>
    </row>
    <row r="20" spans="1:15" ht="15" customHeight="1" x14ac:dyDescent="0.3">
      <c r="A20" s="96"/>
      <c r="B20" s="7"/>
      <c r="C20" s="127"/>
      <c r="D20" s="96"/>
      <c r="E20" s="7"/>
      <c r="F20" s="127"/>
      <c r="G20" s="127"/>
      <c r="H20" s="96"/>
      <c r="I20" s="7"/>
      <c r="J20" s="127"/>
    </row>
    <row r="21" spans="1:15" ht="15" customHeight="1" x14ac:dyDescent="0.3">
      <c r="A21" s="97"/>
      <c r="B21" s="7"/>
      <c r="C21" s="128"/>
      <c r="D21" s="97"/>
      <c r="E21" s="7"/>
      <c r="F21" s="128"/>
      <c r="G21" s="128"/>
      <c r="H21" s="97"/>
      <c r="I21" s="7"/>
      <c r="J21" s="128"/>
    </row>
    <row r="22" spans="1:15" ht="15" customHeight="1" x14ac:dyDescent="0.3">
      <c r="A22" s="102" t="s">
        <v>19</v>
      </c>
      <c r="B22" s="40" t="str">
        <f>E22</f>
        <v>Запеканка из творога со сгущ. молоком</v>
      </c>
      <c r="C22" s="126">
        <f>F22</f>
        <v>37.607128000000003</v>
      </c>
      <c r="D22" s="102" t="s">
        <v>19</v>
      </c>
      <c r="E22" s="40" t="str">
        <f>'06.01.2021 3-7 лет (день 8) '!B26</f>
        <v>Запеканка из творога со сгущ. молоком</v>
      </c>
      <c r="F22" s="126">
        <f>'06.01.2021 1,5-2 года (день 8)'!BQ113</f>
        <v>37.607128000000003</v>
      </c>
      <c r="G22" s="126">
        <f>'06.01.2021 3-7 лет (день 8) '!BQ113</f>
        <v>37.342923520000006</v>
      </c>
      <c r="H22" s="102" t="s">
        <v>19</v>
      </c>
      <c r="I22" s="40" t="str">
        <f>E22</f>
        <v>Запеканка из творога со сгущ. молоком</v>
      </c>
      <c r="J22" s="126">
        <f>G22</f>
        <v>37.342923520000006</v>
      </c>
    </row>
    <row r="23" spans="1:15" ht="15" customHeight="1" x14ac:dyDescent="0.3">
      <c r="A23" s="102"/>
      <c r="B23" s="40" t="str">
        <f t="shared" ref="B23:B24" si="2">E23</f>
        <v>Хлеб пшеничный</v>
      </c>
      <c r="C23" s="127"/>
      <c r="D23" s="102"/>
      <c r="E23" s="40" t="str">
        <f>'06.01.2021 3-7 лет (день 8) '!B27</f>
        <v>Хлеб пшеничный</v>
      </c>
      <c r="F23" s="127"/>
      <c r="G23" s="127"/>
      <c r="H23" s="102"/>
      <c r="I23" s="40" t="str">
        <f t="shared" ref="I23:I24" si="3">E23</f>
        <v>Хлеб пшеничный</v>
      </c>
      <c r="J23" s="127"/>
    </row>
    <row r="24" spans="1:15" ht="15" customHeight="1" x14ac:dyDescent="0.3">
      <c r="A24" s="102"/>
      <c r="B24" s="40" t="str">
        <f t="shared" si="2"/>
        <v>Чай с сахаром</v>
      </c>
      <c r="C24" s="127"/>
      <c r="D24" s="102"/>
      <c r="E24" s="40" t="str">
        <f>'06.01.2021 3-7 лет (день 8) '!B28</f>
        <v>Чай с сахаром</v>
      </c>
      <c r="F24" s="127"/>
      <c r="G24" s="127"/>
      <c r="H24" s="102"/>
      <c r="I24" s="40" t="str">
        <f t="shared" si="3"/>
        <v>Чай с сахаром</v>
      </c>
      <c r="J24" s="127"/>
    </row>
    <row r="25" spans="1:15" ht="15" customHeight="1" x14ac:dyDescent="0.3">
      <c r="A25" s="102"/>
      <c r="B25" s="40">
        <f>E25</f>
        <v>0</v>
      </c>
      <c r="C25" s="127"/>
      <c r="D25" s="102"/>
      <c r="E25" s="12"/>
      <c r="F25" s="127"/>
      <c r="G25" s="127"/>
      <c r="H25" s="102"/>
      <c r="I25" s="40">
        <f>E25</f>
        <v>0</v>
      </c>
      <c r="J25" s="127"/>
    </row>
    <row r="26" spans="1:15" ht="15" customHeight="1" x14ac:dyDescent="0.3">
      <c r="A26" s="102"/>
      <c r="B26" s="12"/>
      <c r="C26" s="127"/>
      <c r="D26" s="102"/>
      <c r="E26" s="12"/>
      <c r="F26" s="127"/>
      <c r="G26" s="127"/>
      <c r="H26" s="102"/>
      <c r="I26" s="12"/>
      <c r="J26" s="127"/>
    </row>
    <row r="27" spans="1:15" ht="15" customHeight="1" x14ac:dyDescent="0.3">
      <c r="A27" s="102"/>
      <c r="B27" s="7"/>
      <c r="C27" s="128"/>
      <c r="D27" s="102"/>
      <c r="E27" s="7"/>
      <c r="F27" s="128"/>
      <c r="G27" s="128"/>
      <c r="H27" s="102"/>
      <c r="I27" s="7"/>
      <c r="J27" s="128"/>
    </row>
    <row r="28" spans="1:15" ht="17.399999999999999" x14ac:dyDescent="0.35">
      <c r="A28" s="133" t="s">
        <v>37</v>
      </c>
      <c r="B28" s="134"/>
      <c r="C28" s="59">
        <f>C4+C9+C17+C22</f>
        <v>119.11211200000001</v>
      </c>
      <c r="D28" s="133" t="s">
        <v>37</v>
      </c>
      <c r="E28" s="134"/>
      <c r="F28" s="59">
        <f>F4+F9+F17+F22</f>
        <v>119.11211200000001</v>
      </c>
      <c r="G28" s="59">
        <f>G4+G9+G17+G22</f>
        <v>131.43509032</v>
      </c>
      <c r="H28" s="133" t="s">
        <v>37</v>
      </c>
      <c r="I28" s="134"/>
      <c r="J28" s="59">
        <f>J4+J9+J17+J22</f>
        <v>131.43509032</v>
      </c>
    </row>
    <row r="29" spans="1:15" ht="59.25" customHeight="1" x14ac:dyDescent="0.3">
      <c r="A29" s="11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11"/>
      <c r="C29" s="135"/>
      <c r="D29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3"/>
      <c r="F29" s="113"/>
      <c r="G29" s="113"/>
      <c r="H29" s="11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11"/>
      <c r="J29" s="135"/>
      <c r="K29" s="54"/>
      <c r="L29" s="54"/>
      <c r="M29" s="132"/>
      <c r="N29" s="132"/>
      <c r="O29" s="132"/>
    </row>
    <row r="30" spans="1:15" ht="21.9" customHeight="1" x14ac:dyDescent="0.3">
      <c r="A30" s="115" t="s">
        <v>40</v>
      </c>
      <c r="B30" s="115"/>
      <c r="C30" s="117"/>
      <c r="D30" s="116" t="s">
        <v>41</v>
      </c>
      <c r="E30" s="115"/>
      <c r="F30" s="115"/>
      <c r="G30" s="117"/>
      <c r="H30" s="116" t="s">
        <v>42</v>
      </c>
      <c r="I30" s="115"/>
      <c r="J30" s="117"/>
      <c r="K30" s="54"/>
      <c r="L30" s="54"/>
      <c r="M30" s="60"/>
      <c r="N30" s="60"/>
      <c r="O30" s="60"/>
    </row>
    <row r="31" spans="1:15" ht="30.75" customHeight="1" x14ac:dyDescent="0.3">
      <c r="A31" s="55"/>
      <c r="B31" s="71">
        <f>E3</f>
        <v>45323</v>
      </c>
      <c r="C31" s="56" t="s">
        <v>39</v>
      </c>
      <c r="D31" s="55"/>
      <c r="E31" s="69">
        <f>E3</f>
        <v>45323</v>
      </c>
      <c r="F31" s="56" t="s">
        <v>38</v>
      </c>
      <c r="G31" s="56" t="s">
        <v>39</v>
      </c>
      <c r="H31" s="55"/>
      <c r="I31" s="72">
        <f>E3</f>
        <v>45323</v>
      </c>
      <c r="J31" s="61" t="s">
        <v>39</v>
      </c>
      <c r="K31" s="25"/>
      <c r="L31" s="25"/>
    </row>
    <row r="32" spans="1:15" ht="15" customHeight="1" x14ac:dyDescent="0.3">
      <c r="A32" s="102" t="s">
        <v>8</v>
      </c>
      <c r="B32" s="7" t="str">
        <f>E4</f>
        <v>Каша молочная "Рябчик"</v>
      </c>
      <c r="C32" s="126">
        <f>G4</f>
        <v>28.047706800000004</v>
      </c>
      <c r="D32" s="102" t="s">
        <v>8</v>
      </c>
      <c r="E32" s="7" t="str">
        <f>E4</f>
        <v>Каша молочная "Рябчик"</v>
      </c>
      <c r="F32" s="139">
        <f>F4</f>
        <v>23.330140000000004</v>
      </c>
      <c r="G32" s="139">
        <f>G4</f>
        <v>28.047706800000004</v>
      </c>
      <c r="H32" s="102" t="s">
        <v>8</v>
      </c>
      <c r="I32" s="7" t="str">
        <f>I4</f>
        <v>Каша молочная "Рябчик"</v>
      </c>
      <c r="J32" s="126">
        <f>F32</f>
        <v>23.330140000000004</v>
      </c>
    </row>
    <row r="33" spans="1:10" ht="15" customHeight="1" x14ac:dyDescent="0.3">
      <c r="A33" s="102"/>
      <c r="B33" s="7" t="str">
        <f>E5</f>
        <v xml:space="preserve">Бутерброд с маслом </v>
      </c>
      <c r="C33" s="127"/>
      <c r="D33" s="102"/>
      <c r="E33" s="7" t="str">
        <f>E5</f>
        <v xml:space="preserve">Бутерброд с маслом </v>
      </c>
      <c r="F33" s="140"/>
      <c r="G33" s="140"/>
      <c r="H33" s="102"/>
      <c r="I33" s="7" t="str">
        <f>I5</f>
        <v xml:space="preserve">Бутерброд с маслом </v>
      </c>
      <c r="J33" s="127"/>
    </row>
    <row r="34" spans="1:10" ht="15" customHeight="1" x14ac:dyDescent="0.3">
      <c r="A34" s="102"/>
      <c r="B34" s="7" t="str">
        <f>E6</f>
        <v>Кофейный напиток с молоком</v>
      </c>
      <c r="C34" s="127"/>
      <c r="D34" s="102"/>
      <c r="E34" s="7" t="str">
        <f>E6</f>
        <v>Кофейный напиток с молоком</v>
      </c>
      <c r="F34" s="140"/>
      <c r="G34" s="140"/>
      <c r="H34" s="102"/>
      <c r="I34" s="7" t="str">
        <f>I6</f>
        <v>Кофейный напиток с молоком</v>
      </c>
      <c r="J34" s="127"/>
    </row>
    <row r="35" spans="1:10" ht="15" customHeight="1" x14ac:dyDescent="0.3">
      <c r="A35" s="102"/>
      <c r="B35" s="7"/>
      <c r="C35" s="127"/>
      <c r="D35" s="102"/>
      <c r="E35" s="7"/>
      <c r="F35" s="140"/>
      <c r="G35" s="140"/>
      <c r="H35" s="102"/>
      <c r="I35" s="7"/>
      <c r="J35" s="127"/>
    </row>
    <row r="36" spans="1:10" ht="15" customHeight="1" x14ac:dyDescent="0.3">
      <c r="A36" s="102"/>
      <c r="B36" s="7"/>
      <c r="C36" s="128"/>
      <c r="D36" s="102"/>
      <c r="E36" s="7"/>
      <c r="F36" s="141"/>
      <c r="G36" s="141"/>
      <c r="H36" s="102"/>
      <c r="I36" s="7"/>
      <c r="J36" s="128"/>
    </row>
    <row r="37" spans="1:10" ht="15" customHeight="1" x14ac:dyDescent="0.3">
      <c r="A37" s="102" t="s">
        <v>11</v>
      </c>
      <c r="B37" s="7" t="str">
        <f>E9</f>
        <v>Суп картофельный с клецками</v>
      </c>
      <c r="C37" s="129">
        <f>G9</f>
        <v>46.426859999999998</v>
      </c>
      <c r="D37" s="102" t="s">
        <v>11</v>
      </c>
      <c r="E37" s="7" t="str">
        <f>E9</f>
        <v>Суп картофельный с клецками</v>
      </c>
      <c r="F37" s="136">
        <f>F9</f>
        <v>42.886043999999991</v>
      </c>
      <c r="G37" s="136">
        <f>G9</f>
        <v>46.426859999999998</v>
      </c>
      <c r="H37" s="102" t="s">
        <v>11</v>
      </c>
      <c r="I37" s="7" t="str">
        <f>E9</f>
        <v>Суп картофельный с клецками</v>
      </c>
      <c r="J37" s="129">
        <f>F37</f>
        <v>42.886043999999991</v>
      </c>
    </row>
    <row r="38" spans="1:10" ht="15" customHeight="1" x14ac:dyDescent="0.3">
      <c r="A38" s="102"/>
      <c r="B38" s="7" t="str">
        <f t="shared" ref="B38:B43" si="4">E10</f>
        <v>Жаркое по-домашнему</v>
      </c>
      <c r="C38" s="130"/>
      <c r="D38" s="102"/>
      <c r="E38" s="7" t="str">
        <f t="shared" ref="E38:E43" si="5">E10</f>
        <v>Жаркое по-домашнему</v>
      </c>
      <c r="F38" s="137"/>
      <c r="G38" s="137"/>
      <c r="H38" s="102"/>
      <c r="I38" s="7" t="str">
        <f t="shared" ref="I38:I42" si="6">E10</f>
        <v>Жаркое по-домашнему</v>
      </c>
      <c r="J38" s="130"/>
    </row>
    <row r="39" spans="1:10" ht="15" customHeight="1" x14ac:dyDescent="0.3">
      <c r="A39" s="102"/>
      <c r="B39" s="7" t="str">
        <f t="shared" si="4"/>
        <v>Хлеб пшеничный</v>
      </c>
      <c r="C39" s="130"/>
      <c r="D39" s="102"/>
      <c r="E39" s="7" t="str">
        <f t="shared" si="5"/>
        <v>Хлеб пшеничный</v>
      </c>
      <c r="F39" s="137"/>
      <c r="G39" s="137"/>
      <c r="H39" s="102"/>
      <c r="I39" s="7" t="str">
        <f t="shared" si="6"/>
        <v>Хлеб пшеничный</v>
      </c>
      <c r="J39" s="130"/>
    </row>
    <row r="40" spans="1:10" ht="15" customHeight="1" x14ac:dyDescent="0.3">
      <c r="A40" s="102"/>
      <c r="B40" s="7" t="str">
        <f t="shared" si="4"/>
        <v>Хлеб ржано-пшеничный</v>
      </c>
      <c r="C40" s="130"/>
      <c r="D40" s="102"/>
      <c r="E40" s="7" t="str">
        <f t="shared" si="5"/>
        <v>Хлеб ржано-пшеничный</v>
      </c>
      <c r="F40" s="137"/>
      <c r="G40" s="137"/>
      <c r="H40" s="102"/>
      <c r="I40" s="7" t="str">
        <f t="shared" si="6"/>
        <v>Хлеб ржано-пшеничный</v>
      </c>
      <c r="J40" s="130"/>
    </row>
    <row r="41" spans="1:10" ht="15" customHeight="1" x14ac:dyDescent="0.3">
      <c r="A41" s="102"/>
      <c r="B41" s="7" t="str">
        <f t="shared" si="4"/>
        <v>Напиток из шиповника</v>
      </c>
      <c r="C41" s="130"/>
      <c r="D41" s="102"/>
      <c r="E41" s="7" t="str">
        <f t="shared" si="5"/>
        <v>Напиток из шиповника</v>
      </c>
      <c r="F41" s="137"/>
      <c r="G41" s="137"/>
      <c r="H41" s="102"/>
      <c r="I41" s="7" t="str">
        <f t="shared" si="6"/>
        <v>Напиток из шиповника</v>
      </c>
      <c r="J41" s="130"/>
    </row>
    <row r="42" spans="1:10" ht="15" customHeight="1" x14ac:dyDescent="0.3">
      <c r="A42" s="102"/>
      <c r="B42" s="7">
        <f t="shared" si="4"/>
        <v>0</v>
      </c>
      <c r="C42" s="130"/>
      <c r="D42" s="102"/>
      <c r="E42" s="7">
        <f t="shared" si="5"/>
        <v>0</v>
      </c>
      <c r="F42" s="137"/>
      <c r="G42" s="137"/>
      <c r="H42" s="102"/>
      <c r="I42" s="7">
        <f t="shared" si="6"/>
        <v>0</v>
      </c>
      <c r="J42" s="130"/>
    </row>
    <row r="43" spans="1:10" ht="15" customHeight="1" x14ac:dyDescent="0.3">
      <c r="A43" s="102"/>
      <c r="B43" s="12">
        <f t="shared" si="4"/>
        <v>0</v>
      </c>
      <c r="C43" s="130"/>
      <c r="D43" s="102"/>
      <c r="E43" s="7">
        <f t="shared" si="5"/>
        <v>0</v>
      </c>
      <c r="F43" s="137"/>
      <c r="G43" s="137"/>
      <c r="H43" s="102"/>
      <c r="I43" s="12">
        <f>E15</f>
        <v>0</v>
      </c>
      <c r="J43" s="130"/>
    </row>
    <row r="44" spans="1:10" ht="15" customHeight="1" x14ac:dyDescent="0.3">
      <c r="A44" s="102"/>
      <c r="B44" s="12"/>
      <c r="C44" s="131"/>
      <c r="D44" s="102"/>
      <c r="E44" s="12"/>
      <c r="F44" s="138"/>
      <c r="G44" s="138"/>
      <c r="H44" s="102"/>
      <c r="I44" s="12"/>
      <c r="J44" s="131"/>
    </row>
    <row r="45" spans="1:10" ht="15" customHeight="1" x14ac:dyDescent="0.3">
      <c r="A45" s="102" t="s">
        <v>17</v>
      </c>
      <c r="B45" s="7" t="str">
        <f>E17</f>
        <v>Молоко</v>
      </c>
      <c r="C45" s="126">
        <f>G17</f>
        <v>19.617599999999999</v>
      </c>
      <c r="D45" s="102" t="s">
        <v>17</v>
      </c>
      <c r="E45" s="7" t="str">
        <f>E17</f>
        <v>Молоко</v>
      </c>
      <c r="F45" s="139">
        <f>F17</f>
        <v>15.288800000000002</v>
      </c>
      <c r="G45" s="139">
        <f>G17</f>
        <v>19.617599999999999</v>
      </c>
      <c r="H45" s="102" t="s">
        <v>17</v>
      </c>
      <c r="I45" s="7" t="str">
        <f>I17</f>
        <v>Молоко</v>
      </c>
      <c r="J45" s="126">
        <f>F45</f>
        <v>15.288800000000002</v>
      </c>
    </row>
    <row r="46" spans="1:10" ht="15" customHeight="1" x14ac:dyDescent="0.3">
      <c r="A46" s="102"/>
      <c r="B46" s="7" t="str">
        <f>E18</f>
        <v>Печенье</v>
      </c>
      <c r="C46" s="127"/>
      <c r="D46" s="102"/>
      <c r="E46" s="7" t="str">
        <f>E18</f>
        <v>Печенье</v>
      </c>
      <c r="F46" s="140"/>
      <c r="G46" s="140"/>
      <c r="H46" s="102"/>
      <c r="I46" s="7" t="str">
        <f>I18</f>
        <v>Печенье</v>
      </c>
      <c r="J46" s="127"/>
    </row>
    <row r="47" spans="1:10" ht="15" customHeight="1" x14ac:dyDescent="0.3">
      <c r="A47" s="102"/>
      <c r="B47" s="7"/>
      <c r="C47" s="127"/>
      <c r="D47" s="102"/>
      <c r="E47" s="7"/>
      <c r="F47" s="140"/>
      <c r="G47" s="140"/>
      <c r="H47" s="102"/>
      <c r="I47" s="7"/>
      <c r="J47" s="127"/>
    </row>
    <row r="48" spans="1:10" ht="15" customHeight="1" x14ac:dyDescent="0.3">
      <c r="A48" s="102"/>
      <c r="B48" s="7"/>
      <c r="C48" s="127"/>
      <c r="D48" s="102"/>
      <c r="E48" s="7"/>
      <c r="F48" s="140"/>
      <c r="G48" s="140"/>
      <c r="H48" s="102"/>
      <c r="I48" s="7"/>
      <c r="J48" s="127"/>
    </row>
    <row r="49" spans="1:10" ht="15" customHeight="1" x14ac:dyDescent="0.3">
      <c r="A49" s="102"/>
      <c r="B49" s="7"/>
      <c r="C49" s="128"/>
      <c r="D49" s="102"/>
      <c r="E49" s="7"/>
      <c r="F49" s="141"/>
      <c r="G49" s="141"/>
      <c r="H49" s="102"/>
      <c r="I49" s="7"/>
      <c r="J49" s="128"/>
    </row>
    <row r="50" spans="1:10" ht="31.5" customHeight="1" x14ac:dyDescent="0.3">
      <c r="A50" s="102" t="s">
        <v>19</v>
      </c>
      <c r="B50" s="40" t="str">
        <f>E22</f>
        <v>Запеканка из творога со сгущ. молоком</v>
      </c>
      <c r="C50" s="126">
        <f>G22</f>
        <v>37.342923520000006</v>
      </c>
      <c r="D50" s="102" t="s">
        <v>19</v>
      </c>
      <c r="E50" s="40" t="str">
        <f>E22</f>
        <v>Запеканка из творога со сгущ. молоком</v>
      </c>
      <c r="F50" s="139">
        <f>F22</f>
        <v>37.607128000000003</v>
      </c>
      <c r="G50" s="139">
        <f>G22</f>
        <v>37.342923520000006</v>
      </c>
      <c r="H50" s="102" t="s">
        <v>19</v>
      </c>
      <c r="I50" s="40" t="str">
        <f>E22</f>
        <v>Запеканка из творога со сгущ. молоком</v>
      </c>
      <c r="J50" s="126">
        <f>F50</f>
        <v>37.607128000000003</v>
      </c>
    </row>
    <row r="51" spans="1:10" ht="15" customHeight="1" x14ac:dyDescent="0.3">
      <c r="A51" s="102"/>
      <c r="B51" s="40" t="str">
        <f t="shared" ref="B51:B54" si="7">E23</f>
        <v>Хлеб пшеничный</v>
      </c>
      <c r="C51" s="127"/>
      <c r="D51" s="102"/>
      <c r="E51" s="40" t="str">
        <f t="shared" ref="E51:E54" si="8">E23</f>
        <v>Хлеб пшеничный</v>
      </c>
      <c r="F51" s="140"/>
      <c r="G51" s="140"/>
      <c r="H51" s="102"/>
      <c r="I51" s="40" t="str">
        <f t="shared" ref="I51:I54" si="9">E23</f>
        <v>Хлеб пшеничный</v>
      </c>
      <c r="J51" s="127"/>
    </row>
    <row r="52" spans="1:10" ht="15" customHeight="1" x14ac:dyDescent="0.3">
      <c r="A52" s="102"/>
      <c r="B52" s="40" t="str">
        <f t="shared" si="7"/>
        <v>Чай с сахаром</v>
      </c>
      <c r="C52" s="127"/>
      <c r="D52" s="102"/>
      <c r="E52" s="40" t="str">
        <f t="shared" si="8"/>
        <v>Чай с сахаром</v>
      </c>
      <c r="F52" s="140"/>
      <c r="G52" s="140"/>
      <c r="H52" s="102"/>
      <c r="I52" s="40" t="str">
        <f t="shared" si="9"/>
        <v>Чай с сахаром</v>
      </c>
      <c r="J52" s="127"/>
    </row>
    <row r="53" spans="1:10" ht="15" customHeight="1" x14ac:dyDescent="0.3">
      <c r="A53" s="102"/>
      <c r="B53" s="40">
        <f t="shared" si="7"/>
        <v>0</v>
      </c>
      <c r="C53" s="127"/>
      <c r="D53" s="102"/>
      <c r="E53" s="40">
        <f t="shared" si="8"/>
        <v>0</v>
      </c>
      <c r="F53" s="140"/>
      <c r="G53" s="140"/>
      <c r="H53" s="102"/>
      <c r="I53" s="40">
        <f t="shared" si="9"/>
        <v>0</v>
      </c>
      <c r="J53" s="127"/>
    </row>
    <row r="54" spans="1:10" ht="15" customHeight="1" x14ac:dyDescent="0.3">
      <c r="A54" s="102"/>
      <c r="B54" s="40">
        <f t="shared" si="7"/>
        <v>0</v>
      </c>
      <c r="C54" s="128"/>
      <c r="D54" s="102"/>
      <c r="E54" s="40">
        <f t="shared" si="8"/>
        <v>0</v>
      </c>
      <c r="F54" s="141"/>
      <c r="G54" s="141"/>
      <c r="H54" s="102"/>
      <c r="I54" s="40">
        <f t="shared" si="9"/>
        <v>0</v>
      </c>
      <c r="J54" s="128"/>
    </row>
    <row r="55" spans="1:10" ht="17.399999999999999" x14ac:dyDescent="0.35">
      <c r="A55" s="133" t="s">
        <v>37</v>
      </c>
      <c r="B55" s="134"/>
      <c r="C55" s="62">
        <f>C32+C37+C45+C50</f>
        <v>131.43509032</v>
      </c>
      <c r="D55" s="45"/>
      <c r="E55" s="63" t="s">
        <v>37</v>
      </c>
      <c r="F55" s="64">
        <f>F32+F37+F45+F50</f>
        <v>119.11211200000001</v>
      </c>
      <c r="G55" s="64">
        <f>G32+G37+G45+G50</f>
        <v>131.43509032</v>
      </c>
      <c r="H55" s="133" t="s">
        <v>37</v>
      </c>
      <c r="I55" s="134"/>
      <c r="J55" s="59">
        <f>J32+J37+J45+J50</f>
        <v>119.11211200000001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17" sqref="E17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2">
        <f>'06.01.2021 3-7 лет (день 8) '!J6</f>
        <v>45323</v>
      </c>
      <c r="B1" s="143"/>
      <c r="C1" s="143"/>
      <c r="D1" s="143"/>
      <c r="E1" s="143"/>
      <c r="F1" s="143"/>
      <c r="G1" s="143"/>
    </row>
    <row r="2" spans="1:7" ht="60" customHeight="1" x14ac:dyDescent="0.3">
      <c r="A2" s="144" t="s">
        <v>43</v>
      </c>
      <c r="B2" s="144" t="s">
        <v>44</v>
      </c>
      <c r="C2" s="144" t="s">
        <v>45</v>
      </c>
      <c r="D2" s="144" t="s">
        <v>46</v>
      </c>
      <c r="E2" s="144" t="s">
        <v>47</v>
      </c>
      <c r="F2" s="144" t="s">
        <v>48</v>
      </c>
      <c r="G2" s="146" t="s">
        <v>49</v>
      </c>
    </row>
    <row r="3" spans="1:7" x14ac:dyDescent="0.3">
      <c r="A3" s="145"/>
      <c r="B3" s="145"/>
      <c r="C3" s="145"/>
      <c r="D3" s="145"/>
      <c r="E3" s="145"/>
      <c r="F3" s="145"/>
      <c r="G3" s="147"/>
    </row>
    <row r="4" spans="1:7" ht="33" customHeight="1" x14ac:dyDescent="0.3">
      <c r="A4" s="145"/>
      <c r="B4" s="145"/>
      <c r="C4" s="145"/>
      <c r="D4" s="145"/>
      <c r="E4" s="145"/>
      <c r="F4" s="145"/>
      <c r="G4" s="147"/>
    </row>
    <row r="5" spans="1:7" ht="20.100000000000001" customHeight="1" x14ac:dyDescent="0.3">
      <c r="A5" s="151" t="s">
        <v>50</v>
      </c>
      <c r="B5" s="149">
        <v>0.3611111111111111</v>
      </c>
      <c r="C5" s="7" t="str">
        <f>'06.01.2021 3-7 лет (день 8) '!B9</f>
        <v>Каша молочная "Рябчик"</v>
      </c>
      <c r="D5" s="65" t="s">
        <v>51</v>
      </c>
      <c r="E5" s="65" t="s">
        <v>52</v>
      </c>
      <c r="F5" s="7"/>
      <c r="G5" s="7"/>
    </row>
    <row r="6" spans="1:7" ht="21" customHeight="1" x14ac:dyDescent="0.3">
      <c r="A6" s="151"/>
      <c r="B6" s="149"/>
      <c r="C6" s="7" t="str">
        <f>'06.01.2021 3-7 лет (день 8) '!B10</f>
        <v xml:space="preserve">Бутерброд с маслом </v>
      </c>
      <c r="D6" s="65" t="s">
        <v>51</v>
      </c>
      <c r="E6" s="65" t="s">
        <v>52</v>
      </c>
      <c r="F6" s="7"/>
      <c r="G6" s="7"/>
    </row>
    <row r="7" spans="1:7" ht="20.100000000000001" customHeight="1" x14ac:dyDescent="0.3">
      <c r="A7" s="151"/>
      <c r="B7" s="149"/>
      <c r="C7" s="7" t="str">
        <f>'06.01.2021 3-7 лет (день 8) '!B11</f>
        <v>Кофейный напиток с молоком</v>
      </c>
      <c r="D7" s="65" t="s">
        <v>51</v>
      </c>
      <c r="E7" s="65" t="s">
        <v>52</v>
      </c>
      <c r="F7" s="7"/>
      <c r="G7" s="7"/>
    </row>
    <row r="8" spans="1:7" ht="32.25" customHeight="1" x14ac:dyDescent="0.3">
      <c r="A8" s="148" t="s">
        <v>53</v>
      </c>
      <c r="B8" s="149">
        <v>0.4861111111111111</v>
      </c>
      <c r="C8" s="11" t="str">
        <f>'06.01.2021 3-7 лет (день 8) '!B14</f>
        <v>Суп картофельный с клецками</v>
      </c>
      <c r="D8" s="65" t="s">
        <v>51</v>
      </c>
      <c r="E8" s="65" t="s">
        <v>52</v>
      </c>
      <c r="F8" s="7"/>
      <c r="G8" s="7"/>
    </row>
    <row r="9" spans="1:7" ht="18.75" customHeight="1" x14ac:dyDescent="0.3">
      <c r="A9" s="148"/>
      <c r="B9" s="149"/>
      <c r="C9" s="74" t="str">
        <f>'06.01.2021 3-7 лет (день 8) '!B15</f>
        <v>Жаркое по-домашнему</v>
      </c>
      <c r="D9" s="65" t="s">
        <v>51</v>
      </c>
      <c r="E9" s="65" t="s">
        <v>52</v>
      </c>
      <c r="F9" s="7"/>
      <c r="G9" s="7"/>
    </row>
    <row r="10" spans="1:7" ht="20.100000000000001" customHeight="1" x14ac:dyDescent="0.3">
      <c r="A10" s="148"/>
      <c r="B10" s="149"/>
      <c r="C10" s="11" t="str">
        <f>'06.01.2021 3-7 лет (день 8) '!B16</f>
        <v>Хлеб пшеничный</v>
      </c>
      <c r="D10" s="65" t="s">
        <v>51</v>
      </c>
      <c r="E10" s="65" t="s">
        <v>52</v>
      </c>
      <c r="F10" s="7"/>
      <c r="G10" s="7"/>
    </row>
    <row r="11" spans="1:7" ht="20.100000000000001" customHeight="1" x14ac:dyDescent="0.3">
      <c r="A11" s="148"/>
      <c r="B11" s="149"/>
      <c r="C11" s="11" t="str">
        <f>'06.01.2021 3-7 лет (день 8) '!B17</f>
        <v>Хлеб ржано-пшеничный</v>
      </c>
      <c r="D11" s="65" t="s">
        <v>51</v>
      </c>
      <c r="E11" s="65" t="s">
        <v>52</v>
      </c>
      <c r="F11" s="7"/>
      <c r="G11" s="7"/>
    </row>
    <row r="12" spans="1:7" ht="20.100000000000001" customHeight="1" x14ac:dyDescent="0.3">
      <c r="A12" s="148"/>
      <c r="B12" s="149"/>
      <c r="C12" s="11" t="str">
        <f>'06.01.2021 3-7 лет (день 8) '!B18</f>
        <v>Напиток из шиповника</v>
      </c>
      <c r="D12" s="65" t="s">
        <v>51</v>
      </c>
      <c r="E12" s="65" t="s">
        <v>52</v>
      </c>
      <c r="F12" s="7"/>
      <c r="G12" s="7"/>
    </row>
    <row r="13" spans="1:7" ht="20.100000000000001" customHeight="1" x14ac:dyDescent="0.3">
      <c r="A13" s="148"/>
      <c r="B13" s="149"/>
      <c r="D13" s="65"/>
      <c r="E13" s="65"/>
      <c r="F13" s="7"/>
      <c r="G13" s="7"/>
    </row>
    <row r="14" spans="1:7" ht="20.100000000000001" customHeight="1" x14ac:dyDescent="0.3">
      <c r="A14" s="148" t="s">
        <v>54</v>
      </c>
      <c r="B14" s="149">
        <v>0.63888888888888895</v>
      </c>
      <c r="C14" s="7" t="str">
        <f>'06.01.2021 3-7 лет (день 8) '!B21</f>
        <v>Молоко</v>
      </c>
      <c r="D14" s="65" t="s">
        <v>51</v>
      </c>
      <c r="E14" s="65" t="s">
        <v>52</v>
      </c>
      <c r="F14" s="7"/>
      <c r="G14" s="7"/>
    </row>
    <row r="15" spans="1:7" ht="20.100000000000001" customHeight="1" x14ac:dyDescent="0.3">
      <c r="A15" s="148"/>
      <c r="B15" s="150"/>
      <c r="C15" s="12" t="s">
        <v>18</v>
      </c>
      <c r="D15" s="65" t="s">
        <v>51</v>
      </c>
      <c r="E15" s="65" t="s">
        <v>52</v>
      </c>
      <c r="F15" s="7"/>
      <c r="G15" s="7"/>
    </row>
    <row r="16" spans="1:7" ht="33" customHeight="1" x14ac:dyDescent="0.3">
      <c r="A16" s="148" t="s">
        <v>55</v>
      </c>
      <c r="B16" s="149">
        <v>0.69444444444444453</v>
      </c>
      <c r="C16" s="40" t="str">
        <f>'06.01.2021 3-7 лет (день 8) '!B26</f>
        <v>Запеканка из творога со сгущ. молоком</v>
      </c>
      <c r="D16" s="65" t="s">
        <v>51</v>
      </c>
      <c r="E16" s="65" t="s">
        <v>52</v>
      </c>
      <c r="F16" s="7"/>
      <c r="G16" s="7"/>
    </row>
    <row r="17" spans="1:7" ht="20.100000000000001" customHeight="1" x14ac:dyDescent="0.3">
      <c r="A17" s="148"/>
      <c r="B17" s="150"/>
      <c r="C17" s="40" t="str">
        <f>'06.01.2021 3-7 лет (день 8) '!B27</f>
        <v>Хлеб пшеничный</v>
      </c>
      <c r="D17" s="65" t="s">
        <v>51</v>
      </c>
      <c r="E17" s="65" t="s">
        <v>52</v>
      </c>
      <c r="F17" s="7"/>
      <c r="G17" s="7"/>
    </row>
    <row r="18" spans="1:7" ht="20.100000000000001" customHeight="1" x14ac:dyDescent="0.3">
      <c r="A18" s="148"/>
      <c r="B18" s="150"/>
      <c r="C18" s="40" t="str">
        <f>'06.01.2021 3-7 лет (день 8) '!B28</f>
        <v>Чай с сахаром</v>
      </c>
      <c r="D18" s="65" t="s">
        <v>51</v>
      </c>
      <c r="E18" s="65" t="s">
        <v>52</v>
      </c>
      <c r="F18" s="7"/>
      <c r="G18" s="7"/>
    </row>
    <row r="19" spans="1:7" ht="20.100000000000001" customHeight="1" x14ac:dyDescent="0.3">
      <c r="A19" s="148"/>
      <c r="B19" s="150"/>
      <c r="C19" s="40"/>
      <c r="D19" s="65" t="s">
        <v>51</v>
      </c>
      <c r="E19" s="65" t="s">
        <v>52</v>
      </c>
      <c r="F19" s="7"/>
      <c r="G19" s="7"/>
    </row>
    <row r="20" spans="1:7" x14ac:dyDescent="0.3">
      <c r="A20" s="66"/>
    </row>
    <row r="21" spans="1:7" x14ac:dyDescent="0.3">
      <c r="A21" s="66"/>
    </row>
    <row r="22" spans="1:7" x14ac:dyDescent="0.3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B19" sqref="B19:M19"/>
    </sheetView>
  </sheetViews>
  <sheetFormatPr defaultRowHeight="14.4" x14ac:dyDescent="0.3"/>
  <cols>
    <col min="1" max="1" width="11.44140625" customWidth="1"/>
    <col min="2" max="2" width="28" customWidth="1"/>
    <col min="4" max="4" width="8.109375" customWidth="1"/>
    <col min="5" max="5" width="7.88671875" customWidth="1"/>
    <col min="6" max="6" width="11.5546875" customWidth="1"/>
    <col min="13" max="13" width="9.109375" customWidth="1"/>
  </cols>
  <sheetData>
    <row r="1" spans="1:13" x14ac:dyDescent="0.3">
      <c r="J1" s="155" t="s">
        <v>67</v>
      </c>
      <c r="K1" s="155"/>
      <c r="L1" s="155"/>
      <c r="M1" s="155"/>
    </row>
    <row r="2" spans="1:13" x14ac:dyDescent="0.3">
      <c r="J2" s="155" t="s">
        <v>68</v>
      </c>
      <c r="K2" s="155"/>
      <c r="L2" s="155"/>
      <c r="M2" s="155"/>
    </row>
    <row r="3" spans="1:13" x14ac:dyDescent="0.3">
      <c r="J3" s="155" t="s">
        <v>69</v>
      </c>
      <c r="K3" s="155"/>
      <c r="L3" s="155"/>
      <c r="M3" s="155"/>
    </row>
    <row r="4" spans="1:13" ht="21" customHeight="1" x14ac:dyDescent="0.3">
      <c r="A4" s="77"/>
      <c r="B4" s="77"/>
      <c r="C4" s="77"/>
      <c r="D4" s="77"/>
      <c r="E4" s="77"/>
      <c r="J4" s="156" t="s">
        <v>98</v>
      </c>
      <c r="K4" s="156"/>
      <c r="L4" s="156"/>
      <c r="M4" s="156"/>
    </row>
    <row r="5" spans="1:13" ht="24" customHeight="1" x14ac:dyDescent="0.3">
      <c r="B5" s="78"/>
      <c r="C5" s="78"/>
      <c r="D5" s="78"/>
      <c r="E5" s="157" t="s">
        <v>70</v>
      </c>
      <c r="F5" s="157"/>
      <c r="G5" s="157">
        <f>'06.01.2021 3-7 лет (день 8) '!J6</f>
        <v>45323</v>
      </c>
      <c r="H5" s="157"/>
      <c r="I5" s="78"/>
      <c r="J5" s="78"/>
      <c r="K5" s="78"/>
      <c r="L5" s="78"/>
      <c r="M5" s="78"/>
    </row>
    <row r="6" spans="1:13" ht="40.200000000000003" customHeight="1" x14ac:dyDescent="0.3">
      <c r="A6" s="79" t="s">
        <v>71</v>
      </c>
      <c r="B6" s="79" t="s">
        <v>72</v>
      </c>
      <c r="C6" s="79" t="s">
        <v>73</v>
      </c>
      <c r="D6" s="79" t="s">
        <v>74</v>
      </c>
      <c r="E6" s="79" t="s">
        <v>75</v>
      </c>
      <c r="F6" s="79" t="s">
        <v>76</v>
      </c>
      <c r="G6" s="79" t="s">
        <v>77</v>
      </c>
      <c r="H6" s="79" t="s">
        <v>78</v>
      </c>
      <c r="I6" s="79" t="s">
        <v>79</v>
      </c>
      <c r="J6" s="79" t="s">
        <v>80</v>
      </c>
      <c r="K6" s="79" t="s">
        <v>81</v>
      </c>
      <c r="L6" s="79" t="s">
        <v>82</v>
      </c>
      <c r="M6" s="79" t="s">
        <v>83</v>
      </c>
    </row>
    <row r="7" spans="1:13" ht="20.399999999999999" x14ac:dyDescent="0.3">
      <c r="A7" s="80" t="s">
        <v>84</v>
      </c>
      <c r="B7" s="152" t="s">
        <v>85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13" x14ac:dyDescent="0.3">
      <c r="A8" s="81" t="s">
        <v>8</v>
      </c>
      <c r="B8" s="82" t="str">
        <f>'06.01.2021 3-7 лет (день 8) '!B9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 x14ac:dyDescent="0.3">
      <c r="A9" s="84"/>
      <c r="B9" s="82" t="str">
        <f>'06.01.2021 3-7 лет (день 8) '!B10</f>
        <v xml:space="preserve">Бутерброд с маслом </v>
      </c>
      <c r="C9" s="86" t="s">
        <v>94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 x14ac:dyDescent="0.3">
      <c r="A10" s="84"/>
      <c r="B10" s="82" t="str">
        <f>'06.01.2021 3-7 лет (день 8) '!B11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 x14ac:dyDescent="0.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3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28.2" x14ac:dyDescent="0.3">
      <c r="A13" s="81" t="s">
        <v>11</v>
      </c>
      <c r="B13" s="82" t="str">
        <f>'06.01.2021 3-7 лет (день 8) '!B14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 x14ac:dyDescent="0.3">
      <c r="A14" s="84"/>
      <c r="B14" s="82" t="str">
        <f>'06.01.2021 3-7 лет (день 8) '!B15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 x14ac:dyDescent="0.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3">
      <c r="A16" s="84"/>
      <c r="B16" s="82" t="str">
        <f>'06.01.2021 3-7 лет (день 8) '!B17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 x14ac:dyDescent="0.3">
      <c r="A17" s="84"/>
      <c r="B17" s="82" t="str">
        <f>'06.01.2021 3-7 лет (день 8) '!B18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 x14ac:dyDescent="0.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3">
      <c r="A19" s="81" t="s">
        <v>17</v>
      </c>
      <c r="B19" s="82" t="str">
        <f>'06.01.2021 3-7 лет (день 8) '!B21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 x14ac:dyDescent="0.3">
      <c r="A20" s="84"/>
      <c r="B20" s="82" t="str">
        <f>'06.01.2021 3-7 лет (день 8) '!B22</f>
        <v>Печенье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 x14ac:dyDescent="0.3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28.2" x14ac:dyDescent="0.3">
      <c r="A22" s="81" t="s">
        <v>19</v>
      </c>
      <c r="B22" s="82" t="str">
        <f>'06.01.2021 3-7 лет (день 8) '!B26</f>
        <v>Запеканка из творога со сгущ. молоком</v>
      </c>
      <c r="C22" s="83" t="s">
        <v>86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 x14ac:dyDescent="0.3">
      <c r="A23" s="84"/>
      <c r="B23" s="82" t="str">
        <f>'06.01.2021 3-7 лет (день 8) '!B27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 x14ac:dyDescent="0.3">
      <c r="A24" s="84"/>
      <c r="B24" s="82" t="str">
        <f>'06.01.2021 3-7 лет (день 8) '!B28</f>
        <v>Чай с сахаром</v>
      </c>
      <c r="C24" s="83" t="s">
        <v>87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88</v>
      </c>
    </row>
    <row r="25" spans="1:13" x14ac:dyDescent="0.3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6.2" x14ac:dyDescent="0.35">
      <c r="A26" s="82"/>
      <c r="B26" s="85" t="s">
        <v>89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46705.223799999992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" customHeight="1" x14ac:dyDescent="0.3"/>
    <row r="28" spans="1:13" x14ac:dyDescent="0.3">
      <c r="A28" s="155" t="s">
        <v>97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A5" sqref="A5"/>
    </sheetView>
  </sheetViews>
  <sheetFormatPr defaultRowHeight="14.4" x14ac:dyDescent="0.3"/>
  <cols>
    <col min="1" max="1" width="13.21875" customWidth="1"/>
    <col min="2" max="2" width="28.6640625" customWidth="1"/>
    <col min="4" max="4" width="7.88671875" customWidth="1"/>
    <col min="5" max="5" width="7.5546875" customWidth="1"/>
    <col min="6" max="6" width="11.5546875" customWidth="1"/>
    <col min="13" max="13" width="11" customWidth="1"/>
  </cols>
  <sheetData>
    <row r="1" spans="1:13" x14ac:dyDescent="0.3">
      <c r="J1" s="155" t="s">
        <v>67</v>
      </c>
      <c r="K1" s="155"/>
      <c r="L1" s="155"/>
      <c r="M1" s="155"/>
    </row>
    <row r="2" spans="1:13" x14ac:dyDescent="0.3">
      <c r="J2" s="155" t="s">
        <v>68</v>
      </c>
      <c r="K2" s="155"/>
      <c r="L2" s="155"/>
      <c r="M2" s="155"/>
    </row>
    <row r="3" spans="1:13" x14ac:dyDescent="0.3">
      <c r="J3" s="155" t="s">
        <v>69</v>
      </c>
      <c r="K3" s="155"/>
      <c r="L3" s="155"/>
      <c r="M3" s="155"/>
    </row>
    <row r="4" spans="1:13" ht="21" customHeight="1" x14ac:dyDescent="0.3">
      <c r="A4" s="77"/>
      <c r="B4" s="77"/>
      <c r="C4" s="77"/>
      <c r="D4" s="77"/>
      <c r="E4" s="77"/>
      <c r="J4" s="156" t="s">
        <v>99</v>
      </c>
      <c r="K4" s="156"/>
      <c r="L4" s="156"/>
      <c r="M4" s="156"/>
    </row>
    <row r="5" spans="1:13" ht="24" customHeight="1" x14ac:dyDescent="0.3">
      <c r="B5" s="78"/>
      <c r="C5" s="78"/>
      <c r="D5" s="78"/>
      <c r="E5" s="157" t="s">
        <v>70</v>
      </c>
      <c r="F5" s="157"/>
      <c r="G5" s="157">
        <f>'06.01.2021 3-7 лет (день 8) '!J6</f>
        <v>45323</v>
      </c>
      <c r="H5" s="157"/>
      <c r="I5" s="78"/>
      <c r="J5" s="78"/>
      <c r="K5" s="78"/>
      <c r="L5" s="78"/>
      <c r="M5" s="78"/>
    </row>
    <row r="6" spans="1:13" ht="27.6" x14ac:dyDescent="0.3">
      <c r="A6" s="79" t="s">
        <v>71</v>
      </c>
      <c r="B6" s="79" t="s">
        <v>72</v>
      </c>
      <c r="C6" s="79" t="s">
        <v>73</v>
      </c>
      <c r="D6" s="79" t="s">
        <v>74</v>
      </c>
      <c r="E6" s="79" t="s">
        <v>75</v>
      </c>
      <c r="F6" s="79" t="s">
        <v>76</v>
      </c>
      <c r="G6" s="79" t="s">
        <v>77</v>
      </c>
      <c r="H6" s="79" t="s">
        <v>78</v>
      </c>
      <c r="I6" s="79" t="s">
        <v>79</v>
      </c>
      <c r="J6" s="79" t="s">
        <v>80</v>
      </c>
      <c r="K6" s="79" t="s">
        <v>81</v>
      </c>
      <c r="L6" s="79" t="s">
        <v>82</v>
      </c>
      <c r="M6" s="79" t="s">
        <v>83</v>
      </c>
    </row>
    <row r="7" spans="1:13" ht="20.399999999999999" x14ac:dyDescent="0.3">
      <c r="A7" s="80" t="s">
        <v>84</v>
      </c>
      <c r="B7" s="152" t="s">
        <v>90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1:13" x14ac:dyDescent="0.3">
      <c r="A8" s="81" t="s">
        <v>8</v>
      </c>
      <c r="B8" s="82" t="str">
        <f>'06.01.2021 3-7 лет (день 8) '!B9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 x14ac:dyDescent="0.3">
      <c r="A9" s="84"/>
      <c r="B9" s="82" t="str">
        <f>'06.01.2021 3-7 лет (день 8) '!B10</f>
        <v xml:space="preserve">Бутерброд с маслом </v>
      </c>
      <c r="C9" s="86" t="s">
        <v>95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 x14ac:dyDescent="0.3">
      <c r="A10" s="84"/>
      <c r="B10" s="82" t="str">
        <f>'06.01.2021 3-7 лет (день 8) '!B11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 x14ac:dyDescent="0.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3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 x14ac:dyDescent="0.3">
      <c r="A13" s="81" t="s">
        <v>11</v>
      </c>
      <c r="B13" s="82" t="str">
        <f>'06.01.2021 3-7 лет (день 8) '!B14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 x14ac:dyDescent="0.3">
      <c r="A14" s="84"/>
      <c r="B14" s="82" t="str">
        <f>'06.01.2021 3-7 лет (день 8) '!B15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 x14ac:dyDescent="0.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3">
      <c r="A16" s="84"/>
      <c r="B16" s="82" t="str">
        <f>'06.01.2021 3-7 лет (день 8) '!B17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 x14ac:dyDescent="0.3">
      <c r="A17" s="84"/>
      <c r="B17" s="82" t="str">
        <f>'06.01.2021 3-7 лет (день 8) '!B18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 x14ac:dyDescent="0.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3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x14ac:dyDescent="0.3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x14ac:dyDescent="0.3">
      <c r="A21" s="81" t="s">
        <v>17</v>
      </c>
      <c r="B21" s="82" t="str">
        <f>'06.01.2021 3-7 лет (день 8) '!B21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 x14ac:dyDescent="0.3">
      <c r="A22" s="84"/>
      <c r="B22" s="82" t="str">
        <f>'06.01.2021 3-7 лет (день 8) '!B22</f>
        <v>Печенье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 x14ac:dyDescent="0.3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28.2" x14ac:dyDescent="0.3">
      <c r="A24" s="81" t="s">
        <v>19</v>
      </c>
      <c r="B24" s="82" t="str">
        <f>'06.01.2021 3-7 лет (день 8) '!B26</f>
        <v>Запеканка из творога со сгущ. молоком</v>
      </c>
      <c r="C24" s="83" t="s">
        <v>91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 x14ac:dyDescent="0.3">
      <c r="A25" s="84"/>
      <c r="B25" s="82" t="str">
        <f>'06.01.2021 3-7 лет (день 8) '!B27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 x14ac:dyDescent="0.3">
      <c r="A26" s="84"/>
      <c r="B26" s="82" t="str">
        <f>'06.01.2021 3-7 лет (день 8) '!B28</f>
        <v>Чай с сахаром</v>
      </c>
      <c r="C26" s="83" t="s">
        <v>92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88</v>
      </c>
    </row>
    <row r="27" spans="1:13" x14ac:dyDescent="0.3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6.2" x14ac:dyDescent="0.35">
      <c r="A28" s="82"/>
      <c r="B28" s="85" t="s">
        <v>89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 x14ac:dyDescent="0.3">
      <c r="A30" s="155" t="s">
        <v>97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4.4" x14ac:dyDescent="0.3"/>
  <cols>
    <col min="3" max="3" width="36.44140625" customWidth="1"/>
    <col min="4" max="4" width="28.33203125" customWidth="1"/>
  </cols>
  <sheetData>
    <row r="4" spans="2:4" x14ac:dyDescent="0.3">
      <c r="B4" s="105"/>
      <c r="C4" s="41" t="s">
        <v>3</v>
      </c>
    </row>
    <row r="5" spans="2:4" x14ac:dyDescent="0.3">
      <c r="B5" s="106"/>
      <c r="C5" s="6" t="s">
        <v>7</v>
      </c>
    </row>
    <row r="6" spans="2:4" x14ac:dyDescent="0.3">
      <c r="B6" s="102" t="s">
        <v>8</v>
      </c>
      <c r="C6" s="7" t="str">
        <f>'06.01.2021 3-7 лет (день 8) '!B9</f>
        <v>Каша молочная "Рябчик"</v>
      </c>
      <c r="D6" t="s">
        <v>58</v>
      </c>
    </row>
    <row r="7" spans="2:4" x14ac:dyDescent="0.3">
      <c r="B7" s="102"/>
      <c r="C7" s="7" t="str">
        <f>'06.01.2021 3-7 лет (день 8) '!B10</f>
        <v xml:space="preserve">Бутерброд с маслом </v>
      </c>
      <c r="D7" t="s">
        <v>59</v>
      </c>
    </row>
    <row r="8" spans="2:4" x14ac:dyDescent="0.3">
      <c r="B8" s="102"/>
      <c r="C8" s="7" t="str">
        <f>'06.01.2021 3-7 лет (день 8) '!B11</f>
        <v>Кофейный напиток с молоком</v>
      </c>
      <c r="D8" t="s">
        <v>60</v>
      </c>
    </row>
    <row r="9" spans="2:4" x14ac:dyDescent="0.3">
      <c r="B9" s="102"/>
      <c r="C9" s="7">
        <f>'06.01.2021 3-7 лет (день 8) '!B12</f>
        <v>0</v>
      </c>
    </row>
    <row r="10" spans="2:4" x14ac:dyDescent="0.3">
      <c r="B10" s="102"/>
      <c r="C10" s="7">
        <f>'06.01.2021 3-7 лет (день 8) '!B13</f>
        <v>0</v>
      </c>
    </row>
    <row r="11" spans="2:4" x14ac:dyDescent="0.3">
      <c r="B11" s="102" t="s">
        <v>11</v>
      </c>
      <c r="C11" s="7" t="str">
        <f>'06.01.2021 3-7 лет (день 8) '!B14</f>
        <v>Суп картофельный с клецками</v>
      </c>
      <c r="D11" t="s">
        <v>61</v>
      </c>
    </row>
    <row r="12" spans="2:4" x14ac:dyDescent="0.3">
      <c r="B12" s="102"/>
      <c r="C12" s="7" t="str">
        <f>'06.01.2021 3-7 лет (день 8) '!B15</f>
        <v>Жаркое по-домашнему</v>
      </c>
      <c r="D12" t="s">
        <v>62</v>
      </c>
    </row>
    <row r="13" spans="2:4" x14ac:dyDescent="0.3">
      <c r="B13" s="102"/>
      <c r="C13" s="7" t="str">
        <f>'06.01.2021 3-7 лет (день 8) '!B16</f>
        <v>Хлеб пшеничный</v>
      </c>
    </row>
    <row r="14" spans="2:4" x14ac:dyDescent="0.3">
      <c r="B14" s="102"/>
      <c r="C14" s="7" t="str">
        <f>'06.01.2021 3-7 лет (день 8) '!B17</f>
        <v>Хлеб ржано-пшеничный</v>
      </c>
    </row>
    <row r="15" spans="2:4" x14ac:dyDescent="0.3">
      <c r="B15" s="102"/>
      <c r="C15" s="7" t="str">
        <f>'06.01.2021 3-7 лет (день 8) '!B18</f>
        <v>Напиток из шиповника</v>
      </c>
    </row>
    <row r="16" spans="2:4" x14ac:dyDescent="0.3">
      <c r="B16" s="102"/>
      <c r="C16" s="7">
        <f>'06.01.2021 3-7 лет (день 8) '!B19</f>
        <v>0</v>
      </c>
    </row>
    <row r="17" spans="2:4" x14ac:dyDescent="0.3">
      <c r="B17" s="102"/>
      <c r="C17" s="7">
        <f>'06.01.2021 3-7 лет (день 8) '!B20</f>
        <v>0</v>
      </c>
    </row>
    <row r="18" spans="2:4" x14ac:dyDescent="0.3">
      <c r="B18" s="102" t="s">
        <v>17</v>
      </c>
      <c r="C18" s="7" t="str">
        <f>'06.01.2021 3-7 лет (день 8) '!B21</f>
        <v>Молоко</v>
      </c>
      <c r="D18" t="s">
        <v>60</v>
      </c>
    </row>
    <row r="19" spans="2:4" x14ac:dyDescent="0.3">
      <c r="B19" s="102"/>
      <c r="C19" s="7" t="str">
        <f>'06.01.2021 3-7 лет (день 8) '!B22</f>
        <v>Печенье</v>
      </c>
    </row>
    <row r="20" spans="2:4" x14ac:dyDescent="0.3">
      <c r="B20" s="102"/>
      <c r="C20" s="7">
        <f>'06.01.2021 3-7 лет (день 8) '!B23</f>
        <v>0</v>
      </c>
    </row>
    <row r="21" spans="2:4" x14ac:dyDescent="0.3">
      <c r="B21" s="102"/>
      <c r="C21" s="7">
        <f>'06.01.2021 3-7 лет (день 8) '!B24</f>
        <v>0</v>
      </c>
    </row>
    <row r="22" spans="2:4" x14ac:dyDescent="0.3">
      <c r="B22" s="102"/>
      <c r="C22" s="7">
        <f>'06.01.2021 3-7 лет (день 8) '!B25</f>
        <v>0</v>
      </c>
    </row>
    <row r="23" spans="2:4" x14ac:dyDescent="0.3">
      <c r="B23" s="102" t="s">
        <v>19</v>
      </c>
      <c r="C23" s="7" t="str">
        <f>'06.01.2021 3-7 лет (день 8) '!B26</f>
        <v>Запеканка из творога со сгущ. молоком</v>
      </c>
    </row>
    <row r="24" spans="2:4" x14ac:dyDescent="0.3">
      <c r="B24" s="102"/>
      <c r="C24" s="7" t="str">
        <f>'06.01.2021 3-7 лет (день 8) '!B27</f>
        <v>Хлеб пшеничный</v>
      </c>
    </row>
    <row r="25" spans="2:4" x14ac:dyDescent="0.3">
      <c r="B25" s="102"/>
      <c r="C25" s="7" t="str">
        <f>'06.01.2021 3-7 лет (день 8) '!B28</f>
        <v>Чай с сахаром</v>
      </c>
    </row>
    <row r="26" spans="2:4" x14ac:dyDescent="0.3">
      <c r="B26" s="102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2024-02-01T02:54:16Z</dcterms:modified>
</cp:coreProperties>
</file>