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3"/>
  </bookViews>
  <sheets>
    <sheet name=" 1,5-2 года (день 5)" sheetId="4" r:id="rId1"/>
    <sheet name=" 3-7 лет (день 5)" sheetId="5" r:id="rId2"/>
    <sheet name="День 5 до 3 лет" sheetId="8" r:id="rId3"/>
    <sheet name="День 5 от 3 лет" sheetId="9" r:id="rId4"/>
    <sheet name="Меню День 5 " sheetId="6" r:id="rId5"/>
    <sheet name="БГП  день 5" sheetId="7" r:id="rId6"/>
    <sheet name="Лист1" sheetId="1" r:id="rId7"/>
  </sheets>
  <externalReferences>
    <externalReference r:id="rId8"/>
  </externalReferences>
  <definedNames>
    <definedName name="_xlnm.Print_Area" localSheetId="1">' 3-7 лет (день 5)'!$A$5:$BN$34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9"/>
  <c r="B20"/>
  <c r="B9"/>
  <c r="B10"/>
  <c r="B11"/>
  <c r="B8"/>
  <c r="B24" i="8"/>
  <c r="B24" i="9" s="1"/>
  <c r="B25" i="8"/>
  <c r="B25" i="9" s="1"/>
  <c r="B23" i="8"/>
  <c r="B23" i="9" s="1"/>
  <c r="B21" i="8"/>
  <c r="B20"/>
  <c r="B9"/>
  <c r="B10"/>
  <c r="B8"/>
  <c r="B28" i="4"/>
  <c r="B29"/>
  <c r="B27"/>
  <c r="B23"/>
  <c r="B22"/>
  <c r="B15"/>
  <c r="B16"/>
  <c r="B17"/>
  <c r="B18"/>
  <c r="B19"/>
  <c r="B14"/>
  <c r="B10"/>
  <c r="B11"/>
  <c r="B9"/>
  <c r="BO47" i="5"/>
  <c r="BO32"/>
  <c r="BO33" s="1"/>
  <c r="BO54"/>
  <c r="BO56"/>
  <c r="BO57"/>
  <c r="BO58"/>
  <c r="BO59"/>
  <c r="BO60"/>
  <c r="BO64"/>
  <c r="BO65" s="1"/>
  <c r="BO70"/>
  <c r="BO72"/>
  <c r="BO73"/>
  <c r="BO74"/>
  <c r="BO75"/>
  <c r="BO76"/>
  <c r="BO77"/>
  <c r="BO78"/>
  <c r="BO82"/>
  <c r="BO83" s="1"/>
  <c r="BO88"/>
  <c r="BO90"/>
  <c r="BO91"/>
  <c r="BO92"/>
  <c r="BO93"/>
  <c r="BO94"/>
  <c r="BO98"/>
  <c r="BO99" s="1"/>
  <c r="BO104"/>
  <c r="BO106"/>
  <c r="BO107"/>
  <c r="BO108"/>
  <c r="BO109"/>
  <c r="BO110"/>
  <c r="BO114"/>
  <c r="BO115" s="1"/>
  <c r="BO95" l="1"/>
  <c r="BO96" s="1"/>
  <c r="BO100" s="1"/>
  <c r="BO79"/>
  <c r="BO80" s="1"/>
  <c r="BO84" s="1"/>
  <c r="BO61"/>
  <c r="BO62" s="1"/>
  <c r="BO66" s="1"/>
  <c r="BO111"/>
  <c r="BO112" s="1"/>
  <c r="BO116" s="1"/>
  <c r="BO48"/>
  <c r="BO49"/>
  <c r="BO67"/>
  <c r="BO32" i="4"/>
  <c r="BO47"/>
  <c r="BO54"/>
  <c r="BO56"/>
  <c r="BO57"/>
  <c r="BO58"/>
  <c r="BO59"/>
  <c r="BO60"/>
  <c r="BO64"/>
  <c r="BO65" s="1"/>
  <c r="BO70"/>
  <c r="BO72"/>
  <c r="BO73"/>
  <c r="BO74"/>
  <c r="BO75"/>
  <c r="BO76"/>
  <c r="BO77"/>
  <c r="BO78"/>
  <c r="BO82"/>
  <c r="BO83" s="1"/>
  <c r="BO88"/>
  <c r="BO90"/>
  <c r="BO91"/>
  <c r="BO92"/>
  <c r="BO93"/>
  <c r="BO94"/>
  <c r="BO98"/>
  <c r="BO99" s="1"/>
  <c r="BO104"/>
  <c r="BO106"/>
  <c r="BO107"/>
  <c r="BO108"/>
  <c r="BO109"/>
  <c r="BO110"/>
  <c r="BO114"/>
  <c r="BO115" s="1"/>
  <c r="N32"/>
  <c r="N33" s="1"/>
  <c r="O32"/>
  <c r="O33" s="1"/>
  <c r="P32"/>
  <c r="P33" s="1"/>
  <c r="Q32"/>
  <c r="Q33" s="1"/>
  <c r="R32"/>
  <c r="R33" s="1"/>
  <c r="S32"/>
  <c r="S33" s="1"/>
  <c r="T32"/>
  <c r="T33" s="1"/>
  <c r="U32"/>
  <c r="U33" s="1"/>
  <c r="V32"/>
  <c r="V33" s="1"/>
  <c r="W32"/>
  <c r="W33" s="1"/>
  <c r="X32"/>
  <c r="X33" s="1"/>
  <c r="N32" i="5"/>
  <c r="N33" s="1"/>
  <c r="O32"/>
  <c r="O33" s="1"/>
  <c r="P32"/>
  <c r="P33" s="1"/>
  <c r="Q32"/>
  <c r="Q33" s="1"/>
  <c r="R32"/>
  <c r="R33" s="1"/>
  <c r="S32"/>
  <c r="S33" s="1"/>
  <c r="T32"/>
  <c r="T33" s="1"/>
  <c r="U32"/>
  <c r="U33" s="1"/>
  <c r="V32"/>
  <c r="V33" s="1"/>
  <c r="W32"/>
  <c r="W33" s="1"/>
  <c r="X32"/>
  <c r="X33" s="1"/>
  <c r="H28" i="6"/>
  <c r="A28"/>
  <c r="D28"/>
  <c r="H1"/>
  <c r="A1"/>
  <c r="L27" i="9"/>
  <c r="K27"/>
  <c r="J27"/>
  <c r="I27"/>
  <c r="H27"/>
  <c r="G27"/>
  <c r="F27"/>
  <c r="E27"/>
  <c r="D27"/>
  <c r="M32" i="5"/>
  <c r="M33" s="1"/>
  <c r="L27" i="8"/>
  <c r="K27"/>
  <c r="J27"/>
  <c r="I27"/>
  <c r="H27"/>
  <c r="G27"/>
  <c r="F27"/>
  <c r="E27"/>
  <c r="D27"/>
  <c r="G5"/>
  <c r="G5" i="9"/>
  <c r="BO85" i="5" l="1"/>
  <c r="BO101"/>
  <c r="BO117"/>
  <c r="BO61" i="4"/>
  <c r="BO62" s="1"/>
  <c r="BO67" s="1"/>
  <c r="BO33"/>
  <c r="BO48" s="1"/>
  <c r="BO111"/>
  <c r="BO112" s="1"/>
  <c r="BO116" s="1"/>
  <c r="BO95"/>
  <c r="BO96" s="1"/>
  <c r="BO100" s="1"/>
  <c r="BO79"/>
  <c r="BO80" s="1"/>
  <c r="BO85" s="1"/>
  <c r="BO117"/>
  <c r="BO34" i="5" l="1"/>
  <c r="BO66" i="4"/>
  <c r="BO49"/>
  <c r="BO101"/>
  <c r="BO84"/>
  <c r="K6"/>
  <c r="C19" i="7"/>
  <c r="C20"/>
  <c r="C18"/>
  <c r="C17"/>
  <c r="C16"/>
  <c r="C9"/>
  <c r="C10"/>
  <c r="C11"/>
  <c r="C12"/>
  <c r="C13"/>
  <c r="C8"/>
  <c r="C6"/>
  <c r="C7"/>
  <c r="C5"/>
  <c r="A1"/>
  <c r="E23" i="6"/>
  <c r="I23" s="1"/>
  <c r="I50" s="1"/>
  <c r="E24"/>
  <c r="I24" s="1"/>
  <c r="I51" s="1"/>
  <c r="E22"/>
  <c r="I22" s="1"/>
  <c r="I49" s="1"/>
  <c r="E18"/>
  <c r="E45" s="1"/>
  <c r="E17"/>
  <c r="B44" s="1"/>
  <c r="E10"/>
  <c r="E37" s="1"/>
  <c r="E11"/>
  <c r="B38" s="1"/>
  <c r="E12"/>
  <c r="E39" s="1"/>
  <c r="E13"/>
  <c r="E40" s="1"/>
  <c r="E14"/>
  <c r="E41" s="1"/>
  <c r="E9"/>
  <c r="B36" s="1"/>
  <c r="E5"/>
  <c r="B32" s="1"/>
  <c r="E6"/>
  <c r="B33" s="1"/>
  <c r="E4"/>
  <c r="B31" s="1"/>
  <c r="E3"/>
  <c r="B30" s="1"/>
  <c r="B41" l="1"/>
  <c r="B6"/>
  <c r="E33"/>
  <c r="I6"/>
  <c r="I33" s="1"/>
  <c r="B24"/>
  <c r="I4"/>
  <c r="I31" s="1"/>
  <c r="E31"/>
  <c r="B49"/>
  <c r="I9"/>
  <c r="I36" s="1"/>
  <c r="B51"/>
  <c r="I10"/>
  <c r="I37" s="1"/>
  <c r="E51"/>
  <c r="B9"/>
  <c r="E49"/>
  <c r="B23"/>
  <c r="B39"/>
  <c r="B22"/>
  <c r="E36"/>
  <c r="I12"/>
  <c r="I39" s="1"/>
  <c r="I5"/>
  <c r="I32" s="1"/>
  <c r="I11"/>
  <c r="I38" s="1"/>
  <c r="B5"/>
  <c r="B11"/>
  <c r="E32"/>
  <c r="B40"/>
  <c r="I18"/>
  <c r="I45" s="1"/>
  <c r="E50"/>
  <c r="B4"/>
  <c r="E38"/>
  <c r="B50"/>
  <c r="I14"/>
  <c r="I41" s="1"/>
  <c r="B37"/>
  <c r="I13"/>
  <c r="I40" s="1"/>
  <c r="B45"/>
  <c r="B13"/>
  <c r="B17"/>
  <c r="E44"/>
  <c r="I17"/>
  <c r="I44" s="1"/>
  <c r="I30"/>
  <c r="B3"/>
  <c r="I3"/>
  <c r="E30"/>
  <c r="B18"/>
  <c r="B10"/>
  <c r="B12"/>
  <c r="B14"/>
  <c r="M32" i="4" l="1"/>
  <c r="Y32" i="5"/>
  <c r="Z32"/>
  <c r="Z33" s="1"/>
  <c r="AA32"/>
  <c r="N34"/>
  <c r="O34"/>
  <c r="P34"/>
  <c r="Q34"/>
  <c r="R34"/>
  <c r="S34"/>
  <c r="T34"/>
  <c r="U34"/>
  <c r="V34"/>
  <c r="W34"/>
  <c r="X34"/>
  <c r="BN110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M47"/>
  <c r="BK47"/>
  <c r="BI47"/>
  <c r="BG47"/>
  <c r="BE47"/>
  <c r="BC47"/>
  <c r="BA47"/>
  <c r="AY47"/>
  <c r="AW47"/>
  <c r="AU47"/>
  <c r="AS47"/>
  <c r="AQ47"/>
  <c r="AO47"/>
  <c r="AM47"/>
  <c r="AK47"/>
  <c r="AI47"/>
  <c r="AG47"/>
  <c r="AE47"/>
  <c r="AC47"/>
  <c r="AA47"/>
  <c r="Y47"/>
  <c r="W47"/>
  <c r="U47"/>
  <c r="S47"/>
  <c r="Q47"/>
  <c r="O47"/>
  <c r="M47"/>
  <c r="K47"/>
  <c r="I47"/>
  <c r="G47"/>
  <c r="E47"/>
  <c r="BN47"/>
  <c r="BL64"/>
  <c r="BL65" s="1"/>
  <c r="BJ47"/>
  <c r="BI64"/>
  <c r="BI65" s="1"/>
  <c r="BH64"/>
  <c r="BH65" s="1"/>
  <c r="BF47"/>
  <c r="BE114"/>
  <c r="BE115" s="1"/>
  <c r="BD47"/>
  <c r="BB47"/>
  <c r="BA114"/>
  <c r="BA115" s="1"/>
  <c r="AZ47"/>
  <c r="AX47"/>
  <c r="AW114"/>
  <c r="AW115" s="1"/>
  <c r="AV47"/>
  <c r="AT47"/>
  <c r="AS82"/>
  <c r="AS83" s="1"/>
  <c r="AR47"/>
  <c r="AP47"/>
  <c r="AO114"/>
  <c r="AO115" s="1"/>
  <c r="AN47"/>
  <c r="AL47"/>
  <c r="AK114"/>
  <c r="AK115" s="1"/>
  <c r="AJ47"/>
  <c r="AH47"/>
  <c r="AG114"/>
  <c r="AG115" s="1"/>
  <c r="AF47"/>
  <c r="AD47"/>
  <c r="AC82"/>
  <c r="AC83" s="1"/>
  <c r="AB47"/>
  <c r="Z47"/>
  <c r="Y114"/>
  <c r="Y115" s="1"/>
  <c r="X47"/>
  <c r="V47"/>
  <c r="U114"/>
  <c r="U115" s="1"/>
  <c r="T47"/>
  <c r="R47"/>
  <c r="Q114"/>
  <c r="Q115" s="1"/>
  <c r="P47"/>
  <c r="N47"/>
  <c r="M82"/>
  <c r="M83" s="1"/>
  <c r="L47"/>
  <c r="J47"/>
  <c r="I114"/>
  <c r="I115" s="1"/>
  <c r="H47"/>
  <c r="F47"/>
  <c r="E114"/>
  <c r="E115" s="1"/>
  <c r="D47"/>
  <c r="W49"/>
  <c r="U49"/>
  <c r="S49"/>
  <c r="Q49"/>
  <c r="O49"/>
  <c r="BN32"/>
  <c r="BN33" s="1"/>
  <c r="BM32"/>
  <c r="BL32"/>
  <c r="BL33" s="1"/>
  <c r="BK32"/>
  <c r="BJ32"/>
  <c r="BJ33" s="1"/>
  <c r="BI32"/>
  <c r="BH32"/>
  <c r="BH33" s="1"/>
  <c r="BG32"/>
  <c r="BF32"/>
  <c r="BF33" s="1"/>
  <c r="BE32"/>
  <c r="BD32"/>
  <c r="BD33" s="1"/>
  <c r="BC32"/>
  <c r="BB32"/>
  <c r="BB33" s="1"/>
  <c r="BA32"/>
  <c r="AZ32"/>
  <c r="AZ33" s="1"/>
  <c r="AY32"/>
  <c r="AX32"/>
  <c r="AX33" s="1"/>
  <c r="AW32"/>
  <c r="AV32"/>
  <c r="AV33" s="1"/>
  <c r="AU32"/>
  <c r="AT32"/>
  <c r="AT33" s="1"/>
  <c r="AS32"/>
  <c r="AR32"/>
  <c r="AR33" s="1"/>
  <c r="AQ32"/>
  <c r="AP32"/>
  <c r="AP33" s="1"/>
  <c r="AO32"/>
  <c r="AN32"/>
  <c r="AN33" s="1"/>
  <c r="AM32"/>
  <c r="AL32"/>
  <c r="AL33" s="1"/>
  <c r="AK32"/>
  <c r="AJ32"/>
  <c r="AJ33" s="1"/>
  <c r="AI32"/>
  <c r="AH32"/>
  <c r="AH33" s="1"/>
  <c r="AG32"/>
  <c r="AF32"/>
  <c r="AF33" s="1"/>
  <c r="AE32"/>
  <c r="AD32"/>
  <c r="AD33" s="1"/>
  <c r="AC32"/>
  <c r="AB32"/>
  <c r="AB33" s="1"/>
  <c r="L32"/>
  <c r="L33" s="1"/>
  <c r="K32"/>
  <c r="J32"/>
  <c r="J33" s="1"/>
  <c r="I32"/>
  <c r="H32"/>
  <c r="H33" s="1"/>
  <c r="G32"/>
  <c r="F32"/>
  <c r="F33" s="1"/>
  <c r="E32"/>
  <c r="D32"/>
  <c r="D33" s="1"/>
  <c r="C27"/>
  <c r="C22"/>
  <c r="C14"/>
  <c r="C9"/>
  <c r="BN7"/>
  <c r="BN88" s="1"/>
  <c r="BM7"/>
  <c r="BL7"/>
  <c r="BK7"/>
  <c r="BJ7"/>
  <c r="BI7"/>
  <c r="BH7"/>
  <c r="BG7"/>
  <c r="BF7"/>
  <c r="BF88" s="1"/>
  <c r="BE7"/>
  <c r="BD7"/>
  <c r="BC7"/>
  <c r="BC88" s="1"/>
  <c r="BB7"/>
  <c r="BA7"/>
  <c r="AZ7"/>
  <c r="AY7"/>
  <c r="AX7"/>
  <c r="AX88" s="1"/>
  <c r="AW7"/>
  <c r="AV7"/>
  <c r="AU7"/>
  <c r="AT7"/>
  <c r="AS7"/>
  <c r="AR7"/>
  <c r="AQ7"/>
  <c r="AP7"/>
  <c r="AP88" s="1"/>
  <c r="AO7"/>
  <c r="AN7"/>
  <c r="AM7"/>
  <c r="AL7"/>
  <c r="AK7"/>
  <c r="AJ7"/>
  <c r="AI7"/>
  <c r="AH7"/>
  <c r="AH88" s="1"/>
  <c r="AG7"/>
  <c r="AF7"/>
  <c r="AE7"/>
  <c r="AD7"/>
  <c r="AC7"/>
  <c r="AB7"/>
  <c r="AA7"/>
  <c r="Z7"/>
  <c r="Z88" s="1"/>
  <c r="Y7"/>
  <c r="X7"/>
  <c r="W7"/>
  <c r="V7"/>
  <c r="U7"/>
  <c r="T7"/>
  <c r="S7"/>
  <c r="R7"/>
  <c r="R88" s="1"/>
  <c r="Q7"/>
  <c r="P7"/>
  <c r="O7"/>
  <c r="O88" s="1"/>
  <c r="N7"/>
  <c r="M7"/>
  <c r="L7"/>
  <c r="K7"/>
  <c r="K88" s="1"/>
  <c r="J7"/>
  <c r="J88" s="1"/>
  <c r="I7"/>
  <c r="H7"/>
  <c r="G7"/>
  <c r="G88" s="1"/>
  <c r="F7"/>
  <c r="E7"/>
  <c r="D7"/>
  <c r="BN110" i="4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X49"/>
  <c r="BN47"/>
  <c r="BL47"/>
  <c r="BH47"/>
  <c r="BD47"/>
  <c r="AZ47"/>
  <c r="AV47"/>
  <c r="AR47"/>
  <c r="AN47"/>
  <c r="AJ47"/>
  <c r="AF47"/>
  <c r="AB47"/>
  <c r="X47"/>
  <c r="T47"/>
  <c r="P47"/>
  <c r="L47"/>
  <c r="H47"/>
  <c r="D47"/>
  <c r="BN114"/>
  <c r="BN115" s="1"/>
  <c r="BK64"/>
  <c r="BK65" s="1"/>
  <c r="BG64"/>
  <c r="BG65" s="1"/>
  <c r="BC64"/>
  <c r="BC65" s="1"/>
  <c r="AY64"/>
  <c r="AY65" s="1"/>
  <c r="AU64"/>
  <c r="AU65" s="1"/>
  <c r="AQ64"/>
  <c r="AQ65" s="1"/>
  <c r="AM64"/>
  <c r="AM65" s="1"/>
  <c r="AI64"/>
  <c r="AI65" s="1"/>
  <c r="AE64"/>
  <c r="AE65" s="1"/>
  <c r="AA64"/>
  <c r="AA65" s="1"/>
  <c r="W64"/>
  <c r="W65" s="1"/>
  <c r="S64"/>
  <c r="S65" s="1"/>
  <c r="O64"/>
  <c r="O65" s="1"/>
  <c r="K64"/>
  <c r="K65" s="1"/>
  <c r="G64"/>
  <c r="G65" s="1"/>
  <c r="W49"/>
  <c r="U49"/>
  <c r="S49"/>
  <c r="Q49"/>
  <c r="O49"/>
  <c r="BN32"/>
  <c r="BN33" s="1"/>
  <c r="BM32"/>
  <c r="BM33" s="1"/>
  <c r="BL32"/>
  <c r="BK32"/>
  <c r="BK33" s="1"/>
  <c r="BJ32"/>
  <c r="BJ33" s="1"/>
  <c r="BI32"/>
  <c r="BI33" s="1"/>
  <c r="BH32"/>
  <c r="BH33" s="1"/>
  <c r="BG32"/>
  <c r="BG33" s="1"/>
  <c r="BF32"/>
  <c r="BF33" s="1"/>
  <c r="BE32"/>
  <c r="BE33" s="1"/>
  <c r="BD32"/>
  <c r="BC32"/>
  <c r="BC33" s="1"/>
  <c r="BB32"/>
  <c r="BB33" s="1"/>
  <c r="BA32"/>
  <c r="BA33" s="1"/>
  <c r="AZ32"/>
  <c r="AZ33" s="1"/>
  <c r="AY32"/>
  <c r="AY33" s="1"/>
  <c r="AX32"/>
  <c r="AX33" s="1"/>
  <c r="AW32"/>
  <c r="AW33" s="1"/>
  <c r="AV32"/>
  <c r="AU32"/>
  <c r="AU33" s="1"/>
  <c r="AT32"/>
  <c r="AT33" s="1"/>
  <c r="AS32"/>
  <c r="AS33" s="1"/>
  <c r="AR32"/>
  <c r="AR33" s="1"/>
  <c r="AQ32"/>
  <c r="AQ33" s="1"/>
  <c r="AP32"/>
  <c r="AP33" s="1"/>
  <c r="AO32"/>
  <c r="AO33" s="1"/>
  <c r="AN32"/>
  <c r="AM32"/>
  <c r="AM33" s="1"/>
  <c r="AL32"/>
  <c r="AL33" s="1"/>
  <c r="AK32"/>
  <c r="AK33" s="1"/>
  <c r="AJ32"/>
  <c r="AJ33" s="1"/>
  <c r="AI32"/>
  <c r="AI33" s="1"/>
  <c r="AH32"/>
  <c r="AH33" s="1"/>
  <c r="AG32"/>
  <c r="AG33" s="1"/>
  <c r="AF32"/>
  <c r="AE32"/>
  <c r="AE33" s="1"/>
  <c r="AD32"/>
  <c r="AD33" s="1"/>
  <c r="AC32"/>
  <c r="AC33" s="1"/>
  <c r="AB32"/>
  <c r="AB33" s="1"/>
  <c r="AA32"/>
  <c r="AA33" s="1"/>
  <c r="Z32"/>
  <c r="Z33" s="1"/>
  <c r="Y32"/>
  <c r="Y33" s="1"/>
  <c r="L32"/>
  <c r="L33" s="1"/>
  <c r="K32"/>
  <c r="J32"/>
  <c r="J33" s="1"/>
  <c r="I32"/>
  <c r="H32"/>
  <c r="H33" s="1"/>
  <c r="G32"/>
  <c r="F32"/>
  <c r="F33" s="1"/>
  <c r="E32"/>
  <c r="D32"/>
  <c r="D33" s="1"/>
  <c r="C27"/>
  <c r="C22"/>
  <c r="C14"/>
  <c r="C9"/>
  <c r="BN7"/>
  <c r="BN54" s="1"/>
  <c r="BM7"/>
  <c r="BL7"/>
  <c r="BK7"/>
  <c r="BJ7"/>
  <c r="BJ54" s="1"/>
  <c r="BI7"/>
  <c r="BH7"/>
  <c r="BG7"/>
  <c r="BF7"/>
  <c r="BF54" s="1"/>
  <c r="BE7"/>
  <c r="BD7"/>
  <c r="BC7"/>
  <c r="BB7"/>
  <c r="BB54" s="1"/>
  <c r="BA7"/>
  <c r="AZ7"/>
  <c r="AY7"/>
  <c r="AX7"/>
  <c r="AX54" s="1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E111" l="1"/>
  <c r="BE112" s="1"/>
  <c r="R95"/>
  <c r="R96" s="1"/>
  <c r="Z95"/>
  <c r="Z96" s="1"/>
  <c r="AH95"/>
  <c r="AH96" s="1"/>
  <c r="AP95"/>
  <c r="AP96" s="1"/>
  <c r="AX95"/>
  <c r="AX96" s="1"/>
  <c r="BF95"/>
  <c r="BF96" s="1"/>
  <c r="BN95"/>
  <c r="BN96" s="1"/>
  <c r="AI95"/>
  <c r="AI96" s="1"/>
  <c r="AQ95"/>
  <c r="AQ96" s="1"/>
  <c r="AY95"/>
  <c r="AY96" s="1"/>
  <c r="BG95"/>
  <c r="BG96" s="1"/>
  <c r="N111"/>
  <c r="N112" s="1"/>
  <c r="V111"/>
  <c r="V112" s="1"/>
  <c r="AD111"/>
  <c r="AD112" s="1"/>
  <c r="AL111"/>
  <c r="AL112" s="1"/>
  <c r="AT111"/>
  <c r="AT112" s="1"/>
  <c r="BB111"/>
  <c r="BB112" s="1"/>
  <c r="BJ111"/>
  <c r="BJ112" s="1"/>
  <c r="O111"/>
  <c r="O112" s="1"/>
  <c r="W111"/>
  <c r="W112" s="1"/>
  <c r="AE111"/>
  <c r="AE112" s="1"/>
  <c r="AM111"/>
  <c r="AM112" s="1"/>
  <c r="AU111"/>
  <c r="AU112" s="1"/>
  <c r="AG33" i="5"/>
  <c r="AG49" s="1"/>
  <c r="AO33"/>
  <c r="AO49" s="1"/>
  <c r="AW33"/>
  <c r="AW34" s="1"/>
  <c r="BE33"/>
  <c r="BE49" s="1"/>
  <c r="BM33"/>
  <c r="BM49" s="1"/>
  <c r="Y33"/>
  <c r="Y49" s="1"/>
  <c r="I33"/>
  <c r="I49" s="1"/>
  <c r="AE33"/>
  <c r="AE49" s="1"/>
  <c r="AM33"/>
  <c r="AM49" s="1"/>
  <c r="AU33"/>
  <c r="AU49" s="1"/>
  <c r="BC33"/>
  <c r="BC49" s="1"/>
  <c r="BK33"/>
  <c r="BK49" s="1"/>
  <c r="AA49"/>
  <c r="AA33"/>
  <c r="G33"/>
  <c r="G49" s="1"/>
  <c r="AC33"/>
  <c r="AC49" s="1"/>
  <c r="AK33"/>
  <c r="AK49" s="1"/>
  <c r="AS33"/>
  <c r="AS49" s="1"/>
  <c r="BA33"/>
  <c r="BA49" s="1"/>
  <c r="BI33"/>
  <c r="BI49" s="1"/>
  <c r="K33"/>
  <c r="K49" s="1"/>
  <c r="E33"/>
  <c r="E49" s="1"/>
  <c r="AI33"/>
  <c r="AI49" s="1"/>
  <c r="AQ33"/>
  <c r="AQ49" s="1"/>
  <c r="AY33"/>
  <c r="AY49" s="1"/>
  <c r="BG33"/>
  <c r="BG34" s="1"/>
  <c r="T79"/>
  <c r="T80" s="1"/>
  <c r="AB79"/>
  <c r="AB80" s="1"/>
  <c r="AJ79"/>
  <c r="AJ80" s="1"/>
  <c r="AR79"/>
  <c r="AR80" s="1"/>
  <c r="AZ79"/>
  <c r="AZ80" s="1"/>
  <c r="BH79"/>
  <c r="BH80" s="1"/>
  <c r="M79"/>
  <c r="M80" s="1"/>
  <c r="M84" s="1"/>
  <c r="U79"/>
  <c r="U80" s="1"/>
  <c r="AC79"/>
  <c r="AC80" s="1"/>
  <c r="AK79"/>
  <c r="AK80" s="1"/>
  <c r="AS79"/>
  <c r="AS80" s="1"/>
  <c r="AS84" s="1"/>
  <c r="BI79"/>
  <c r="BI80" s="1"/>
  <c r="N111"/>
  <c r="N112" s="1"/>
  <c r="V111"/>
  <c r="V112" s="1"/>
  <c r="AD111"/>
  <c r="AD112" s="1"/>
  <c r="AL111"/>
  <c r="AL112" s="1"/>
  <c r="AT111"/>
  <c r="AT112" s="1"/>
  <c r="BB111"/>
  <c r="BB112" s="1"/>
  <c r="BJ111"/>
  <c r="BJ112" s="1"/>
  <c r="K33" i="4"/>
  <c r="K49" s="1"/>
  <c r="M33"/>
  <c r="M34" i="5" s="1"/>
  <c r="E33" i="4"/>
  <c r="E49" s="1"/>
  <c r="AF33"/>
  <c r="AF34" i="5" s="1"/>
  <c r="AN33" i="4"/>
  <c r="AN34" i="5" s="1"/>
  <c r="AV33" i="4"/>
  <c r="AV34" i="5" s="1"/>
  <c r="BD33" i="4"/>
  <c r="BD34" i="5" s="1"/>
  <c r="BL33" i="4"/>
  <c r="BL34" i="5" s="1"/>
  <c r="Y111" i="4"/>
  <c r="Y112" s="1"/>
  <c r="AG111"/>
  <c r="AG112" s="1"/>
  <c r="K79"/>
  <c r="K80" s="1"/>
  <c r="S79"/>
  <c r="S80" s="1"/>
  <c r="AA79"/>
  <c r="AA80" s="1"/>
  <c r="AI79"/>
  <c r="AI80" s="1"/>
  <c r="AQ79"/>
  <c r="AQ80" s="1"/>
  <c r="AY79"/>
  <c r="AY80" s="1"/>
  <c r="BG79"/>
  <c r="BG80" s="1"/>
  <c r="E111"/>
  <c r="E112" s="1"/>
  <c r="M111"/>
  <c r="M112" s="1"/>
  <c r="U111"/>
  <c r="U112" s="1"/>
  <c r="AC111"/>
  <c r="AC112" s="1"/>
  <c r="AK111"/>
  <c r="AK112" s="1"/>
  <c r="AS111"/>
  <c r="AS112" s="1"/>
  <c r="BA111"/>
  <c r="BA112" s="1"/>
  <c r="I33"/>
  <c r="I49" s="1"/>
  <c r="G33"/>
  <c r="G49" s="1"/>
  <c r="G111"/>
  <c r="G112" s="1"/>
  <c r="F111"/>
  <c r="F112" s="1"/>
  <c r="L79" i="5"/>
  <c r="L80" s="1"/>
  <c r="F111"/>
  <c r="F112" s="1"/>
  <c r="BA79" i="4"/>
  <c r="BA80" s="1"/>
  <c r="BJ79"/>
  <c r="BJ80" s="1"/>
  <c r="AT79"/>
  <c r="AT80" s="1"/>
  <c r="F79" i="5"/>
  <c r="F80" s="1"/>
  <c r="N79"/>
  <c r="N80" s="1"/>
  <c r="V79"/>
  <c r="V80" s="1"/>
  <c r="AD79"/>
  <c r="AD80" s="1"/>
  <c r="AL79"/>
  <c r="AL80" s="1"/>
  <c r="AT79"/>
  <c r="AT80" s="1"/>
  <c r="BB79"/>
  <c r="BB80" s="1"/>
  <c r="BJ79"/>
  <c r="BJ80" s="1"/>
  <c r="G79"/>
  <c r="G80" s="1"/>
  <c r="O79"/>
  <c r="O80" s="1"/>
  <c r="W79"/>
  <c r="W80" s="1"/>
  <c r="AE79"/>
  <c r="AE80" s="1"/>
  <c r="AM79"/>
  <c r="AM80" s="1"/>
  <c r="AU79"/>
  <c r="AU80" s="1"/>
  <c r="BC79"/>
  <c r="BC80" s="1"/>
  <c r="BK79"/>
  <c r="BK80" s="1"/>
  <c r="T95"/>
  <c r="T96" s="1"/>
  <c r="H111"/>
  <c r="H112" s="1"/>
  <c r="P111"/>
  <c r="P112" s="1"/>
  <c r="X111"/>
  <c r="X112" s="1"/>
  <c r="AF111"/>
  <c r="AF112" s="1"/>
  <c r="AN111"/>
  <c r="AN112" s="1"/>
  <c r="AV111"/>
  <c r="AV112" s="1"/>
  <c r="BD111"/>
  <c r="BD112" s="1"/>
  <c r="BL111"/>
  <c r="BL112" s="1"/>
  <c r="I111"/>
  <c r="I112" s="1"/>
  <c r="I116" s="1"/>
  <c r="M79" i="4"/>
  <c r="M80" s="1"/>
  <c r="AK79"/>
  <c r="AK80" s="1"/>
  <c r="F79"/>
  <c r="F80" s="1"/>
  <c r="V79"/>
  <c r="V80" s="1"/>
  <c r="E95"/>
  <c r="E96" s="1"/>
  <c r="AS95"/>
  <c r="AS96" s="1"/>
  <c r="BA95"/>
  <c r="BA96" s="1"/>
  <c r="BI95"/>
  <c r="BI96" s="1"/>
  <c r="I111"/>
  <c r="I112" s="1"/>
  <c r="Q111"/>
  <c r="Q112" s="1"/>
  <c r="AO111"/>
  <c r="AO112" s="1"/>
  <c r="AW111"/>
  <c r="AW112" s="1"/>
  <c r="BM111"/>
  <c r="BM112" s="1"/>
  <c r="E79"/>
  <c r="E80" s="1"/>
  <c r="AS79"/>
  <c r="AS80" s="1"/>
  <c r="BI79"/>
  <c r="BI80" s="1"/>
  <c r="N79"/>
  <c r="N80" s="1"/>
  <c r="H79" i="5"/>
  <c r="H80" s="1"/>
  <c r="P79"/>
  <c r="P80" s="1"/>
  <c r="X79"/>
  <c r="X80" s="1"/>
  <c r="AF79"/>
  <c r="AF80" s="1"/>
  <c r="AN79"/>
  <c r="AN80" s="1"/>
  <c r="AV79"/>
  <c r="AV80" s="1"/>
  <c r="BD79"/>
  <c r="BD80" s="1"/>
  <c r="BL79"/>
  <c r="BL80" s="1"/>
  <c r="I79"/>
  <c r="I80" s="1"/>
  <c r="Q79"/>
  <c r="Q80" s="1"/>
  <c r="Y79"/>
  <c r="Y80" s="1"/>
  <c r="AG79"/>
  <c r="AG80" s="1"/>
  <c r="AO79"/>
  <c r="AO80" s="1"/>
  <c r="AW79"/>
  <c r="AW80" s="1"/>
  <c r="BE79"/>
  <c r="BE80" s="1"/>
  <c r="BM79"/>
  <c r="BM80" s="1"/>
  <c r="F95"/>
  <c r="F96" s="1"/>
  <c r="N95"/>
  <c r="N96" s="1"/>
  <c r="V95"/>
  <c r="V96" s="1"/>
  <c r="AD95"/>
  <c r="AD96" s="1"/>
  <c r="AL95"/>
  <c r="AL96" s="1"/>
  <c r="AT95"/>
  <c r="AT96" s="1"/>
  <c r="BB95"/>
  <c r="BB96" s="1"/>
  <c r="BJ95"/>
  <c r="BJ96" s="1"/>
  <c r="J111"/>
  <c r="J112" s="1"/>
  <c r="R111"/>
  <c r="R112" s="1"/>
  <c r="Z111"/>
  <c r="Z112" s="1"/>
  <c r="AH111"/>
  <c r="AH112" s="1"/>
  <c r="AP111"/>
  <c r="AP112" s="1"/>
  <c r="AX111"/>
  <c r="AX112" s="1"/>
  <c r="BF111"/>
  <c r="BF112" s="1"/>
  <c r="BN111"/>
  <c r="BN112" s="1"/>
  <c r="K111"/>
  <c r="K112" s="1"/>
  <c r="S111"/>
  <c r="S112" s="1"/>
  <c r="AA111"/>
  <c r="AA112" s="1"/>
  <c r="AI111"/>
  <c r="AI112" s="1"/>
  <c r="AC79" i="4"/>
  <c r="AC80" s="1"/>
  <c r="AD79"/>
  <c r="AD80" s="1"/>
  <c r="BB79"/>
  <c r="BB80" s="1"/>
  <c r="U79"/>
  <c r="U80" s="1"/>
  <c r="AL79"/>
  <c r="AL80" s="1"/>
  <c r="F61"/>
  <c r="F62" s="1"/>
  <c r="N61"/>
  <c r="N62" s="1"/>
  <c r="V61"/>
  <c r="V62" s="1"/>
  <c r="AD61"/>
  <c r="AD62" s="1"/>
  <c r="AL61"/>
  <c r="AL62" s="1"/>
  <c r="J79"/>
  <c r="J80" s="1"/>
  <c r="R79"/>
  <c r="R80" s="1"/>
  <c r="Z79"/>
  <c r="Z80" s="1"/>
  <c r="AH79"/>
  <c r="AH80" s="1"/>
  <c r="AP79"/>
  <c r="AP80" s="1"/>
  <c r="AX79"/>
  <c r="AX80" s="1"/>
  <c r="BF79"/>
  <c r="BF80" s="1"/>
  <c r="BN79"/>
  <c r="BN80" s="1"/>
  <c r="AO95"/>
  <c r="AO96" s="1"/>
  <c r="AW95"/>
  <c r="AW96" s="1"/>
  <c r="D111"/>
  <c r="D112" s="1"/>
  <c r="L111"/>
  <c r="L112" s="1"/>
  <c r="T111"/>
  <c r="T112" s="1"/>
  <c r="AB111"/>
  <c r="AB112" s="1"/>
  <c r="AJ111"/>
  <c r="AJ112" s="1"/>
  <c r="AR111"/>
  <c r="AR112" s="1"/>
  <c r="AZ111"/>
  <c r="AZ112" s="1"/>
  <c r="BH111"/>
  <c r="BH112" s="1"/>
  <c r="J79" i="5"/>
  <c r="J80" s="1"/>
  <c r="R79"/>
  <c r="R80" s="1"/>
  <c r="Z79"/>
  <c r="Z80" s="1"/>
  <c r="AH79"/>
  <c r="AH80" s="1"/>
  <c r="AP79"/>
  <c r="AP80" s="1"/>
  <c r="AX79"/>
  <c r="AX80" s="1"/>
  <c r="BF79"/>
  <c r="BF80" s="1"/>
  <c r="BN79"/>
  <c r="BN80" s="1"/>
  <c r="K79"/>
  <c r="K80" s="1"/>
  <c r="S79"/>
  <c r="S80" s="1"/>
  <c r="AA79"/>
  <c r="AA80" s="1"/>
  <c r="AI79"/>
  <c r="AI80" s="1"/>
  <c r="AQ79"/>
  <c r="AQ80" s="1"/>
  <c r="AY79"/>
  <c r="AY80" s="1"/>
  <c r="BG79"/>
  <c r="BG80" s="1"/>
  <c r="P95"/>
  <c r="P96" s="1"/>
  <c r="BL95"/>
  <c r="BL96" s="1"/>
  <c r="D111"/>
  <c r="D112" s="1"/>
  <c r="L111"/>
  <c r="L112" s="1"/>
  <c r="T111"/>
  <c r="T112" s="1"/>
  <c r="AB111"/>
  <c r="AB112" s="1"/>
  <c r="AJ111"/>
  <c r="AJ112" s="1"/>
  <c r="AR111"/>
  <c r="AR112" s="1"/>
  <c r="AZ111"/>
  <c r="AZ112" s="1"/>
  <c r="BH111"/>
  <c r="BH112" s="1"/>
  <c r="D79" i="4"/>
  <c r="D80" s="1"/>
  <c r="L79"/>
  <c r="L80" s="1"/>
  <c r="T79"/>
  <c r="T80" s="1"/>
  <c r="AB79"/>
  <c r="AB80" s="1"/>
  <c r="AJ79"/>
  <c r="AJ80" s="1"/>
  <c r="AR79"/>
  <c r="AR80" s="1"/>
  <c r="AZ79"/>
  <c r="AZ80" s="1"/>
  <c r="BH79"/>
  <c r="BH80" s="1"/>
  <c r="AK95"/>
  <c r="AK96" s="1"/>
  <c r="E79" i="5"/>
  <c r="E80" s="1"/>
  <c r="J95" i="4"/>
  <c r="J96" s="1"/>
  <c r="X95" i="5"/>
  <c r="X96" s="1"/>
  <c r="AU34"/>
  <c r="BC34"/>
  <c r="AB34"/>
  <c r="AJ34"/>
  <c r="AR34"/>
  <c r="AZ34"/>
  <c r="BH34"/>
  <c r="AO34"/>
  <c r="J95"/>
  <c r="J96" s="1"/>
  <c r="R95"/>
  <c r="R96" s="1"/>
  <c r="Z95"/>
  <c r="Z96" s="1"/>
  <c r="AH95"/>
  <c r="AH96" s="1"/>
  <c r="AP95"/>
  <c r="AP96" s="1"/>
  <c r="AX95"/>
  <c r="AX96" s="1"/>
  <c r="BF95"/>
  <c r="BF96" s="1"/>
  <c r="I95" i="4"/>
  <c r="I96" s="1"/>
  <c r="Q95"/>
  <c r="Q96" s="1"/>
  <c r="Y95"/>
  <c r="Y96" s="1"/>
  <c r="AG95"/>
  <c r="AG96" s="1"/>
  <c r="BE95"/>
  <c r="BE96" s="1"/>
  <c r="BM95"/>
  <c r="BM96" s="1"/>
  <c r="D95"/>
  <c r="D96" s="1"/>
  <c r="L95"/>
  <c r="L96" s="1"/>
  <c r="T95"/>
  <c r="T96" s="1"/>
  <c r="AB95"/>
  <c r="AB96" s="1"/>
  <c r="AJ95"/>
  <c r="AJ96" s="1"/>
  <c r="AR95"/>
  <c r="AR96" s="1"/>
  <c r="AZ95"/>
  <c r="AZ96" s="1"/>
  <c r="BH95"/>
  <c r="BH96" s="1"/>
  <c r="AH34" i="5"/>
  <c r="AP34"/>
  <c r="AX34"/>
  <c r="BF34"/>
  <c r="BN34"/>
  <c r="AD34"/>
  <c r="AL34"/>
  <c r="AT34"/>
  <c r="BB34"/>
  <c r="BJ34"/>
  <c r="Q111"/>
  <c r="Q112" s="1"/>
  <c r="Q116" s="1"/>
  <c r="Y111"/>
  <c r="Y112" s="1"/>
  <c r="Y116" s="1"/>
  <c r="AG111"/>
  <c r="AG112" s="1"/>
  <c r="AG116" s="1"/>
  <c r="AO111"/>
  <c r="AO112" s="1"/>
  <c r="AO116" s="1"/>
  <c r="AW111"/>
  <c r="AW112" s="1"/>
  <c r="AW116" s="1"/>
  <c r="BE111"/>
  <c r="BE112" s="1"/>
  <c r="BE117" s="1"/>
  <c r="BM111"/>
  <c r="BM112" s="1"/>
  <c r="AA34"/>
  <c r="AT61" i="4"/>
  <c r="AT62" s="1"/>
  <c r="BB61"/>
  <c r="BB62" s="1"/>
  <c r="BJ61"/>
  <c r="BJ62" s="1"/>
  <c r="G61"/>
  <c r="G62" s="1"/>
  <c r="G67" s="1"/>
  <c r="O61"/>
  <c r="O62" s="1"/>
  <c r="O67" s="1"/>
  <c r="W61"/>
  <c r="W62" s="1"/>
  <c r="W66" s="1"/>
  <c r="AE61"/>
  <c r="AE62" s="1"/>
  <c r="AE66" s="1"/>
  <c r="AM61"/>
  <c r="AM62" s="1"/>
  <c r="AM67" s="1"/>
  <c r="AU61"/>
  <c r="AU62" s="1"/>
  <c r="AU66" s="1"/>
  <c r="BC61"/>
  <c r="BC62" s="1"/>
  <c r="BC66" s="1"/>
  <c r="BK61"/>
  <c r="BK62" s="1"/>
  <c r="BK67" s="1"/>
  <c r="E61" i="5"/>
  <c r="E62" s="1"/>
  <c r="M61"/>
  <c r="M62" s="1"/>
  <c r="U61"/>
  <c r="U62" s="1"/>
  <c r="AC61"/>
  <c r="AC62" s="1"/>
  <c r="AK61"/>
  <c r="AK62" s="1"/>
  <c r="AS61"/>
  <c r="AS62" s="1"/>
  <c r="BA61"/>
  <c r="BA62" s="1"/>
  <c r="BI61"/>
  <c r="BI62" s="1"/>
  <c r="BI66" s="1"/>
  <c r="F61"/>
  <c r="F62" s="1"/>
  <c r="N61"/>
  <c r="N62" s="1"/>
  <c r="V61"/>
  <c r="V62" s="1"/>
  <c r="AD61"/>
  <c r="AD62" s="1"/>
  <c r="AL61"/>
  <c r="AL62" s="1"/>
  <c r="AT61"/>
  <c r="AT62" s="1"/>
  <c r="BB61"/>
  <c r="BB62" s="1"/>
  <c r="BJ61"/>
  <c r="BJ62" s="1"/>
  <c r="G95"/>
  <c r="G96" s="1"/>
  <c r="O95"/>
  <c r="O96" s="1"/>
  <c r="W95"/>
  <c r="W96" s="1"/>
  <c r="AE95"/>
  <c r="AE96" s="1"/>
  <c r="AM95"/>
  <c r="AM96" s="1"/>
  <c r="AU95"/>
  <c r="AU96" s="1"/>
  <c r="BC95"/>
  <c r="BC96" s="1"/>
  <c r="BK95"/>
  <c r="BK96" s="1"/>
  <c r="H95"/>
  <c r="H96" s="1"/>
  <c r="AF95"/>
  <c r="AF96" s="1"/>
  <c r="AN95"/>
  <c r="AN96" s="1"/>
  <c r="AV95"/>
  <c r="AV96" s="1"/>
  <c r="BD95"/>
  <c r="BD96" s="1"/>
  <c r="Z34"/>
  <c r="I79" i="4"/>
  <c r="I80" s="1"/>
  <c r="Q79"/>
  <c r="Q80" s="1"/>
  <c r="Y79"/>
  <c r="Y80" s="1"/>
  <c r="AG79"/>
  <c r="AG80" s="1"/>
  <c r="AO79"/>
  <c r="AO80" s="1"/>
  <c r="AW79"/>
  <c r="AW80" s="1"/>
  <c r="BE79"/>
  <c r="BE80" s="1"/>
  <c r="BM79"/>
  <c r="BM80" s="1"/>
  <c r="H95"/>
  <c r="H96" s="1"/>
  <c r="P95"/>
  <c r="P96" s="1"/>
  <c r="X95"/>
  <c r="AF95"/>
  <c r="AF96" s="1"/>
  <c r="AN95"/>
  <c r="AN96" s="1"/>
  <c r="AV95"/>
  <c r="AV96" s="1"/>
  <c r="BD95"/>
  <c r="BD96" s="1"/>
  <c r="BL95"/>
  <c r="BL96" s="1"/>
  <c r="J111"/>
  <c r="J112" s="1"/>
  <c r="R111"/>
  <c r="R112" s="1"/>
  <c r="Z111"/>
  <c r="Z112" s="1"/>
  <c r="AH111"/>
  <c r="AH112" s="1"/>
  <c r="AP111"/>
  <c r="AP112" s="1"/>
  <c r="AX111"/>
  <c r="AX112" s="1"/>
  <c r="BF111"/>
  <c r="BF112" s="1"/>
  <c r="BN111"/>
  <c r="BN112" s="1"/>
  <c r="K111"/>
  <c r="K112" s="1"/>
  <c r="S111"/>
  <c r="S112" s="1"/>
  <c r="AA111"/>
  <c r="AA112" s="1"/>
  <c r="AI111"/>
  <c r="AI112" s="1"/>
  <c r="AQ111"/>
  <c r="AQ112" s="1"/>
  <c r="AY111"/>
  <c r="AY112" s="1"/>
  <c r="G111" i="5"/>
  <c r="G112" s="1"/>
  <c r="O111"/>
  <c r="O112" s="1"/>
  <c r="W111"/>
  <c r="W112" s="1"/>
  <c r="AE111"/>
  <c r="AE112" s="1"/>
  <c r="AM111"/>
  <c r="AM112" s="1"/>
  <c r="AU111"/>
  <c r="AU112" s="1"/>
  <c r="BC111"/>
  <c r="BC112" s="1"/>
  <c r="BK111"/>
  <c r="BK112" s="1"/>
  <c r="D61" i="4"/>
  <c r="D62" s="1"/>
  <c r="L61"/>
  <c r="L62" s="1"/>
  <c r="T61"/>
  <c r="T62" s="1"/>
  <c r="AB61"/>
  <c r="AB62" s="1"/>
  <c r="AJ61"/>
  <c r="AJ62" s="1"/>
  <c r="AR61"/>
  <c r="AR62" s="1"/>
  <c r="AZ61"/>
  <c r="AZ62" s="1"/>
  <c r="BH61"/>
  <c r="BH62" s="1"/>
  <c r="E61"/>
  <c r="E62" s="1"/>
  <c r="U61"/>
  <c r="U62" s="1"/>
  <c r="AC61"/>
  <c r="AC62" s="1"/>
  <c r="AK61"/>
  <c r="AK62" s="1"/>
  <c r="AS61"/>
  <c r="AS62" s="1"/>
  <c r="BA61"/>
  <c r="BA62" s="1"/>
  <c r="BI61"/>
  <c r="BI62" s="1"/>
  <c r="K61" i="5"/>
  <c r="K62" s="1"/>
  <c r="S61"/>
  <c r="S62" s="1"/>
  <c r="AA61"/>
  <c r="AA62" s="1"/>
  <c r="AI61"/>
  <c r="AI62" s="1"/>
  <c r="AQ61"/>
  <c r="AQ62" s="1"/>
  <c r="AY61"/>
  <c r="AY62" s="1"/>
  <c r="BG61"/>
  <c r="BG62" s="1"/>
  <c r="D61"/>
  <c r="D62" s="1"/>
  <c r="L61"/>
  <c r="L62" s="1"/>
  <c r="T61"/>
  <c r="T62" s="1"/>
  <c r="AB61"/>
  <c r="AB62" s="1"/>
  <c r="AJ61"/>
  <c r="AJ62" s="1"/>
  <c r="AR61"/>
  <c r="AR62" s="1"/>
  <c r="AZ61"/>
  <c r="AZ62" s="1"/>
  <c r="BH61"/>
  <c r="BH62" s="1"/>
  <c r="BH66" s="1"/>
  <c r="E95"/>
  <c r="E96" s="1"/>
  <c r="M95"/>
  <c r="M96" s="1"/>
  <c r="U95"/>
  <c r="U96" s="1"/>
  <c r="AC95"/>
  <c r="AC96" s="1"/>
  <c r="AS95"/>
  <c r="AS96" s="1"/>
  <c r="BA95"/>
  <c r="BA96" s="1"/>
  <c r="BI95"/>
  <c r="BI96" s="1"/>
  <c r="G79" i="4"/>
  <c r="G80" s="1"/>
  <c r="O79"/>
  <c r="O80" s="1"/>
  <c r="W79"/>
  <c r="W80" s="1"/>
  <c r="AE79"/>
  <c r="AE80" s="1"/>
  <c r="AM79"/>
  <c r="AM80" s="1"/>
  <c r="AU79"/>
  <c r="AU80" s="1"/>
  <c r="BC79"/>
  <c r="BC80" s="1"/>
  <c r="BK79"/>
  <c r="BK80" s="1"/>
  <c r="H79"/>
  <c r="H80" s="1"/>
  <c r="P79"/>
  <c r="P80" s="1"/>
  <c r="X79"/>
  <c r="X80" s="1"/>
  <c r="AF79"/>
  <c r="AF80" s="1"/>
  <c r="AN79"/>
  <c r="AN80" s="1"/>
  <c r="AV79"/>
  <c r="AV80" s="1"/>
  <c r="BD79"/>
  <c r="BD80" s="1"/>
  <c r="BL79"/>
  <c r="BL80" s="1"/>
  <c r="F95"/>
  <c r="F96" s="1"/>
  <c r="N95"/>
  <c r="N96" s="1"/>
  <c r="V95"/>
  <c r="V96" s="1"/>
  <c r="AD95"/>
  <c r="AD96" s="1"/>
  <c r="AL95"/>
  <c r="AL96" s="1"/>
  <c r="AT95"/>
  <c r="AT96" s="1"/>
  <c r="BB95"/>
  <c r="BB96" s="1"/>
  <c r="BJ95"/>
  <c r="BJ96" s="1"/>
  <c r="AM95"/>
  <c r="AM96" s="1"/>
  <c r="AU95"/>
  <c r="AU96" s="1"/>
  <c r="BC95"/>
  <c r="BC96" s="1"/>
  <c r="BK95"/>
  <c r="BK96" s="1"/>
  <c r="H111"/>
  <c r="H112" s="1"/>
  <c r="P111"/>
  <c r="P112" s="1"/>
  <c r="X111"/>
  <c r="X112" s="1"/>
  <c r="AF111"/>
  <c r="AF112" s="1"/>
  <c r="AN111"/>
  <c r="AN112" s="1"/>
  <c r="AV111"/>
  <c r="AV112" s="1"/>
  <c r="BD111"/>
  <c r="BD112" s="1"/>
  <c r="BL111"/>
  <c r="BL112" s="1"/>
  <c r="E111" i="5"/>
  <c r="E112" s="1"/>
  <c r="M111"/>
  <c r="M112" s="1"/>
  <c r="U111"/>
  <c r="U112" s="1"/>
  <c r="U116" s="1"/>
  <c r="AC111"/>
  <c r="AC112" s="1"/>
  <c r="AK111"/>
  <c r="AK112" s="1"/>
  <c r="AK117" s="1"/>
  <c r="AS111"/>
  <c r="AS112" s="1"/>
  <c r="BA111"/>
  <c r="BA112" s="1"/>
  <c r="BA117" s="1"/>
  <c r="BI111"/>
  <c r="BI112" s="1"/>
  <c r="J61" i="4"/>
  <c r="J62" s="1"/>
  <c r="R61"/>
  <c r="R62" s="1"/>
  <c r="Z61"/>
  <c r="Z62" s="1"/>
  <c r="AH61"/>
  <c r="AH62" s="1"/>
  <c r="AP61"/>
  <c r="AP62" s="1"/>
  <c r="AX61"/>
  <c r="AX62" s="1"/>
  <c r="BF61"/>
  <c r="BF62" s="1"/>
  <c r="BN61"/>
  <c r="BN62" s="1"/>
  <c r="K61"/>
  <c r="K62" s="1"/>
  <c r="K66" s="1"/>
  <c r="S61"/>
  <c r="S62" s="1"/>
  <c r="S66" s="1"/>
  <c r="AA61"/>
  <c r="AA62" s="1"/>
  <c r="AA66" s="1"/>
  <c r="AI61"/>
  <c r="AI62" s="1"/>
  <c r="AI66" s="1"/>
  <c r="AQ61"/>
  <c r="AQ62" s="1"/>
  <c r="AQ66" s="1"/>
  <c r="AY61"/>
  <c r="AY62" s="1"/>
  <c r="AY66" s="1"/>
  <c r="BG61"/>
  <c r="BG62" s="1"/>
  <c r="BG67" s="1"/>
  <c r="M95"/>
  <c r="M96" s="1"/>
  <c r="U95"/>
  <c r="U96" s="1"/>
  <c r="AC95"/>
  <c r="AC96" s="1"/>
  <c r="I61" i="5"/>
  <c r="I62" s="1"/>
  <c r="Q61"/>
  <c r="Q62" s="1"/>
  <c r="Y61"/>
  <c r="Y62" s="1"/>
  <c r="AG61"/>
  <c r="AG62" s="1"/>
  <c r="AO61"/>
  <c r="AO62" s="1"/>
  <c r="AW61"/>
  <c r="AW62" s="1"/>
  <c r="BE61"/>
  <c r="BE62" s="1"/>
  <c r="BM61"/>
  <c r="BM62" s="1"/>
  <c r="R61"/>
  <c r="R62" s="1"/>
  <c r="Z61"/>
  <c r="Z62" s="1"/>
  <c r="AH61"/>
  <c r="AH62" s="1"/>
  <c r="AP61"/>
  <c r="AP62" s="1"/>
  <c r="AX61"/>
  <c r="AX62" s="1"/>
  <c r="BF61"/>
  <c r="BF62" s="1"/>
  <c r="BN61"/>
  <c r="BN62" s="1"/>
  <c r="K95"/>
  <c r="K96" s="1"/>
  <c r="S95"/>
  <c r="S96" s="1"/>
  <c r="AA95"/>
  <c r="AA96" s="1"/>
  <c r="AI95"/>
  <c r="AI96" s="1"/>
  <c r="AQ95"/>
  <c r="AQ96" s="1"/>
  <c r="AY95"/>
  <c r="AY96" s="1"/>
  <c r="BG95"/>
  <c r="BG96" s="1"/>
  <c r="D95"/>
  <c r="D96" s="1"/>
  <c r="L95"/>
  <c r="L96" s="1"/>
  <c r="AB95"/>
  <c r="AB96" s="1"/>
  <c r="AJ95"/>
  <c r="AJ96" s="1"/>
  <c r="AR95"/>
  <c r="AR96" s="1"/>
  <c r="AZ95"/>
  <c r="AZ96" s="1"/>
  <c r="BH95"/>
  <c r="BH96" s="1"/>
  <c r="BC111" i="4"/>
  <c r="BC112" s="1"/>
  <c r="BK111"/>
  <c r="BK112" s="1"/>
  <c r="AQ111" i="5"/>
  <c r="AQ112" s="1"/>
  <c r="AY111"/>
  <c r="AY112" s="1"/>
  <c r="BG111"/>
  <c r="BG112" s="1"/>
  <c r="AC34"/>
  <c r="H61" i="4"/>
  <c r="H62" s="1"/>
  <c r="P61"/>
  <c r="P62" s="1"/>
  <c r="X61"/>
  <c r="X62" s="1"/>
  <c r="AF61"/>
  <c r="AF62" s="1"/>
  <c r="AN61"/>
  <c r="AN62" s="1"/>
  <c r="AV61"/>
  <c r="AV62" s="1"/>
  <c r="BD61"/>
  <c r="BD62" s="1"/>
  <c r="BL61"/>
  <c r="BL62" s="1"/>
  <c r="I61"/>
  <c r="I62" s="1"/>
  <c r="Q61"/>
  <c r="Q62" s="1"/>
  <c r="Y61"/>
  <c r="Y62" s="1"/>
  <c r="AG61"/>
  <c r="AG62" s="1"/>
  <c r="AO61"/>
  <c r="AO62" s="1"/>
  <c r="AW61"/>
  <c r="AW62" s="1"/>
  <c r="BE61"/>
  <c r="BE62" s="1"/>
  <c r="BM61"/>
  <c r="BM62" s="1"/>
  <c r="BI111"/>
  <c r="BI112" s="1"/>
  <c r="G61" i="5"/>
  <c r="G62" s="1"/>
  <c r="O61"/>
  <c r="O62" s="1"/>
  <c r="W61"/>
  <c r="W62" s="1"/>
  <c r="AE61"/>
  <c r="AE62" s="1"/>
  <c r="AM61"/>
  <c r="AM62" s="1"/>
  <c r="AU61"/>
  <c r="AU62" s="1"/>
  <c r="BC61"/>
  <c r="BC62" s="1"/>
  <c r="BK61"/>
  <c r="BK62" s="1"/>
  <c r="H61"/>
  <c r="H62" s="1"/>
  <c r="P61"/>
  <c r="P62" s="1"/>
  <c r="X61"/>
  <c r="X62" s="1"/>
  <c r="AF61"/>
  <c r="AF62" s="1"/>
  <c r="AN61"/>
  <c r="AN62" s="1"/>
  <c r="AV61"/>
  <c r="AV62" s="1"/>
  <c r="BD61"/>
  <c r="BD62" s="1"/>
  <c r="BL61"/>
  <c r="BL62" s="1"/>
  <c r="BL66" s="1"/>
  <c r="I95"/>
  <c r="I96" s="1"/>
  <c r="Q95"/>
  <c r="Q96" s="1"/>
  <c r="Y95"/>
  <c r="Y96" s="1"/>
  <c r="AG95"/>
  <c r="AG96" s="1"/>
  <c r="AO95"/>
  <c r="AO96" s="1"/>
  <c r="AW95"/>
  <c r="AW96" s="1"/>
  <c r="BE95"/>
  <c r="BE96" s="1"/>
  <c r="BM95"/>
  <c r="BM96" s="1"/>
  <c r="BN95"/>
  <c r="BN96" s="1"/>
  <c r="BG111" i="4"/>
  <c r="BG112" s="1"/>
  <c r="G95"/>
  <c r="G96" s="1"/>
  <c r="K95"/>
  <c r="K96" s="1"/>
  <c r="O95"/>
  <c r="O96" s="1"/>
  <c r="S95"/>
  <c r="S96" s="1"/>
  <c r="W95"/>
  <c r="W96" s="1"/>
  <c r="AA95"/>
  <c r="AA96" s="1"/>
  <c r="AE95"/>
  <c r="AE96" s="1"/>
  <c r="D34" i="5"/>
  <c r="F34"/>
  <c r="H34"/>
  <c r="L34"/>
  <c r="AK95"/>
  <c r="AK96" s="1"/>
  <c r="D79"/>
  <c r="D80" s="1"/>
  <c r="J34"/>
  <c r="BE34"/>
  <c r="BA79"/>
  <c r="BA80" s="1"/>
  <c r="BA34"/>
  <c r="M61" i="4"/>
  <c r="M62" s="1"/>
  <c r="J61" i="5"/>
  <c r="J62" s="1"/>
  <c r="M49"/>
  <c r="I34"/>
  <c r="G34"/>
  <c r="AC85"/>
  <c r="AC84"/>
  <c r="AS85"/>
  <c r="D48"/>
  <c r="D49"/>
  <c r="F48"/>
  <c r="F49"/>
  <c r="H48"/>
  <c r="H49"/>
  <c r="J48"/>
  <c r="J49"/>
  <c r="L48"/>
  <c r="L49"/>
  <c r="N48"/>
  <c r="N49"/>
  <c r="P48"/>
  <c r="P49"/>
  <c r="R48"/>
  <c r="R49"/>
  <c r="T48"/>
  <c r="T49"/>
  <c r="V48"/>
  <c r="V49"/>
  <c r="X48"/>
  <c r="X49"/>
  <c r="Z48"/>
  <c r="Z49"/>
  <c r="AB48"/>
  <c r="AB49"/>
  <c r="AD48"/>
  <c r="AD49"/>
  <c r="AF48"/>
  <c r="AF49"/>
  <c r="AH48"/>
  <c r="AH49"/>
  <c r="AJ48"/>
  <c r="AJ49"/>
  <c r="AL48"/>
  <c r="AL49"/>
  <c r="AN48"/>
  <c r="AN49"/>
  <c r="AP48"/>
  <c r="AP49"/>
  <c r="AR48"/>
  <c r="AR49"/>
  <c r="AT48"/>
  <c r="AT49"/>
  <c r="AV48"/>
  <c r="AV49"/>
  <c r="AX48"/>
  <c r="AX49"/>
  <c r="AZ48"/>
  <c r="AZ49"/>
  <c r="BB48"/>
  <c r="BB49"/>
  <c r="BD48"/>
  <c r="BD49"/>
  <c r="BF48"/>
  <c r="BF49"/>
  <c r="BH48"/>
  <c r="BH49"/>
  <c r="BJ48"/>
  <c r="BJ49"/>
  <c r="BL48"/>
  <c r="BL49"/>
  <c r="BN48"/>
  <c r="BN49"/>
  <c r="E104"/>
  <c r="E70"/>
  <c r="I104"/>
  <c r="I70"/>
  <c r="M104"/>
  <c r="M70"/>
  <c r="Q104"/>
  <c r="Q70"/>
  <c r="S104"/>
  <c r="S70"/>
  <c r="W104"/>
  <c r="W70"/>
  <c r="AA104"/>
  <c r="AA70"/>
  <c r="AE104"/>
  <c r="AE70"/>
  <c r="AI104"/>
  <c r="AI70"/>
  <c r="AM104"/>
  <c r="AM70"/>
  <c r="AQ104"/>
  <c r="AQ70"/>
  <c r="AU104"/>
  <c r="AU70"/>
  <c r="AY104"/>
  <c r="AY70"/>
  <c r="BA104"/>
  <c r="BA70"/>
  <c r="BE104"/>
  <c r="BE70"/>
  <c r="BG104"/>
  <c r="BG70"/>
  <c r="BI104"/>
  <c r="BI70"/>
  <c r="BK104"/>
  <c r="BK70"/>
  <c r="D104"/>
  <c r="D88"/>
  <c r="F104"/>
  <c r="F88"/>
  <c r="H104"/>
  <c r="H88"/>
  <c r="L104"/>
  <c r="L88"/>
  <c r="N104"/>
  <c r="N88"/>
  <c r="P104"/>
  <c r="P88"/>
  <c r="T104"/>
  <c r="T88"/>
  <c r="V104"/>
  <c r="V88"/>
  <c r="X104"/>
  <c r="X88"/>
  <c r="AB104"/>
  <c r="AB88"/>
  <c r="AD104"/>
  <c r="AD88"/>
  <c r="AF104"/>
  <c r="AF88"/>
  <c r="AJ104"/>
  <c r="AJ88"/>
  <c r="AL104"/>
  <c r="AL88"/>
  <c r="AN104"/>
  <c r="AN88"/>
  <c r="AR104"/>
  <c r="AR88"/>
  <c r="AT104"/>
  <c r="AT88"/>
  <c r="AV104"/>
  <c r="AV88"/>
  <c r="AZ104"/>
  <c r="AZ88"/>
  <c r="BB104"/>
  <c r="BB88"/>
  <c r="BD104"/>
  <c r="BD88"/>
  <c r="BH104"/>
  <c r="BH88"/>
  <c r="BJ104"/>
  <c r="BJ88"/>
  <c r="BL104"/>
  <c r="BL88"/>
  <c r="G114"/>
  <c r="G115" s="1"/>
  <c r="G98"/>
  <c r="G99" s="1"/>
  <c r="K114"/>
  <c r="K115" s="1"/>
  <c r="K98"/>
  <c r="K99" s="1"/>
  <c r="O114"/>
  <c r="O115" s="1"/>
  <c r="O98"/>
  <c r="O99" s="1"/>
  <c r="S114"/>
  <c r="S115" s="1"/>
  <c r="S98"/>
  <c r="S99" s="1"/>
  <c r="W114"/>
  <c r="W115" s="1"/>
  <c r="W98"/>
  <c r="W99" s="1"/>
  <c r="AA114"/>
  <c r="AA115" s="1"/>
  <c r="AA98"/>
  <c r="AA101" s="1"/>
  <c r="AE114"/>
  <c r="AE115" s="1"/>
  <c r="AE98"/>
  <c r="AE99" s="1"/>
  <c r="AI114"/>
  <c r="AI115" s="1"/>
  <c r="AI98"/>
  <c r="AM114"/>
  <c r="AM115" s="1"/>
  <c r="AM98"/>
  <c r="AM99" s="1"/>
  <c r="AQ114"/>
  <c r="AQ115" s="1"/>
  <c r="AQ98"/>
  <c r="AU114"/>
  <c r="AU115" s="1"/>
  <c r="AU98"/>
  <c r="AU99" s="1"/>
  <c r="AY114"/>
  <c r="AY115" s="1"/>
  <c r="AY98"/>
  <c r="BC114"/>
  <c r="BC115" s="1"/>
  <c r="BC98"/>
  <c r="BC99" s="1"/>
  <c r="BG114"/>
  <c r="BG115" s="1"/>
  <c r="BG98"/>
  <c r="BG101" s="1"/>
  <c r="BG64"/>
  <c r="BG65" s="1"/>
  <c r="BK114"/>
  <c r="BK115" s="1"/>
  <c r="BK98"/>
  <c r="BK99" s="1"/>
  <c r="BK64"/>
  <c r="BK65" s="1"/>
  <c r="BM114"/>
  <c r="BM115" s="1"/>
  <c r="BM64"/>
  <c r="BM65" s="1"/>
  <c r="BH47"/>
  <c r="BL47"/>
  <c r="E48"/>
  <c r="G48"/>
  <c r="I48"/>
  <c r="K48"/>
  <c r="M48"/>
  <c r="O48"/>
  <c r="Q48"/>
  <c r="S48"/>
  <c r="U48"/>
  <c r="W48"/>
  <c r="Y48"/>
  <c r="AA48"/>
  <c r="AI48"/>
  <c r="AS48"/>
  <c r="AU48"/>
  <c r="AY48"/>
  <c r="BA48"/>
  <c r="BC48"/>
  <c r="BI48"/>
  <c r="BK48"/>
  <c r="BM48"/>
  <c r="D54"/>
  <c r="F54"/>
  <c r="H54"/>
  <c r="J54"/>
  <c r="L54"/>
  <c r="N54"/>
  <c r="P54"/>
  <c r="R54"/>
  <c r="T54"/>
  <c r="V54"/>
  <c r="X54"/>
  <c r="Z54"/>
  <c r="AB54"/>
  <c r="AD54"/>
  <c r="AF54"/>
  <c r="AH54"/>
  <c r="AJ54"/>
  <c r="AL54"/>
  <c r="AN54"/>
  <c r="AP54"/>
  <c r="AR54"/>
  <c r="AT54"/>
  <c r="AV54"/>
  <c r="AX54"/>
  <c r="AZ54"/>
  <c r="BB54"/>
  <c r="BD54"/>
  <c r="BF54"/>
  <c r="BH54"/>
  <c r="BJ54"/>
  <c r="BL54"/>
  <c r="BN54"/>
  <c r="E64"/>
  <c r="E65" s="1"/>
  <c r="G64"/>
  <c r="G65" s="1"/>
  <c r="I64"/>
  <c r="I65" s="1"/>
  <c r="K64"/>
  <c r="K65" s="1"/>
  <c r="M64"/>
  <c r="M65" s="1"/>
  <c r="O64"/>
  <c r="O65" s="1"/>
  <c r="Q64"/>
  <c r="Q65" s="1"/>
  <c r="S64"/>
  <c r="S65" s="1"/>
  <c r="U64"/>
  <c r="U65" s="1"/>
  <c r="W64"/>
  <c r="W65" s="1"/>
  <c r="Y64"/>
  <c r="Y65" s="1"/>
  <c r="AA64"/>
  <c r="AA65" s="1"/>
  <c r="AC64"/>
  <c r="AC65" s="1"/>
  <c r="AE64"/>
  <c r="AE65" s="1"/>
  <c r="AG64"/>
  <c r="AG65" s="1"/>
  <c r="AI64"/>
  <c r="AI65" s="1"/>
  <c r="AK64"/>
  <c r="AK65" s="1"/>
  <c r="AM64"/>
  <c r="AM65" s="1"/>
  <c r="AO64"/>
  <c r="AO65" s="1"/>
  <c r="AQ64"/>
  <c r="AQ65" s="1"/>
  <c r="AS64"/>
  <c r="AS65" s="1"/>
  <c r="AU64"/>
  <c r="AU65" s="1"/>
  <c r="AW64"/>
  <c r="AW65" s="1"/>
  <c r="AY64"/>
  <c r="AY65" s="1"/>
  <c r="BA64"/>
  <c r="BA65" s="1"/>
  <c r="BC64"/>
  <c r="BC65" s="1"/>
  <c r="BE64"/>
  <c r="BE65" s="1"/>
  <c r="D70"/>
  <c r="H70"/>
  <c r="L70"/>
  <c r="P70"/>
  <c r="T70"/>
  <c r="X70"/>
  <c r="AB70"/>
  <c r="AF70"/>
  <c r="AJ70"/>
  <c r="AN70"/>
  <c r="AR70"/>
  <c r="AV70"/>
  <c r="AZ70"/>
  <c r="BD70"/>
  <c r="BH70"/>
  <c r="BL70"/>
  <c r="G82"/>
  <c r="G83" s="1"/>
  <c r="K82"/>
  <c r="K83" s="1"/>
  <c r="O82"/>
  <c r="O83" s="1"/>
  <c r="S82"/>
  <c r="S83" s="1"/>
  <c r="W82"/>
  <c r="W83" s="1"/>
  <c r="AA82"/>
  <c r="AA83" s="1"/>
  <c r="AE82"/>
  <c r="AE83" s="1"/>
  <c r="AI82"/>
  <c r="AI83" s="1"/>
  <c r="AM82"/>
  <c r="AM83" s="1"/>
  <c r="AQ82"/>
  <c r="AQ83" s="1"/>
  <c r="AU82"/>
  <c r="AU83" s="1"/>
  <c r="AY82"/>
  <c r="AY83" s="1"/>
  <c r="BC82"/>
  <c r="BC83" s="1"/>
  <c r="BG82"/>
  <c r="BG83" s="1"/>
  <c r="BK82"/>
  <c r="BK83" s="1"/>
  <c r="S88"/>
  <c r="W88"/>
  <c r="AA88"/>
  <c r="AE88"/>
  <c r="AI88"/>
  <c r="AM88"/>
  <c r="AQ88"/>
  <c r="AU88"/>
  <c r="AY88"/>
  <c r="BG88"/>
  <c r="BK88"/>
  <c r="E98"/>
  <c r="E99" s="1"/>
  <c r="M98"/>
  <c r="M99" s="1"/>
  <c r="U98"/>
  <c r="U99" s="1"/>
  <c r="AC98"/>
  <c r="AC99" s="1"/>
  <c r="AK98"/>
  <c r="AK99" s="1"/>
  <c r="AS98"/>
  <c r="AS99" s="1"/>
  <c r="BA98"/>
  <c r="BA99" s="1"/>
  <c r="BI98"/>
  <c r="BI99" s="1"/>
  <c r="AM100"/>
  <c r="J104"/>
  <c r="Z104"/>
  <c r="AP104"/>
  <c r="BF104"/>
  <c r="M114"/>
  <c r="M115" s="1"/>
  <c r="AC114"/>
  <c r="AC115" s="1"/>
  <c r="AS114"/>
  <c r="AS115" s="1"/>
  <c r="BI114"/>
  <c r="BI115" s="1"/>
  <c r="G104"/>
  <c r="G70"/>
  <c r="K104"/>
  <c r="K70"/>
  <c r="O104"/>
  <c r="O70"/>
  <c r="U104"/>
  <c r="U70"/>
  <c r="Y104"/>
  <c r="Y70"/>
  <c r="AC104"/>
  <c r="AC70"/>
  <c r="AG104"/>
  <c r="AG70"/>
  <c r="AK104"/>
  <c r="AK70"/>
  <c r="AO104"/>
  <c r="AO70"/>
  <c r="AS104"/>
  <c r="AS70"/>
  <c r="AW104"/>
  <c r="AW70"/>
  <c r="BC104"/>
  <c r="BC70"/>
  <c r="BM104"/>
  <c r="BM70"/>
  <c r="D114"/>
  <c r="D115" s="1"/>
  <c r="D98"/>
  <c r="D99" s="1"/>
  <c r="D82"/>
  <c r="D83" s="1"/>
  <c r="F114"/>
  <c r="F115" s="1"/>
  <c r="F98"/>
  <c r="F99" s="1"/>
  <c r="F82"/>
  <c r="F83" s="1"/>
  <c r="H114"/>
  <c r="H115" s="1"/>
  <c r="H98"/>
  <c r="H99" s="1"/>
  <c r="H82"/>
  <c r="H83" s="1"/>
  <c r="J114"/>
  <c r="J115" s="1"/>
  <c r="J98"/>
  <c r="J99" s="1"/>
  <c r="J82"/>
  <c r="J83" s="1"/>
  <c r="L114"/>
  <c r="L115" s="1"/>
  <c r="L98"/>
  <c r="L99" s="1"/>
  <c r="L82"/>
  <c r="L83" s="1"/>
  <c r="N114"/>
  <c r="N115" s="1"/>
  <c r="N98"/>
  <c r="N99" s="1"/>
  <c r="N82"/>
  <c r="N83" s="1"/>
  <c r="P114"/>
  <c r="P115" s="1"/>
  <c r="P98"/>
  <c r="P99" s="1"/>
  <c r="P82"/>
  <c r="P83" s="1"/>
  <c r="R114"/>
  <c r="R115" s="1"/>
  <c r="R98"/>
  <c r="R99" s="1"/>
  <c r="R82"/>
  <c r="R83" s="1"/>
  <c r="T114"/>
  <c r="T115" s="1"/>
  <c r="T98"/>
  <c r="T99" s="1"/>
  <c r="T82"/>
  <c r="T83" s="1"/>
  <c r="V114"/>
  <c r="V115" s="1"/>
  <c r="V98"/>
  <c r="V99" s="1"/>
  <c r="V82"/>
  <c r="V83" s="1"/>
  <c r="X114"/>
  <c r="X115" s="1"/>
  <c r="X98"/>
  <c r="X82"/>
  <c r="X83" s="1"/>
  <c r="Z114"/>
  <c r="Z115" s="1"/>
  <c r="Z98"/>
  <c r="Z99" s="1"/>
  <c r="Z82"/>
  <c r="Z83" s="1"/>
  <c r="AB114"/>
  <c r="AB115" s="1"/>
  <c r="AB98"/>
  <c r="AB99" s="1"/>
  <c r="AB82"/>
  <c r="AB83" s="1"/>
  <c r="AD114"/>
  <c r="AD115" s="1"/>
  <c r="AD98"/>
  <c r="AD99" s="1"/>
  <c r="AD82"/>
  <c r="AD83" s="1"/>
  <c r="AF114"/>
  <c r="AF115" s="1"/>
  <c r="AF98"/>
  <c r="AF99" s="1"/>
  <c r="AF82"/>
  <c r="AF83" s="1"/>
  <c r="AH114"/>
  <c r="AH115" s="1"/>
  <c r="AH98"/>
  <c r="AH99" s="1"/>
  <c r="AH82"/>
  <c r="AH83" s="1"/>
  <c r="AJ114"/>
  <c r="AJ115" s="1"/>
  <c r="AJ98"/>
  <c r="AJ99" s="1"/>
  <c r="AJ82"/>
  <c r="AJ83" s="1"/>
  <c r="AL114"/>
  <c r="AL115" s="1"/>
  <c r="AL98"/>
  <c r="AL99" s="1"/>
  <c r="AL82"/>
  <c r="AL83" s="1"/>
  <c r="AN114"/>
  <c r="AN115" s="1"/>
  <c r="AN98"/>
  <c r="AN99" s="1"/>
  <c r="AN82"/>
  <c r="AN83" s="1"/>
  <c r="AP114"/>
  <c r="AP115" s="1"/>
  <c r="AP98"/>
  <c r="AP99" s="1"/>
  <c r="AP82"/>
  <c r="AP83" s="1"/>
  <c r="AR114"/>
  <c r="AR115" s="1"/>
  <c r="AR98"/>
  <c r="AR99" s="1"/>
  <c r="AR82"/>
  <c r="AR83" s="1"/>
  <c r="AT114"/>
  <c r="AT115" s="1"/>
  <c r="AT98"/>
  <c r="AT99" s="1"/>
  <c r="AT82"/>
  <c r="AT83" s="1"/>
  <c r="AV114"/>
  <c r="AV115" s="1"/>
  <c r="AV98"/>
  <c r="AV99" s="1"/>
  <c r="AV82"/>
  <c r="AV83" s="1"/>
  <c r="AX114"/>
  <c r="AX115" s="1"/>
  <c r="AX98"/>
  <c r="AX99" s="1"/>
  <c r="AX82"/>
  <c r="AX83" s="1"/>
  <c r="AZ114"/>
  <c r="AZ115" s="1"/>
  <c r="AZ98"/>
  <c r="AZ99" s="1"/>
  <c r="AZ82"/>
  <c r="AZ83" s="1"/>
  <c r="BB114"/>
  <c r="BB115" s="1"/>
  <c r="BB98"/>
  <c r="BB99" s="1"/>
  <c r="BB82"/>
  <c r="BB83" s="1"/>
  <c r="BD114"/>
  <c r="BD115" s="1"/>
  <c r="BD98"/>
  <c r="BD99" s="1"/>
  <c r="BD82"/>
  <c r="BD83" s="1"/>
  <c r="BF114"/>
  <c r="BF115" s="1"/>
  <c r="BF98"/>
  <c r="BF99" s="1"/>
  <c r="BF82"/>
  <c r="BF83" s="1"/>
  <c r="BH114"/>
  <c r="BH115" s="1"/>
  <c r="BH98"/>
  <c r="BH99" s="1"/>
  <c r="BH82"/>
  <c r="BH83" s="1"/>
  <c r="BJ114"/>
  <c r="BJ115" s="1"/>
  <c r="BJ98"/>
  <c r="BJ99" s="1"/>
  <c r="BJ82"/>
  <c r="BJ83" s="1"/>
  <c r="BL114"/>
  <c r="BL115" s="1"/>
  <c r="BL98"/>
  <c r="BL99" s="1"/>
  <c r="BL82"/>
  <c r="BL83" s="1"/>
  <c r="BN114"/>
  <c r="BN115" s="1"/>
  <c r="BN98"/>
  <c r="BN99" s="1"/>
  <c r="BN82"/>
  <c r="BN83" s="1"/>
  <c r="AT101"/>
  <c r="E117"/>
  <c r="E116"/>
  <c r="Y117"/>
  <c r="AW117"/>
  <c r="E54"/>
  <c r="G54"/>
  <c r="I54"/>
  <c r="K54"/>
  <c r="M54"/>
  <c r="O54"/>
  <c r="Q54"/>
  <c r="S54"/>
  <c r="U54"/>
  <c r="W54"/>
  <c r="Y54"/>
  <c r="AA54"/>
  <c r="AC54"/>
  <c r="AE54"/>
  <c r="AG54"/>
  <c r="AI54"/>
  <c r="AK54"/>
  <c r="AM54"/>
  <c r="AO54"/>
  <c r="AQ54"/>
  <c r="AS54"/>
  <c r="AU54"/>
  <c r="AW54"/>
  <c r="AY54"/>
  <c r="BA54"/>
  <c r="BC54"/>
  <c r="BE54"/>
  <c r="BG54"/>
  <c r="BI54"/>
  <c r="BK54"/>
  <c r="BM54"/>
  <c r="D64"/>
  <c r="D65" s="1"/>
  <c r="F64"/>
  <c r="F65" s="1"/>
  <c r="H64"/>
  <c r="H65" s="1"/>
  <c r="J64"/>
  <c r="J65" s="1"/>
  <c r="L64"/>
  <c r="L65" s="1"/>
  <c r="N64"/>
  <c r="N65" s="1"/>
  <c r="P64"/>
  <c r="P65" s="1"/>
  <c r="R64"/>
  <c r="R65" s="1"/>
  <c r="T64"/>
  <c r="T65" s="1"/>
  <c r="V64"/>
  <c r="V65" s="1"/>
  <c r="X64"/>
  <c r="X65" s="1"/>
  <c r="Z64"/>
  <c r="Z65" s="1"/>
  <c r="AB64"/>
  <c r="AB65" s="1"/>
  <c r="AD64"/>
  <c r="AD65" s="1"/>
  <c r="AF64"/>
  <c r="AF65" s="1"/>
  <c r="AH64"/>
  <c r="AH65" s="1"/>
  <c r="AJ64"/>
  <c r="AJ65" s="1"/>
  <c r="AL64"/>
  <c r="AL65" s="1"/>
  <c r="AN64"/>
  <c r="AN65" s="1"/>
  <c r="AP64"/>
  <c r="AP65" s="1"/>
  <c r="AR64"/>
  <c r="AR65" s="1"/>
  <c r="AT64"/>
  <c r="AT65" s="1"/>
  <c r="AV64"/>
  <c r="AV65" s="1"/>
  <c r="AX64"/>
  <c r="AX65" s="1"/>
  <c r="AZ64"/>
  <c r="AZ65" s="1"/>
  <c r="BB64"/>
  <c r="BB65" s="1"/>
  <c r="BD64"/>
  <c r="BD65" s="1"/>
  <c r="BF64"/>
  <c r="BF65" s="1"/>
  <c r="BJ64"/>
  <c r="BJ65" s="1"/>
  <c r="BN64"/>
  <c r="BN65" s="1"/>
  <c r="F70"/>
  <c r="J70"/>
  <c r="N70"/>
  <c r="R70"/>
  <c r="V70"/>
  <c r="Z70"/>
  <c r="AD70"/>
  <c r="AH70"/>
  <c r="AL70"/>
  <c r="AP70"/>
  <c r="AT70"/>
  <c r="AX70"/>
  <c r="BB70"/>
  <c r="BF70"/>
  <c r="BJ70"/>
  <c r="BN70"/>
  <c r="E82"/>
  <c r="E83" s="1"/>
  <c r="I82"/>
  <c r="I83" s="1"/>
  <c r="Q82"/>
  <c r="Q83" s="1"/>
  <c r="U82"/>
  <c r="U83" s="1"/>
  <c r="Y82"/>
  <c r="Y83" s="1"/>
  <c r="AG82"/>
  <c r="AG83" s="1"/>
  <c r="AK82"/>
  <c r="AK83" s="1"/>
  <c r="AO82"/>
  <c r="AO83" s="1"/>
  <c r="AW82"/>
  <c r="AW83" s="1"/>
  <c r="BA82"/>
  <c r="BA83" s="1"/>
  <c r="BE82"/>
  <c r="BE83" s="1"/>
  <c r="BI82"/>
  <c r="BI83" s="1"/>
  <c r="BM82"/>
  <c r="BM83" s="1"/>
  <c r="E88"/>
  <c r="I88"/>
  <c r="M88"/>
  <c r="Q88"/>
  <c r="U88"/>
  <c r="Y88"/>
  <c r="AC88"/>
  <c r="AG88"/>
  <c r="AK88"/>
  <c r="AO88"/>
  <c r="AS88"/>
  <c r="AW88"/>
  <c r="BA88"/>
  <c r="BE88"/>
  <c r="BI88"/>
  <c r="BM88"/>
  <c r="I98"/>
  <c r="I99" s="1"/>
  <c r="Q98"/>
  <c r="Q99" s="1"/>
  <c r="Y98"/>
  <c r="Y99" s="1"/>
  <c r="AG98"/>
  <c r="AG99" s="1"/>
  <c r="AO98"/>
  <c r="AO99" s="1"/>
  <c r="AW98"/>
  <c r="AW99" s="1"/>
  <c r="BE98"/>
  <c r="BE99" s="1"/>
  <c r="BM98"/>
  <c r="BM99" s="1"/>
  <c r="R104"/>
  <c r="AH104"/>
  <c r="AX104"/>
  <c r="BN104"/>
  <c r="D48" i="4"/>
  <c r="D49"/>
  <c r="H48"/>
  <c r="H49"/>
  <c r="L48"/>
  <c r="L49"/>
  <c r="P48"/>
  <c r="P49"/>
  <c r="T48"/>
  <c r="T49"/>
  <c r="Z48"/>
  <c r="Z49"/>
  <c r="AD48"/>
  <c r="AD49"/>
  <c r="AH48"/>
  <c r="AH49"/>
  <c r="AL48"/>
  <c r="AL49"/>
  <c r="AP48"/>
  <c r="AP49"/>
  <c r="AT48"/>
  <c r="AT49"/>
  <c r="AX48"/>
  <c r="AX49"/>
  <c r="BB48"/>
  <c r="BB49"/>
  <c r="BF48"/>
  <c r="BF49"/>
  <c r="BL48"/>
  <c r="BL49"/>
  <c r="AA67"/>
  <c r="AU67"/>
  <c r="BK66"/>
  <c r="F48"/>
  <c r="F49"/>
  <c r="J48"/>
  <c r="J49"/>
  <c r="N48"/>
  <c r="N49"/>
  <c r="R48"/>
  <c r="R49"/>
  <c r="V48"/>
  <c r="V49"/>
  <c r="AB48"/>
  <c r="AB49"/>
  <c r="AF48"/>
  <c r="AJ48"/>
  <c r="AJ49"/>
  <c r="AN48"/>
  <c r="AN49"/>
  <c r="AR48"/>
  <c r="AR49"/>
  <c r="AV48"/>
  <c r="AZ48"/>
  <c r="AZ49"/>
  <c r="BD48"/>
  <c r="BH48"/>
  <c r="BH49"/>
  <c r="BJ48"/>
  <c r="BJ49"/>
  <c r="BN48"/>
  <c r="BN49"/>
  <c r="Y49"/>
  <c r="Y48"/>
  <c r="AA49"/>
  <c r="AA48"/>
  <c r="AC49"/>
  <c r="AC48"/>
  <c r="AE49"/>
  <c r="AE48"/>
  <c r="AG49"/>
  <c r="AG48"/>
  <c r="AI49"/>
  <c r="AI48"/>
  <c r="AK49"/>
  <c r="AK48"/>
  <c r="AM49"/>
  <c r="AM48"/>
  <c r="AO49"/>
  <c r="AO48"/>
  <c r="AQ49"/>
  <c r="AQ48"/>
  <c r="AS49"/>
  <c r="AS48"/>
  <c r="AU49"/>
  <c r="AU48"/>
  <c r="AW49"/>
  <c r="AW48"/>
  <c r="AY49"/>
  <c r="AY48"/>
  <c r="BA49"/>
  <c r="BA48"/>
  <c r="BC49"/>
  <c r="BC48"/>
  <c r="BE49"/>
  <c r="BE48"/>
  <c r="BG49"/>
  <c r="BG48"/>
  <c r="BI49"/>
  <c r="BI48"/>
  <c r="BK49"/>
  <c r="BK48"/>
  <c r="BM49"/>
  <c r="BM48"/>
  <c r="E104"/>
  <c r="E88"/>
  <c r="E54"/>
  <c r="G104"/>
  <c r="G88"/>
  <c r="G54"/>
  <c r="K104"/>
  <c r="K88"/>
  <c r="K54"/>
  <c r="O104"/>
  <c r="O88"/>
  <c r="O54"/>
  <c r="S104"/>
  <c r="S88"/>
  <c r="S54"/>
  <c r="W104"/>
  <c r="W88"/>
  <c r="W54"/>
  <c r="AA104"/>
  <c r="AA88"/>
  <c r="AA54"/>
  <c r="AE104"/>
  <c r="AE88"/>
  <c r="AE54"/>
  <c r="AI104"/>
  <c r="AI88"/>
  <c r="AI54"/>
  <c r="AM104"/>
  <c r="AM88"/>
  <c r="AM54"/>
  <c r="AQ104"/>
  <c r="AQ88"/>
  <c r="AQ54"/>
  <c r="AU104"/>
  <c r="AU88"/>
  <c r="AU54"/>
  <c r="AY104"/>
  <c r="AY88"/>
  <c r="AY54"/>
  <c r="BC104"/>
  <c r="BC88"/>
  <c r="BC54"/>
  <c r="BC70"/>
  <c r="BE104"/>
  <c r="BE88"/>
  <c r="BE54"/>
  <c r="BE70"/>
  <c r="BI104"/>
  <c r="BI88"/>
  <c r="BI54"/>
  <c r="BI70"/>
  <c r="BK104"/>
  <c r="BK88"/>
  <c r="BK70"/>
  <c r="BK54"/>
  <c r="D104"/>
  <c r="D70"/>
  <c r="D88"/>
  <c r="F104"/>
  <c r="F88"/>
  <c r="F70"/>
  <c r="H70"/>
  <c r="H104"/>
  <c r="H88"/>
  <c r="J104"/>
  <c r="J88"/>
  <c r="J70"/>
  <c r="L104"/>
  <c r="L70"/>
  <c r="L88"/>
  <c r="N104"/>
  <c r="N88"/>
  <c r="N70"/>
  <c r="P70"/>
  <c r="P104"/>
  <c r="P88"/>
  <c r="R104"/>
  <c r="R88"/>
  <c r="R70"/>
  <c r="T104"/>
  <c r="T70"/>
  <c r="T88"/>
  <c r="V104"/>
  <c r="V88"/>
  <c r="V70"/>
  <c r="X70"/>
  <c r="X104"/>
  <c r="X88"/>
  <c r="Z104"/>
  <c r="Z88"/>
  <c r="Z70"/>
  <c r="AB104"/>
  <c r="AB70"/>
  <c r="AB88"/>
  <c r="AD104"/>
  <c r="AD88"/>
  <c r="AD70"/>
  <c r="AF70"/>
  <c r="AF104"/>
  <c r="AF88"/>
  <c r="AH104"/>
  <c r="AH88"/>
  <c r="AH70"/>
  <c r="AJ104"/>
  <c r="AJ70"/>
  <c r="AJ88"/>
  <c r="AL104"/>
  <c r="AL88"/>
  <c r="AL70"/>
  <c r="AN70"/>
  <c r="AN104"/>
  <c r="AN88"/>
  <c r="AP104"/>
  <c r="AP88"/>
  <c r="AP70"/>
  <c r="AR104"/>
  <c r="AR70"/>
  <c r="AR88"/>
  <c r="AT104"/>
  <c r="AT88"/>
  <c r="AT70"/>
  <c r="AV70"/>
  <c r="AV104"/>
  <c r="AV88"/>
  <c r="AX104"/>
  <c r="AX88"/>
  <c r="AX70"/>
  <c r="AZ104"/>
  <c r="AZ70"/>
  <c r="AZ88"/>
  <c r="BB104"/>
  <c r="BB88"/>
  <c r="BB70"/>
  <c r="BD70"/>
  <c r="BD104"/>
  <c r="BD88"/>
  <c r="BF104"/>
  <c r="BF70"/>
  <c r="BF88"/>
  <c r="BH70"/>
  <c r="BH104"/>
  <c r="BH88"/>
  <c r="BJ104"/>
  <c r="BJ70"/>
  <c r="BJ88"/>
  <c r="BL70"/>
  <c r="BL104"/>
  <c r="BL88"/>
  <c r="BN104"/>
  <c r="BN70"/>
  <c r="BN88"/>
  <c r="D114"/>
  <c r="D115" s="1"/>
  <c r="D64"/>
  <c r="D65" s="1"/>
  <c r="D98"/>
  <c r="D99" s="1"/>
  <c r="D82"/>
  <c r="D83" s="1"/>
  <c r="F114"/>
  <c r="F115" s="1"/>
  <c r="F98"/>
  <c r="F99" s="1"/>
  <c r="F82"/>
  <c r="F83" s="1"/>
  <c r="F64"/>
  <c r="F65" s="1"/>
  <c r="H114"/>
  <c r="H115" s="1"/>
  <c r="H64"/>
  <c r="H65" s="1"/>
  <c r="H98"/>
  <c r="H99" s="1"/>
  <c r="H82"/>
  <c r="H83" s="1"/>
  <c r="J114"/>
  <c r="J115" s="1"/>
  <c r="J98"/>
  <c r="J99" s="1"/>
  <c r="J82"/>
  <c r="J83" s="1"/>
  <c r="J64"/>
  <c r="J65" s="1"/>
  <c r="L114"/>
  <c r="L115" s="1"/>
  <c r="L64"/>
  <c r="L65" s="1"/>
  <c r="L98"/>
  <c r="L99" s="1"/>
  <c r="L82"/>
  <c r="L83" s="1"/>
  <c r="N114"/>
  <c r="N115" s="1"/>
  <c r="N98"/>
  <c r="N99" s="1"/>
  <c r="N82"/>
  <c r="N83" s="1"/>
  <c r="N64"/>
  <c r="N65" s="1"/>
  <c r="P114"/>
  <c r="P115" s="1"/>
  <c r="P64"/>
  <c r="P65" s="1"/>
  <c r="P98"/>
  <c r="P99" s="1"/>
  <c r="P82"/>
  <c r="P83" s="1"/>
  <c r="R114"/>
  <c r="R115" s="1"/>
  <c r="R98"/>
  <c r="R99" s="1"/>
  <c r="R82"/>
  <c r="R83" s="1"/>
  <c r="R64"/>
  <c r="R65" s="1"/>
  <c r="T114"/>
  <c r="T115" s="1"/>
  <c r="T64"/>
  <c r="T65" s="1"/>
  <c r="T98"/>
  <c r="T99" s="1"/>
  <c r="T82"/>
  <c r="T83" s="1"/>
  <c r="V114"/>
  <c r="V115" s="1"/>
  <c r="V98"/>
  <c r="V99" s="1"/>
  <c r="V82"/>
  <c r="V83" s="1"/>
  <c r="V64"/>
  <c r="V65" s="1"/>
  <c r="X114"/>
  <c r="X115" s="1"/>
  <c r="X64"/>
  <c r="X65" s="1"/>
  <c r="X48"/>
  <c r="X98"/>
  <c r="X82"/>
  <c r="X83" s="1"/>
  <c r="Z114"/>
  <c r="Z115" s="1"/>
  <c r="Z98"/>
  <c r="Z101" s="1"/>
  <c r="Z82"/>
  <c r="Z83" s="1"/>
  <c r="Z64"/>
  <c r="Z65" s="1"/>
  <c r="AB114"/>
  <c r="AB115" s="1"/>
  <c r="AB64"/>
  <c r="AB65" s="1"/>
  <c r="AB98"/>
  <c r="AB99" s="1"/>
  <c r="AB82"/>
  <c r="AB83" s="1"/>
  <c r="AD114"/>
  <c r="AD115" s="1"/>
  <c r="AD98"/>
  <c r="AD101" s="1"/>
  <c r="AD82"/>
  <c r="AD83" s="1"/>
  <c r="AD64"/>
  <c r="AD65" s="1"/>
  <c r="AF114"/>
  <c r="AF115" s="1"/>
  <c r="AF64"/>
  <c r="AF65" s="1"/>
  <c r="AF98"/>
  <c r="AF99" s="1"/>
  <c r="AF82"/>
  <c r="AF83" s="1"/>
  <c r="AH114"/>
  <c r="AH115" s="1"/>
  <c r="AH98"/>
  <c r="AH101" s="1"/>
  <c r="AH82"/>
  <c r="AH83" s="1"/>
  <c r="AH64"/>
  <c r="AH65" s="1"/>
  <c r="AJ114"/>
  <c r="AJ115" s="1"/>
  <c r="AJ64"/>
  <c r="AJ65" s="1"/>
  <c r="AJ98"/>
  <c r="AJ99" s="1"/>
  <c r="AJ82"/>
  <c r="AJ83" s="1"/>
  <c r="AL114"/>
  <c r="AL115" s="1"/>
  <c r="AL98"/>
  <c r="AL82"/>
  <c r="AL83" s="1"/>
  <c r="AL64"/>
  <c r="AL65" s="1"/>
  <c r="AN114"/>
  <c r="AN115" s="1"/>
  <c r="AN64"/>
  <c r="AN65" s="1"/>
  <c r="AN98"/>
  <c r="AN99" s="1"/>
  <c r="AN82"/>
  <c r="AN83" s="1"/>
  <c r="AP114"/>
  <c r="AP115" s="1"/>
  <c r="AP98"/>
  <c r="AP101" s="1"/>
  <c r="AP82"/>
  <c r="AP83" s="1"/>
  <c r="AP64"/>
  <c r="AP65" s="1"/>
  <c r="AR114"/>
  <c r="AR115" s="1"/>
  <c r="AR64"/>
  <c r="AR65" s="1"/>
  <c r="AR98"/>
  <c r="AR99" s="1"/>
  <c r="AR82"/>
  <c r="AR83" s="1"/>
  <c r="AT114"/>
  <c r="AT115" s="1"/>
  <c r="AT98"/>
  <c r="AT82"/>
  <c r="AT83" s="1"/>
  <c r="AT64"/>
  <c r="AT65" s="1"/>
  <c r="AV114"/>
  <c r="AV115" s="1"/>
  <c r="AV64"/>
  <c r="AV65" s="1"/>
  <c r="AV98"/>
  <c r="AV99" s="1"/>
  <c r="AV82"/>
  <c r="AV83" s="1"/>
  <c r="AX114"/>
  <c r="AX115" s="1"/>
  <c r="AX98"/>
  <c r="AX101" s="1"/>
  <c r="AX82"/>
  <c r="AX83" s="1"/>
  <c r="AX64"/>
  <c r="AX65" s="1"/>
  <c r="AZ114"/>
  <c r="AZ115" s="1"/>
  <c r="AZ64"/>
  <c r="AZ65" s="1"/>
  <c r="AZ98"/>
  <c r="AZ99" s="1"/>
  <c r="AZ82"/>
  <c r="AZ83" s="1"/>
  <c r="BB114"/>
  <c r="BB115" s="1"/>
  <c r="BB98"/>
  <c r="BB82"/>
  <c r="BB83" s="1"/>
  <c r="BB64"/>
  <c r="BB65" s="1"/>
  <c r="BD114"/>
  <c r="BD115" s="1"/>
  <c r="BD64"/>
  <c r="BD65" s="1"/>
  <c r="BD98"/>
  <c r="BD99" s="1"/>
  <c r="BD82"/>
  <c r="BD83" s="1"/>
  <c r="BF114"/>
  <c r="BF115" s="1"/>
  <c r="BF98"/>
  <c r="BF101" s="1"/>
  <c r="BF82"/>
  <c r="BF83" s="1"/>
  <c r="BF64"/>
  <c r="BF65" s="1"/>
  <c r="BH114"/>
  <c r="BH115" s="1"/>
  <c r="BH64"/>
  <c r="BH65" s="1"/>
  <c r="BH98"/>
  <c r="BH99" s="1"/>
  <c r="BH82"/>
  <c r="BH83" s="1"/>
  <c r="BJ114"/>
  <c r="BJ115" s="1"/>
  <c r="BJ98"/>
  <c r="BJ101" s="1"/>
  <c r="BJ82"/>
  <c r="BJ83" s="1"/>
  <c r="BJ64"/>
  <c r="BJ65" s="1"/>
  <c r="BL114"/>
  <c r="BL115" s="1"/>
  <c r="BL64"/>
  <c r="BL65" s="1"/>
  <c r="BL98"/>
  <c r="BL99" s="1"/>
  <c r="BL82"/>
  <c r="BL83" s="1"/>
  <c r="F47"/>
  <c r="J47"/>
  <c r="N47"/>
  <c r="R47"/>
  <c r="V47"/>
  <c r="Z47"/>
  <c r="AD47"/>
  <c r="AH47"/>
  <c r="AL47"/>
  <c r="AP47"/>
  <c r="AT47"/>
  <c r="AX47"/>
  <c r="BB47"/>
  <c r="BF47"/>
  <c r="BJ47"/>
  <c r="G48"/>
  <c r="K48"/>
  <c r="O48"/>
  <c r="S48"/>
  <c r="W48"/>
  <c r="D54"/>
  <c r="H54"/>
  <c r="L54"/>
  <c r="P54"/>
  <c r="T54"/>
  <c r="X54"/>
  <c r="AB54"/>
  <c r="AF54"/>
  <c r="AJ54"/>
  <c r="AN54"/>
  <c r="AR54"/>
  <c r="AV54"/>
  <c r="AZ54"/>
  <c r="BD54"/>
  <c r="BH54"/>
  <c r="BL54"/>
  <c r="G70"/>
  <c r="K70"/>
  <c r="O70"/>
  <c r="S70"/>
  <c r="W70"/>
  <c r="AA70"/>
  <c r="AE70"/>
  <c r="AI70"/>
  <c r="AM70"/>
  <c r="AQ70"/>
  <c r="AU70"/>
  <c r="AY70"/>
  <c r="I104"/>
  <c r="I88"/>
  <c r="I54"/>
  <c r="M104"/>
  <c r="M88"/>
  <c r="M54"/>
  <c r="Q104"/>
  <c r="Q88"/>
  <c r="Q54"/>
  <c r="U104"/>
  <c r="U88"/>
  <c r="U54"/>
  <c r="Y104"/>
  <c r="Y88"/>
  <c r="Y54"/>
  <c r="AC104"/>
  <c r="AC88"/>
  <c r="AC54"/>
  <c r="AG104"/>
  <c r="AG88"/>
  <c r="AG54"/>
  <c r="AK104"/>
  <c r="AK88"/>
  <c r="AK54"/>
  <c r="AO104"/>
  <c r="AO88"/>
  <c r="AO54"/>
  <c r="AS104"/>
  <c r="AS88"/>
  <c r="AS54"/>
  <c r="AW104"/>
  <c r="AW88"/>
  <c r="AW54"/>
  <c r="BA104"/>
  <c r="BA88"/>
  <c r="BA54"/>
  <c r="BA70"/>
  <c r="BG104"/>
  <c r="BG88"/>
  <c r="BG70"/>
  <c r="BG54"/>
  <c r="BM104"/>
  <c r="BM88"/>
  <c r="BM54"/>
  <c r="BM70"/>
  <c r="E114"/>
  <c r="E117" s="1"/>
  <c r="E98"/>
  <c r="E99" s="1"/>
  <c r="E82"/>
  <c r="E83" s="1"/>
  <c r="E47"/>
  <c r="G98"/>
  <c r="G99" s="1"/>
  <c r="G82"/>
  <c r="G83" s="1"/>
  <c r="G114"/>
  <c r="G115" s="1"/>
  <c r="G47"/>
  <c r="I114"/>
  <c r="I115" s="1"/>
  <c r="I98"/>
  <c r="I99" s="1"/>
  <c r="I82"/>
  <c r="I83" s="1"/>
  <c r="I47"/>
  <c r="K98"/>
  <c r="K99" s="1"/>
  <c r="K82"/>
  <c r="K83" s="1"/>
  <c r="K47"/>
  <c r="K114"/>
  <c r="K115" s="1"/>
  <c r="M114"/>
  <c r="M98"/>
  <c r="M99" s="1"/>
  <c r="M82"/>
  <c r="M83" s="1"/>
  <c r="M47"/>
  <c r="O98"/>
  <c r="O99" s="1"/>
  <c r="O82"/>
  <c r="O83" s="1"/>
  <c r="O114"/>
  <c r="O115" s="1"/>
  <c r="O47"/>
  <c r="Q114"/>
  <c r="Q115" s="1"/>
  <c r="Q98"/>
  <c r="Q99" s="1"/>
  <c r="Q82"/>
  <c r="Q83" s="1"/>
  <c r="Q47"/>
  <c r="S98"/>
  <c r="S99" s="1"/>
  <c r="S82"/>
  <c r="S83" s="1"/>
  <c r="S47"/>
  <c r="S114"/>
  <c r="S115" s="1"/>
  <c r="U114"/>
  <c r="U98"/>
  <c r="U99" s="1"/>
  <c r="U82"/>
  <c r="U83" s="1"/>
  <c r="U47"/>
  <c r="W98"/>
  <c r="W99" s="1"/>
  <c r="W82"/>
  <c r="W83" s="1"/>
  <c r="W114"/>
  <c r="W115" s="1"/>
  <c r="W47"/>
  <c r="Y114"/>
  <c r="Y115" s="1"/>
  <c r="Y98"/>
  <c r="Y99" s="1"/>
  <c r="Y82"/>
  <c r="Y83" s="1"/>
  <c r="Y47"/>
  <c r="AA98"/>
  <c r="AA99" s="1"/>
  <c r="AA82"/>
  <c r="AA83" s="1"/>
  <c r="AA47"/>
  <c r="AA114"/>
  <c r="AA115" s="1"/>
  <c r="AC114"/>
  <c r="AC117" s="1"/>
  <c r="AC98"/>
  <c r="AC99" s="1"/>
  <c r="AC82"/>
  <c r="AC83" s="1"/>
  <c r="AC47"/>
  <c r="AE98"/>
  <c r="AE99" s="1"/>
  <c r="AE82"/>
  <c r="AE83" s="1"/>
  <c r="AE114"/>
  <c r="AE115" s="1"/>
  <c r="AE47"/>
  <c r="AG114"/>
  <c r="AG115" s="1"/>
  <c r="AG98"/>
  <c r="AG99" s="1"/>
  <c r="AG82"/>
  <c r="AG83" s="1"/>
  <c r="AG47"/>
  <c r="AI98"/>
  <c r="AI99" s="1"/>
  <c r="AI82"/>
  <c r="AI83" s="1"/>
  <c r="AI47"/>
  <c r="AI114"/>
  <c r="AI115" s="1"/>
  <c r="AK114"/>
  <c r="AK117" s="1"/>
  <c r="AK98"/>
  <c r="AK99" s="1"/>
  <c r="AK82"/>
  <c r="AK83" s="1"/>
  <c r="AK47"/>
  <c r="AM98"/>
  <c r="AM99" s="1"/>
  <c r="AM82"/>
  <c r="AM83" s="1"/>
  <c r="AM114"/>
  <c r="AM115" s="1"/>
  <c r="AM47"/>
  <c r="AO114"/>
  <c r="AO115" s="1"/>
  <c r="AO98"/>
  <c r="AO99" s="1"/>
  <c r="AO82"/>
  <c r="AO83" s="1"/>
  <c r="AO47"/>
  <c r="AQ98"/>
  <c r="AQ99" s="1"/>
  <c r="AQ82"/>
  <c r="AQ83" s="1"/>
  <c r="AQ47"/>
  <c r="AQ114"/>
  <c r="AQ115" s="1"/>
  <c r="AS114"/>
  <c r="AS117" s="1"/>
  <c r="AS98"/>
  <c r="AS99" s="1"/>
  <c r="AS82"/>
  <c r="AS83" s="1"/>
  <c r="AS47"/>
  <c r="AU98"/>
  <c r="AU99" s="1"/>
  <c r="AU82"/>
  <c r="AU83" s="1"/>
  <c r="AU114"/>
  <c r="AU115" s="1"/>
  <c r="AU47"/>
  <c r="AW114"/>
  <c r="AW115" s="1"/>
  <c r="AW98"/>
  <c r="AW99" s="1"/>
  <c r="AW82"/>
  <c r="AW83" s="1"/>
  <c r="AW47"/>
  <c r="AY98"/>
  <c r="AY99" s="1"/>
  <c r="AY82"/>
  <c r="AY83" s="1"/>
  <c r="AY47"/>
  <c r="AY114"/>
  <c r="AY115" s="1"/>
  <c r="BA114"/>
  <c r="BA117" s="1"/>
  <c r="BA98"/>
  <c r="BA99" s="1"/>
  <c r="BA82"/>
  <c r="BA83" s="1"/>
  <c r="BA47"/>
  <c r="BC98"/>
  <c r="BC99" s="1"/>
  <c r="BC82"/>
  <c r="BC83" s="1"/>
  <c r="BC114"/>
  <c r="BC115" s="1"/>
  <c r="BC47"/>
  <c r="BE114"/>
  <c r="BE115" s="1"/>
  <c r="BE98"/>
  <c r="BE99" s="1"/>
  <c r="BE82"/>
  <c r="BE83" s="1"/>
  <c r="BE47"/>
  <c r="BG98"/>
  <c r="BG99" s="1"/>
  <c r="BG82"/>
  <c r="BG83" s="1"/>
  <c r="BG47"/>
  <c r="BG114"/>
  <c r="BG115" s="1"/>
  <c r="BI114"/>
  <c r="BI98"/>
  <c r="BI99" s="1"/>
  <c r="BI82"/>
  <c r="BI83" s="1"/>
  <c r="BI47"/>
  <c r="BK98"/>
  <c r="BK99" s="1"/>
  <c r="BK82"/>
  <c r="BK83" s="1"/>
  <c r="BK114"/>
  <c r="BK115" s="1"/>
  <c r="BK47"/>
  <c r="BM114"/>
  <c r="BM115" s="1"/>
  <c r="BM98"/>
  <c r="BM99" s="1"/>
  <c r="BM82"/>
  <c r="BM83" s="1"/>
  <c r="BM47"/>
  <c r="E48"/>
  <c r="I48"/>
  <c r="M48"/>
  <c r="Q48"/>
  <c r="U48"/>
  <c r="F54"/>
  <c r="J54"/>
  <c r="N54"/>
  <c r="R54"/>
  <c r="V54"/>
  <c r="Z54"/>
  <c r="AD54"/>
  <c r="AH54"/>
  <c r="AL54"/>
  <c r="AP54"/>
  <c r="AT54"/>
  <c r="E64"/>
  <c r="E65" s="1"/>
  <c r="I64"/>
  <c r="I65" s="1"/>
  <c r="M64"/>
  <c r="M65" s="1"/>
  <c r="Q64"/>
  <c r="Q65" s="1"/>
  <c r="U64"/>
  <c r="U65" s="1"/>
  <c r="Y64"/>
  <c r="Y65" s="1"/>
  <c r="AC64"/>
  <c r="AC65" s="1"/>
  <c r="AG64"/>
  <c r="AG65" s="1"/>
  <c r="AK64"/>
  <c r="AK65" s="1"/>
  <c r="AO64"/>
  <c r="AO65" s="1"/>
  <c r="AS64"/>
  <c r="AS65" s="1"/>
  <c r="AW64"/>
  <c r="AW65" s="1"/>
  <c r="BA64"/>
  <c r="BA65" s="1"/>
  <c r="BE64"/>
  <c r="BE65" s="1"/>
  <c r="BI64"/>
  <c r="BI65" s="1"/>
  <c r="BM64"/>
  <c r="BM65" s="1"/>
  <c r="E70"/>
  <c r="I70"/>
  <c r="M70"/>
  <c r="Q70"/>
  <c r="U70"/>
  <c r="Y70"/>
  <c r="AC70"/>
  <c r="AG70"/>
  <c r="AK70"/>
  <c r="AO70"/>
  <c r="AS70"/>
  <c r="AW70"/>
  <c r="BN116"/>
  <c r="BN117"/>
  <c r="AL116"/>
  <c r="BN64"/>
  <c r="BN65" s="1"/>
  <c r="BN82"/>
  <c r="BN83" s="1"/>
  <c r="BN98"/>
  <c r="AZ85" l="1"/>
  <c r="BJ101" i="5"/>
  <c r="AF49" i="4"/>
  <c r="BC67"/>
  <c r="U117"/>
  <c r="AM48" i="5"/>
  <c r="BK34"/>
  <c r="AY34"/>
  <c r="AZ116" i="4"/>
  <c r="AC48" i="5"/>
  <c r="AI34"/>
  <c r="BI34"/>
  <c r="M117" i="4"/>
  <c r="I117" i="5"/>
  <c r="AG48"/>
  <c r="AG34"/>
  <c r="BM34"/>
  <c r="AQ67" i="4"/>
  <c r="AK116" i="5"/>
  <c r="AQ48"/>
  <c r="AN84" i="4"/>
  <c r="AQ34" i="5"/>
  <c r="V117" i="4"/>
  <c r="K116"/>
  <c r="U84"/>
  <c r="BG48" i="5"/>
  <c r="AO48"/>
  <c r="I84" i="4"/>
  <c r="J117"/>
  <c r="AB85"/>
  <c r="Y34" i="5"/>
  <c r="BG49"/>
  <c r="J85" i="4"/>
  <c r="AO117" i="5"/>
  <c r="AW48"/>
  <c r="AE48"/>
  <c r="AM34"/>
  <c r="AS34"/>
  <c r="AW49"/>
  <c r="F116" i="4"/>
  <c r="BE116" i="5"/>
  <c r="AE34"/>
  <c r="N116" i="4"/>
  <c r="AD101" i="5"/>
  <c r="H116"/>
  <c r="T116" i="4"/>
  <c r="P117"/>
  <c r="G116"/>
  <c r="W116"/>
  <c r="K34" i="5"/>
  <c r="BL67"/>
  <c r="U117"/>
  <c r="AK48"/>
  <c r="M85"/>
  <c r="AC116"/>
  <c r="BE48"/>
  <c r="AK34"/>
  <c r="BC101"/>
  <c r="I116" i="4"/>
  <c r="AH116"/>
  <c r="AV49"/>
  <c r="E34" i="5"/>
  <c r="AV117" i="4"/>
  <c r="M49"/>
  <c r="R84"/>
  <c r="BD49"/>
  <c r="AM66"/>
  <c r="BL116"/>
  <c r="AQ101"/>
  <c r="AT117"/>
  <c r="V101"/>
  <c r="BG100"/>
  <c r="AW101"/>
  <c r="AP117"/>
  <c r="AP117" i="5"/>
  <c r="BD116" i="4"/>
  <c r="V84"/>
  <c r="AY101"/>
  <c r="BD117"/>
  <c r="BL117"/>
  <c r="BH116"/>
  <c r="K117"/>
  <c r="AY100"/>
  <c r="S116"/>
  <c r="AB117"/>
  <c r="AB116"/>
  <c r="N85"/>
  <c r="AR117"/>
  <c r="AJ116"/>
  <c r="V85"/>
  <c r="S100"/>
  <c r="AN116"/>
  <c r="AE100"/>
  <c r="AZ117"/>
  <c r="J84"/>
  <c r="BH117"/>
  <c r="AR116"/>
  <c r="N84"/>
  <c r="AI100"/>
  <c r="AQ116"/>
  <c r="AY117"/>
  <c r="BG117"/>
  <c r="AN116" i="5"/>
  <c r="V116"/>
  <c r="AL116"/>
  <c r="AL117"/>
  <c r="AM85" i="4"/>
  <c r="E101"/>
  <c r="AW116"/>
  <c r="I117"/>
  <c r="AA84"/>
  <c r="P84"/>
  <c r="AG117"/>
  <c r="BK84"/>
  <c r="BL101"/>
  <c r="AT116"/>
  <c r="AJ117"/>
  <c r="AV116"/>
  <c r="AD84"/>
  <c r="R85"/>
  <c r="BG116"/>
  <c r="S117"/>
  <c r="BE101"/>
  <c r="BK100"/>
  <c r="AI101"/>
  <c r="T85"/>
  <c r="E100"/>
  <c r="Y100"/>
  <c r="T84"/>
  <c r="AV101"/>
  <c r="Y101"/>
  <c r="X116"/>
  <c r="I101"/>
  <c r="D84"/>
  <c r="L116"/>
  <c r="F84"/>
  <c r="AB100"/>
  <c r="AV100"/>
  <c r="AZ101"/>
  <c r="AM116"/>
  <c r="AG100"/>
  <c r="AQ100"/>
  <c r="BD101"/>
  <c r="AO100"/>
  <c r="L85"/>
  <c r="AO101"/>
  <c r="L84"/>
  <c r="AZ100"/>
  <c r="BH100"/>
  <c r="BL100"/>
  <c r="BH101"/>
  <c r="AY116"/>
  <c r="AW100"/>
  <c r="BG101"/>
  <c r="AE101"/>
  <c r="P85"/>
  <c r="AM116" i="5"/>
  <c r="G101"/>
  <c r="J117"/>
  <c r="AM117"/>
  <c r="BC117"/>
  <c r="R117" i="4"/>
  <c r="BH85"/>
  <c r="AJ85"/>
  <c r="M84"/>
  <c r="AX85"/>
  <c r="AJ84"/>
  <c r="M85"/>
  <c r="F117"/>
  <c r="BB85"/>
  <c r="AN85"/>
  <c r="Q84"/>
  <c r="G101"/>
  <c r="BK117"/>
  <c r="U100"/>
  <c r="AT101"/>
  <c r="AV85"/>
  <c r="AU85"/>
  <c r="AA117"/>
  <c r="L101"/>
  <c r="BH84"/>
  <c r="D116"/>
  <c r="Z85"/>
  <c r="AL84"/>
  <c r="BD84"/>
  <c r="BC85"/>
  <c r="AI117"/>
  <c r="AG84"/>
  <c r="AH85"/>
  <c r="G85"/>
  <c r="N117"/>
  <c r="AH84"/>
  <c r="AE84"/>
  <c r="AR85"/>
  <c r="AC84"/>
  <c r="AI85"/>
  <c r="V116"/>
  <c r="BJ84"/>
  <c r="BG84"/>
  <c r="J116"/>
  <c r="AR84"/>
  <c r="AK84"/>
  <c r="E85"/>
  <c r="AS84"/>
  <c r="R116"/>
  <c r="AZ84"/>
  <c r="AB84"/>
  <c r="BE84"/>
  <c r="I85"/>
  <c r="AM101" i="5"/>
  <c r="F101"/>
  <c r="BB116"/>
  <c r="Z117"/>
  <c r="BC100"/>
  <c r="BM116"/>
  <c r="R117"/>
  <c r="N101"/>
  <c r="F116"/>
  <c r="W101"/>
  <c r="F117"/>
  <c r="BF117"/>
  <c r="AL101"/>
  <c r="W117" i="4"/>
  <c r="AE85"/>
  <c r="L117"/>
  <c r="BF84"/>
  <c r="Z84"/>
  <c r="BC84"/>
  <c r="W84"/>
  <c r="AT85"/>
  <c r="BC117"/>
  <c r="AI116"/>
  <c r="BD85"/>
  <c r="S67"/>
  <c r="AS116" i="5"/>
  <c r="AH117"/>
  <c r="BK100"/>
  <c r="P116" i="4"/>
  <c r="BG85"/>
  <c r="AA85"/>
  <c r="D117"/>
  <c r="H116"/>
  <c r="BB84"/>
  <c r="AY84"/>
  <c r="S84"/>
  <c r="AP85"/>
  <c r="O66"/>
  <c r="V101" i="5"/>
  <c r="AF84" i="4"/>
  <c r="W117" i="5"/>
  <c r="W85" i="4"/>
  <c r="AX84"/>
  <c r="AU84"/>
  <c r="O84"/>
  <c r="AL85"/>
  <c r="F85"/>
  <c r="AE116"/>
  <c r="O116"/>
  <c r="G100"/>
  <c r="K67"/>
  <c r="AU101" i="5"/>
  <c r="AH101"/>
  <c r="G66" i="4"/>
  <c r="BN117" i="5"/>
  <c r="G116"/>
  <c r="AM117" i="4"/>
  <c r="AY85"/>
  <c r="K84"/>
  <c r="BK116"/>
  <c r="AE117"/>
  <c r="O117"/>
  <c r="AV84"/>
  <c r="U101"/>
  <c r="O85"/>
  <c r="AP84"/>
  <c r="AM84"/>
  <c r="BJ85"/>
  <c r="AD85"/>
  <c r="AU117"/>
  <c r="AA116"/>
  <c r="BM101"/>
  <c r="D85"/>
  <c r="AN117"/>
  <c r="F100"/>
  <c r="G84"/>
  <c r="AJ101"/>
  <c r="H117"/>
  <c r="T117"/>
  <c r="BC116"/>
  <c r="G117"/>
  <c r="S85"/>
  <c r="AT84"/>
  <c r="AQ84"/>
  <c r="AU116"/>
  <c r="X117"/>
  <c r="AQ85"/>
  <c r="K85"/>
  <c r="AI84"/>
  <c r="BF85"/>
  <c r="BM100"/>
  <c r="BI116" i="5"/>
  <c r="AX117"/>
  <c r="O100" i="4"/>
  <c r="AF116"/>
  <c r="BL84"/>
  <c r="BK85"/>
  <c r="AQ117"/>
  <c r="AN101"/>
  <c r="AO84"/>
  <c r="AB101"/>
  <c r="Q101"/>
  <c r="AF85"/>
  <c r="BG66"/>
  <c r="AE67"/>
  <c r="BH67" i="5"/>
  <c r="G117"/>
  <c r="BI67"/>
  <c r="Q100" i="4"/>
  <c r="O101"/>
  <c r="AF117"/>
  <c r="AN100"/>
  <c r="BL85"/>
  <c r="W67"/>
  <c r="S101"/>
  <c r="AM101"/>
  <c r="H85"/>
  <c r="AW84"/>
  <c r="AJ100"/>
  <c r="W100"/>
  <c r="AU100"/>
  <c r="N100"/>
  <c r="BD100"/>
  <c r="AR101"/>
  <c r="AG101"/>
  <c r="AA100"/>
  <c r="BC101"/>
  <c r="X85"/>
  <c r="M100"/>
  <c r="AL101"/>
  <c r="P100"/>
  <c r="BK101"/>
  <c r="K100"/>
  <c r="BB101"/>
  <c r="AF100"/>
  <c r="I100"/>
  <c r="AU100" i="5"/>
  <c r="BB101"/>
  <c r="M117"/>
  <c r="M101" i="4"/>
  <c r="AU101"/>
  <c r="W101"/>
  <c r="AR100"/>
  <c r="AF101"/>
  <c r="K101"/>
  <c r="BC100"/>
  <c r="AM100"/>
  <c r="X84"/>
  <c r="H84"/>
  <c r="AY67"/>
  <c r="AI67"/>
  <c r="AA101"/>
  <c r="BI117"/>
  <c r="AG117" i="5"/>
  <c r="BA116"/>
  <c r="Q117"/>
  <c r="AG116" i="4"/>
  <c r="BJ116"/>
  <c r="AD116"/>
  <c r="BE117"/>
  <c r="N101"/>
  <c r="BF116"/>
  <c r="Z116"/>
  <c r="H101"/>
  <c r="O101" i="5"/>
  <c r="BL117"/>
  <c r="AF117"/>
  <c r="BF101"/>
  <c r="Z101"/>
  <c r="AE101"/>
  <c r="AO116" i="4"/>
  <c r="BJ117"/>
  <c r="AD117"/>
  <c r="BM117"/>
  <c r="R101"/>
  <c r="BF117"/>
  <c r="Z117"/>
  <c r="H100"/>
  <c r="BE116"/>
  <c r="AL117"/>
  <c r="Q117"/>
  <c r="AH117"/>
  <c r="L100"/>
  <c r="BM116"/>
  <c r="Y117"/>
  <c r="J100"/>
  <c r="AP116"/>
  <c r="P101"/>
  <c r="AV117" i="5"/>
  <c r="P117"/>
  <c r="AP101"/>
  <c r="J101"/>
  <c r="AE100"/>
  <c r="Q116" i="4"/>
  <c r="BB116"/>
  <c r="AO117"/>
  <c r="R100"/>
  <c r="F101"/>
  <c r="AX116"/>
  <c r="BE100"/>
  <c r="T101"/>
  <c r="D101"/>
  <c r="Y84"/>
  <c r="E84"/>
  <c r="BK117" i="5"/>
  <c r="BD116"/>
  <c r="X116"/>
  <c r="AX101"/>
  <c r="R101"/>
  <c r="Y116" i="4"/>
  <c r="BB117"/>
  <c r="AW117"/>
  <c r="V100"/>
  <c r="J101"/>
  <c r="AX117"/>
  <c r="T100"/>
  <c r="D100"/>
  <c r="BM84"/>
  <c r="BA84"/>
  <c r="AS117" i="5"/>
  <c r="M116"/>
  <c r="BL116"/>
  <c r="BD117"/>
  <c r="AV116"/>
  <c r="AN117"/>
  <c r="AF116"/>
  <c r="X117"/>
  <c r="P116"/>
  <c r="H117"/>
  <c r="BJ100"/>
  <c r="BF100"/>
  <c r="BB100"/>
  <c r="AX100"/>
  <c r="AT100"/>
  <c r="AP100"/>
  <c r="AL100"/>
  <c r="AH100"/>
  <c r="AD100"/>
  <c r="Z100"/>
  <c r="V100"/>
  <c r="R100"/>
  <c r="N100"/>
  <c r="J100"/>
  <c r="F100"/>
  <c r="BI84" i="4"/>
  <c r="BN84"/>
  <c r="BI101" i="5"/>
  <c r="AS101"/>
  <c r="AC101"/>
  <c r="M101"/>
  <c r="BN101"/>
  <c r="K100"/>
  <c r="BF67"/>
  <c r="AX67"/>
  <c r="AP67"/>
  <c r="AH67"/>
  <c r="Z67"/>
  <c r="R67"/>
  <c r="J67"/>
  <c r="BM66"/>
  <c r="BC66"/>
  <c r="AU66"/>
  <c r="AM66"/>
  <c r="AE66"/>
  <c r="W66"/>
  <c r="O66"/>
  <c r="G66"/>
  <c r="AZ116"/>
  <c r="AJ116"/>
  <c r="T116"/>
  <c r="D116"/>
  <c r="BI85"/>
  <c r="BA85"/>
  <c r="AO85"/>
  <c r="AG85"/>
  <c r="W85"/>
  <c r="O85"/>
  <c r="G85"/>
  <c r="BH84"/>
  <c r="AZ84"/>
  <c r="AR84"/>
  <c r="AJ84"/>
  <c r="AB84"/>
  <c r="T84"/>
  <c r="L84"/>
  <c r="D84"/>
  <c r="BM101"/>
  <c r="AW101"/>
  <c r="AG101"/>
  <c r="Q101"/>
  <c r="G100"/>
  <c r="S101"/>
  <c r="BN67"/>
  <c r="BB67"/>
  <c r="AT67"/>
  <c r="AL67"/>
  <c r="AD67"/>
  <c r="V67"/>
  <c r="N67"/>
  <c r="F67"/>
  <c r="BK66"/>
  <c r="AY66"/>
  <c r="AQ66"/>
  <c r="AI66"/>
  <c r="AA66"/>
  <c r="S66"/>
  <c r="K66"/>
  <c r="BH116"/>
  <c r="AR116"/>
  <c r="AB116"/>
  <c r="L116"/>
  <c r="BK85"/>
  <c r="BC85"/>
  <c r="AU85"/>
  <c r="AM85"/>
  <c r="AE85"/>
  <c r="U85"/>
  <c r="I85"/>
  <c r="BL84"/>
  <c r="BD84"/>
  <c r="AV84"/>
  <c r="AN84"/>
  <c r="AF84"/>
  <c r="X84"/>
  <c r="P84"/>
  <c r="H84"/>
  <c r="X101"/>
  <c r="X100"/>
  <c r="X99"/>
  <c r="BG99"/>
  <c r="BG100"/>
  <c r="AY99"/>
  <c r="AY101"/>
  <c r="AY100"/>
  <c r="AQ99"/>
  <c r="AQ100"/>
  <c r="AI99"/>
  <c r="AI101"/>
  <c r="AI100"/>
  <c r="AA99"/>
  <c r="AA100"/>
  <c r="BE101"/>
  <c r="BA101"/>
  <c r="AO101"/>
  <c r="AK101"/>
  <c r="Y101"/>
  <c r="U101"/>
  <c r="I101"/>
  <c r="E101"/>
  <c r="AU116"/>
  <c r="O116"/>
  <c r="AT117"/>
  <c r="N117"/>
  <c r="BH101"/>
  <c r="BD101"/>
  <c r="AZ101"/>
  <c r="AV101"/>
  <c r="AR101"/>
  <c r="AN101"/>
  <c r="AJ101"/>
  <c r="AF101"/>
  <c r="AB101"/>
  <c r="T101"/>
  <c r="P101"/>
  <c r="L101"/>
  <c r="H101"/>
  <c r="D101"/>
  <c r="BJ67"/>
  <c r="BD67"/>
  <c r="AZ67"/>
  <c r="AV67"/>
  <c r="AR67"/>
  <c r="AN67"/>
  <c r="AJ67"/>
  <c r="AF67"/>
  <c r="AB67"/>
  <c r="X67"/>
  <c r="T67"/>
  <c r="P67"/>
  <c r="L67"/>
  <c r="H67"/>
  <c r="D67"/>
  <c r="BG66"/>
  <c r="BE66"/>
  <c r="BA66"/>
  <c r="AW66"/>
  <c r="AS66"/>
  <c r="AO66"/>
  <c r="AK66"/>
  <c r="AG66"/>
  <c r="AC66"/>
  <c r="Y66"/>
  <c r="U66"/>
  <c r="Q66"/>
  <c r="M66"/>
  <c r="I66"/>
  <c r="E66"/>
  <c r="BG117"/>
  <c r="AY117"/>
  <c r="AQ117"/>
  <c r="AI117"/>
  <c r="AA117"/>
  <c r="S117"/>
  <c r="K117"/>
  <c r="BL101"/>
  <c r="BM85"/>
  <c r="BG85"/>
  <c r="BE85"/>
  <c r="AY85"/>
  <c r="AW85"/>
  <c r="AQ85"/>
  <c r="AK85"/>
  <c r="AI85"/>
  <c r="AA85"/>
  <c r="Y85"/>
  <c r="S85"/>
  <c r="Q85"/>
  <c r="K85"/>
  <c r="E85"/>
  <c r="BN84"/>
  <c r="BJ84"/>
  <c r="BF84"/>
  <c r="BB84"/>
  <c r="AX84"/>
  <c r="AT84"/>
  <c r="AP84"/>
  <c r="AL84"/>
  <c r="AH84"/>
  <c r="AD84"/>
  <c r="Z84"/>
  <c r="V84"/>
  <c r="R84"/>
  <c r="N84"/>
  <c r="J84"/>
  <c r="F84"/>
  <c r="BB117"/>
  <c r="V117"/>
  <c r="BC116"/>
  <c r="W116"/>
  <c r="AU117"/>
  <c r="AE117"/>
  <c r="O117"/>
  <c r="BJ116"/>
  <c r="AT116"/>
  <c r="AD116"/>
  <c r="N116"/>
  <c r="BM117"/>
  <c r="BI117"/>
  <c r="AC117"/>
  <c r="BN116"/>
  <c r="BF116"/>
  <c r="AX116"/>
  <c r="AP116"/>
  <c r="AH116"/>
  <c r="Z116"/>
  <c r="R116"/>
  <c r="J116"/>
  <c r="BK101"/>
  <c r="BM100"/>
  <c r="BI100"/>
  <c r="BE100"/>
  <c r="BA100"/>
  <c r="AW100"/>
  <c r="AS100"/>
  <c r="AO100"/>
  <c r="AK100"/>
  <c r="AG100"/>
  <c r="AC100"/>
  <c r="Y100"/>
  <c r="U100"/>
  <c r="Q100"/>
  <c r="M100"/>
  <c r="I100"/>
  <c r="E100"/>
  <c r="O100"/>
  <c r="AQ101"/>
  <c r="BK116"/>
  <c r="AE116"/>
  <c r="BJ117"/>
  <c r="AD117"/>
  <c r="W100"/>
  <c r="BN100"/>
  <c r="BH100"/>
  <c r="BD100"/>
  <c r="AZ100"/>
  <c r="AV100"/>
  <c r="AR100"/>
  <c r="AN100"/>
  <c r="AJ100"/>
  <c r="AF100"/>
  <c r="AB100"/>
  <c r="T100"/>
  <c r="P100"/>
  <c r="L100"/>
  <c r="H100"/>
  <c r="D100"/>
  <c r="S100"/>
  <c r="K101"/>
  <c r="BN66"/>
  <c r="BJ66"/>
  <c r="BF66"/>
  <c r="BD66"/>
  <c r="BB66"/>
  <c r="AZ66"/>
  <c r="AX66"/>
  <c r="AV66"/>
  <c r="AT66"/>
  <c r="AR66"/>
  <c r="AP66"/>
  <c r="AN66"/>
  <c r="AL66"/>
  <c r="AJ66"/>
  <c r="AH66"/>
  <c r="AF66"/>
  <c r="AD66"/>
  <c r="AB66"/>
  <c r="Z66"/>
  <c r="X66"/>
  <c r="V66"/>
  <c r="T66"/>
  <c r="R66"/>
  <c r="P66"/>
  <c r="N66"/>
  <c r="L66"/>
  <c r="J66"/>
  <c r="H66"/>
  <c r="F66"/>
  <c r="D66"/>
  <c r="BM67"/>
  <c r="BK67"/>
  <c r="BG67"/>
  <c r="BE67"/>
  <c r="BC67"/>
  <c r="BA67"/>
  <c r="AY67"/>
  <c r="AW67"/>
  <c r="AU67"/>
  <c r="AS67"/>
  <c r="AQ67"/>
  <c r="AO67"/>
  <c r="AM67"/>
  <c r="AK67"/>
  <c r="AI67"/>
  <c r="AG67"/>
  <c r="AE67"/>
  <c r="AC67"/>
  <c r="AA67"/>
  <c r="Y67"/>
  <c r="W67"/>
  <c r="U67"/>
  <c r="S67"/>
  <c r="Q67"/>
  <c r="O67"/>
  <c r="M67"/>
  <c r="K67"/>
  <c r="I67"/>
  <c r="G67"/>
  <c r="E67"/>
  <c r="BG116"/>
  <c r="AY116"/>
  <c r="AQ116"/>
  <c r="AI116"/>
  <c r="AA116"/>
  <c r="S116"/>
  <c r="K116"/>
  <c r="BH117"/>
  <c r="AZ117"/>
  <c r="AR117"/>
  <c r="AJ117"/>
  <c r="AB117"/>
  <c r="T117"/>
  <c r="L117"/>
  <c r="D117"/>
  <c r="BL100"/>
  <c r="BM84"/>
  <c r="BK84"/>
  <c r="BI84"/>
  <c r="BG84"/>
  <c r="BE84"/>
  <c r="BC84"/>
  <c r="BA84"/>
  <c r="AY84"/>
  <c r="AW84"/>
  <c r="AU84"/>
  <c r="AQ84"/>
  <c r="AO84"/>
  <c r="AM84"/>
  <c r="AK84"/>
  <c r="AI84"/>
  <c r="AG84"/>
  <c r="AE84"/>
  <c r="AA84"/>
  <c r="Y84"/>
  <c r="W84"/>
  <c r="U84"/>
  <c r="S84"/>
  <c r="Q84"/>
  <c r="O84"/>
  <c r="K84"/>
  <c r="I84"/>
  <c r="G84"/>
  <c r="E84"/>
  <c r="BN85"/>
  <c r="BL85"/>
  <c r="BJ85"/>
  <c r="BH85"/>
  <c r="BF85"/>
  <c r="BD85"/>
  <c r="BB85"/>
  <c r="AZ85"/>
  <c r="AX85"/>
  <c r="AV85"/>
  <c r="AT85"/>
  <c r="AR85"/>
  <c r="AP85"/>
  <c r="AN85"/>
  <c r="AL85"/>
  <c r="AJ85"/>
  <c r="AH85"/>
  <c r="AF85"/>
  <c r="AD85"/>
  <c r="AB85"/>
  <c r="Z85"/>
  <c r="X85"/>
  <c r="V85"/>
  <c r="T85"/>
  <c r="R85"/>
  <c r="P85"/>
  <c r="N85"/>
  <c r="L85"/>
  <c r="J85"/>
  <c r="H85"/>
  <c r="F85"/>
  <c r="D85"/>
  <c r="BN99" i="4"/>
  <c r="BN100"/>
  <c r="X101"/>
  <c r="X99"/>
  <c r="X100"/>
  <c r="BN101"/>
  <c r="BN85"/>
  <c r="BM85"/>
  <c r="BI85"/>
  <c r="BE85"/>
  <c r="BA85"/>
  <c r="AW85"/>
  <c r="AS85"/>
  <c r="AO85"/>
  <c r="AK85"/>
  <c r="AG85"/>
  <c r="AC85"/>
  <c r="Y85"/>
  <c r="U85"/>
  <c r="Q85"/>
  <c r="BI100"/>
  <c r="BA100"/>
  <c r="AS100"/>
  <c r="AK100"/>
  <c r="AC100"/>
  <c r="AF66"/>
  <c r="R66"/>
  <c r="L66"/>
  <c r="H66"/>
  <c r="D66"/>
  <c r="BM67"/>
  <c r="BI67"/>
  <c r="BE67"/>
  <c r="BA67"/>
  <c r="AW67"/>
  <c r="AS67"/>
  <c r="AO67"/>
  <c r="AK67"/>
  <c r="AG67"/>
  <c r="AC67"/>
  <c r="Y67"/>
  <c r="U67"/>
  <c r="Q67"/>
  <c r="M67"/>
  <c r="I67"/>
  <c r="E67"/>
  <c r="BN66"/>
  <c r="BL66"/>
  <c r="BJ66"/>
  <c r="BH66"/>
  <c r="BF66"/>
  <c r="BD66"/>
  <c r="BB66"/>
  <c r="AZ66"/>
  <c r="AX66"/>
  <c r="AV66"/>
  <c r="AT66"/>
  <c r="AR66"/>
  <c r="AP66"/>
  <c r="AN66"/>
  <c r="AL66"/>
  <c r="AJ66"/>
  <c r="AH66"/>
  <c r="AD66"/>
  <c r="AB66"/>
  <c r="Z66"/>
  <c r="X66"/>
  <c r="V66"/>
  <c r="T66"/>
  <c r="P66"/>
  <c r="N66"/>
  <c r="J66"/>
  <c r="F66"/>
  <c r="BP48"/>
  <c r="BQ48" s="1"/>
  <c r="BI115"/>
  <c r="BI116"/>
  <c r="BA115"/>
  <c r="BA116"/>
  <c r="AS115"/>
  <c r="AS116"/>
  <c r="AK115"/>
  <c r="AK116"/>
  <c r="AC115"/>
  <c r="AC116"/>
  <c r="U115"/>
  <c r="U116"/>
  <c r="M115"/>
  <c r="M116"/>
  <c r="E115"/>
  <c r="E116"/>
  <c r="BJ99"/>
  <c r="BJ100"/>
  <c r="BF99"/>
  <c r="BF100"/>
  <c r="BB99"/>
  <c r="BB100"/>
  <c r="AX99"/>
  <c r="AX100"/>
  <c r="AT99"/>
  <c r="AT100"/>
  <c r="AP99"/>
  <c r="AP100"/>
  <c r="AL99"/>
  <c r="AL100"/>
  <c r="AH99"/>
  <c r="AH100"/>
  <c r="AD99"/>
  <c r="AD100"/>
  <c r="Z99"/>
  <c r="Z100"/>
  <c r="BI101"/>
  <c r="BA101"/>
  <c r="AS101"/>
  <c r="AK101"/>
  <c r="AC101"/>
  <c r="AF67"/>
  <c r="R67"/>
  <c r="L67"/>
  <c r="H67"/>
  <c r="D67"/>
  <c r="BM66"/>
  <c r="BI66"/>
  <c r="BE66"/>
  <c r="BA66"/>
  <c r="AW66"/>
  <c r="AS66"/>
  <c r="AO66"/>
  <c r="AK66"/>
  <c r="AG66"/>
  <c r="AC66"/>
  <c r="Y66"/>
  <c r="U66"/>
  <c r="Q66"/>
  <c r="M66"/>
  <c r="I66"/>
  <c r="E66"/>
  <c r="BN67"/>
  <c r="BL67"/>
  <c r="BJ67"/>
  <c r="BH67"/>
  <c r="BF67"/>
  <c r="BD67"/>
  <c r="BB67"/>
  <c r="AZ67"/>
  <c r="AX67"/>
  <c r="AV67"/>
  <c r="AT67"/>
  <c r="AR67"/>
  <c r="AP67"/>
  <c r="AN67"/>
  <c r="AL67"/>
  <c r="AJ67"/>
  <c r="AH67"/>
  <c r="AD67"/>
  <c r="AB67"/>
  <c r="Z67"/>
  <c r="X67"/>
  <c r="V67"/>
  <c r="T67"/>
  <c r="P67"/>
  <c r="N67"/>
  <c r="J67"/>
  <c r="F67"/>
  <c r="BP48" i="5" l="1"/>
  <c r="BQ48" s="1"/>
  <c r="BP49" i="4"/>
  <c r="BQ49" s="1"/>
  <c r="BP49" i="5"/>
  <c r="BQ49" s="1"/>
  <c r="BP34"/>
  <c r="BP116" i="4"/>
  <c r="BQ116" s="1"/>
  <c r="BP85"/>
  <c r="BQ85" s="1"/>
  <c r="F9" i="6" s="1"/>
  <c r="F36" s="1"/>
  <c r="BP100" i="4"/>
  <c r="BQ100" s="1"/>
  <c r="BP84"/>
  <c r="BQ84" s="1"/>
  <c r="BP117"/>
  <c r="BQ117" s="1"/>
  <c r="F22" i="6" s="1"/>
  <c r="BP101" i="4"/>
  <c r="BQ101" s="1"/>
  <c r="F17" i="6" s="1"/>
  <c r="BP85" i="5"/>
  <c r="BQ85" s="1"/>
  <c r="G9" i="6" s="1"/>
  <c r="G36" s="1"/>
  <c r="BP84" i="5"/>
  <c r="BQ84" s="1"/>
  <c r="BP116"/>
  <c r="BQ116" s="1"/>
  <c r="BP101"/>
  <c r="BQ101" s="1"/>
  <c r="G17" i="6" s="1"/>
  <c r="G44" s="1"/>
  <c r="BP117" i="5"/>
  <c r="BQ117" s="1"/>
  <c r="G22" i="6" s="1"/>
  <c r="G49" s="1"/>
  <c r="BP66" i="5"/>
  <c r="BQ66" s="1"/>
  <c r="BP100"/>
  <c r="BQ100" s="1"/>
  <c r="BP67"/>
  <c r="BQ67" s="1"/>
  <c r="G4" i="6" s="1"/>
  <c r="G31" s="1"/>
  <c r="BP67" i="4"/>
  <c r="BQ67" s="1"/>
  <c r="F4" i="6" s="1"/>
  <c r="F31" s="1"/>
  <c r="BP66" i="4"/>
  <c r="BQ66" s="1"/>
  <c r="G54" i="6" l="1"/>
  <c r="C9"/>
  <c r="N3"/>
  <c r="C22"/>
  <c r="F49"/>
  <c r="J49" s="1"/>
  <c r="P3"/>
  <c r="F44"/>
  <c r="BQ51" i="4"/>
  <c r="R3" i="6"/>
  <c r="C17"/>
  <c r="J31"/>
  <c r="M3"/>
  <c r="J4"/>
  <c r="C31"/>
  <c r="S3"/>
  <c r="J22"/>
  <c r="C49"/>
  <c r="J36"/>
  <c r="O3"/>
  <c r="C36"/>
  <c r="J9"/>
  <c r="F27"/>
  <c r="C4"/>
  <c r="L3"/>
  <c r="Q3"/>
  <c r="J17"/>
  <c r="C44"/>
  <c r="G27"/>
  <c r="BQ51" i="5"/>
  <c r="T3" i="6" l="1"/>
  <c r="U3"/>
  <c r="J27"/>
  <c r="C27"/>
  <c r="C54"/>
  <c r="J44"/>
  <c r="J54" s="1"/>
  <c r="F54"/>
</calcChain>
</file>

<file path=xl/sharedStrings.xml><?xml version="1.0" encoding="utf-8"?>
<sst xmlns="http://schemas.openxmlformats.org/spreadsheetml/2006/main" count="414" uniqueCount="112">
  <si>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</si>
  <si>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</si>
  <si>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</si>
  <si>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</si>
  <si>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</si>
  <si>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</si>
  <si>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</si>
  <si>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</si>
  <si>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</si>
  <si>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</si>
  <si>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</si>
  <si>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</si>
  <si>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</si>
  <si>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</si>
  <si>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</si>
  <si>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</si>
  <si>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</si>
  <si>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</si>
  <si>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</si>
  <si>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</si>
  <si>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</si>
  <si>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</si>
  <si>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</si>
  <si>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</si>
  <si>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</si>
  <si>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</si>
  <si>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</si>
  <si>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</si>
  <si>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</si>
  <si>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</si>
  <si>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</si>
  <si>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</si>
  <si>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</si>
  <si>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</si>
  <si>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</si>
  <si>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</si>
  <si>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</si>
  <si>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</si>
  <si>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</si>
  <si>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</si>
  <si>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</si>
  <si>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</si>
  <si>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</si>
  <si>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</si>
  <si>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</si>
  <si>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</si>
  <si>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</si>
  <si>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</si>
  <si>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</si>
  <si>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</si>
  <si>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</si>
  <si>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</si>
  <si>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</si>
  <si>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</si>
  <si>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</si>
  <si>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</si>
  <si>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</si>
  <si>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</si>
  <si>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</si>
  <si>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</si>
  <si>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</si>
  <si>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</si>
  <si>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</si>
  <si>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</si>
  <si>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</si>
  <si>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</si>
  <si>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</si>
  <si>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</si>
  <si>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</si>
  <si>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</si>
  <si>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</si>
  <si>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</si>
  <si>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</si>
  <si>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</si>
  <si>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</si>
  <si>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</si>
  <si>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</si>
  <si>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</si>
  <si>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</si>
  <si>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</si>
  <si>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</si>
  <si>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</si>
  <si>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</si>
  <si>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</si>
  <si>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</si>
  <si>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</si>
  <si>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</si>
  <si>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</si>
  <si>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</si>
  <si>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</si>
  <si>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</si>
  <si>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</si>
  <si>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</si>
  <si>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</si>
  <si>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</si>
  <si>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</si>
  <si>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</si>
  <si>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</si>
  <si>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</si>
  <si>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</si>
  <si>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</si>
  <si>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</si>
  <si>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</si>
  <si>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</si>
  <si>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</si>
  <si>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</si>
  <si>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</si>
  <si>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</si>
  <si>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Суп картофельный</t>
  </si>
  <si>
    <t>Гренки</t>
  </si>
  <si>
    <t>Рис отварной с овощами</t>
  </si>
  <si>
    <t>Хлеб ржаной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</si>
</sst>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  <font>
      <sz val="11"/>
      <color rgb="FF00B0F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0" fontId="0" fillId="0" borderId="0" xfId="0" applyAlignment="1"/>
    <xf numFmtId="0" fontId="24" fillId="8" borderId="2" xfId="0" applyFont="1" applyFill="1" applyBorder="1"/>
    <xf numFmtId="0" fontId="9" fillId="8" borderId="2" xfId="0" applyFont="1" applyFill="1" applyBorder="1"/>
    <xf numFmtId="0" fontId="1" fillId="8" borderId="2" xfId="0" applyFont="1" applyFill="1" applyBorder="1"/>
    <xf numFmtId="0" fontId="25" fillId="8" borderId="2" xfId="0" applyFont="1" applyFill="1" applyBorder="1"/>
    <xf numFmtId="0" fontId="0" fillId="8" borderId="2" xfId="0" applyFont="1" applyFill="1" applyBorder="1"/>
    <xf numFmtId="0" fontId="26" fillId="8" borderId="3" xfId="0" applyFont="1" applyFill="1" applyBorder="1" applyAlignment="1">
      <alignment vertical="center" wrapText="1"/>
    </xf>
    <xf numFmtId="0" fontId="1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7"/>
  <sheetViews>
    <sheetView zoomScale="75" zoomScaleNormal="75" workbookViewId="0">
      <selection activeCell="M9" sqref="M9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0" hidden="1" customWidth="1"/>
    <col min="11" max="11" width="12" bestFit="1" customWidth="1"/>
    <col min="12" max="13" width="10.6640625" customWidth="1"/>
    <col min="14" max="18" width="10.6640625" hidden="1" customWidth="1"/>
    <col min="19" max="19" width="10.5546875" hidden="1" customWidth="1"/>
    <col min="20" max="23" width="10.6640625" hidden="1" customWidth="1"/>
    <col min="24" max="24" width="10.6640625" customWidth="1"/>
    <col min="25" max="27" width="10.6640625" hidden="1" customWidth="1"/>
    <col min="29" max="30" width="8.88671875" hidden="1" customWidth="1"/>
    <col min="31" max="31" width="10.6640625" hidden="1" customWidth="1"/>
    <col min="32" max="32" width="10.6640625" customWidth="1"/>
    <col min="33" max="34" width="8.88671875" hidden="1" customWidth="1"/>
    <col min="35" max="37" width="10.6640625" customWidth="1"/>
    <col min="38" max="41" width="10.6640625" hidden="1" customWidth="1"/>
    <col min="42" max="42" width="10.88671875" hidden="1" customWidth="1"/>
    <col min="43" max="43" width="10.88671875" customWidth="1"/>
    <col min="44" max="50" width="10.88671875" hidden="1" customWidth="1"/>
    <col min="51" max="51" width="10.6640625" hidden="1" customWidth="1"/>
    <col min="52" max="53" width="10.6640625" customWidth="1"/>
    <col min="54" max="56" width="10.6640625" hidden="1" customWidth="1"/>
    <col min="57" max="57" width="10.6640625" customWidth="1"/>
    <col min="58" max="58" width="10.6640625" hidden="1" customWidth="1"/>
    <col min="62" max="62" width="10.88671875" customWidth="1"/>
    <col min="63" max="64" width="10.88671875" hidden="1" customWidth="1"/>
    <col min="67" max="67" width="10.77734375" customWidth="1"/>
    <col min="69" max="69" width="12.109375" customWidth="1"/>
  </cols>
  <sheetData>
    <row r="1" spans="1:69">
      <c r="A1" s="84" t="s">
        <v>0</v>
      </c>
      <c r="B1" s="84"/>
      <c r="C1" s="84"/>
      <c r="D1" s="84"/>
      <c r="E1" s="84"/>
      <c r="F1" s="84"/>
    </row>
    <row r="2" spans="1:69">
      <c r="A2" s="84" t="s">
        <v>105</v>
      </c>
      <c r="B2" s="84"/>
      <c r="C2" s="84"/>
      <c r="D2" s="84"/>
      <c r="E2" s="84"/>
    </row>
    <row r="3" spans="1:69" hidden="1">
      <c r="A3" s="84" t="s">
        <v>106</v>
      </c>
      <c r="B3" s="84"/>
      <c r="C3" s="84"/>
      <c r="D3" s="84"/>
      <c r="E3" s="84"/>
      <c r="K3" t="s">
        <v>36</v>
      </c>
    </row>
    <row r="4" spans="1:69">
      <c r="K4" t="s">
        <v>107</v>
      </c>
    </row>
    <row r="6" spans="1:69">
      <c r="C6" t="s">
        <v>1</v>
      </c>
      <c r="E6" s="1">
        <v>1</v>
      </c>
      <c r="F6" t="s">
        <v>39</v>
      </c>
      <c r="K6" s="48">
        <f>' 3-7 лет (день 5)'!K6</f>
        <v>45392</v>
      </c>
    </row>
    <row r="7" spans="1:69" ht="15" customHeight="1">
      <c r="A7" s="95"/>
      <c r="B7" s="3" t="s">
        <v>2</v>
      </c>
      <c r="C7" s="92" t="s">
        <v>3</v>
      </c>
      <c r="D7" s="94" t="str">
        <f>[1]Цены!A1</f>
        <v>Хлеб пшеничный</v>
      </c>
      <c r="E7" s="94" t="str">
        <f>[1]Цены!B1</f>
        <v>Хлеб ржано-пшеничный</v>
      </c>
      <c r="F7" s="94" t="str">
        <f>[1]Цены!C1</f>
        <v>Сахар</v>
      </c>
      <c r="G7" s="94" t="str">
        <f>[1]Цены!D1</f>
        <v>Чай</v>
      </c>
      <c r="H7" s="94" t="str">
        <f>[1]Цены!E1</f>
        <v>Какао</v>
      </c>
      <c r="I7" s="94" t="str">
        <f>[1]Цены!F1</f>
        <v>Кофейный напиток</v>
      </c>
      <c r="J7" s="94" t="str">
        <f>[1]Цены!G1</f>
        <v>Молоко 2,5%</v>
      </c>
      <c r="K7" s="94" t="str">
        <f>[1]Цены!H1</f>
        <v>Масло сливочное</v>
      </c>
      <c r="L7" s="94" t="str">
        <f>[1]Цены!I1</f>
        <v>Сметана 15%</v>
      </c>
      <c r="M7" s="94" t="str">
        <f>[1]Цены!J1</f>
        <v>Молоко сухое</v>
      </c>
      <c r="N7" s="94" t="str">
        <f>[1]Цены!K1</f>
        <v>Снежок 2,5 %</v>
      </c>
      <c r="O7" s="94" t="str">
        <f>[1]Цены!L1</f>
        <v>Творог 5%</v>
      </c>
      <c r="P7" s="94" t="str">
        <f>[1]Цены!M1</f>
        <v>Молоко сгущенное</v>
      </c>
      <c r="Q7" s="94" t="str">
        <f>[1]Цены!N1</f>
        <v xml:space="preserve">Джем Сава </v>
      </c>
      <c r="R7" s="94" t="str">
        <f>[1]Цены!O1</f>
        <v>Сыр</v>
      </c>
      <c r="S7" s="94" t="str">
        <f>[1]Цены!P1</f>
        <v>Зеленый горошек</v>
      </c>
      <c r="T7" s="94" t="str">
        <f>[1]Цены!Q1</f>
        <v>Кукуруза консервирован.</v>
      </c>
      <c r="U7" s="94" t="str">
        <f>[1]Цены!R1</f>
        <v>Консервы рыбные</v>
      </c>
      <c r="V7" s="94" t="str">
        <f>[1]Цены!S1</f>
        <v>Огурцы консервирован.</v>
      </c>
      <c r="W7" s="94" t="str">
        <f>[1]Цены!T1</f>
        <v>Огурцы свежие</v>
      </c>
      <c r="X7" s="94" t="str">
        <f>[1]Цены!U1</f>
        <v>Яйцо</v>
      </c>
      <c r="Y7" s="94" t="str">
        <f>[1]Цены!V1</f>
        <v>Икра кабачковая</v>
      </c>
      <c r="Z7" s="94" t="str">
        <f>[1]Цены!W1</f>
        <v>Изюм</v>
      </c>
      <c r="AA7" s="94" t="str">
        <f>[1]Цены!X1</f>
        <v>Курага</v>
      </c>
      <c r="AB7" s="94" t="str">
        <f>[1]Цены!Y1</f>
        <v>Чернослив</v>
      </c>
      <c r="AC7" s="94" t="str">
        <f>[1]Цены!Z1</f>
        <v>Шиповник</v>
      </c>
      <c r="AD7" s="94" t="str">
        <f>[1]Цены!AA1</f>
        <v>Сухофрукты</v>
      </c>
      <c r="AE7" s="94" t="str">
        <f>[1]Цены!AB1</f>
        <v>Ягода свежемороженная</v>
      </c>
      <c r="AF7" s="94" t="str">
        <f>[1]Цены!AC1</f>
        <v>Лимон</v>
      </c>
      <c r="AG7" s="94" t="str">
        <f>[1]Цены!AD1</f>
        <v>Кисель</v>
      </c>
      <c r="AH7" s="94" t="str">
        <f>[1]Цены!AE1</f>
        <v xml:space="preserve">Сок </v>
      </c>
      <c r="AI7" s="94" t="str">
        <f>[1]Цены!AF1</f>
        <v>Макаронные изделия</v>
      </c>
      <c r="AJ7" s="94" t="str">
        <f>[1]Цены!AG1</f>
        <v>Мука</v>
      </c>
      <c r="AK7" s="94" t="str">
        <f>[1]Цены!AH1</f>
        <v>Дрожжи</v>
      </c>
      <c r="AL7" s="94" t="str">
        <f>[1]Цены!AI1</f>
        <v>Печенье</v>
      </c>
      <c r="AM7" s="94" t="str">
        <f>[1]Цены!AJ1</f>
        <v>Пряники</v>
      </c>
      <c r="AN7" s="94" t="str">
        <f>[1]Цены!AK1</f>
        <v>Вафли</v>
      </c>
      <c r="AO7" s="94" t="str">
        <f>[1]Цены!AL1</f>
        <v>Конфеты</v>
      </c>
      <c r="AP7" s="94" t="str">
        <f>[1]Цены!AM1</f>
        <v>Повидло Сава</v>
      </c>
      <c r="AQ7" s="94" t="str">
        <f>[1]Цены!AN1</f>
        <v>Крупа геркулес</v>
      </c>
      <c r="AR7" s="94" t="str">
        <f>[1]Цены!AO1</f>
        <v>Крупа горох</v>
      </c>
      <c r="AS7" s="94" t="str">
        <f>[1]Цены!AP1</f>
        <v>Крупа гречневая</v>
      </c>
      <c r="AT7" s="94" t="str">
        <f>[1]Цены!AQ1</f>
        <v>Крупа кукурузная</v>
      </c>
      <c r="AU7" s="94" t="str">
        <f>[1]Цены!AR1</f>
        <v>Крупа манная</v>
      </c>
      <c r="AV7" s="94" t="str">
        <f>[1]Цены!AS1</f>
        <v>Крупа перловая</v>
      </c>
      <c r="AW7" s="94" t="str">
        <f>[1]Цены!AT1</f>
        <v>Крупа пшеничная</v>
      </c>
      <c r="AX7" s="94" t="str">
        <f>[1]Цены!AU1</f>
        <v>Крупа пшено</v>
      </c>
      <c r="AY7" s="94" t="str">
        <f>[1]Цены!AV1</f>
        <v>Крупа ячневая</v>
      </c>
      <c r="AZ7" s="94" t="str">
        <f>[1]Цены!AW1</f>
        <v>Рис</v>
      </c>
      <c r="BA7" s="94" t="str">
        <f>[1]Цены!AX1</f>
        <v>Цыпленок бройлер</v>
      </c>
      <c r="BB7" s="94" t="str">
        <f>[1]Цены!AY1</f>
        <v>Филе куриное</v>
      </c>
      <c r="BC7" s="94" t="str">
        <f>[1]Цены!AZ1</f>
        <v>Фарш говяжий</v>
      </c>
      <c r="BD7" s="94" t="str">
        <f>[1]Цены!BA1</f>
        <v>Печень куриная</v>
      </c>
      <c r="BE7" s="94" t="str">
        <f>[1]Цены!BB1</f>
        <v>Филе минтая</v>
      </c>
      <c r="BF7" s="94" t="str">
        <f>[1]Цены!BC1</f>
        <v>Филе сельди слабосол.</v>
      </c>
      <c r="BG7" s="94" t="str">
        <f>[1]Цены!BD1</f>
        <v>Картофель</v>
      </c>
      <c r="BH7" s="94" t="str">
        <f>[1]Цены!BE1</f>
        <v>Морковь</v>
      </c>
      <c r="BI7" s="94" t="str">
        <f>[1]Цены!BF1</f>
        <v>Лук</v>
      </c>
      <c r="BJ7" s="94" t="str">
        <f>[1]Цены!BG1</f>
        <v>Капуста</v>
      </c>
      <c r="BK7" s="94" t="str">
        <f>[1]Цены!BH1</f>
        <v>Свекла</v>
      </c>
      <c r="BL7" s="94" t="str">
        <f>[1]Цены!BI1</f>
        <v>Томатная паста</v>
      </c>
      <c r="BM7" s="94" t="str">
        <f>[1]Цены!BJ1</f>
        <v>Масло растительное</v>
      </c>
      <c r="BN7" s="94" t="str">
        <f>[1]Цены!BK1</f>
        <v>Соль</v>
      </c>
      <c r="BO7" s="92" t="s">
        <v>99</v>
      </c>
      <c r="BP7" s="97" t="s">
        <v>4</v>
      </c>
      <c r="BQ7" s="97" t="s">
        <v>5</v>
      </c>
    </row>
    <row r="8" spans="1:69" ht="45.75" customHeight="1">
      <c r="A8" s="96"/>
      <c r="B8" s="4" t="s">
        <v>6</v>
      </c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3"/>
      <c r="BP8" s="97"/>
      <c r="BQ8" s="97"/>
    </row>
    <row r="9" spans="1:69">
      <c r="A9" s="98" t="s">
        <v>7</v>
      </c>
      <c r="B9" s="5" t="str">
        <f>' 3-7 лет (день 5)'!B9</f>
        <v>Каша молочная "Геркулес"</v>
      </c>
      <c r="C9" s="99">
        <f>$E$6</f>
        <v>1</v>
      </c>
      <c r="D9" s="5"/>
      <c r="E9" s="5"/>
      <c r="F9" s="5">
        <v>3.0000000000000001E-3</v>
      </c>
      <c r="G9" s="5"/>
      <c r="H9" s="5"/>
      <c r="I9" s="5"/>
      <c r="J9" s="5">
        <v>0.1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6">
        <v>1.4999999999999999E-2</v>
      </c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5"/>
    </row>
    <row r="10" spans="1:69">
      <c r="A10" s="98"/>
      <c r="B10" s="5" t="str">
        <f>' 3-7 лет (день 5)'!B10</f>
        <v>Бутерброд с маслом</v>
      </c>
      <c r="C10" s="100"/>
      <c r="D10" s="5">
        <v>0.02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>
      <c r="A11" s="98"/>
      <c r="B11" s="5" t="str">
        <f>' 3-7 лет (день 5)'!B11</f>
        <v>Какао с молоком</v>
      </c>
      <c r="C11" s="100"/>
      <c r="D11" s="5"/>
      <c r="E11" s="5"/>
      <c r="F11" s="5">
        <v>8.0000000000000002E-3</v>
      </c>
      <c r="G11" s="5"/>
      <c r="H11" s="5">
        <v>1E-3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>
      <c r="A12" s="98"/>
      <c r="B12" s="5"/>
      <c r="C12" s="10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ht="15.75" customHeight="1">
      <c r="A13" s="98"/>
      <c r="B13" s="5"/>
      <c r="C13" s="10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>
      <c r="A14" s="98" t="s">
        <v>11</v>
      </c>
      <c r="B14" s="5" t="str">
        <f>' 3-7 лет (день 5)'!B14</f>
        <v>Суп картофельный с гренками</v>
      </c>
      <c r="C14" s="99">
        <f>$E$6</f>
        <v>1</v>
      </c>
      <c r="D14" s="5">
        <v>0.02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Z14" s="6"/>
      <c r="BA14" s="5">
        <v>2.5000000000000001E-2</v>
      </c>
      <c r="BB14" s="5"/>
      <c r="BC14" s="5"/>
      <c r="BD14" s="5"/>
      <c r="BE14" s="5"/>
      <c r="BF14" s="5"/>
      <c r="BG14" s="5">
        <v>0.1</v>
      </c>
      <c r="BH14" s="5">
        <v>0.01</v>
      </c>
      <c r="BI14" s="5">
        <v>0.01</v>
      </c>
      <c r="BJ14" s="5"/>
      <c r="BK14" s="6"/>
      <c r="BL14" s="6"/>
      <c r="BM14" s="5">
        <v>2E-3</v>
      </c>
      <c r="BN14" s="5">
        <v>1E-3</v>
      </c>
      <c r="BO14" s="5"/>
    </row>
    <row r="15" spans="1:69">
      <c r="A15" s="98"/>
      <c r="B15" s="5" t="str">
        <f>' 3-7 лет (день 5)'!B15</f>
        <v>Рыба, тушенная в сметанном соусе</v>
      </c>
      <c r="C15" s="100"/>
      <c r="D15" s="5"/>
      <c r="E15" s="5"/>
      <c r="F15" s="5"/>
      <c r="G15" s="5"/>
      <c r="H15" s="5"/>
      <c r="I15" s="5"/>
      <c r="J15" s="5"/>
      <c r="K15" s="5"/>
      <c r="L15" s="5">
        <v>6.0000000000000001E-3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>
        <v>5.2999999999999998E-4</v>
      </c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5"/>
      <c r="AZ15" s="6"/>
      <c r="BA15" s="5"/>
      <c r="BB15" s="5"/>
      <c r="BC15" s="5"/>
      <c r="BD15" s="5"/>
      <c r="BE15" s="5">
        <v>3.5000000000000003E-2</v>
      </c>
      <c r="BF15" s="5"/>
      <c r="BG15" s="5"/>
      <c r="BH15" s="5">
        <v>0.03</v>
      </c>
      <c r="BI15" s="5"/>
      <c r="BJ15" s="5"/>
      <c r="BK15" s="6"/>
      <c r="BL15" s="6"/>
      <c r="BM15" s="5">
        <v>4.0000000000000001E-3</v>
      </c>
      <c r="BN15" s="5">
        <v>1E-3</v>
      </c>
      <c r="BO15" s="5"/>
    </row>
    <row r="16" spans="1:69">
      <c r="A16" s="98"/>
      <c r="B16" s="5" t="str">
        <f>' 3-7 лет (день 5)'!B16</f>
        <v>Рис отварной</v>
      </c>
      <c r="C16" s="100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5"/>
      <c r="AZ16" s="6">
        <v>0.03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1E-3</v>
      </c>
      <c r="BO16" s="5"/>
    </row>
    <row r="17" spans="1:67">
      <c r="A17" s="98"/>
      <c r="B17" s="5" t="str">
        <f>' 3-7 лет (день 5)'!B17</f>
        <v>Хлеб пшеничный</v>
      </c>
      <c r="C17" s="10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>
      <c r="A18" s="98"/>
      <c r="B18" s="5" t="str">
        <f>' 3-7 лет (день 5)'!B18</f>
        <v>Хлеб ржано-пшеничный</v>
      </c>
      <c r="C18" s="100"/>
      <c r="D18" s="5"/>
      <c r="E18" s="5">
        <v>0.04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>
      <c r="A19" s="98"/>
      <c r="B19" s="5" t="str">
        <f>' 3-7 лет (день 5)'!B19</f>
        <v>Компот из чернослива</v>
      </c>
      <c r="C19" s="100"/>
      <c r="D19" s="5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>
        <v>0.01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10"/>
      <c r="BL19" s="6"/>
      <c r="BM19" s="11"/>
      <c r="BN19" s="5"/>
      <c r="BO19" s="5">
        <v>3.4999999999999997E-5</v>
      </c>
    </row>
    <row r="20" spans="1:67">
      <c r="A20" s="98"/>
      <c r="B20" s="9"/>
      <c r="C20" s="10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12"/>
      <c r="BL20" s="6"/>
      <c r="BM20" s="11"/>
      <c r="BN20" s="5"/>
      <c r="BO20" s="5"/>
    </row>
    <row r="21" spans="1:67">
      <c r="A21" s="98"/>
      <c r="B21" s="9"/>
      <c r="C21" s="10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>
      <c r="A22" s="98" t="s">
        <v>17</v>
      </c>
      <c r="B22" s="5" t="str">
        <f>' 3-7 лет (день 5)'!B22</f>
        <v>Чай с лимоном</v>
      </c>
      <c r="C22" s="99">
        <f>$E$6</f>
        <v>1</v>
      </c>
      <c r="D22" s="5"/>
      <c r="E22" s="5"/>
      <c r="F22" s="5">
        <v>8.0000000000000002E-3</v>
      </c>
      <c r="G22" s="5">
        <v>2.9999999999999997E-4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>
        <v>5.0000000000000001E-3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>
      <c r="A23" s="98"/>
      <c r="B23" s="5" t="str">
        <f>' 3-7 лет (день 5)'!B23</f>
        <v>Крендель сахарный</v>
      </c>
      <c r="C23" s="100"/>
      <c r="D23" s="5"/>
      <c r="E23" s="5"/>
      <c r="F23" s="5">
        <v>3.0000000000000001E-3</v>
      </c>
      <c r="G23" s="5"/>
      <c r="H23" s="5"/>
      <c r="I23" s="5"/>
      <c r="J23" s="5">
        <v>1.2E-2</v>
      </c>
      <c r="K23" s="5">
        <v>3.0000000000000001E-3</v>
      </c>
      <c r="L23" s="5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13">
        <v>9.0899999999999995E-2</v>
      </c>
      <c r="Y23" s="13"/>
      <c r="Z23" s="13"/>
      <c r="AA23" s="13"/>
      <c r="AB23" s="5"/>
      <c r="AC23" s="5"/>
      <c r="AD23" s="5"/>
      <c r="AE23" s="5"/>
      <c r="AF23" s="5"/>
      <c r="AG23" s="5"/>
      <c r="AH23" s="5"/>
      <c r="AI23" s="5"/>
      <c r="AJ23" s="5">
        <v>3.4000000000000002E-2</v>
      </c>
      <c r="AK23" s="5">
        <v>2.9999999999999997E-4</v>
      </c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13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>
        <v>3.0000000000000001E-3</v>
      </c>
      <c r="BN23" s="5"/>
      <c r="BO23" s="5"/>
    </row>
    <row r="24" spans="1:67">
      <c r="A24" s="98"/>
      <c r="B24" s="5"/>
      <c r="C24" s="10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>
      <c r="A25" s="98"/>
      <c r="B25" s="5"/>
      <c r="C25" s="10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ht="15.75" customHeight="1">
      <c r="A26" s="98"/>
      <c r="B26" s="5"/>
      <c r="C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>
      <c r="A27" s="98" t="s">
        <v>20</v>
      </c>
      <c r="B27" s="14" t="str">
        <f>' 3-7 лет (день 5)'!B27</f>
        <v>Рагу из овощей</v>
      </c>
      <c r="C27" s="99">
        <f>$E$6</f>
        <v>1</v>
      </c>
      <c r="D27" s="5"/>
      <c r="E27" s="5"/>
      <c r="F27" s="5"/>
      <c r="G27" s="5"/>
      <c r="H27" s="5"/>
      <c r="I27" s="5"/>
      <c r="J27" s="5"/>
      <c r="K27" s="91">
        <v>6.0000000000000001E-3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>
        <v>0.1</v>
      </c>
      <c r="BH27" s="5">
        <v>0.03</v>
      </c>
      <c r="BI27" s="5"/>
      <c r="BJ27" s="6">
        <v>0.03</v>
      </c>
      <c r="BK27" s="6"/>
      <c r="BL27" s="6"/>
      <c r="BM27" s="5">
        <v>3.0000000000000001E-3</v>
      </c>
      <c r="BN27" s="5">
        <v>5.0000000000000001E-4</v>
      </c>
      <c r="BO27" s="5"/>
    </row>
    <row r="28" spans="1:67">
      <c r="A28" s="98"/>
      <c r="B28" s="14" t="str">
        <f>' 3-7 лет (день 5)'!B28</f>
        <v>Хлеб пшеничный</v>
      </c>
      <c r="C28" s="100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>
      <c r="A29" s="98"/>
      <c r="B29" s="14" t="str">
        <f>' 3-7 лет (день 5)'!B29</f>
        <v>Чай с сахаром</v>
      </c>
      <c r="C29" s="100"/>
      <c r="D29" s="5"/>
      <c r="E29" s="5"/>
      <c r="F29" s="5">
        <v>8.0000000000000002E-3</v>
      </c>
      <c r="G29" s="5">
        <v>2.9999999999999997E-4</v>
      </c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>
      <c r="A30" s="98"/>
      <c r="B30" s="15"/>
      <c r="C30" s="10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>
      <c r="A31" s="98"/>
      <c r="B31" s="5"/>
      <c r="C31" s="10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399999999999999">
      <c r="B32" s="16" t="s">
        <v>23</v>
      </c>
      <c r="C32" s="17"/>
      <c r="D32" s="18">
        <f t="shared" ref="D32:BN32" si="0">SUM(D9:D31)</f>
        <v>0.06</v>
      </c>
      <c r="E32" s="18">
        <f t="shared" si="0"/>
        <v>0.04</v>
      </c>
      <c r="F32" s="18">
        <f t="shared" si="0"/>
        <v>0.04</v>
      </c>
      <c r="G32" s="18">
        <f t="shared" si="0"/>
        <v>5.9999999999999995E-4</v>
      </c>
      <c r="H32" s="18">
        <f t="shared" si="0"/>
        <v>1E-3</v>
      </c>
      <c r="I32" s="18">
        <f t="shared" si="0"/>
        <v>0</v>
      </c>
      <c r="J32" s="18">
        <f t="shared" si="0"/>
        <v>0.192</v>
      </c>
      <c r="K32" s="18">
        <f t="shared" si="0"/>
        <v>1.7000000000000001E-2</v>
      </c>
      <c r="L32" s="18">
        <f t="shared" si="0"/>
        <v>6.0000000000000001E-3</v>
      </c>
      <c r="M32" s="18">
        <f t="shared" ref="M32" si="1">SUM(M9:M31)</f>
        <v>0</v>
      </c>
      <c r="N32" s="18">
        <f t="shared" ref="N32:X32" si="2">SUM(N9:N31)</f>
        <v>0</v>
      </c>
      <c r="O32" s="18">
        <f t="shared" si="2"/>
        <v>0</v>
      </c>
      <c r="P32" s="18">
        <f t="shared" si="2"/>
        <v>0</v>
      </c>
      <c r="Q32" s="18">
        <f t="shared" si="2"/>
        <v>0</v>
      </c>
      <c r="R32" s="18">
        <f t="shared" si="2"/>
        <v>0</v>
      </c>
      <c r="S32" s="18">
        <f t="shared" si="2"/>
        <v>0</v>
      </c>
      <c r="T32" s="18">
        <f t="shared" si="2"/>
        <v>0</v>
      </c>
      <c r="U32" s="18">
        <f t="shared" si="2"/>
        <v>0</v>
      </c>
      <c r="V32" s="18">
        <f t="shared" si="2"/>
        <v>0</v>
      </c>
      <c r="W32" s="18">
        <f t="shared" si="2"/>
        <v>0</v>
      </c>
      <c r="X32" s="18">
        <f t="shared" si="2"/>
        <v>9.0899999999999995E-2</v>
      </c>
      <c r="Y32" s="18">
        <f t="shared" si="0"/>
        <v>0</v>
      </c>
      <c r="Z32" s="18">
        <f t="shared" si="0"/>
        <v>0</v>
      </c>
      <c r="AA32" s="18">
        <f t="shared" si="0"/>
        <v>0</v>
      </c>
      <c r="AB32" s="18">
        <f t="shared" si="0"/>
        <v>0.01</v>
      </c>
      <c r="AC32" s="18">
        <f t="shared" si="0"/>
        <v>0</v>
      </c>
      <c r="AD32" s="18">
        <f t="shared" si="0"/>
        <v>0</v>
      </c>
      <c r="AE32" s="18">
        <f t="shared" si="0"/>
        <v>0</v>
      </c>
      <c r="AF32" s="18">
        <f t="shared" si="0"/>
        <v>5.0000000000000001E-3</v>
      </c>
      <c r="AG32" s="18">
        <f t="shared" si="0"/>
        <v>0</v>
      </c>
      <c r="AH32" s="18">
        <f t="shared" si="0"/>
        <v>0</v>
      </c>
      <c r="AI32" s="18">
        <f t="shared" si="0"/>
        <v>0</v>
      </c>
      <c r="AJ32" s="18">
        <f t="shared" si="0"/>
        <v>3.4530000000000005E-2</v>
      </c>
      <c r="AK32" s="18">
        <f t="shared" si="0"/>
        <v>2.9999999999999997E-4</v>
      </c>
      <c r="AL32" s="18">
        <f t="shared" si="0"/>
        <v>0</v>
      </c>
      <c r="AM32" s="18">
        <f t="shared" si="0"/>
        <v>0</v>
      </c>
      <c r="AN32" s="18">
        <f t="shared" si="0"/>
        <v>0</v>
      </c>
      <c r="AO32" s="18">
        <f t="shared" si="0"/>
        <v>0</v>
      </c>
      <c r="AP32" s="18">
        <f t="shared" si="0"/>
        <v>0</v>
      </c>
      <c r="AQ32" s="18">
        <f t="shared" si="0"/>
        <v>1.4999999999999999E-2</v>
      </c>
      <c r="AR32" s="18">
        <f t="shared" si="0"/>
        <v>0</v>
      </c>
      <c r="AS32" s="18">
        <f t="shared" si="0"/>
        <v>0</v>
      </c>
      <c r="AT32" s="18">
        <f t="shared" si="0"/>
        <v>0</v>
      </c>
      <c r="AU32" s="18">
        <f t="shared" si="0"/>
        <v>0</v>
      </c>
      <c r="AV32" s="18">
        <f t="shared" si="0"/>
        <v>0</v>
      </c>
      <c r="AW32" s="18">
        <f t="shared" si="0"/>
        <v>0</v>
      </c>
      <c r="AX32" s="18">
        <f t="shared" si="0"/>
        <v>0</v>
      </c>
      <c r="AY32" s="18">
        <f t="shared" si="0"/>
        <v>0</v>
      </c>
      <c r="AZ32" s="18">
        <f t="shared" si="0"/>
        <v>0.03</v>
      </c>
      <c r="BA32" s="18">
        <f t="shared" si="0"/>
        <v>2.5000000000000001E-2</v>
      </c>
      <c r="BB32" s="18">
        <f t="shared" si="0"/>
        <v>0</v>
      </c>
      <c r="BC32" s="18">
        <f t="shared" si="0"/>
        <v>0</v>
      </c>
      <c r="BD32" s="18">
        <f t="shared" si="0"/>
        <v>0</v>
      </c>
      <c r="BE32" s="18">
        <f t="shared" si="0"/>
        <v>3.5000000000000003E-2</v>
      </c>
      <c r="BF32" s="18">
        <f t="shared" si="0"/>
        <v>0</v>
      </c>
      <c r="BG32" s="18">
        <f t="shared" si="0"/>
        <v>0.2</v>
      </c>
      <c r="BH32" s="18">
        <f t="shared" si="0"/>
        <v>7.0000000000000007E-2</v>
      </c>
      <c r="BI32" s="18">
        <f t="shared" si="0"/>
        <v>0.01</v>
      </c>
      <c r="BJ32" s="18">
        <f t="shared" si="0"/>
        <v>0.03</v>
      </c>
      <c r="BK32" s="18">
        <f t="shared" si="0"/>
        <v>0</v>
      </c>
      <c r="BL32" s="18">
        <f t="shared" si="0"/>
        <v>0</v>
      </c>
      <c r="BM32" s="18">
        <f t="shared" si="0"/>
        <v>1.2E-2</v>
      </c>
      <c r="BN32" s="18">
        <f t="shared" si="0"/>
        <v>4.0000000000000001E-3</v>
      </c>
      <c r="BO32" s="18">
        <f t="shared" ref="BO32" si="3">SUM(BO9:BO31)</f>
        <v>3.4999999999999997E-5</v>
      </c>
    </row>
    <row r="33" spans="1:69" ht="17.399999999999999">
      <c r="B33" s="16" t="s">
        <v>24</v>
      </c>
      <c r="C33" s="17"/>
      <c r="D33" s="19">
        <f>ROUND(PRODUCT(D32,$E$6),3)</f>
        <v>0.06</v>
      </c>
      <c r="E33" s="19">
        <f t="shared" ref="E33:BO33" si="4">ROUND(PRODUCT(E32,$E$6),3)</f>
        <v>0.04</v>
      </c>
      <c r="F33" s="19">
        <f t="shared" si="4"/>
        <v>0.04</v>
      </c>
      <c r="G33" s="19">
        <f t="shared" si="4"/>
        <v>1E-3</v>
      </c>
      <c r="H33" s="19">
        <f t="shared" si="4"/>
        <v>1E-3</v>
      </c>
      <c r="I33" s="19">
        <f t="shared" si="4"/>
        <v>0</v>
      </c>
      <c r="J33" s="19">
        <f t="shared" si="4"/>
        <v>0.192</v>
      </c>
      <c r="K33" s="19">
        <f t="shared" si="4"/>
        <v>1.7000000000000001E-2</v>
      </c>
      <c r="L33" s="19">
        <f t="shared" si="4"/>
        <v>6.0000000000000001E-3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19">
        <f t="shared" si="4"/>
        <v>0</v>
      </c>
      <c r="U33" s="19">
        <f t="shared" si="4"/>
        <v>0</v>
      </c>
      <c r="V33" s="19">
        <f t="shared" si="4"/>
        <v>0</v>
      </c>
      <c r="W33" s="19">
        <f t="shared" si="4"/>
        <v>0</v>
      </c>
      <c r="X33" s="19">
        <f t="shared" si="4"/>
        <v>9.0999999999999998E-2</v>
      </c>
      <c r="Y33" s="19">
        <f t="shared" si="4"/>
        <v>0</v>
      </c>
      <c r="Z33" s="19">
        <f t="shared" si="4"/>
        <v>0</v>
      </c>
      <c r="AA33" s="19">
        <f t="shared" si="4"/>
        <v>0</v>
      </c>
      <c r="AB33" s="19">
        <f t="shared" si="4"/>
        <v>0.01</v>
      </c>
      <c r="AC33" s="19">
        <f t="shared" si="4"/>
        <v>0</v>
      </c>
      <c r="AD33" s="19">
        <f t="shared" si="4"/>
        <v>0</v>
      </c>
      <c r="AE33" s="19">
        <f t="shared" si="4"/>
        <v>0</v>
      </c>
      <c r="AF33" s="19">
        <f t="shared" si="4"/>
        <v>5.0000000000000001E-3</v>
      </c>
      <c r="AG33" s="19">
        <f t="shared" si="4"/>
        <v>0</v>
      </c>
      <c r="AH33" s="19">
        <f t="shared" si="4"/>
        <v>0</v>
      </c>
      <c r="AI33" s="19">
        <f t="shared" si="4"/>
        <v>0</v>
      </c>
      <c r="AJ33" s="19">
        <f t="shared" si="4"/>
        <v>3.5000000000000003E-2</v>
      </c>
      <c r="AK33" s="19">
        <f t="shared" si="4"/>
        <v>0</v>
      </c>
      <c r="AL33" s="19">
        <f t="shared" si="4"/>
        <v>0</v>
      </c>
      <c r="AM33" s="19">
        <f t="shared" si="4"/>
        <v>0</v>
      </c>
      <c r="AN33" s="19">
        <f t="shared" si="4"/>
        <v>0</v>
      </c>
      <c r="AO33" s="19">
        <f t="shared" si="4"/>
        <v>0</v>
      </c>
      <c r="AP33" s="19">
        <f t="shared" si="4"/>
        <v>0</v>
      </c>
      <c r="AQ33" s="19">
        <f t="shared" si="4"/>
        <v>1.4999999999999999E-2</v>
      </c>
      <c r="AR33" s="19">
        <f t="shared" si="4"/>
        <v>0</v>
      </c>
      <c r="AS33" s="19">
        <f t="shared" si="4"/>
        <v>0</v>
      </c>
      <c r="AT33" s="19">
        <f t="shared" si="4"/>
        <v>0</v>
      </c>
      <c r="AU33" s="19">
        <f t="shared" si="4"/>
        <v>0</v>
      </c>
      <c r="AV33" s="19">
        <f t="shared" si="4"/>
        <v>0</v>
      </c>
      <c r="AW33" s="19">
        <f t="shared" si="4"/>
        <v>0</v>
      </c>
      <c r="AX33" s="19">
        <f t="shared" si="4"/>
        <v>0</v>
      </c>
      <c r="AY33" s="19">
        <f t="shared" si="4"/>
        <v>0</v>
      </c>
      <c r="AZ33" s="19">
        <f t="shared" si="4"/>
        <v>0.03</v>
      </c>
      <c r="BA33" s="19">
        <f t="shared" si="4"/>
        <v>2.5000000000000001E-2</v>
      </c>
      <c r="BB33" s="19">
        <f t="shared" si="4"/>
        <v>0</v>
      </c>
      <c r="BC33" s="19">
        <f t="shared" si="4"/>
        <v>0</v>
      </c>
      <c r="BD33" s="19">
        <f t="shared" si="4"/>
        <v>0</v>
      </c>
      <c r="BE33" s="19">
        <f t="shared" si="4"/>
        <v>3.5000000000000003E-2</v>
      </c>
      <c r="BF33" s="19">
        <f t="shared" si="4"/>
        <v>0</v>
      </c>
      <c r="BG33" s="19">
        <f t="shared" si="4"/>
        <v>0.2</v>
      </c>
      <c r="BH33" s="19">
        <f t="shared" si="4"/>
        <v>7.0000000000000007E-2</v>
      </c>
      <c r="BI33" s="19">
        <f t="shared" si="4"/>
        <v>0.01</v>
      </c>
      <c r="BJ33" s="19">
        <f t="shared" si="4"/>
        <v>0.03</v>
      </c>
      <c r="BK33" s="19">
        <f t="shared" si="4"/>
        <v>0</v>
      </c>
      <c r="BL33" s="19">
        <f t="shared" si="4"/>
        <v>0</v>
      </c>
      <c r="BM33" s="19">
        <f t="shared" si="4"/>
        <v>1.2E-2</v>
      </c>
      <c r="BN33" s="19">
        <f t="shared" si="4"/>
        <v>4.0000000000000001E-3</v>
      </c>
      <c r="BO33" s="19">
        <f t="shared" si="4"/>
        <v>0</v>
      </c>
    </row>
    <row r="35" spans="1:69">
      <c r="F35" t="s">
        <v>100</v>
      </c>
    </row>
    <row r="37" spans="1:69">
      <c r="F37" t="s">
        <v>101</v>
      </c>
    </row>
    <row r="38" spans="1:69">
      <c r="BP38" s="20"/>
      <c r="BQ38" s="21"/>
    </row>
    <row r="39" spans="1:69">
      <c r="F39" t="s">
        <v>25</v>
      </c>
    </row>
    <row r="46" spans="1:69" ht="17.399999999999999">
      <c r="A46" s="22"/>
      <c r="B46" s="23" t="s">
        <v>26</v>
      </c>
      <c r="C46" s="24" t="s">
        <v>27</v>
      </c>
      <c r="D46" s="25">
        <v>72.72</v>
      </c>
      <c r="E46" s="25">
        <v>76</v>
      </c>
      <c r="F46" s="25">
        <v>87</v>
      </c>
      <c r="G46" s="25">
        <v>590</v>
      </c>
      <c r="H46" s="25">
        <v>1250</v>
      </c>
      <c r="I46" s="25">
        <v>720</v>
      </c>
      <c r="J46" s="25">
        <v>74.92</v>
      </c>
      <c r="K46" s="25">
        <v>728.69</v>
      </c>
      <c r="L46" s="25">
        <v>210.89</v>
      </c>
      <c r="M46" s="25">
        <v>529</v>
      </c>
      <c r="N46" s="25">
        <v>104.38</v>
      </c>
      <c r="O46" s="25">
        <v>331.24</v>
      </c>
      <c r="P46" s="25">
        <v>373.68</v>
      </c>
      <c r="Q46" s="25">
        <v>400</v>
      </c>
      <c r="R46" s="25"/>
      <c r="S46" s="25"/>
      <c r="T46" s="25"/>
      <c r="U46" s="25">
        <v>752</v>
      </c>
      <c r="V46" s="25">
        <v>352.56</v>
      </c>
      <c r="W46" s="25">
        <v>139</v>
      </c>
      <c r="X46" s="25">
        <v>14.1</v>
      </c>
      <c r="Y46" s="25"/>
      <c r="Z46" s="25">
        <v>461</v>
      </c>
      <c r="AA46" s="25">
        <v>341</v>
      </c>
      <c r="AB46" s="25">
        <v>361</v>
      </c>
      <c r="AC46" s="25">
        <v>250</v>
      </c>
      <c r="AD46" s="25">
        <v>145</v>
      </c>
      <c r="AE46" s="25">
        <v>454</v>
      </c>
      <c r="AF46" s="83">
        <v>209</v>
      </c>
      <c r="AG46" s="25">
        <v>227.27</v>
      </c>
      <c r="AH46" s="25">
        <v>69.2</v>
      </c>
      <c r="AI46" s="25">
        <v>59.25</v>
      </c>
      <c r="AJ46" s="25">
        <v>50</v>
      </c>
      <c r="AK46" s="25">
        <v>190</v>
      </c>
      <c r="AL46" s="25">
        <v>200</v>
      </c>
      <c r="AM46" s="25">
        <v>636.84</v>
      </c>
      <c r="AN46" s="25">
        <v>267</v>
      </c>
      <c r="AO46" s="25"/>
      <c r="AP46" s="25">
        <v>206.9</v>
      </c>
      <c r="AQ46" s="25">
        <v>63.75</v>
      </c>
      <c r="AR46" s="25">
        <v>65.33</v>
      </c>
      <c r="AS46" s="25">
        <v>76</v>
      </c>
      <c r="AT46" s="25">
        <v>64.290000000000006</v>
      </c>
      <c r="AU46" s="25">
        <v>60.71</v>
      </c>
      <c r="AV46" s="25">
        <v>51.25</v>
      </c>
      <c r="AW46" s="25">
        <v>77.14</v>
      </c>
      <c r="AX46" s="25">
        <v>68</v>
      </c>
      <c r="AY46" s="25">
        <v>60</v>
      </c>
      <c r="AZ46" s="25">
        <v>137.33000000000001</v>
      </c>
      <c r="BA46" s="25">
        <v>296</v>
      </c>
      <c r="BB46" s="25">
        <v>593</v>
      </c>
      <c r="BC46" s="25">
        <v>558</v>
      </c>
      <c r="BD46" s="25">
        <v>231</v>
      </c>
      <c r="BE46" s="25">
        <v>401</v>
      </c>
      <c r="BF46" s="25"/>
      <c r="BG46" s="25">
        <v>26</v>
      </c>
      <c r="BH46" s="25">
        <v>37</v>
      </c>
      <c r="BI46" s="25">
        <v>25</v>
      </c>
      <c r="BJ46" s="25">
        <v>25.59</v>
      </c>
      <c r="BK46" s="25">
        <v>34</v>
      </c>
      <c r="BL46" s="25">
        <v>304</v>
      </c>
      <c r="BM46" s="25">
        <v>138.88</v>
      </c>
      <c r="BN46" s="25">
        <v>20</v>
      </c>
      <c r="BO46" s="25">
        <v>10000</v>
      </c>
    </row>
    <row r="47" spans="1:69" ht="17.399999999999999">
      <c r="B47" s="16" t="s">
        <v>28</v>
      </c>
      <c r="C47" s="17" t="s">
        <v>27</v>
      </c>
      <c r="D47" s="18">
        <f t="shared" ref="D47:BN47" si="5">D46/1000</f>
        <v>7.2719999999999993E-2</v>
      </c>
      <c r="E47" s="18">
        <f t="shared" si="5"/>
        <v>7.5999999999999998E-2</v>
      </c>
      <c r="F47" s="18">
        <f t="shared" si="5"/>
        <v>8.6999999999999994E-2</v>
      </c>
      <c r="G47" s="18">
        <f t="shared" si="5"/>
        <v>0.59</v>
      </c>
      <c r="H47" s="18">
        <f t="shared" si="5"/>
        <v>1.25</v>
      </c>
      <c r="I47" s="18">
        <f t="shared" si="5"/>
        <v>0.72</v>
      </c>
      <c r="J47" s="18">
        <f t="shared" si="5"/>
        <v>7.492E-2</v>
      </c>
      <c r="K47" s="18">
        <f t="shared" si="5"/>
        <v>0.72869000000000006</v>
      </c>
      <c r="L47" s="18">
        <f t="shared" si="5"/>
        <v>0.21088999999999999</v>
      </c>
      <c r="M47" s="18">
        <f t="shared" si="5"/>
        <v>0.52900000000000003</v>
      </c>
      <c r="N47" s="18">
        <f t="shared" si="5"/>
        <v>0.10438</v>
      </c>
      <c r="O47" s="18">
        <f t="shared" si="5"/>
        <v>0.33124000000000003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0.752</v>
      </c>
      <c r="V47" s="18">
        <f t="shared" si="5"/>
        <v>0.35255999999999998</v>
      </c>
      <c r="W47" s="18">
        <f>W46/1000</f>
        <v>0.13900000000000001</v>
      </c>
      <c r="X47" s="18">
        <f t="shared" si="5"/>
        <v>1.41E-2</v>
      </c>
      <c r="Y47" s="18">
        <f t="shared" si="5"/>
        <v>0</v>
      </c>
      <c r="Z47" s="18">
        <f t="shared" si="5"/>
        <v>0.46100000000000002</v>
      </c>
      <c r="AA47" s="18">
        <f t="shared" si="5"/>
        <v>0.34100000000000003</v>
      </c>
      <c r="AB47" s="18">
        <f t="shared" si="5"/>
        <v>0.36099999999999999</v>
      </c>
      <c r="AC47" s="18">
        <f t="shared" si="5"/>
        <v>0.25</v>
      </c>
      <c r="AD47" s="18">
        <f t="shared" si="5"/>
        <v>0.14499999999999999</v>
      </c>
      <c r="AE47" s="18">
        <f t="shared" si="5"/>
        <v>0.45400000000000001</v>
      </c>
      <c r="AF47" s="18">
        <f t="shared" si="5"/>
        <v>0.20899999999999999</v>
      </c>
      <c r="AG47" s="18">
        <f t="shared" si="5"/>
        <v>0.22727</v>
      </c>
      <c r="AH47" s="18">
        <f t="shared" si="5"/>
        <v>6.9199999999999998E-2</v>
      </c>
      <c r="AI47" s="18">
        <f t="shared" si="5"/>
        <v>5.9249999999999997E-2</v>
      </c>
      <c r="AJ47" s="18">
        <f t="shared" si="5"/>
        <v>0.05</v>
      </c>
      <c r="AK47" s="18">
        <f t="shared" si="5"/>
        <v>0.19</v>
      </c>
      <c r="AL47" s="18">
        <f t="shared" si="5"/>
        <v>0.2</v>
      </c>
      <c r="AM47" s="18">
        <f t="shared" si="5"/>
        <v>0.63684000000000007</v>
      </c>
      <c r="AN47" s="18">
        <f t="shared" si="5"/>
        <v>0.26700000000000002</v>
      </c>
      <c r="AO47" s="18">
        <f t="shared" si="5"/>
        <v>0</v>
      </c>
      <c r="AP47" s="18">
        <f t="shared" si="5"/>
        <v>0.2069</v>
      </c>
      <c r="AQ47" s="18">
        <f t="shared" si="5"/>
        <v>6.3750000000000001E-2</v>
      </c>
      <c r="AR47" s="18">
        <f t="shared" si="5"/>
        <v>6.5329999999999999E-2</v>
      </c>
      <c r="AS47" s="18">
        <f t="shared" si="5"/>
        <v>7.5999999999999998E-2</v>
      </c>
      <c r="AT47" s="18">
        <f t="shared" si="5"/>
        <v>6.429E-2</v>
      </c>
      <c r="AU47" s="18">
        <f t="shared" si="5"/>
        <v>6.071E-2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6.8000000000000005E-2</v>
      </c>
      <c r="AY47" s="18">
        <f t="shared" si="5"/>
        <v>0.06</v>
      </c>
      <c r="AZ47" s="18">
        <f t="shared" si="5"/>
        <v>0.13733000000000001</v>
      </c>
      <c r="BA47" s="18">
        <f t="shared" si="5"/>
        <v>0.29599999999999999</v>
      </c>
      <c r="BB47" s="18">
        <f t="shared" si="5"/>
        <v>0.59299999999999997</v>
      </c>
      <c r="BC47" s="18">
        <f t="shared" si="5"/>
        <v>0.55800000000000005</v>
      </c>
      <c r="BD47" s="18">
        <f t="shared" si="5"/>
        <v>0.23100000000000001</v>
      </c>
      <c r="BE47" s="18">
        <f t="shared" si="5"/>
        <v>0.40100000000000002</v>
      </c>
      <c r="BF47" s="18">
        <f t="shared" si="5"/>
        <v>0</v>
      </c>
      <c r="BG47" s="18">
        <f t="shared" si="5"/>
        <v>2.5999999999999999E-2</v>
      </c>
      <c r="BH47" s="18">
        <f t="shared" si="5"/>
        <v>3.6999999999999998E-2</v>
      </c>
      <c r="BI47" s="18">
        <f t="shared" si="5"/>
        <v>2.5000000000000001E-2</v>
      </c>
      <c r="BJ47" s="18">
        <f t="shared" si="5"/>
        <v>2.5589999999999998E-2</v>
      </c>
      <c r="BK47" s="18">
        <f t="shared" si="5"/>
        <v>3.4000000000000002E-2</v>
      </c>
      <c r="BL47" s="18">
        <f t="shared" si="5"/>
        <v>0.30399999999999999</v>
      </c>
      <c r="BM47" s="18">
        <f t="shared" si="5"/>
        <v>0.13888</v>
      </c>
      <c r="BN47" s="18">
        <f t="shared" si="5"/>
        <v>0.02</v>
      </c>
      <c r="BO47" s="18">
        <f t="shared" ref="BO47" si="6">BO46/1000</f>
        <v>10</v>
      </c>
    </row>
    <row r="48" spans="1:69" ht="17.399999999999999">
      <c r="A48" s="26"/>
      <c r="B48" s="27" t="s">
        <v>29</v>
      </c>
      <c r="C48" s="102"/>
      <c r="D48" s="28">
        <f t="shared" ref="D48:BN48" si="7">D33*D46</f>
        <v>4.3632</v>
      </c>
      <c r="E48" s="28">
        <f t="shared" si="7"/>
        <v>3.04</v>
      </c>
      <c r="F48" s="28">
        <f t="shared" si="7"/>
        <v>3.48</v>
      </c>
      <c r="G48" s="28">
        <f t="shared" si="7"/>
        <v>0.59</v>
      </c>
      <c r="H48" s="28">
        <f t="shared" si="7"/>
        <v>1.25</v>
      </c>
      <c r="I48" s="28">
        <f t="shared" si="7"/>
        <v>0</v>
      </c>
      <c r="J48" s="28">
        <f t="shared" si="7"/>
        <v>14.384640000000001</v>
      </c>
      <c r="K48" s="28">
        <f t="shared" si="7"/>
        <v>12.387730000000001</v>
      </c>
      <c r="L48" s="28">
        <f t="shared" si="7"/>
        <v>1.2653399999999999</v>
      </c>
      <c r="M48" s="28">
        <f t="shared" si="7"/>
        <v>0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>W33*W46</f>
        <v>0</v>
      </c>
      <c r="X48" s="28">
        <f t="shared" si="7"/>
        <v>1.2830999999999999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3.61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1.0449999999999999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1.7500000000000002</v>
      </c>
      <c r="AK48" s="28">
        <f t="shared" si="7"/>
        <v>0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0.95624999999999993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4.1199000000000003</v>
      </c>
      <c r="BA48" s="28">
        <f t="shared" si="7"/>
        <v>7.4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14.035000000000002</v>
      </c>
      <c r="BF48" s="28">
        <f t="shared" si="7"/>
        <v>0</v>
      </c>
      <c r="BG48" s="28">
        <f t="shared" si="7"/>
        <v>5.2</v>
      </c>
      <c r="BH48" s="28">
        <f t="shared" si="7"/>
        <v>2.5900000000000003</v>
      </c>
      <c r="BI48" s="28">
        <f t="shared" si="7"/>
        <v>0.25</v>
      </c>
      <c r="BJ48" s="28">
        <f t="shared" si="7"/>
        <v>0.76769999999999994</v>
      </c>
      <c r="BK48" s="28">
        <f t="shared" si="7"/>
        <v>0</v>
      </c>
      <c r="BL48" s="28">
        <f t="shared" si="7"/>
        <v>0</v>
      </c>
      <c r="BM48" s="28">
        <f t="shared" si="7"/>
        <v>1.66656</v>
      </c>
      <c r="BN48" s="28">
        <f t="shared" si="7"/>
        <v>0.08</v>
      </c>
      <c r="BO48" s="28">
        <f t="shared" ref="BO48" si="8">BO33*BO46</f>
        <v>0</v>
      </c>
      <c r="BP48" s="29">
        <f>SUM(D48:BN48)</f>
        <v>85.514420000000015</v>
      </c>
      <c r="BQ48" s="30">
        <f>BP48/$C$9</f>
        <v>85.514420000000015</v>
      </c>
    </row>
    <row r="49" spans="1:69" ht="17.399999999999999">
      <c r="A49" s="26"/>
      <c r="B49" s="27" t="s">
        <v>30</v>
      </c>
      <c r="C49" s="102"/>
      <c r="D49" s="28">
        <f t="shared" ref="D49:BN49" si="9">D33*D46</f>
        <v>4.3632</v>
      </c>
      <c r="E49" s="28">
        <f t="shared" si="9"/>
        <v>3.04</v>
      </c>
      <c r="F49" s="28">
        <f t="shared" si="9"/>
        <v>3.48</v>
      </c>
      <c r="G49" s="28">
        <f t="shared" si="9"/>
        <v>0.59</v>
      </c>
      <c r="H49" s="28">
        <f t="shared" si="9"/>
        <v>1.25</v>
      </c>
      <c r="I49" s="28">
        <f t="shared" si="9"/>
        <v>0</v>
      </c>
      <c r="J49" s="28">
        <f t="shared" si="9"/>
        <v>14.384640000000001</v>
      </c>
      <c r="K49" s="28">
        <f t="shared" si="9"/>
        <v>12.387730000000001</v>
      </c>
      <c r="L49" s="28">
        <f t="shared" si="9"/>
        <v>1.2653399999999999</v>
      </c>
      <c r="M49" s="28">
        <f t="shared" si="9"/>
        <v>0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>W33*W46</f>
        <v>0</v>
      </c>
      <c r="X49" s="28">
        <f t="shared" si="9"/>
        <v>1.2830999999999999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3.61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1.0449999999999999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1.7500000000000002</v>
      </c>
      <c r="AK49" s="28">
        <f t="shared" si="9"/>
        <v>0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0.95624999999999993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4.1199000000000003</v>
      </c>
      <c r="BA49" s="28">
        <f t="shared" si="9"/>
        <v>7.4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14.035000000000002</v>
      </c>
      <c r="BF49" s="28">
        <f t="shared" si="9"/>
        <v>0</v>
      </c>
      <c r="BG49" s="28">
        <f t="shared" si="9"/>
        <v>5.2</v>
      </c>
      <c r="BH49" s="28">
        <f t="shared" si="9"/>
        <v>2.5900000000000003</v>
      </c>
      <c r="BI49" s="28">
        <f t="shared" si="9"/>
        <v>0.25</v>
      </c>
      <c r="BJ49" s="28">
        <f t="shared" si="9"/>
        <v>0.76769999999999994</v>
      </c>
      <c r="BK49" s="28">
        <f t="shared" si="9"/>
        <v>0</v>
      </c>
      <c r="BL49" s="28">
        <f t="shared" si="9"/>
        <v>0</v>
      </c>
      <c r="BM49" s="28">
        <f t="shared" si="9"/>
        <v>1.66656</v>
      </c>
      <c r="BN49" s="28">
        <f t="shared" si="9"/>
        <v>0.08</v>
      </c>
      <c r="BO49" s="28">
        <f t="shared" ref="BO49" si="10">BO33*BO46</f>
        <v>0</v>
      </c>
      <c r="BP49" s="29">
        <f>SUM(D49:BN49)</f>
        <v>85.514420000000015</v>
      </c>
      <c r="BQ49" s="30">
        <f>BP49/$C$9</f>
        <v>85.514420000000015</v>
      </c>
    </row>
    <row r="50" spans="1:69">
      <c r="A50" s="31"/>
      <c r="B50" s="31" t="s">
        <v>31</v>
      </c>
    </row>
    <row r="51" spans="1:69">
      <c r="A51" s="31"/>
      <c r="B51" s="31" t="s">
        <v>32</v>
      </c>
      <c r="BQ51" s="32">
        <f>BQ66+BQ85+BQ100+BQ116</f>
        <v>98.128820000000019</v>
      </c>
    </row>
    <row r="53" spans="1:69">
      <c r="J53" s="1">
        <v>9</v>
      </c>
      <c r="K53" t="s">
        <v>1</v>
      </c>
      <c r="AB53" t="s">
        <v>33</v>
      </c>
    </row>
    <row r="54" spans="1:69" ht="15" customHeight="1">
      <c r="A54" s="95"/>
      <c r="B54" s="3" t="s">
        <v>2</v>
      </c>
      <c r="C54" s="92" t="s">
        <v>3</v>
      </c>
      <c r="D54" s="94" t="str">
        <f t="shared" ref="D54:BN54" si="11">D7</f>
        <v>Хлеб пшеничный</v>
      </c>
      <c r="E54" s="94" t="str">
        <f t="shared" si="11"/>
        <v>Хлеб ржано-пшеничный</v>
      </c>
      <c r="F54" s="94" t="str">
        <f t="shared" si="11"/>
        <v>Сахар</v>
      </c>
      <c r="G54" s="94" t="str">
        <f t="shared" si="11"/>
        <v>Чай</v>
      </c>
      <c r="H54" s="94" t="str">
        <f t="shared" si="11"/>
        <v>Какао</v>
      </c>
      <c r="I54" s="94" t="str">
        <f t="shared" si="11"/>
        <v>Кофейный напиток</v>
      </c>
      <c r="J54" s="94" t="str">
        <f t="shared" si="11"/>
        <v>Молоко 2,5%</v>
      </c>
      <c r="K54" s="94" t="str">
        <f t="shared" si="11"/>
        <v>Масло сливочное</v>
      </c>
      <c r="L54" s="94" t="str">
        <f t="shared" si="11"/>
        <v>Сметана 15%</v>
      </c>
      <c r="M54" s="94" t="str">
        <f t="shared" si="11"/>
        <v>Молоко сухое</v>
      </c>
      <c r="N54" s="94" t="str">
        <f t="shared" si="11"/>
        <v>Снежок 2,5 %</v>
      </c>
      <c r="O54" s="94" t="str">
        <f t="shared" si="11"/>
        <v>Творог 5%</v>
      </c>
      <c r="P54" s="94" t="str">
        <f t="shared" si="11"/>
        <v>Молоко сгущенное</v>
      </c>
      <c r="Q54" s="94" t="str">
        <f t="shared" si="11"/>
        <v xml:space="preserve">Джем Сава </v>
      </c>
      <c r="R54" s="94" t="str">
        <f t="shared" si="11"/>
        <v>Сыр</v>
      </c>
      <c r="S54" s="94" t="str">
        <f t="shared" si="11"/>
        <v>Зеленый горошек</v>
      </c>
      <c r="T54" s="94" t="str">
        <f t="shared" si="11"/>
        <v>Кукуруза консервирован.</v>
      </c>
      <c r="U54" s="94" t="str">
        <f t="shared" si="11"/>
        <v>Консервы рыбные</v>
      </c>
      <c r="V54" s="94" t="str">
        <f t="shared" si="11"/>
        <v>Огурцы консервирован.</v>
      </c>
      <c r="W54" s="94" t="str">
        <f>W7</f>
        <v>Огурцы свежие</v>
      </c>
      <c r="X54" s="94" t="str">
        <f t="shared" si="11"/>
        <v>Яйцо</v>
      </c>
      <c r="Y54" s="94" t="str">
        <f t="shared" si="11"/>
        <v>Икра кабачковая</v>
      </c>
      <c r="Z54" s="94" t="str">
        <f t="shared" si="11"/>
        <v>Изюм</v>
      </c>
      <c r="AA54" s="94" t="str">
        <f t="shared" si="11"/>
        <v>Курага</v>
      </c>
      <c r="AB54" s="94" t="str">
        <f t="shared" si="11"/>
        <v>Чернослив</v>
      </c>
      <c r="AC54" s="94" t="str">
        <f t="shared" si="11"/>
        <v>Шиповник</v>
      </c>
      <c r="AD54" s="94" t="str">
        <f t="shared" si="11"/>
        <v>Сухофрукты</v>
      </c>
      <c r="AE54" s="94" t="str">
        <f t="shared" si="11"/>
        <v>Ягода свежемороженная</v>
      </c>
      <c r="AF54" s="94" t="str">
        <f t="shared" si="11"/>
        <v>Лимон</v>
      </c>
      <c r="AG54" s="94" t="str">
        <f t="shared" si="11"/>
        <v>Кисель</v>
      </c>
      <c r="AH54" s="94" t="str">
        <f t="shared" si="11"/>
        <v xml:space="preserve">Сок </v>
      </c>
      <c r="AI54" s="94" t="str">
        <f t="shared" si="11"/>
        <v>Макаронные изделия</v>
      </c>
      <c r="AJ54" s="94" t="str">
        <f t="shared" si="11"/>
        <v>Мука</v>
      </c>
      <c r="AK54" s="94" t="str">
        <f t="shared" si="11"/>
        <v>Дрожжи</v>
      </c>
      <c r="AL54" s="94" t="str">
        <f t="shared" si="11"/>
        <v>Печенье</v>
      </c>
      <c r="AM54" s="94" t="str">
        <f t="shared" si="11"/>
        <v>Пряники</v>
      </c>
      <c r="AN54" s="94" t="str">
        <f t="shared" si="11"/>
        <v>Вафли</v>
      </c>
      <c r="AO54" s="94" t="str">
        <f t="shared" si="11"/>
        <v>Конфеты</v>
      </c>
      <c r="AP54" s="94" t="str">
        <f t="shared" si="11"/>
        <v>Повидло Сава</v>
      </c>
      <c r="AQ54" s="94" t="str">
        <f t="shared" si="11"/>
        <v>Крупа геркулес</v>
      </c>
      <c r="AR54" s="94" t="str">
        <f t="shared" si="11"/>
        <v>Крупа горох</v>
      </c>
      <c r="AS54" s="94" t="str">
        <f t="shared" si="11"/>
        <v>Крупа гречневая</v>
      </c>
      <c r="AT54" s="94" t="str">
        <f t="shared" si="11"/>
        <v>Крупа кукурузная</v>
      </c>
      <c r="AU54" s="94" t="str">
        <f t="shared" si="11"/>
        <v>Крупа манная</v>
      </c>
      <c r="AV54" s="94" t="str">
        <f t="shared" si="11"/>
        <v>Крупа перловая</v>
      </c>
      <c r="AW54" s="94" t="str">
        <f t="shared" si="11"/>
        <v>Крупа пшеничная</v>
      </c>
      <c r="AX54" s="94" t="str">
        <f t="shared" si="11"/>
        <v>Крупа пшено</v>
      </c>
      <c r="AY54" s="94" t="str">
        <f t="shared" si="11"/>
        <v>Крупа ячневая</v>
      </c>
      <c r="AZ54" s="94" t="str">
        <f t="shared" si="11"/>
        <v>Рис</v>
      </c>
      <c r="BA54" s="94" t="str">
        <f t="shared" si="11"/>
        <v>Цыпленок бройлер</v>
      </c>
      <c r="BB54" s="94" t="str">
        <f t="shared" si="11"/>
        <v>Филе куриное</v>
      </c>
      <c r="BC54" s="94" t="str">
        <f t="shared" si="11"/>
        <v>Фарш говяжий</v>
      </c>
      <c r="BD54" s="94" t="str">
        <f t="shared" si="11"/>
        <v>Печень куриная</v>
      </c>
      <c r="BE54" s="94" t="str">
        <f t="shared" si="11"/>
        <v>Филе минтая</v>
      </c>
      <c r="BF54" s="94" t="str">
        <f t="shared" si="11"/>
        <v>Филе сельди слабосол.</v>
      </c>
      <c r="BG54" s="94" t="str">
        <f t="shared" si="11"/>
        <v>Картофель</v>
      </c>
      <c r="BH54" s="94" t="str">
        <f t="shared" si="11"/>
        <v>Морковь</v>
      </c>
      <c r="BI54" s="94" t="str">
        <f t="shared" si="11"/>
        <v>Лук</v>
      </c>
      <c r="BJ54" s="94" t="str">
        <f t="shared" si="11"/>
        <v>Капуста</v>
      </c>
      <c r="BK54" s="94" t="str">
        <f t="shared" si="11"/>
        <v>Свекла</v>
      </c>
      <c r="BL54" s="94" t="str">
        <f t="shared" si="11"/>
        <v>Томатная паста</v>
      </c>
      <c r="BM54" s="94" t="str">
        <f t="shared" si="11"/>
        <v>Масло растительное</v>
      </c>
      <c r="BN54" s="94" t="str">
        <f t="shared" si="11"/>
        <v>Соль</v>
      </c>
      <c r="BO54" s="94" t="str">
        <f t="shared" ref="BO54" si="12">BO7</f>
        <v>Аскорбиновая кислота</v>
      </c>
      <c r="BP54" s="97" t="s">
        <v>4</v>
      </c>
      <c r="BQ54" s="97" t="s">
        <v>5</v>
      </c>
    </row>
    <row r="55" spans="1:69" ht="45.75" customHeight="1">
      <c r="A55" s="96"/>
      <c r="B55" s="4" t="s">
        <v>6</v>
      </c>
      <c r="C55" s="93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7"/>
      <c r="BQ55" s="97"/>
    </row>
    <row r="56" spans="1:69">
      <c r="A56" s="98" t="s">
        <v>7</v>
      </c>
      <c r="B56" s="5" t="s">
        <v>8</v>
      </c>
      <c r="C56" s="99">
        <f>$E$6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3.0000000000000001E-3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0.1</v>
      </c>
      <c r="K56" s="5">
        <f t="shared" si="13"/>
        <v>2E-3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1.4999999999999999E-2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>
      <c r="A57" s="98"/>
      <c r="B57" s="7" t="s">
        <v>34</v>
      </c>
      <c r="C57" s="100"/>
      <c r="D57" s="5">
        <f t="shared" si="13"/>
        <v>0.02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>
      <c r="A58" s="98"/>
      <c r="B58" s="5" t="s">
        <v>10</v>
      </c>
      <c r="C58" s="100"/>
      <c r="D58" s="5">
        <f t="shared" si="13"/>
        <v>0</v>
      </c>
      <c r="E58" s="5">
        <f t="shared" si="13"/>
        <v>0</v>
      </c>
      <c r="F58" s="5">
        <f t="shared" si="13"/>
        <v>8.0000000000000002E-3</v>
      </c>
      <c r="G58" s="5">
        <f t="shared" si="13"/>
        <v>0</v>
      </c>
      <c r="H58" s="5">
        <f t="shared" si="13"/>
        <v>1E-3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>
      <c r="A59" s="98"/>
      <c r="B59" s="5"/>
      <c r="C59" s="100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>
      <c r="A60" s="98"/>
      <c r="B60" s="5"/>
      <c r="C60" s="101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399999999999999">
      <c r="B61" s="16" t="s">
        <v>23</v>
      </c>
      <c r="C61" s="17"/>
      <c r="D61" s="18">
        <f t="shared" ref="D61:AJ61" si="17">SUM(D56:D60)</f>
        <v>0.02</v>
      </c>
      <c r="E61" s="18">
        <f t="shared" si="17"/>
        <v>0</v>
      </c>
      <c r="F61" s="18">
        <f t="shared" si="17"/>
        <v>1.0999999999999999E-2</v>
      </c>
      <c r="G61" s="18">
        <f t="shared" si="17"/>
        <v>0</v>
      </c>
      <c r="H61" s="18">
        <f t="shared" si="17"/>
        <v>1E-3</v>
      </c>
      <c r="I61" s="18">
        <f t="shared" si="17"/>
        <v>0</v>
      </c>
      <c r="J61" s="18">
        <f t="shared" si="17"/>
        <v>0.18</v>
      </c>
      <c r="K61" s="18">
        <f t="shared" si="17"/>
        <v>6.0000000000000001E-3</v>
      </c>
      <c r="L61" s="18">
        <f t="shared" si="17"/>
        <v>0</v>
      </c>
      <c r="M61" s="18">
        <f t="shared" si="17"/>
        <v>0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ref="AK61:BN61" si="18">SUM(AK56:AK60)</f>
        <v>0</v>
      </c>
      <c r="AL61" s="18">
        <f t="shared" si="18"/>
        <v>0</v>
      </c>
      <c r="AM61" s="18">
        <f t="shared" si="18"/>
        <v>0</v>
      </c>
      <c r="AN61" s="18">
        <f t="shared" si="18"/>
        <v>0</v>
      </c>
      <c r="AO61" s="18">
        <f t="shared" si="18"/>
        <v>0</v>
      </c>
      <c r="AP61" s="18">
        <f t="shared" si="18"/>
        <v>0</v>
      </c>
      <c r="AQ61" s="18">
        <f t="shared" si="18"/>
        <v>1.4999999999999999E-2</v>
      </c>
      <c r="AR61" s="18">
        <f t="shared" si="18"/>
        <v>0</v>
      </c>
      <c r="AS61" s="18">
        <f t="shared" si="18"/>
        <v>0</v>
      </c>
      <c r="AT61" s="18">
        <f t="shared" si="18"/>
        <v>0</v>
      </c>
      <c r="AU61" s="18">
        <f t="shared" si="18"/>
        <v>0</v>
      </c>
      <c r="AV61" s="18">
        <f t="shared" si="18"/>
        <v>0</v>
      </c>
      <c r="AW61" s="18">
        <f t="shared" si="18"/>
        <v>0</v>
      </c>
      <c r="AX61" s="18">
        <f t="shared" si="18"/>
        <v>0</v>
      </c>
      <c r="AY61" s="18">
        <f t="shared" si="18"/>
        <v>0</v>
      </c>
      <c r="AZ61" s="18">
        <f t="shared" si="18"/>
        <v>0</v>
      </c>
      <c r="BA61" s="18">
        <f t="shared" si="18"/>
        <v>0</v>
      </c>
      <c r="BB61" s="18">
        <f t="shared" si="18"/>
        <v>0</v>
      </c>
      <c r="BC61" s="18">
        <f t="shared" si="18"/>
        <v>0</v>
      </c>
      <c r="BD61" s="18">
        <f t="shared" si="18"/>
        <v>0</v>
      </c>
      <c r="BE61" s="18">
        <f t="shared" si="18"/>
        <v>0</v>
      </c>
      <c r="BF61" s="18">
        <f t="shared" si="18"/>
        <v>0</v>
      </c>
      <c r="BG61" s="18">
        <f t="shared" si="18"/>
        <v>0</v>
      </c>
      <c r="BH61" s="18">
        <f t="shared" si="18"/>
        <v>0</v>
      </c>
      <c r="BI61" s="18">
        <f t="shared" si="18"/>
        <v>0</v>
      </c>
      <c r="BJ61" s="18">
        <f t="shared" si="18"/>
        <v>0</v>
      </c>
      <c r="BK61" s="18">
        <f t="shared" si="18"/>
        <v>0</v>
      </c>
      <c r="BL61" s="18">
        <f t="shared" si="18"/>
        <v>0</v>
      </c>
      <c r="BM61" s="18">
        <f t="shared" si="18"/>
        <v>0</v>
      </c>
      <c r="BN61" s="18">
        <f t="shared" si="18"/>
        <v>5.0000000000000001E-4</v>
      </c>
      <c r="BO61" s="18">
        <f t="shared" ref="BO61" si="19">SUM(BO56:BO60)</f>
        <v>0</v>
      </c>
    </row>
    <row r="62" spans="1:69" ht="17.399999999999999">
      <c r="B62" s="16" t="s">
        <v>24</v>
      </c>
      <c r="C62" s="17"/>
      <c r="D62" s="19">
        <f t="shared" ref="D62:BN62" si="20">PRODUCT(D61,$E$6)</f>
        <v>0.02</v>
      </c>
      <c r="E62" s="19">
        <f t="shared" si="20"/>
        <v>0</v>
      </c>
      <c r="F62" s="19">
        <f t="shared" si="20"/>
        <v>1.0999999999999999E-2</v>
      </c>
      <c r="G62" s="19">
        <f t="shared" si="20"/>
        <v>0</v>
      </c>
      <c r="H62" s="19">
        <f t="shared" si="20"/>
        <v>1E-3</v>
      </c>
      <c r="I62" s="19">
        <f t="shared" si="20"/>
        <v>0</v>
      </c>
      <c r="J62" s="19">
        <f t="shared" si="20"/>
        <v>0.18</v>
      </c>
      <c r="K62" s="19">
        <f t="shared" si="20"/>
        <v>6.0000000000000001E-3</v>
      </c>
      <c r="L62" s="19">
        <f t="shared" si="20"/>
        <v>0</v>
      </c>
      <c r="M62" s="19">
        <f t="shared" si="20"/>
        <v>0</v>
      </c>
      <c r="N62" s="19">
        <f t="shared" si="20"/>
        <v>0</v>
      </c>
      <c r="O62" s="19">
        <f t="shared" si="20"/>
        <v>0</v>
      </c>
      <c r="P62" s="19">
        <f t="shared" si="20"/>
        <v>0</v>
      </c>
      <c r="Q62" s="19">
        <f t="shared" si="20"/>
        <v>0</v>
      </c>
      <c r="R62" s="19">
        <f t="shared" si="20"/>
        <v>0</v>
      </c>
      <c r="S62" s="19">
        <f t="shared" si="20"/>
        <v>0</v>
      </c>
      <c r="T62" s="19">
        <f t="shared" si="20"/>
        <v>0</v>
      </c>
      <c r="U62" s="19">
        <f t="shared" si="20"/>
        <v>0</v>
      </c>
      <c r="V62" s="19">
        <f t="shared" si="20"/>
        <v>0</v>
      </c>
      <c r="W62" s="19">
        <f>PRODUCT(W61,$E$6)</f>
        <v>0</v>
      </c>
      <c r="X62" s="19">
        <f t="shared" si="20"/>
        <v>0</v>
      </c>
      <c r="Y62" s="19">
        <f t="shared" si="20"/>
        <v>0</v>
      </c>
      <c r="Z62" s="19">
        <f t="shared" si="20"/>
        <v>0</v>
      </c>
      <c r="AA62" s="19">
        <f t="shared" si="20"/>
        <v>0</v>
      </c>
      <c r="AB62" s="19">
        <f t="shared" si="20"/>
        <v>0</v>
      </c>
      <c r="AC62" s="19">
        <f t="shared" si="20"/>
        <v>0</v>
      </c>
      <c r="AD62" s="19">
        <f t="shared" si="20"/>
        <v>0</v>
      </c>
      <c r="AE62" s="19">
        <f t="shared" si="20"/>
        <v>0</v>
      </c>
      <c r="AF62" s="19">
        <f t="shared" si="20"/>
        <v>0</v>
      </c>
      <c r="AG62" s="19">
        <f t="shared" si="20"/>
        <v>0</v>
      </c>
      <c r="AH62" s="19">
        <f t="shared" si="20"/>
        <v>0</v>
      </c>
      <c r="AI62" s="19">
        <f t="shared" si="20"/>
        <v>0</v>
      </c>
      <c r="AJ62" s="19">
        <f t="shared" si="20"/>
        <v>0</v>
      </c>
      <c r="AK62" s="19">
        <f t="shared" si="20"/>
        <v>0</v>
      </c>
      <c r="AL62" s="19">
        <f t="shared" si="20"/>
        <v>0</v>
      </c>
      <c r="AM62" s="19">
        <f t="shared" si="20"/>
        <v>0</v>
      </c>
      <c r="AN62" s="19">
        <f t="shared" si="20"/>
        <v>0</v>
      </c>
      <c r="AO62" s="19">
        <f t="shared" si="20"/>
        <v>0</v>
      </c>
      <c r="AP62" s="19">
        <f t="shared" si="20"/>
        <v>0</v>
      </c>
      <c r="AQ62" s="19">
        <f t="shared" si="20"/>
        <v>1.4999999999999999E-2</v>
      </c>
      <c r="AR62" s="19">
        <f t="shared" si="20"/>
        <v>0</v>
      </c>
      <c r="AS62" s="19">
        <f t="shared" si="20"/>
        <v>0</v>
      </c>
      <c r="AT62" s="19">
        <f t="shared" si="20"/>
        <v>0</v>
      </c>
      <c r="AU62" s="19">
        <f t="shared" si="20"/>
        <v>0</v>
      </c>
      <c r="AV62" s="19">
        <f t="shared" si="20"/>
        <v>0</v>
      </c>
      <c r="AW62" s="19">
        <f t="shared" si="20"/>
        <v>0</v>
      </c>
      <c r="AX62" s="19">
        <f t="shared" si="20"/>
        <v>0</v>
      </c>
      <c r="AY62" s="19">
        <f t="shared" si="20"/>
        <v>0</v>
      </c>
      <c r="AZ62" s="19">
        <f t="shared" si="20"/>
        <v>0</v>
      </c>
      <c r="BA62" s="19">
        <f t="shared" si="20"/>
        <v>0</v>
      </c>
      <c r="BB62" s="19">
        <f t="shared" si="20"/>
        <v>0</v>
      </c>
      <c r="BC62" s="19">
        <f t="shared" si="20"/>
        <v>0</v>
      </c>
      <c r="BD62" s="19">
        <f t="shared" si="20"/>
        <v>0</v>
      </c>
      <c r="BE62" s="19">
        <f t="shared" si="20"/>
        <v>0</v>
      </c>
      <c r="BF62" s="19">
        <f t="shared" si="20"/>
        <v>0</v>
      </c>
      <c r="BG62" s="19">
        <f t="shared" si="20"/>
        <v>0</v>
      </c>
      <c r="BH62" s="19">
        <f t="shared" si="20"/>
        <v>0</v>
      </c>
      <c r="BI62" s="19">
        <f t="shared" si="20"/>
        <v>0</v>
      </c>
      <c r="BJ62" s="19">
        <f t="shared" si="20"/>
        <v>0</v>
      </c>
      <c r="BK62" s="19">
        <f t="shared" si="20"/>
        <v>0</v>
      </c>
      <c r="BL62" s="19">
        <f t="shared" si="20"/>
        <v>0</v>
      </c>
      <c r="BM62" s="19">
        <f t="shared" si="20"/>
        <v>0</v>
      </c>
      <c r="BN62" s="19">
        <f t="shared" si="20"/>
        <v>5.0000000000000001E-4</v>
      </c>
      <c r="BO62" s="19">
        <f t="shared" ref="BO62" si="21">PRODUCT(BO61,$E$6)</f>
        <v>0</v>
      </c>
    </row>
    <row r="64" spans="1:69" ht="17.399999999999999">
      <c r="A64" s="22"/>
      <c r="B64" s="23" t="s">
        <v>26</v>
      </c>
      <c r="C64" s="24" t="s">
        <v>27</v>
      </c>
      <c r="D64" s="25">
        <f t="shared" ref="D64:BN64" si="22">D46</f>
        <v>72.72</v>
      </c>
      <c r="E64" s="25">
        <f t="shared" si="22"/>
        <v>76</v>
      </c>
      <c r="F64" s="25">
        <f t="shared" si="22"/>
        <v>87</v>
      </c>
      <c r="G64" s="25">
        <f t="shared" si="22"/>
        <v>590</v>
      </c>
      <c r="H64" s="25">
        <f t="shared" si="22"/>
        <v>1250</v>
      </c>
      <c r="I64" s="25">
        <f t="shared" si="22"/>
        <v>720</v>
      </c>
      <c r="J64" s="25">
        <f t="shared" si="22"/>
        <v>74.92</v>
      </c>
      <c r="K64" s="25">
        <f t="shared" si="22"/>
        <v>728.69</v>
      </c>
      <c r="L64" s="25">
        <f t="shared" si="22"/>
        <v>210.89</v>
      </c>
      <c r="M64" s="25">
        <f t="shared" si="22"/>
        <v>529</v>
      </c>
      <c r="N64" s="25">
        <f t="shared" si="22"/>
        <v>104.38</v>
      </c>
      <c r="O64" s="25">
        <f t="shared" si="22"/>
        <v>331.24</v>
      </c>
      <c r="P64" s="25">
        <f t="shared" si="22"/>
        <v>373.68</v>
      </c>
      <c r="Q64" s="25">
        <f t="shared" si="22"/>
        <v>400</v>
      </c>
      <c r="R64" s="25">
        <f t="shared" si="22"/>
        <v>0</v>
      </c>
      <c r="S64" s="25">
        <f t="shared" si="22"/>
        <v>0</v>
      </c>
      <c r="T64" s="25">
        <f t="shared" si="22"/>
        <v>0</v>
      </c>
      <c r="U64" s="25">
        <f t="shared" si="22"/>
        <v>752</v>
      </c>
      <c r="V64" s="25">
        <f t="shared" si="22"/>
        <v>352.56</v>
      </c>
      <c r="W64" s="25">
        <f>W46</f>
        <v>139</v>
      </c>
      <c r="X64" s="25">
        <f t="shared" si="22"/>
        <v>14.1</v>
      </c>
      <c r="Y64" s="25">
        <f t="shared" si="22"/>
        <v>0</v>
      </c>
      <c r="Z64" s="25">
        <f t="shared" si="22"/>
        <v>461</v>
      </c>
      <c r="AA64" s="25">
        <f t="shared" si="22"/>
        <v>341</v>
      </c>
      <c r="AB64" s="25">
        <f t="shared" si="22"/>
        <v>361</v>
      </c>
      <c r="AC64" s="25">
        <f t="shared" si="22"/>
        <v>250</v>
      </c>
      <c r="AD64" s="25">
        <f t="shared" si="22"/>
        <v>145</v>
      </c>
      <c r="AE64" s="25">
        <f t="shared" si="22"/>
        <v>454</v>
      </c>
      <c r="AF64" s="25">
        <f t="shared" si="22"/>
        <v>209</v>
      </c>
      <c r="AG64" s="25">
        <f t="shared" si="22"/>
        <v>227.27</v>
      </c>
      <c r="AH64" s="25">
        <f t="shared" si="22"/>
        <v>69.2</v>
      </c>
      <c r="AI64" s="25">
        <f t="shared" si="22"/>
        <v>59.25</v>
      </c>
      <c r="AJ64" s="25">
        <f t="shared" si="22"/>
        <v>50</v>
      </c>
      <c r="AK64" s="25">
        <f t="shared" si="22"/>
        <v>190</v>
      </c>
      <c r="AL64" s="25">
        <f t="shared" si="22"/>
        <v>200</v>
      </c>
      <c r="AM64" s="25">
        <f t="shared" si="22"/>
        <v>636.84</v>
      </c>
      <c r="AN64" s="25">
        <f t="shared" si="22"/>
        <v>267</v>
      </c>
      <c r="AO64" s="25">
        <f t="shared" si="22"/>
        <v>0</v>
      </c>
      <c r="AP64" s="25">
        <f t="shared" si="22"/>
        <v>206.9</v>
      </c>
      <c r="AQ64" s="25">
        <f t="shared" si="22"/>
        <v>63.75</v>
      </c>
      <c r="AR64" s="25">
        <f t="shared" si="22"/>
        <v>65.33</v>
      </c>
      <c r="AS64" s="25">
        <f t="shared" si="22"/>
        <v>76</v>
      </c>
      <c r="AT64" s="25">
        <f t="shared" si="22"/>
        <v>64.290000000000006</v>
      </c>
      <c r="AU64" s="25">
        <f t="shared" si="22"/>
        <v>60.71</v>
      </c>
      <c r="AV64" s="25">
        <f t="shared" si="22"/>
        <v>51.25</v>
      </c>
      <c r="AW64" s="25">
        <f t="shared" si="22"/>
        <v>77.14</v>
      </c>
      <c r="AX64" s="25">
        <f t="shared" si="22"/>
        <v>68</v>
      </c>
      <c r="AY64" s="25">
        <f t="shared" si="22"/>
        <v>60</v>
      </c>
      <c r="AZ64" s="25">
        <f t="shared" si="22"/>
        <v>137.33000000000001</v>
      </c>
      <c r="BA64" s="25">
        <f t="shared" si="22"/>
        <v>296</v>
      </c>
      <c r="BB64" s="25">
        <f t="shared" si="22"/>
        <v>593</v>
      </c>
      <c r="BC64" s="25">
        <f t="shared" si="22"/>
        <v>558</v>
      </c>
      <c r="BD64" s="25">
        <f t="shared" si="22"/>
        <v>231</v>
      </c>
      <c r="BE64" s="25">
        <f t="shared" si="22"/>
        <v>401</v>
      </c>
      <c r="BF64" s="25">
        <f t="shared" si="22"/>
        <v>0</v>
      </c>
      <c r="BG64" s="25">
        <f t="shared" si="22"/>
        <v>26</v>
      </c>
      <c r="BH64" s="25">
        <f t="shared" si="22"/>
        <v>37</v>
      </c>
      <c r="BI64" s="25">
        <f t="shared" si="22"/>
        <v>25</v>
      </c>
      <c r="BJ64" s="25">
        <f t="shared" si="22"/>
        <v>25.59</v>
      </c>
      <c r="BK64" s="25">
        <f t="shared" si="22"/>
        <v>34</v>
      </c>
      <c r="BL64" s="25">
        <f t="shared" si="22"/>
        <v>304</v>
      </c>
      <c r="BM64" s="25">
        <f t="shared" si="22"/>
        <v>138.88</v>
      </c>
      <c r="BN64" s="25">
        <f t="shared" si="22"/>
        <v>20</v>
      </c>
      <c r="BO64" s="25">
        <f t="shared" ref="BO64" si="23">BO46</f>
        <v>10000</v>
      </c>
    </row>
    <row r="65" spans="1:69" ht="17.399999999999999">
      <c r="B65" s="16" t="s">
        <v>28</v>
      </c>
      <c r="C65" s="17" t="s">
        <v>27</v>
      </c>
      <c r="D65" s="18">
        <f t="shared" ref="D65:BN65" si="24">D64/1000</f>
        <v>7.2719999999999993E-2</v>
      </c>
      <c r="E65" s="18">
        <f t="shared" si="24"/>
        <v>7.5999999999999998E-2</v>
      </c>
      <c r="F65" s="18">
        <f t="shared" si="24"/>
        <v>8.6999999999999994E-2</v>
      </c>
      <c r="G65" s="18">
        <f t="shared" si="24"/>
        <v>0.59</v>
      </c>
      <c r="H65" s="18">
        <f t="shared" si="24"/>
        <v>1.25</v>
      </c>
      <c r="I65" s="18">
        <f t="shared" si="24"/>
        <v>0.72</v>
      </c>
      <c r="J65" s="18">
        <f t="shared" si="24"/>
        <v>7.492E-2</v>
      </c>
      <c r="K65" s="18">
        <f t="shared" si="24"/>
        <v>0.72869000000000006</v>
      </c>
      <c r="L65" s="18">
        <f t="shared" si="24"/>
        <v>0.21088999999999999</v>
      </c>
      <c r="M65" s="18">
        <f t="shared" si="24"/>
        <v>0.52900000000000003</v>
      </c>
      <c r="N65" s="18">
        <f t="shared" si="24"/>
        <v>0.10438</v>
      </c>
      <c r="O65" s="18">
        <f t="shared" si="24"/>
        <v>0.33124000000000003</v>
      </c>
      <c r="P65" s="18">
        <f t="shared" si="24"/>
        <v>0.37368000000000001</v>
      </c>
      <c r="Q65" s="18">
        <f t="shared" si="24"/>
        <v>0.4</v>
      </c>
      <c r="R65" s="18">
        <f t="shared" si="24"/>
        <v>0</v>
      </c>
      <c r="S65" s="18">
        <f t="shared" si="24"/>
        <v>0</v>
      </c>
      <c r="T65" s="18">
        <f t="shared" si="24"/>
        <v>0</v>
      </c>
      <c r="U65" s="18">
        <f t="shared" si="24"/>
        <v>0.752</v>
      </c>
      <c r="V65" s="18">
        <f t="shared" si="24"/>
        <v>0.35255999999999998</v>
      </c>
      <c r="W65" s="18">
        <f>W64/1000</f>
        <v>0.13900000000000001</v>
      </c>
      <c r="X65" s="18">
        <f t="shared" si="24"/>
        <v>1.41E-2</v>
      </c>
      <c r="Y65" s="18">
        <f t="shared" si="24"/>
        <v>0</v>
      </c>
      <c r="Z65" s="18">
        <f t="shared" si="24"/>
        <v>0.46100000000000002</v>
      </c>
      <c r="AA65" s="18">
        <f t="shared" si="24"/>
        <v>0.34100000000000003</v>
      </c>
      <c r="AB65" s="18">
        <f t="shared" si="24"/>
        <v>0.36099999999999999</v>
      </c>
      <c r="AC65" s="18">
        <f t="shared" si="24"/>
        <v>0.25</v>
      </c>
      <c r="AD65" s="18">
        <f t="shared" si="24"/>
        <v>0.14499999999999999</v>
      </c>
      <c r="AE65" s="18">
        <f t="shared" si="24"/>
        <v>0.45400000000000001</v>
      </c>
      <c r="AF65" s="18">
        <f t="shared" si="24"/>
        <v>0.20899999999999999</v>
      </c>
      <c r="AG65" s="18">
        <f t="shared" si="24"/>
        <v>0.22727</v>
      </c>
      <c r="AH65" s="18">
        <f t="shared" si="24"/>
        <v>6.9199999999999998E-2</v>
      </c>
      <c r="AI65" s="18">
        <f t="shared" si="24"/>
        <v>5.9249999999999997E-2</v>
      </c>
      <c r="AJ65" s="18">
        <f t="shared" si="24"/>
        <v>0.05</v>
      </c>
      <c r="AK65" s="18">
        <f t="shared" si="24"/>
        <v>0.19</v>
      </c>
      <c r="AL65" s="18">
        <f t="shared" si="24"/>
        <v>0.2</v>
      </c>
      <c r="AM65" s="18">
        <f t="shared" si="24"/>
        <v>0.63684000000000007</v>
      </c>
      <c r="AN65" s="18">
        <f t="shared" si="24"/>
        <v>0.26700000000000002</v>
      </c>
      <c r="AO65" s="18">
        <f t="shared" si="24"/>
        <v>0</v>
      </c>
      <c r="AP65" s="18">
        <f t="shared" si="24"/>
        <v>0.2069</v>
      </c>
      <c r="AQ65" s="18">
        <f t="shared" si="24"/>
        <v>6.3750000000000001E-2</v>
      </c>
      <c r="AR65" s="18">
        <f t="shared" si="24"/>
        <v>6.5329999999999999E-2</v>
      </c>
      <c r="AS65" s="18">
        <f t="shared" si="24"/>
        <v>7.5999999999999998E-2</v>
      </c>
      <c r="AT65" s="18">
        <f t="shared" si="24"/>
        <v>6.429E-2</v>
      </c>
      <c r="AU65" s="18">
        <f t="shared" si="24"/>
        <v>6.071E-2</v>
      </c>
      <c r="AV65" s="18">
        <f t="shared" si="24"/>
        <v>5.1249999999999997E-2</v>
      </c>
      <c r="AW65" s="18">
        <f t="shared" si="24"/>
        <v>7.714E-2</v>
      </c>
      <c r="AX65" s="18">
        <f t="shared" si="24"/>
        <v>6.8000000000000005E-2</v>
      </c>
      <c r="AY65" s="18">
        <f t="shared" si="24"/>
        <v>0.06</v>
      </c>
      <c r="AZ65" s="18">
        <f t="shared" si="24"/>
        <v>0.13733000000000001</v>
      </c>
      <c r="BA65" s="18">
        <f t="shared" si="24"/>
        <v>0.29599999999999999</v>
      </c>
      <c r="BB65" s="18">
        <f t="shared" si="24"/>
        <v>0.59299999999999997</v>
      </c>
      <c r="BC65" s="18">
        <f t="shared" si="24"/>
        <v>0.55800000000000005</v>
      </c>
      <c r="BD65" s="18">
        <f t="shared" si="24"/>
        <v>0.23100000000000001</v>
      </c>
      <c r="BE65" s="18">
        <f t="shared" si="24"/>
        <v>0.40100000000000002</v>
      </c>
      <c r="BF65" s="18">
        <f t="shared" si="24"/>
        <v>0</v>
      </c>
      <c r="BG65" s="18">
        <f t="shared" si="24"/>
        <v>2.5999999999999999E-2</v>
      </c>
      <c r="BH65" s="18">
        <f t="shared" si="24"/>
        <v>3.6999999999999998E-2</v>
      </c>
      <c r="BI65" s="18">
        <f t="shared" si="24"/>
        <v>2.5000000000000001E-2</v>
      </c>
      <c r="BJ65" s="18">
        <f t="shared" si="24"/>
        <v>2.5589999999999998E-2</v>
      </c>
      <c r="BK65" s="18">
        <f t="shared" si="24"/>
        <v>3.4000000000000002E-2</v>
      </c>
      <c r="BL65" s="18">
        <f t="shared" si="24"/>
        <v>0.30399999999999999</v>
      </c>
      <c r="BM65" s="18">
        <f t="shared" si="24"/>
        <v>0.13888</v>
      </c>
      <c r="BN65" s="18">
        <f t="shared" si="24"/>
        <v>0.02</v>
      </c>
      <c r="BO65" s="18">
        <f t="shared" ref="BO65" si="25">BO64/1000</f>
        <v>10</v>
      </c>
    </row>
    <row r="66" spans="1:69" ht="17.399999999999999">
      <c r="A66" s="26"/>
      <c r="B66" s="27" t="s">
        <v>29</v>
      </c>
      <c r="C66" s="102"/>
      <c r="D66" s="28">
        <f t="shared" ref="D66:BN66" si="26">D62*D64</f>
        <v>1.4543999999999999</v>
      </c>
      <c r="E66" s="28">
        <f t="shared" si="26"/>
        <v>0</v>
      </c>
      <c r="F66" s="28">
        <f t="shared" si="26"/>
        <v>0.95699999999999996</v>
      </c>
      <c r="G66" s="28">
        <f t="shared" si="26"/>
        <v>0</v>
      </c>
      <c r="H66" s="28">
        <f t="shared" si="26"/>
        <v>1.25</v>
      </c>
      <c r="I66" s="28">
        <f t="shared" si="26"/>
        <v>0</v>
      </c>
      <c r="J66" s="28">
        <f t="shared" si="26"/>
        <v>13.4856</v>
      </c>
      <c r="K66" s="28">
        <f t="shared" si="26"/>
        <v>4.3721400000000008</v>
      </c>
      <c r="L66" s="28">
        <f t="shared" si="26"/>
        <v>0</v>
      </c>
      <c r="M66" s="28">
        <f t="shared" si="26"/>
        <v>0</v>
      </c>
      <c r="N66" s="28">
        <f t="shared" si="26"/>
        <v>0</v>
      </c>
      <c r="O66" s="28">
        <f t="shared" si="26"/>
        <v>0</v>
      </c>
      <c r="P66" s="28">
        <f t="shared" si="26"/>
        <v>0</v>
      </c>
      <c r="Q66" s="28">
        <f t="shared" si="26"/>
        <v>0</v>
      </c>
      <c r="R66" s="28">
        <f t="shared" si="26"/>
        <v>0</v>
      </c>
      <c r="S66" s="28">
        <f t="shared" si="26"/>
        <v>0</v>
      </c>
      <c r="T66" s="28">
        <f t="shared" si="26"/>
        <v>0</v>
      </c>
      <c r="U66" s="28">
        <f t="shared" si="26"/>
        <v>0</v>
      </c>
      <c r="V66" s="28">
        <f t="shared" si="26"/>
        <v>0</v>
      </c>
      <c r="W66" s="28">
        <f>W62*W64</f>
        <v>0</v>
      </c>
      <c r="X66" s="28">
        <f t="shared" si="26"/>
        <v>0</v>
      </c>
      <c r="Y66" s="28">
        <f t="shared" si="26"/>
        <v>0</v>
      </c>
      <c r="Z66" s="28">
        <f t="shared" si="26"/>
        <v>0</v>
      </c>
      <c r="AA66" s="28">
        <f t="shared" si="26"/>
        <v>0</v>
      </c>
      <c r="AB66" s="28">
        <f t="shared" si="26"/>
        <v>0</v>
      </c>
      <c r="AC66" s="28">
        <f t="shared" si="26"/>
        <v>0</v>
      </c>
      <c r="AD66" s="28">
        <f t="shared" si="26"/>
        <v>0</v>
      </c>
      <c r="AE66" s="28">
        <f t="shared" si="26"/>
        <v>0</v>
      </c>
      <c r="AF66" s="28">
        <f t="shared" si="26"/>
        <v>0</v>
      </c>
      <c r="AG66" s="28">
        <f t="shared" si="26"/>
        <v>0</v>
      </c>
      <c r="AH66" s="28">
        <f t="shared" si="26"/>
        <v>0</v>
      </c>
      <c r="AI66" s="28">
        <f t="shared" si="26"/>
        <v>0</v>
      </c>
      <c r="AJ66" s="28">
        <f t="shared" si="26"/>
        <v>0</v>
      </c>
      <c r="AK66" s="28">
        <f t="shared" si="26"/>
        <v>0</v>
      </c>
      <c r="AL66" s="28">
        <f t="shared" si="26"/>
        <v>0</v>
      </c>
      <c r="AM66" s="28">
        <f t="shared" si="26"/>
        <v>0</v>
      </c>
      <c r="AN66" s="28">
        <f t="shared" si="26"/>
        <v>0</v>
      </c>
      <c r="AO66" s="28">
        <f t="shared" si="26"/>
        <v>0</v>
      </c>
      <c r="AP66" s="28">
        <f t="shared" si="26"/>
        <v>0</v>
      </c>
      <c r="AQ66" s="28">
        <f t="shared" si="26"/>
        <v>0.95624999999999993</v>
      </c>
      <c r="AR66" s="28">
        <f t="shared" si="26"/>
        <v>0</v>
      </c>
      <c r="AS66" s="28">
        <f t="shared" si="26"/>
        <v>0</v>
      </c>
      <c r="AT66" s="28">
        <f t="shared" si="26"/>
        <v>0</v>
      </c>
      <c r="AU66" s="28">
        <f t="shared" si="26"/>
        <v>0</v>
      </c>
      <c r="AV66" s="28">
        <f t="shared" si="26"/>
        <v>0</v>
      </c>
      <c r="AW66" s="28">
        <f t="shared" si="26"/>
        <v>0</v>
      </c>
      <c r="AX66" s="28">
        <f t="shared" si="26"/>
        <v>0</v>
      </c>
      <c r="AY66" s="28">
        <f t="shared" si="26"/>
        <v>0</v>
      </c>
      <c r="AZ66" s="28">
        <f t="shared" si="26"/>
        <v>0</v>
      </c>
      <c r="BA66" s="28">
        <f t="shared" si="26"/>
        <v>0</v>
      </c>
      <c r="BB66" s="28">
        <f t="shared" si="26"/>
        <v>0</v>
      </c>
      <c r="BC66" s="28">
        <f t="shared" si="26"/>
        <v>0</v>
      </c>
      <c r="BD66" s="28">
        <f t="shared" si="26"/>
        <v>0</v>
      </c>
      <c r="BE66" s="28">
        <f t="shared" si="26"/>
        <v>0</v>
      </c>
      <c r="BF66" s="28">
        <f t="shared" si="26"/>
        <v>0</v>
      </c>
      <c r="BG66" s="28">
        <f t="shared" si="26"/>
        <v>0</v>
      </c>
      <c r="BH66" s="28">
        <f t="shared" si="26"/>
        <v>0</v>
      </c>
      <c r="BI66" s="28">
        <f t="shared" si="26"/>
        <v>0</v>
      </c>
      <c r="BJ66" s="28">
        <f t="shared" si="26"/>
        <v>0</v>
      </c>
      <c r="BK66" s="28">
        <f t="shared" si="26"/>
        <v>0</v>
      </c>
      <c r="BL66" s="28">
        <f t="shared" si="26"/>
        <v>0</v>
      </c>
      <c r="BM66" s="28">
        <f t="shared" si="26"/>
        <v>0</v>
      </c>
      <c r="BN66" s="28">
        <f t="shared" si="26"/>
        <v>0.01</v>
      </c>
      <c r="BO66" s="28">
        <f t="shared" ref="BO66" si="27">BO62*BO64</f>
        <v>0</v>
      </c>
      <c r="BP66" s="29">
        <f>SUM(D66:BN66)</f>
        <v>22.485390000000002</v>
      </c>
      <c r="BQ66" s="30">
        <f>BP66/$C$9</f>
        <v>22.485390000000002</v>
      </c>
    </row>
    <row r="67" spans="1:69" ht="17.399999999999999">
      <c r="A67" s="26"/>
      <c r="B67" s="27" t="s">
        <v>30</v>
      </c>
      <c r="C67" s="102"/>
      <c r="D67" s="28">
        <f t="shared" ref="D67:BN67" si="28">D62*D64</f>
        <v>1.4543999999999999</v>
      </c>
      <c r="E67" s="28">
        <f t="shared" si="28"/>
        <v>0</v>
      </c>
      <c r="F67" s="28">
        <f t="shared" si="28"/>
        <v>0.95699999999999996</v>
      </c>
      <c r="G67" s="28">
        <f t="shared" si="28"/>
        <v>0</v>
      </c>
      <c r="H67" s="28">
        <f t="shared" si="28"/>
        <v>1.25</v>
      </c>
      <c r="I67" s="28">
        <f t="shared" si="28"/>
        <v>0</v>
      </c>
      <c r="J67" s="28">
        <f t="shared" si="28"/>
        <v>13.4856</v>
      </c>
      <c r="K67" s="28">
        <f t="shared" si="28"/>
        <v>4.3721400000000008</v>
      </c>
      <c r="L67" s="28">
        <f t="shared" si="28"/>
        <v>0</v>
      </c>
      <c r="M67" s="28">
        <f t="shared" si="28"/>
        <v>0</v>
      </c>
      <c r="N67" s="28">
        <f t="shared" si="28"/>
        <v>0</v>
      </c>
      <c r="O67" s="28">
        <f t="shared" si="28"/>
        <v>0</v>
      </c>
      <c r="P67" s="28">
        <f t="shared" si="28"/>
        <v>0</v>
      </c>
      <c r="Q67" s="28">
        <f t="shared" si="28"/>
        <v>0</v>
      </c>
      <c r="R67" s="28">
        <f t="shared" si="28"/>
        <v>0</v>
      </c>
      <c r="S67" s="28">
        <f t="shared" si="28"/>
        <v>0</v>
      </c>
      <c r="T67" s="28">
        <f t="shared" si="28"/>
        <v>0</v>
      </c>
      <c r="U67" s="28">
        <f t="shared" si="28"/>
        <v>0</v>
      </c>
      <c r="V67" s="28">
        <f t="shared" si="28"/>
        <v>0</v>
      </c>
      <c r="W67" s="28">
        <f>W62*W64</f>
        <v>0</v>
      </c>
      <c r="X67" s="28">
        <f t="shared" si="28"/>
        <v>0</v>
      </c>
      <c r="Y67" s="28">
        <f t="shared" si="28"/>
        <v>0</v>
      </c>
      <c r="Z67" s="28">
        <f t="shared" si="28"/>
        <v>0</v>
      </c>
      <c r="AA67" s="28">
        <f t="shared" si="28"/>
        <v>0</v>
      </c>
      <c r="AB67" s="28">
        <f t="shared" si="28"/>
        <v>0</v>
      </c>
      <c r="AC67" s="28">
        <f t="shared" si="28"/>
        <v>0</v>
      </c>
      <c r="AD67" s="28">
        <f t="shared" si="28"/>
        <v>0</v>
      </c>
      <c r="AE67" s="28">
        <f t="shared" si="28"/>
        <v>0</v>
      </c>
      <c r="AF67" s="28">
        <f t="shared" si="28"/>
        <v>0</v>
      </c>
      <c r="AG67" s="28">
        <f t="shared" si="28"/>
        <v>0</v>
      </c>
      <c r="AH67" s="28">
        <f t="shared" si="28"/>
        <v>0</v>
      </c>
      <c r="AI67" s="28">
        <f t="shared" si="28"/>
        <v>0</v>
      </c>
      <c r="AJ67" s="28">
        <f t="shared" si="28"/>
        <v>0</v>
      </c>
      <c r="AK67" s="28">
        <f t="shared" si="28"/>
        <v>0</v>
      </c>
      <c r="AL67" s="28">
        <f t="shared" si="28"/>
        <v>0</v>
      </c>
      <c r="AM67" s="28">
        <f t="shared" si="28"/>
        <v>0</v>
      </c>
      <c r="AN67" s="28">
        <f t="shared" si="28"/>
        <v>0</v>
      </c>
      <c r="AO67" s="28">
        <f t="shared" si="28"/>
        <v>0</v>
      </c>
      <c r="AP67" s="28">
        <f t="shared" si="28"/>
        <v>0</v>
      </c>
      <c r="AQ67" s="28">
        <f t="shared" si="28"/>
        <v>0.95624999999999993</v>
      </c>
      <c r="AR67" s="28">
        <f t="shared" si="28"/>
        <v>0</v>
      </c>
      <c r="AS67" s="28">
        <f t="shared" si="28"/>
        <v>0</v>
      </c>
      <c r="AT67" s="28">
        <f t="shared" si="28"/>
        <v>0</v>
      </c>
      <c r="AU67" s="28">
        <f t="shared" si="28"/>
        <v>0</v>
      </c>
      <c r="AV67" s="28">
        <f t="shared" si="28"/>
        <v>0</v>
      </c>
      <c r="AW67" s="28">
        <f t="shared" si="28"/>
        <v>0</v>
      </c>
      <c r="AX67" s="28">
        <f t="shared" si="28"/>
        <v>0</v>
      </c>
      <c r="AY67" s="28">
        <f t="shared" si="28"/>
        <v>0</v>
      </c>
      <c r="AZ67" s="28">
        <f t="shared" si="28"/>
        <v>0</v>
      </c>
      <c r="BA67" s="28">
        <f t="shared" si="28"/>
        <v>0</v>
      </c>
      <c r="BB67" s="28">
        <f t="shared" si="28"/>
        <v>0</v>
      </c>
      <c r="BC67" s="28">
        <f t="shared" si="28"/>
        <v>0</v>
      </c>
      <c r="BD67" s="28">
        <f t="shared" si="28"/>
        <v>0</v>
      </c>
      <c r="BE67" s="28">
        <f t="shared" si="28"/>
        <v>0</v>
      </c>
      <c r="BF67" s="28">
        <f t="shared" si="28"/>
        <v>0</v>
      </c>
      <c r="BG67" s="28">
        <f t="shared" si="28"/>
        <v>0</v>
      </c>
      <c r="BH67" s="28">
        <f t="shared" si="28"/>
        <v>0</v>
      </c>
      <c r="BI67" s="28">
        <f t="shared" si="28"/>
        <v>0</v>
      </c>
      <c r="BJ67" s="28">
        <f t="shared" si="28"/>
        <v>0</v>
      </c>
      <c r="BK67" s="28">
        <f t="shared" si="28"/>
        <v>0</v>
      </c>
      <c r="BL67" s="28">
        <f t="shared" si="28"/>
        <v>0</v>
      </c>
      <c r="BM67" s="28">
        <f t="shared" si="28"/>
        <v>0</v>
      </c>
      <c r="BN67" s="28">
        <f t="shared" si="28"/>
        <v>0.01</v>
      </c>
      <c r="BO67" s="28">
        <f t="shared" ref="BO67" si="29">BO62*BO64</f>
        <v>0</v>
      </c>
      <c r="BP67" s="29">
        <f>SUM(D67:BN67)</f>
        <v>22.485390000000002</v>
      </c>
      <c r="BQ67" s="30">
        <f>BP67/$C$9</f>
        <v>22.485390000000002</v>
      </c>
    </row>
    <row r="69" spans="1:69">
      <c r="J69" s="1">
        <v>9</v>
      </c>
      <c r="K69" t="s">
        <v>1</v>
      </c>
      <c r="AB69" t="s">
        <v>33</v>
      </c>
    </row>
    <row r="70" spans="1:69" ht="15" customHeight="1">
      <c r="A70" s="95"/>
      <c r="B70" s="3" t="s">
        <v>2</v>
      </c>
      <c r="C70" s="92" t="s">
        <v>3</v>
      </c>
      <c r="D70" s="94" t="str">
        <f t="shared" ref="D70:BN70" si="30">D7</f>
        <v>Хлеб пшеничный</v>
      </c>
      <c r="E70" s="94" t="str">
        <f t="shared" si="30"/>
        <v>Хлеб ржано-пшеничный</v>
      </c>
      <c r="F70" s="94" t="str">
        <f t="shared" si="30"/>
        <v>Сахар</v>
      </c>
      <c r="G70" s="94" t="str">
        <f t="shared" si="30"/>
        <v>Чай</v>
      </c>
      <c r="H70" s="94" t="str">
        <f t="shared" si="30"/>
        <v>Какао</v>
      </c>
      <c r="I70" s="94" t="str">
        <f t="shared" si="30"/>
        <v>Кофейный напиток</v>
      </c>
      <c r="J70" s="94" t="str">
        <f t="shared" si="30"/>
        <v>Молоко 2,5%</v>
      </c>
      <c r="K70" s="94" t="str">
        <f t="shared" si="30"/>
        <v>Масло сливочное</v>
      </c>
      <c r="L70" s="94" t="str">
        <f t="shared" si="30"/>
        <v>Сметана 15%</v>
      </c>
      <c r="M70" s="94" t="str">
        <f t="shared" si="30"/>
        <v>Молоко сухое</v>
      </c>
      <c r="N70" s="94" t="str">
        <f t="shared" si="30"/>
        <v>Снежок 2,5 %</v>
      </c>
      <c r="O70" s="94" t="str">
        <f t="shared" si="30"/>
        <v>Творог 5%</v>
      </c>
      <c r="P70" s="94" t="str">
        <f t="shared" si="30"/>
        <v>Молоко сгущенное</v>
      </c>
      <c r="Q70" s="94" t="str">
        <f t="shared" si="30"/>
        <v xml:space="preserve">Джем Сава </v>
      </c>
      <c r="R70" s="94" t="str">
        <f t="shared" si="30"/>
        <v>Сыр</v>
      </c>
      <c r="S70" s="94" t="str">
        <f t="shared" si="30"/>
        <v>Зеленый горошек</v>
      </c>
      <c r="T70" s="94" t="str">
        <f t="shared" si="30"/>
        <v>Кукуруза консервирован.</v>
      </c>
      <c r="U70" s="94" t="str">
        <f t="shared" si="30"/>
        <v>Консервы рыбные</v>
      </c>
      <c r="V70" s="94" t="str">
        <f t="shared" si="30"/>
        <v>Огурцы консервирован.</v>
      </c>
      <c r="W70" s="94" t="str">
        <f>W7</f>
        <v>Огурцы свежие</v>
      </c>
      <c r="X70" s="94" t="str">
        <f t="shared" si="30"/>
        <v>Яйцо</v>
      </c>
      <c r="Y70" s="94" t="str">
        <f t="shared" si="30"/>
        <v>Икра кабачковая</v>
      </c>
      <c r="Z70" s="94" t="str">
        <f t="shared" si="30"/>
        <v>Изюм</v>
      </c>
      <c r="AA70" s="94" t="str">
        <f t="shared" si="30"/>
        <v>Курага</v>
      </c>
      <c r="AB70" s="94" t="str">
        <f t="shared" si="30"/>
        <v>Чернослив</v>
      </c>
      <c r="AC70" s="94" t="str">
        <f t="shared" si="30"/>
        <v>Шиповник</v>
      </c>
      <c r="AD70" s="94" t="str">
        <f t="shared" si="30"/>
        <v>Сухофрукты</v>
      </c>
      <c r="AE70" s="94" t="str">
        <f t="shared" si="30"/>
        <v>Ягода свежемороженная</v>
      </c>
      <c r="AF70" s="94" t="str">
        <f t="shared" si="30"/>
        <v>Лимон</v>
      </c>
      <c r="AG70" s="94" t="str">
        <f t="shared" si="30"/>
        <v>Кисель</v>
      </c>
      <c r="AH70" s="94" t="str">
        <f t="shared" si="30"/>
        <v xml:space="preserve">Сок </v>
      </c>
      <c r="AI70" s="94" t="str">
        <f t="shared" si="30"/>
        <v>Макаронные изделия</v>
      </c>
      <c r="AJ70" s="94" t="str">
        <f t="shared" si="30"/>
        <v>Мука</v>
      </c>
      <c r="AK70" s="94" t="str">
        <f t="shared" si="30"/>
        <v>Дрожжи</v>
      </c>
      <c r="AL70" s="94" t="str">
        <f t="shared" si="30"/>
        <v>Печенье</v>
      </c>
      <c r="AM70" s="94" t="str">
        <f t="shared" si="30"/>
        <v>Пряники</v>
      </c>
      <c r="AN70" s="94" t="str">
        <f t="shared" si="30"/>
        <v>Вафли</v>
      </c>
      <c r="AO70" s="94" t="str">
        <f t="shared" si="30"/>
        <v>Конфеты</v>
      </c>
      <c r="AP70" s="94" t="str">
        <f t="shared" si="30"/>
        <v>Повидло Сава</v>
      </c>
      <c r="AQ70" s="94" t="str">
        <f t="shared" si="30"/>
        <v>Крупа геркулес</v>
      </c>
      <c r="AR70" s="94" t="str">
        <f t="shared" si="30"/>
        <v>Крупа горох</v>
      </c>
      <c r="AS70" s="94" t="str">
        <f t="shared" si="30"/>
        <v>Крупа гречневая</v>
      </c>
      <c r="AT70" s="94" t="str">
        <f t="shared" si="30"/>
        <v>Крупа кукурузная</v>
      </c>
      <c r="AU70" s="94" t="str">
        <f t="shared" si="30"/>
        <v>Крупа манная</v>
      </c>
      <c r="AV70" s="94" t="str">
        <f t="shared" si="30"/>
        <v>Крупа перловая</v>
      </c>
      <c r="AW70" s="94" t="str">
        <f t="shared" si="30"/>
        <v>Крупа пшеничная</v>
      </c>
      <c r="AX70" s="94" t="str">
        <f t="shared" si="30"/>
        <v>Крупа пшено</v>
      </c>
      <c r="AY70" s="94" t="str">
        <f t="shared" si="30"/>
        <v>Крупа ячневая</v>
      </c>
      <c r="AZ70" s="94" t="str">
        <f t="shared" si="30"/>
        <v>Рис</v>
      </c>
      <c r="BA70" s="94" t="str">
        <f t="shared" si="30"/>
        <v>Цыпленок бройлер</v>
      </c>
      <c r="BB70" s="94" t="str">
        <f t="shared" si="30"/>
        <v>Филе куриное</v>
      </c>
      <c r="BC70" s="94" t="str">
        <f t="shared" si="30"/>
        <v>Фарш говяжий</v>
      </c>
      <c r="BD70" s="94" t="str">
        <f t="shared" si="30"/>
        <v>Печень куриная</v>
      </c>
      <c r="BE70" s="94" t="str">
        <f t="shared" si="30"/>
        <v>Филе минтая</v>
      </c>
      <c r="BF70" s="94" t="str">
        <f t="shared" si="30"/>
        <v>Филе сельди слабосол.</v>
      </c>
      <c r="BG70" s="94" t="str">
        <f t="shared" si="30"/>
        <v>Картофель</v>
      </c>
      <c r="BH70" s="94" t="str">
        <f t="shared" si="30"/>
        <v>Морковь</v>
      </c>
      <c r="BI70" s="94" t="str">
        <f t="shared" si="30"/>
        <v>Лук</v>
      </c>
      <c r="BJ70" s="94" t="str">
        <f t="shared" si="30"/>
        <v>Капуста</v>
      </c>
      <c r="BK70" s="94" t="str">
        <f t="shared" si="30"/>
        <v>Свекла</v>
      </c>
      <c r="BL70" s="94" t="str">
        <f t="shared" si="30"/>
        <v>Томатная паста</v>
      </c>
      <c r="BM70" s="94" t="str">
        <f t="shared" si="30"/>
        <v>Масло растительное</v>
      </c>
      <c r="BN70" s="94" t="str">
        <f t="shared" si="30"/>
        <v>Соль</v>
      </c>
      <c r="BO70" s="94" t="str">
        <f t="shared" ref="BO70" si="31">BO7</f>
        <v>Аскорбиновая кислота</v>
      </c>
      <c r="BP70" s="97" t="s">
        <v>4</v>
      </c>
      <c r="BQ70" s="97" t="s">
        <v>5</v>
      </c>
    </row>
    <row r="71" spans="1:69" ht="45.75" customHeight="1">
      <c r="A71" s="96"/>
      <c r="B71" s="4" t="s">
        <v>6</v>
      </c>
      <c r="C71" s="93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7"/>
      <c r="BQ71" s="97"/>
    </row>
    <row r="72" spans="1:69">
      <c r="A72" s="98" t="s">
        <v>11</v>
      </c>
      <c r="B72" s="5" t="s">
        <v>12</v>
      </c>
      <c r="C72" s="99">
        <f>$E$6</f>
        <v>1</v>
      </c>
      <c r="D72" s="5">
        <f t="shared" ref="D72:BN76" si="32">D14</f>
        <v>0.02</v>
      </c>
      <c r="E72" s="5">
        <f t="shared" si="32"/>
        <v>0</v>
      </c>
      <c r="F72" s="5">
        <f t="shared" si="32"/>
        <v>0</v>
      </c>
      <c r="G72" s="5">
        <f t="shared" si="32"/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0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0</v>
      </c>
      <c r="Q72" s="5">
        <f t="shared" si="32"/>
        <v>0</v>
      </c>
      <c r="R72" s="5">
        <f t="shared" si="32"/>
        <v>0</v>
      </c>
      <c r="S72" s="5">
        <f t="shared" si="32"/>
        <v>0</v>
      </c>
      <c r="T72" s="5">
        <f t="shared" si="32"/>
        <v>0</v>
      </c>
      <c r="U72" s="5">
        <f t="shared" si="32"/>
        <v>0</v>
      </c>
      <c r="V72" s="5">
        <f t="shared" si="32"/>
        <v>0</v>
      </c>
      <c r="W72" s="5">
        <f t="shared" si="32"/>
        <v>0</v>
      </c>
      <c r="X72" s="5">
        <f t="shared" si="32"/>
        <v>0</v>
      </c>
      <c r="Y72" s="5">
        <f t="shared" si="32"/>
        <v>0</v>
      </c>
      <c r="Z72" s="5">
        <f t="shared" si="32"/>
        <v>0</v>
      </c>
      <c r="AA72" s="5">
        <f t="shared" si="32"/>
        <v>0</v>
      </c>
      <c r="AB72" s="5">
        <f t="shared" si="32"/>
        <v>0</v>
      </c>
      <c r="AC72" s="5">
        <f t="shared" si="32"/>
        <v>0</v>
      </c>
      <c r="AD72" s="5">
        <f t="shared" si="32"/>
        <v>0</v>
      </c>
      <c r="AE72" s="5">
        <f t="shared" si="32"/>
        <v>0</v>
      </c>
      <c r="AF72" s="5">
        <f t="shared" si="32"/>
        <v>0</v>
      </c>
      <c r="AG72" s="5">
        <f t="shared" si="32"/>
        <v>0</v>
      </c>
      <c r="AH72" s="5">
        <f t="shared" si="32"/>
        <v>0</v>
      </c>
      <c r="AI72" s="5">
        <f t="shared" si="32"/>
        <v>0</v>
      </c>
      <c r="AJ72" s="5">
        <f t="shared" si="32"/>
        <v>0</v>
      </c>
      <c r="AK72" s="5">
        <f t="shared" si="32"/>
        <v>0</v>
      </c>
      <c r="AL72" s="5">
        <f t="shared" si="32"/>
        <v>0</v>
      </c>
      <c r="AM72" s="5">
        <f t="shared" si="32"/>
        <v>0</v>
      </c>
      <c r="AN72" s="5">
        <f t="shared" si="32"/>
        <v>0</v>
      </c>
      <c r="AO72" s="5">
        <f t="shared" si="32"/>
        <v>0</v>
      </c>
      <c r="AP72" s="5">
        <f t="shared" si="32"/>
        <v>0</v>
      </c>
      <c r="AQ72" s="5">
        <f t="shared" si="32"/>
        <v>0</v>
      </c>
      <c r="AR72" s="5">
        <f t="shared" si="32"/>
        <v>0</v>
      </c>
      <c r="AS72" s="5">
        <f t="shared" si="32"/>
        <v>0</v>
      </c>
      <c r="AT72" s="5">
        <f t="shared" si="32"/>
        <v>0</v>
      </c>
      <c r="AU72" s="5">
        <f t="shared" si="32"/>
        <v>0</v>
      </c>
      <c r="AV72" s="5">
        <f t="shared" si="32"/>
        <v>0</v>
      </c>
      <c r="AW72" s="5">
        <f t="shared" si="32"/>
        <v>0</v>
      </c>
      <c r="AX72" s="5">
        <f t="shared" si="32"/>
        <v>0</v>
      </c>
      <c r="AY72" s="5">
        <f t="shared" si="32"/>
        <v>0</v>
      </c>
      <c r="AZ72" s="5">
        <f t="shared" si="32"/>
        <v>0</v>
      </c>
      <c r="BA72" s="5">
        <f t="shared" si="32"/>
        <v>2.5000000000000001E-2</v>
      </c>
      <c r="BB72" s="5">
        <f t="shared" si="32"/>
        <v>0</v>
      </c>
      <c r="BC72" s="5">
        <f t="shared" si="32"/>
        <v>0</v>
      </c>
      <c r="BD72" s="5">
        <f t="shared" si="32"/>
        <v>0</v>
      </c>
      <c r="BE72" s="5">
        <f t="shared" si="32"/>
        <v>0</v>
      </c>
      <c r="BF72" s="5">
        <f t="shared" si="32"/>
        <v>0</v>
      </c>
      <c r="BG72" s="5">
        <f t="shared" si="32"/>
        <v>0.1</v>
      </c>
      <c r="BH72" s="5">
        <f t="shared" si="32"/>
        <v>0.01</v>
      </c>
      <c r="BI72" s="5">
        <f t="shared" si="32"/>
        <v>0.01</v>
      </c>
      <c r="BJ72" s="5">
        <f t="shared" si="32"/>
        <v>0</v>
      </c>
      <c r="BK72" s="5">
        <f t="shared" si="32"/>
        <v>0</v>
      </c>
      <c r="BL72" s="5">
        <f t="shared" si="32"/>
        <v>0</v>
      </c>
      <c r="BM72" s="5">
        <f t="shared" si="32"/>
        <v>2E-3</v>
      </c>
      <c r="BN72" s="5">
        <f t="shared" si="32"/>
        <v>1E-3</v>
      </c>
      <c r="BO72" s="5">
        <f t="shared" ref="BO72:BO75" si="33">BO14</f>
        <v>0</v>
      </c>
    </row>
    <row r="73" spans="1:69">
      <c r="A73" s="98"/>
      <c r="B73" s="8" t="s">
        <v>35</v>
      </c>
      <c r="C73" s="100"/>
      <c r="D73" s="5">
        <f t="shared" si="32"/>
        <v>0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6.0000000000000001E-3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5.2999999999999998E-4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0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3.5000000000000003E-2</v>
      </c>
      <c r="BF73" s="5">
        <f t="shared" si="32"/>
        <v>0</v>
      </c>
      <c r="BG73" s="5">
        <f t="shared" si="32"/>
        <v>0</v>
      </c>
      <c r="BH73" s="5">
        <f t="shared" si="32"/>
        <v>0.03</v>
      </c>
      <c r="BI73" s="5">
        <f t="shared" si="32"/>
        <v>0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4.0000000000000001E-3</v>
      </c>
      <c r="BN73" s="5">
        <f t="shared" si="32"/>
        <v>1E-3</v>
      </c>
      <c r="BO73" s="5">
        <f t="shared" si="33"/>
        <v>0</v>
      </c>
    </row>
    <row r="74" spans="1:69">
      <c r="A74" s="98"/>
      <c r="B74" s="5" t="s">
        <v>13</v>
      </c>
      <c r="C74" s="100"/>
      <c r="D74" s="5">
        <f t="shared" si="32"/>
        <v>0</v>
      </c>
      <c r="E74" s="5">
        <f t="shared" si="32"/>
        <v>0</v>
      </c>
      <c r="F74" s="5">
        <f t="shared" si="32"/>
        <v>0</v>
      </c>
      <c r="G74" s="5">
        <f t="shared" si="32"/>
        <v>0</v>
      </c>
      <c r="H74" s="5">
        <f t="shared" si="32"/>
        <v>0</v>
      </c>
      <c r="I74" s="5">
        <f t="shared" si="32"/>
        <v>0</v>
      </c>
      <c r="J74" s="5">
        <f t="shared" si="32"/>
        <v>0</v>
      </c>
      <c r="K74" s="5">
        <f t="shared" si="32"/>
        <v>2E-3</v>
      </c>
      <c r="L74" s="5">
        <f t="shared" si="32"/>
        <v>0</v>
      </c>
      <c r="M74" s="5">
        <f t="shared" si="32"/>
        <v>0</v>
      </c>
      <c r="N74" s="5">
        <f t="shared" si="32"/>
        <v>0</v>
      </c>
      <c r="O74" s="5">
        <f t="shared" si="32"/>
        <v>0</v>
      </c>
      <c r="P74" s="5">
        <f t="shared" si="32"/>
        <v>0</v>
      </c>
      <c r="Q74" s="5">
        <f t="shared" si="32"/>
        <v>0</v>
      </c>
      <c r="R74" s="5">
        <f t="shared" si="32"/>
        <v>0</v>
      </c>
      <c r="S74" s="5">
        <f t="shared" si="32"/>
        <v>0</v>
      </c>
      <c r="T74" s="5">
        <f t="shared" si="32"/>
        <v>0</v>
      </c>
      <c r="U74" s="5">
        <f t="shared" si="32"/>
        <v>0</v>
      </c>
      <c r="V74" s="5">
        <f t="shared" si="32"/>
        <v>0</v>
      </c>
      <c r="W74" s="5">
        <f t="shared" si="32"/>
        <v>0</v>
      </c>
      <c r="X74" s="5">
        <f t="shared" si="32"/>
        <v>0</v>
      </c>
      <c r="Y74" s="5">
        <f t="shared" si="32"/>
        <v>0</v>
      </c>
      <c r="Z74" s="5">
        <f t="shared" si="32"/>
        <v>0</v>
      </c>
      <c r="AA74" s="5">
        <f t="shared" si="32"/>
        <v>0</v>
      </c>
      <c r="AB74" s="5">
        <f t="shared" si="32"/>
        <v>0</v>
      </c>
      <c r="AC74" s="5">
        <f t="shared" si="32"/>
        <v>0</v>
      </c>
      <c r="AD74" s="5">
        <f t="shared" si="32"/>
        <v>0</v>
      </c>
      <c r="AE74" s="5">
        <f t="shared" si="32"/>
        <v>0</v>
      </c>
      <c r="AF74" s="5">
        <f t="shared" si="32"/>
        <v>0</v>
      </c>
      <c r="AG74" s="5">
        <f t="shared" si="32"/>
        <v>0</v>
      </c>
      <c r="AH74" s="5">
        <f t="shared" si="32"/>
        <v>0</v>
      </c>
      <c r="AI74" s="5">
        <f t="shared" si="32"/>
        <v>0</v>
      </c>
      <c r="AJ74" s="5">
        <f t="shared" si="32"/>
        <v>0</v>
      </c>
      <c r="AK74" s="5">
        <f t="shared" si="32"/>
        <v>0</v>
      </c>
      <c r="AL74" s="5">
        <f t="shared" si="32"/>
        <v>0</v>
      </c>
      <c r="AM74" s="5">
        <f t="shared" si="32"/>
        <v>0</v>
      </c>
      <c r="AN74" s="5">
        <f t="shared" si="32"/>
        <v>0</v>
      </c>
      <c r="AO74" s="5">
        <f t="shared" si="32"/>
        <v>0</v>
      </c>
      <c r="AP74" s="5">
        <f t="shared" si="32"/>
        <v>0</v>
      </c>
      <c r="AQ74" s="5">
        <f t="shared" si="32"/>
        <v>0</v>
      </c>
      <c r="AR74" s="5">
        <f t="shared" si="32"/>
        <v>0</v>
      </c>
      <c r="AS74" s="5">
        <f t="shared" si="32"/>
        <v>0</v>
      </c>
      <c r="AT74" s="5">
        <f t="shared" si="32"/>
        <v>0</v>
      </c>
      <c r="AU74" s="5">
        <f t="shared" si="32"/>
        <v>0</v>
      </c>
      <c r="AV74" s="5">
        <f t="shared" si="32"/>
        <v>0</v>
      </c>
      <c r="AW74" s="5">
        <f t="shared" si="32"/>
        <v>0</v>
      </c>
      <c r="AX74" s="5">
        <f t="shared" si="32"/>
        <v>0</v>
      </c>
      <c r="AY74" s="5">
        <f t="shared" si="32"/>
        <v>0</v>
      </c>
      <c r="AZ74" s="5">
        <f t="shared" si="32"/>
        <v>0.03</v>
      </c>
      <c r="BA74" s="5">
        <f t="shared" si="32"/>
        <v>0</v>
      </c>
      <c r="BB74" s="5">
        <f t="shared" si="32"/>
        <v>0</v>
      </c>
      <c r="BC74" s="5">
        <f t="shared" si="32"/>
        <v>0</v>
      </c>
      <c r="BD74" s="5">
        <f t="shared" si="32"/>
        <v>0</v>
      </c>
      <c r="BE74" s="5">
        <f t="shared" si="32"/>
        <v>0</v>
      </c>
      <c r="BF74" s="5">
        <f t="shared" si="32"/>
        <v>0</v>
      </c>
      <c r="BG74" s="5">
        <f t="shared" si="32"/>
        <v>0</v>
      </c>
      <c r="BH74" s="5">
        <f t="shared" si="32"/>
        <v>0</v>
      </c>
      <c r="BI74" s="5">
        <f t="shared" si="32"/>
        <v>0</v>
      </c>
      <c r="BJ74" s="5">
        <f t="shared" si="32"/>
        <v>0</v>
      </c>
      <c r="BK74" s="5">
        <f t="shared" si="32"/>
        <v>0</v>
      </c>
      <c r="BL74" s="5">
        <f t="shared" si="32"/>
        <v>0</v>
      </c>
      <c r="BM74" s="5">
        <f t="shared" si="32"/>
        <v>0</v>
      </c>
      <c r="BN74" s="5">
        <f t="shared" si="32"/>
        <v>1E-3</v>
      </c>
      <c r="BO74" s="5">
        <f t="shared" si="33"/>
        <v>0</v>
      </c>
    </row>
    <row r="75" spans="1:69">
      <c r="A75" s="98"/>
      <c r="B75" s="5" t="s">
        <v>14</v>
      </c>
      <c r="C75" s="100"/>
      <c r="D75" s="5">
        <f t="shared" si="32"/>
        <v>0</v>
      </c>
      <c r="E75" s="5">
        <f t="shared" si="32"/>
        <v>0</v>
      </c>
      <c r="F75" s="5">
        <f t="shared" si="32"/>
        <v>0</v>
      </c>
      <c r="G75" s="5">
        <f t="shared" si="32"/>
        <v>0</v>
      </c>
      <c r="H75" s="5">
        <f t="shared" si="32"/>
        <v>0</v>
      </c>
      <c r="I75" s="5">
        <f t="shared" si="32"/>
        <v>0</v>
      </c>
      <c r="J75" s="5">
        <f t="shared" si="32"/>
        <v>0</v>
      </c>
      <c r="K75" s="5">
        <f t="shared" si="32"/>
        <v>0</v>
      </c>
      <c r="L75" s="5">
        <f t="shared" si="32"/>
        <v>0</v>
      </c>
      <c r="M75" s="5">
        <f t="shared" si="32"/>
        <v>0</v>
      </c>
      <c r="N75" s="5">
        <f t="shared" si="32"/>
        <v>0</v>
      </c>
      <c r="O75" s="5">
        <f t="shared" si="32"/>
        <v>0</v>
      </c>
      <c r="P75" s="5">
        <f t="shared" si="32"/>
        <v>0</v>
      </c>
      <c r="Q75" s="5">
        <f t="shared" si="32"/>
        <v>0</v>
      </c>
      <c r="R75" s="5">
        <f t="shared" si="32"/>
        <v>0</v>
      </c>
      <c r="S75" s="5">
        <f t="shared" si="32"/>
        <v>0</v>
      </c>
      <c r="T75" s="5">
        <f t="shared" si="32"/>
        <v>0</v>
      </c>
      <c r="U75" s="5">
        <f t="shared" si="32"/>
        <v>0</v>
      </c>
      <c r="V75" s="5">
        <f t="shared" si="32"/>
        <v>0</v>
      </c>
      <c r="W75" s="5">
        <f t="shared" si="32"/>
        <v>0</v>
      </c>
      <c r="X75" s="5">
        <f t="shared" si="32"/>
        <v>0</v>
      </c>
      <c r="Y75" s="5">
        <f t="shared" si="32"/>
        <v>0</v>
      </c>
      <c r="Z75" s="5">
        <f t="shared" si="32"/>
        <v>0</v>
      </c>
      <c r="AA75" s="5">
        <f t="shared" si="32"/>
        <v>0</v>
      </c>
      <c r="AB75" s="5">
        <f t="shared" si="32"/>
        <v>0</v>
      </c>
      <c r="AC75" s="5">
        <f t="shared" si="32"/>
        <v>0</v>
      </c>
      <c r="AD75" s="5">
        <f t="shared" si="32"/>
        <v>0</v>
      </c>
      <c r="AE75" s="5">
        <f t="shared" si="32"/>
        <v>0</v>
      </c>
      <c r="AF75" s="5">
        <f t="shared" si="32"/>
        <v>0</v>
      </c>
      <c r="AG75" s="5">
        <f t="shared" si="32"/>
        <v>0</v>
      </c>
      <c r="AH75" s="5">
        <f t="shared" si="32"/>
        <v>0</v>
      </c>
      <c r="AI75" s="5">
        <f t="shared" si="32"/>
        <v>0</v>
      </c>
      <c r="AJ75" s="5">
        <f t="shared" si="32"/>
        <v>0</v>
      </c>
      <c r="AK75" s="5">
        <f t="shared" si="32"/>
        <v>0</v>
      </c>
      <c r="AL75" s="5">
        <f t="shared" si="32"/>
        <v>0</v>
      </c>
      <c r="AM75" s="5">
        <f t="shared" si="32"/>
        <v>0</v>
      </c>
      <c r="AN75" s="5">
        <f t="shared" si="32"/>
        <v>0</v>
      </c>
      <c r="AO75" s="5">
        <f t="shared" si="32"/>
        <v>0</v>
      </c>
      <c r="AP75" s="5">
        <f t="shared" si="32"/>
        <v>0</v>
      </c>
      <c r="AQ75" s="5">
        <f t="shared" si="32"/>
        <v>0</v>
      </c>
      <c r="AR75" s="5">
        <f t="shared" si="32"/>
        <v>0</v>
      </c>
      <c r="AS75" s="5">
        <f t="shared" si="32"/>
        <v>0</v>
      </c>
      <c r="AT75" s="5">
        <f t="shared" si="32"/>
        <v>0</v>
      </c>
      <c r="AU75" s="5">
        <f t="shared" si="32"/>
        <v>0</v>
      </c>
      <c r="AV75" s="5">
        <f t="shared" si="32"/>
        <v>0</v>
      </c>
      <c r="AW75" s="5">
        <f t="shared" si="32"/>
        <v>0</v>
      </c>
      <c r="AX75" s="5">
        <f t="shared" si="32"/>
        <v>0</v>
      </c>
      <c r="AY75" s="5">
        <f t="shared" si="32"/>
        <v>0</v>
      </c>
      <c r="AZ75" s="5">
        <f t="shared" si="32"/>
        <v>0</v>
      </c>
      <c r="BA75" s="5">
        <f t="shared" si="32"/>
        <v>0</v>
      </c>
      <c r="BB75" s="5">
        <f t="shared" si="32"/>
        <v>0</v>
      </c>
      <c r="BC75" s="5">
        <f t="shared" si="32"/>
        <v>0</v>
      </c>
      <c r="BD75" s="5">
        <f t="shared" si="32"/>
        <v>0</v>
      </c>
      <c r="BE75" s="5">
        <f t="shared" si="32"/>
        <v>0</v>
      </c>
      <c r="BF75" s="5">
        <f t="shared" si="32"/>
        <v>0</v>
      </c>
      <c r="BG75" s="5">
        <f t="shared" si="32"/>
        <v>0</v>
      </c>
      <c r="BH75" s="5">
        <f t="shared" si="32"/>
        <v>0</v>
      </c>
      <c r="BI75" s="5">
        <f t="shared" si="32"/>
        <v>0</v>
      </c>
      <c r="BJ75" s="5">
        <f t="shared" si="32"/>
        <v>0</v>
      </c>
      <c r="BK75" s="5">
        <f t="shared" si="32"/>
        <v>0</v>
      </c>
      <c r="BL75" s="5">
        <f t="shared" si="32"/>
        <v>0</v>
      </c>
      <c r="BM75" s="5">
        <f t="shared" si="32"/>
        <v>0</v>
      </c>
      <c r="BN75" s="5">
        <f t="shared" si="32"/>
        <v>0</v>
      </c>
      <c r="BO75" s="5">
        <f t="shared" si="33"/>
        <v>0</v>
      </c>
    </row>
    <row r="76" spans="1:69">
      <c r="A76" s="98"/>
      <c r="B76" s="5" t="s">
        <v>15</v>
      </c>
      <c r="C76" s="100"/>
      <c r="D76" s="5">
        <f t="shared" si="32"/>
        <v>0</v>
      </c>
      <c r="E76" s="5">
        <f t="shared" si="32"/>
        <v>0.04</v>
      </c>
      <c r="F76" s="5">
        <f t="shared" si="32"/>
        <v>0</v>
      </c>
      <c r="G76" s="5">
        <f t="shared" ref="G76:BN78" si="34">G18</f>
        <v>0</v>
      </c>
      <c r="H76" s="5">
        <f t="shared" si="34"/>
        <v>0</v>
      </c>
      <c r="I76" s="5">
        <f t="shared" si="34"/>
        <v>0</v>
      </c>
      <c r="J76" s="5">
        <f t="shared" si="34"/>
        <v>0</v>
      </c>
      <c r="K76" s="5">
        <f t="shared" si="34"/>
        <v>0</v>
      </c>
      <c r="L76" s="5">
        <f t="shared" si="34"/>
        <v>0</v>
      </c>
      <c r="M76" s="5">
        <f t="shared" si="34"/>
        <v>0</v>
      </c>
      <c r="N76" s="5">
        <f t="shared" si="34"/>
        <v>0</v>
      </c>
      <c r="O76" s="5">
        <f t="shared" si="34"/>
        <v>0</v>
      </c>
      <c r="P76" s="5">
        <f t="shared" si="34"/>
        <v>0</v>
      </c>
      <c r="Q76" s="5">
        <f t="shared" si="34"/>
        <v>0</v>
      </c>
      <c r="R76" s="5">
        <f t="shared" si="34"/>
        <v>0</v>
      </c>
      <c r="S76" s="5">
        <f t="shared" si="34"/>
        <v>0</v>
      </c>
      <c r="T76" s="5">
        <f t="shared" si="34"/>
        <v>0</v>
      </c>
      <c r="U76" s="5">
        <f t="shared" si="34"/>
        <v>0</v>
      </c>
      <c r="V76" s="5">
        <f t="shared" si="34"/>
        <v>0</v>
      </c>
      <c r="W76" s="5">
        <f t="shared" si="34"/>
        <v>0</v>
      </c>
      <c r="X76" s="5">
        <f t="shared" si="34"/>
        <v>0</v>
      </c>
      <c r="Y76" s="5">
        <f t="shared" si="34"/>
        <v>0</v>
      </c>
      <c r="Z76" s="5">
        <f t="shared" si="34"/>
        <v>0</v>
      </c>
      <c r="AA76" s="5">
        <f t="shared" si="34"/>
        <v>0</v>
      </c>
      <c r="AB76" s="5">
        <f t="shared" si="34"/>
        <v>0</v>
      </c>
      <c r="AC76" s="5">
        <f t="shared" si="34"/>
        <v>0</v>
      </c>
      <c r="AD76" s="5">
        <f t="shared" si="34"/>
        <v>0</v>
      </c>
      <c r="AE76" s="5">
        <f t="shared" si="34"/>
        <v>0</v>
      </c>
      <c r="AF76" s="5">
        <f t="shared" si="34"/>
        <v>0</v>
      </c>
      <c r="AG76" s="5">
        <f t="shared" si="34"/>
        <v>0</v>
      </c>
      <c r="AH76" s="5">
        <f t="shared" si="34"/>
        <v>0</v>
      </c>
      <c r="AI76" s="5">
        <f t="shared" si="34"/>
        <v>0</v>
      </c>
      <c r="AJ76" s="5">
        <f t="shared" si="34"/>
        <v>0</v>
      </c>
      <c r="AK76" s="5">
        <f t="shared" si="34"/>
        <v>0</v>
      </c>
      <c r="AL76" s="5">
        <f t="shared" si="34"/>
        <v>0</v>
      </c>
      <c r="AM76" s="5">
        <f t="shared" si="34"/>
        <v>0</v>
      </c>
      <c r="AN76" s="5">
        <f t="shared" si="34"/>
        <v>0</v>
      </c>
      <c r="AO76" s="5">
        <f t="shared" si="34"/>
        <v>0</v>
      </c>
      <c r="AP76" s="5">
        <f t="shared" si="34"/>
        <v>0</v>
      </c>
      <c r="AQ76" s="5">
        <f t="shared" si="34"/>
        <v>0</v>
      </c>
      <c r="AR76" s="5">
        <f t="shared" si="34"/>
        <v>0</v>
      </c>
      <c r="AS76" s="5">
        <f t="shared" si="34"/>
        <v>0</v>
      </c>
      <c r="AT76" s="5">
        <f t="shared" si="34"/>
        <v>0</v>
      </c>
      <c r="AU76" s="5">
        <f t="shared" si="34"/>
        <v>0</v>
      </c>
      <c r="AV76" s="5">
        <f t="shared" si="34"/>
        <v>0</v>
      </c>
      <c r="AW76" s="5">
        <f t="shared" si="34"/>
        <v>0</v>
      </c>
      <c r="AX76" s="5">
        <f t="shared" si="34"/>
        <v>0</v>
      </c>
      <c r="AY76" s="5">
        <f t="shared" si="34"/>
        <v>0</v>
      </c>
      <c r="AZ76" s="5">
        <f t="shared" si="34"/>
        <v>0</v>
      </c>
      <c r="BA76" s="5">
        <f t="shared" si="34"/>
        <v>0</v>
      </c>
      <c r="BB76" s="5">
        <f t="shared" si="34"/>
        <v>0</v>
      </c>
      <c r="BC76" s="5">
        <f t="shared" si="34"/>
        <v>0</v>
      </c>
      <c r="BD76" s="5">
        <f t="shared" si="34"/>
        <v>0</v>
      </c>
      <c r="BE76" s="5">
        <f t="shared" si="34"/>
        <v>0</v>
      </c>
      <c r="BF76" s="5">
        <f t="shared" si="34"/>
        <v>0</v>
      </c>
      <c r="BG76" s="5">
        <f t="shared" si="34"/>
        <v>0</v>
      </c>
      <c r="BH76" s="5">
        <f t="shared" si="34"/>
        <v>0</v>
      </c>
      <c r="BI76" s="5">
        <f t="shared" si="34"/>
        <v>0</v>
      </c>
      <c r="BJ76" s="5">
        <f t="shared" si="34"/>
        <v>0</v>
      </c>
      <c r="BK76" s="5">
        <f t="shared" si="34"/>
        <v>0</v>
      </c>
      <c r="BL76" s="5">
        <f t="shared" si="34"/>
        <v>0</v>
      </c>
      <c r="BM76" s="5">
        <f t="shared" si="34"/>
        <v>0</v>
      </c>
      <c r="BN76" s="5">
        <f t="shared" si="34"/>
        <v>0</v>
      </c>
      <c r="BO76" s="5">
        <f t="shared" ref="BO76" si="35">BO18</f>
        <v>0</v>
      </c>
    </row>
    <row r="77" spans="1:69">
      <c r="A77" s="98"/>
      <c r="B77" s="9" t="s">
        <v>16</v>
      </c>
      <c r="C77" s="100"/>
      <c r="D77" s="5">
        <f t="shared" ref="D77:AJ78" si="36">D19</f>
        <v>0</v>
      </c>
      <c r="E77" s="5">
        <f t="shared" si="36"/>
        <v>0</v>
      </c>
      <c r="F77" s="5">
        <f t="shared" si="36"/>
        <v>0.01</v>
      </c>
      <c r="G77" s="5">
        <f t="shared" si="36"/>
        <v>0</v>
      </c>
      <c r="H77" s="5">
        <f t="shared" si="36"/>
        <v>0</v>
      </c>
      <c r="I77" s="5">
        <f t="shared" si="36"/>
        <v>0</v>
      </c>
      <c r="J77" s="5">
        <f t="shared" si="36"/>
        <v>0</v>
      </c>
      <c r="K77" s="5">
        <f t="shared" si="36"/>
        <v>0</v>
      </c>
      <c r="L77" s="5">
        <f t="shared" si="36"/>
        <v>0</v>
      </c>
      <c r="M77" s="5">
        <f t="shared" si="36"/>
        <v>0</v>
      </c>
      <c r="N77" s="5">
        <f t="shared" si="36"/>
        <v>0</v>
      </c>
      <c r="O77" s="5">
        <f t="shared" si="36"/>
        <v>0</v>
      </c>
      <c r="P77" s="5">
        <f t="shared" si="36"/>
        <v>0</v>
      </c>
      <c r="Q77" s="5">
        <f t="shared" si="36"/>
        <v>0</v>
      </c>
      <c r="R77" s="5">
        <f t="shared" si="36"/>
        <v>0</v>
      </c>
      <c r="S77" s="5">
        <f t="shared" si="36"/>
        <v>0</v>
      </c>
      <c r="T77" s="5">
        <f t="shared" si="36"/>
        <v>0</v>
      </c>
      <c r="U77" s="5">
        <f t="shared" si="36"/>
        <v>0</v>
      </c>
      <c r="V77" s="5">
        <f t="shared" si="36"/>
        <v>0</v>
      </c>
      <c r="W77" s="5">
        <f t="shared" si="34"/>
        <v>0</v>
      </c>
      <c r="X77" s="5">
        <f t="shared" si="36"/>
        <v>0</v>
      </c>
      <c r="Y77" s="5">
        <f t="shared" si="36"/>
        <v>0</v>
      </c>
      <c r="Z77" s="5">
        <f t="shared" si="36"/>
        <v>0</v>
      </c>
      <c r="AA77" s="5">
        <f t="shared" si="36"/>
        <v>0</v>
      </c>
      <c r="AB77" s="5">
        <f t="shared" si="36"/>
        <v>0.01</v>
      </c>
      <c r="AC77" s="5">
        <f t="shared" si="36"/>
        <v>0</v>
      </c>
      <c r="AD77" s="5">
        <f t="shared" si="36"/>
        <v>0</v>
      </c>
      <c r="AE77" s="5">
        <f t="shared" si="36"/>
        <v>0</v>
      </c>
      <c r="AF77" s="5">
        <f t="shared" si="36"/>
        <v>0</v>
      </c>
      <c r="AG77" s="5">
        <f t="shared" si="36"/>
        <v>0</v>
      </c>
      <c r="AH77" s="5">
        <f t="shared" si="36"/>
        <v>0</v>
      </c>
      <c r="AI77" s="5">
        <f t="shared" si="36"/>
        <v>0</v>
      </c>
      <c r="AJ77" s="5">
        <f t="shared" si="36"/>
        <v>0</v>
      </c>
      <c r="AK77" s="5">
        <f t="shared" si="34"/>
        <v>0</v>
      </c>
      <c r="AL77" s="5">
        <f t="shared" si="34"/>
        <v>0</v>
      </c>
      <c r="AM77" s="5">
        <f t="shared" si="34"/>
        <v>0</v>
      </c>
      <c r="AN77" s="5">
        <f t="shared" si="34"/>
        <v>0</v>
      </c>
      <c r="AO77" s="5">
        <f t="shared" si="34"/>
        <v>0</v>
      </c>
      <c r="AP77" s="5">
        <f t="shared" si="34"/>
        <v>0</v>
      </c>
      <c r="AQ77" s="5">
        <f t="shared" si="34"/>
        <v>0</v>
      </c>
      <c r="AR77" s="5">
        <f t="shared" si="34"/>
        <v>0</v>
      </c>
      <c r="AS77" s="5">
        <f t="shared" si="34"/>
        <v>0</v>
      </c>
      <c r="AT77" s="5">
        <f t="shared" si="34"/>
        <v>0</v>
      </c>
      <c r="AU77" s="5">
        <f t="shared" si="34"/>
        <v>0</v>
      </c>
      <c r="AV77" s="5">
        <f t="shared" si="34"/>
        <v>0</v>
      </c>
      <c r="AW77" s="5">
        <f t="shared" si="34"/>
        <v>0</v>
      </c>
      <c r="AX77" s="5">
        <f t="shared" si="34"/>
        <v>0</v>
      </c>
      <c r="AY77" s="5">
        <f t="shared" si="34"/>
        <v>0</v>
      </c>
      <c r="AZ77" s="5">
        <f t="shared" si="34"/>
        <v>0</v>
      </c>
      <c r="BA77" s="5">
        <f t="shared" si="34"/>
        <v>0</v>
      </c>
      <c r="BB77" s="5">
        <f t="shared" si="34"/>
        <v>0</v>
      </c>
      <c r="BC77" s="5">
        <f t="shared" si="34"/>
        <v>0</v>
      </c>
      <c r="BD77" s="5">
        <f t="shared" si="34"/>
        <v>0</v>
      </c>
      <c r="BE77" s="5">
        <f t="shared" si="34"/>
        <v>0</v>
      </c>
      <c r="BF77" s="5">
        <f t="shared" si="34"/>
        <v>0</v>
      </c>
      <c r="BG77" s="5">
        <f t="shared" si="34"/>
        <v>0</v>
      </c>
      <c r="BH77" s="5">
        <f t="shared" si="34"/>
        <v>0</v>
      </c>
      <c r="BI77" s="5">
        <f t="shared" si="34"/>
        <v>0</v>
      </c>
      <c r="BJ77" s="5">
        <f t="shared" si="34"/>
        <v>0</v>
      </c>
      <c r="BK77" s="5">
        <f t="shared" si="34"/>
        <v>0</v>
      </c>
      <c r="BL77" s="5">
        <f t="shared" si="34"/>
        <v>0</v>
      </c>
      <c r="BM77" s="5">
        <f t="shared" si="34"/>
        <v>0</v>
      </c>
      <c r="BN77" s="5">
        <f t="shared" si="34"/>
        <v>0</v>
      </c>
      <c r="BO77" s="5">
        <f t="shared" ref="BO77" si="37">BO19</f>
        <v>3.4999999999999997E-5</v>
      </c>
    </row>
    <row r="78" spans="1:69">
      <c r="A78" s="98"/>
      <c r="B78" s="9"/>
      <c r="C78" s="101"/>
      <c r="D78" s="5">
        <f t="shared" si="36"/>
        <v>0</v>
      </c>
      <c r="E78" s="5">
        <f t="shared" si="36"/>
        <v>0</v>
      </c>
      <c r="F78" s="5">
        <f t="shared" si="36"/>
        <v>0</v>
      </c>
      <c r="G78" s="5">
        <f t="shared" si="36"/>
        <v>0</v>
      </c>
      <c r="H78" s="5">
        <f t="shared" si="36"/>
        <v>0</v>
      </c>
      <c r="I78" s="5">
        <f t="shared" si="36"/>
        <v>0</v>
      </c>
      <c r="J78" s="5">
        <f t="shared" si="36"/>
        <v>0</v>
      </c>
      <c r="K78" s="5">
        <f t="shared" si="36"/>
        <v>0</v>
      </c>
      <c r="L78" s="5">
        <f t="shared" si="36"/>
        <v>0</v>
      </c>
      <c r="M78" s="5">
        <f t="shared" si="36"/>
        <v>0</v>
      </c>
      <c r="N78" s="5">
        <f t="shared" si="36"/>
        <v>0</v>
      </c>
      <c r="O78" s="5">
        <f t="shared" si="36"/>
        <v>0</v>
      </c>
      <c r="P78" s="5">
        <f t="shared" si="36"/>
        <v>0</v>
      </c>
      <c r="Q78" s="5">
        <f t="shared" si="36"/>
        <v>0</v>
      </c>
      <c r="R78" s="5">
        <f t="shared" si="36"/>
        <v>0</v>
      </c>
      <c r="S78" s="5">
        <f t="shared" si="36"/>
        <v>0</v>
      </c>
      <c r="T78" s="5">
        <f t="shared" si="36"/>
        <v>0</v>
      </c>
      <c r="U78" s="5">
        <f t="shared" si="36"/>
        <v>0</v>
      </c>
      <c r="V78" s="5">
        <f t="shared" si="36"/>
        <v>0</v>
      </c>
      <c r="W78" s="5">
        <f t="shared" si="34"/>
        <v>0</v>
      </c>
      <c r="X78" s="5">
        <f t="shared" si="36"/>
        <v>0</v>
      </c>
      <c r="Y78" s="5">
        <f t="shared" si="36"/>
        <v>0</v>
      </c>
      <c r="Z78" s="5">
        <f t="shared" si="36"/>
        <v>0</v>
      </c>
      <c r="AA78" s="5">
        <f t="shared" si="36"/>
        <v>0</v>
      </c>
      <c r="AB78" s="5">
        <f t="shared" si="36"/>
        <v>0</v>
      </c>
      <c r="AC78" s="5">
        <f t="shared" si="36"/>
        <v>0</v>
      </c>
      <c r="AD78" s="5">
        <f t="shared" si="36"/>
        <v>0</v>
      </c>
      <c r="AE78" s="5">
        <f t="shared" si="36"/>
        <v>0</v>
      </c>
      <c r="AF78" s="5">
        <f t="shared" si="36"/>
        <v>0</v>
      </c>
      <c r="AG78" s="5">
        <f t="shared" si="36"/>
        <v>0</v>
      </c>
      <c r="AH78" s="5">
        <f t="shared" si="36"/>
        <v>0</v>
      </c>
      <c r="AI78" s="5">
        <f t="shared" si="36"/>
        <v>0</v>
      </c>
      <c r="AJ78" s="5">
        <f t="shared" si="36"/>
        <v>0</v>
      </c>
      <c r="AK78" s="5">
        <f t="shared" si="34"/>
        <v>0</v>
      </c>
      <c r="AL78" s="5">
        <f t="shared" si="34"/>
        <v>0</v>
      </c>
      <c r="AM78" s="5">
        <f t="shared" si="34"/>
        <v>0</v>
      </c>
      <c r="AN78" s="5">
        <f t="shared" si="34"/>
        <v>0</v>
      </c>
      <c r="AO78" s="5">
        <f t="shared" si="34"/>
        <v>0</v>
      </c>
      <c r="AP78" s="5">
        <f t="shared" si="34"/>
        <v>0</v>
      </c>
      <c r="AQ78" s="5">
        <f t="shared" si="34"/>
        <v>0</v>
      </c>
      <c r="AR78" s="5">
        <f t="shared" si="34"/>
        <v>0</v>
      </c>
      <c r="AS78" s="5">
        <f t="shared" si="34"/>
        <v>0</v>
      </c>
      <c r="AT78" s="5">
        <f t="shared" si="34"/>
        <v>0</v>
      </c>
      <c r="AU78" s="5">
        <f t="shared" si="34"/>
        <v>0</v>
      </c>
      <c r="AV78" s="5">
        <f t="shared" si="34"/>
        <v>0</v>
      </c>
      <c r="AW78" s="5">
        <f t="shared" si="34"/>
        <v>0</v>
      </c>
      <c r="AX78" s="5">
        <f t="shared" si="34"/>
        <v>0</v>
      </c>
      <c r="AY78" s="5">
        <f t="shared" si="34"/>
        <v>0</v>
      </c>
      <c r="AZ78" s="5">
        <f t="shared" si="34"/>
        <v>0</v>
      </c>
      <c r="BA78" s="5">
        <f t="shared" si="34"/>
        <v>0</v>
      </c>
      <c r="BB78" s="5">
        <f t="shared" si="34"/>
        <v>0</v>
      </c>
      <c r="BC78" s="5">
        <f t="shared" si="34"/>
        <v>0</v>
      </c>
      <c r="BD78" s="5">
        <f t="shared" si="34"/>
        <v>0</v>
      </c>
      <c r="BE78" s="5">
        <f t="shared" si="34"/>
        <v>0</v>
      </c>
      <c r="BF78" s="5">
        <f t="shared" si="34"/>
        <v>0</v>
      </c>
      <c r="BG78" s="5">
        <f t="shared" si="34"/>
        <v>0</v>
      </c>
      <c r="BH78" s="5">
        <f t="shared" si="34"/>
        <v>0</v>
      </c>
      <c r="BI78" s="5">
        <f t="shared" si="34"/>
        <v>0</v>
      </c>
      <c r="BJ78" s="5">
        <f t="shared" si="34"/>
        <v>0</v>
      </c>
      <c r="BK78" s="5">
        <f t="shared" si="34"/>
        <v>0</v>
      </c>
      <c r="BL78" s="5">
        <f t="shared" si="34"/>
        <v>0</v>
      </c>
      <c r="BM78" s="5">
        <f t="shared" si="34"/>
        <v>0</v>
      </c>
      <c r="BN78" s="5">
        <f t="shared" si="34"/>
        <v>0</v>
      </c>
      <c r="BO78" s="5">
        <f t="shared" ref="BO78" si="38">BO20</f>
        <v>0</v>
      </c>
    </row>
    <row r="79" spans="1:69" ht="17.399999999999999">
      <c r="B79" s="16" t="s">
        <v>23</v>
      </c>
      <c r="C79" s="17"/>
      <c r="D79" s="18">
        <f t="shared" ref="D79:BN79" si="39">SUM(D72:D78)</f>
        <v>0.02</v>
      </c>
      <c r="E79" s="18">
        <f t="shared" si="39"/>
        <v>0.04</v>
      </c>
      <c r="F79" s="18">
        <f t="shared" si="39"/>
        <v>0.01</v>
      </c>
      <c r="G79" s="18">
        <f t="shared" si="39"/>
        <v>0</v>
      </c>
      <c r="H79" s="18">
        <f t="shared" si="39"/>
        <v>0</v>
      </c>
      <c r="I79" s="18">
        <f t="shared" si="39"/>
        <v>0</v>
      </c>
      <c r="J79" s="18">
        <f t="shared" si="39"/>
        <v>0</v>
      </c>
      <c r="K79" s="18">
        <f t="shared" si="39"/>
        <v>2E-3</v>
      </c>
      <c r="L79" s="18">
        <f t="shared" si="39"/>
        <v>6.0000000000000001E-3</v>
      </c>
      <c r="M79" s="18">
        <f t="shared" si="39"/>
        <v>0</v>
      </c>
      <c r="N79" s="18">
        <f t="shared" si="39"/>
        <v>0</v>
      </c>
      <c r="O79" s="18">
        <f t="shared" si="39"/>
        <v>0</v>
      </c>
      <c r="P79" s="18">
        <f t="shared" si="39"/>
        <v>0</v>
      </c>
      <c r="Q79" s="18">
        <f t="shared" si="39"/>
        <v>0</v>
      </c>
      <c r="R79" s="18">
        <f t="shared" si="39"/>
        <v>0</v>
      </c>
      <c r="S79" s="18">
        <f t="shared" si="39"/>
        <v>0</v>
      </c>
      <c r="T79" s="18">
        <f t="shared" si="39"/>
        <v>0</v>
      </c>
      <c r="U79" s="18">
        <f t="shared" si="39"/>
        <v>0</v>
      </c>
      <c r="V79" s="18">
        <f t="shared" si="39"/>
        <v>0</v>
      </c>
      <c r="W79" s="18">
        <f>SUM(W72:W78)</f>
        <v>0</v>
      </c>
      <c r="X79" s="18">
        <f t="shared" si="39"/>
        <v>0</v>
      </c>
      <c r="Y79" s="18">
        <f t="shared" si="39"/>
        <v>0</v>
      </c>
      <c r="Z79" s="18">
        <f t="shared" si="39"/>
        <v>0</v>
      </c>
      <c r="AA79" s="18">
        <f t="shared" si="39"/>
        <v>0</v>
      </c>
      <c r="AB79" s="18">
        <f t="shared" si="39"/>
        <v>0.01</v>
      </c>
      <c r="AC79" s="18">
        <f t="shared" si="39"/>
        <v>0</v>
      </c>
      <c r="AD79" s="18">
        <f t="shared" si="39"/>
        <v>0</v>
      </c>
      <c r="AE79" s="18">
        <f t="shared" si="39"/>
        <v>0</v>
      </c>
      <c r="AF79" s="18">
        <f t="shared" si="39"/>
        <v>0</v>
      </c>
      <c r="AG79" s="18">
        <f t="shared" si="39"/>
        <v>0</v>
      </c>
      <c r="AH79" s="18">
        <f t="shared" si="39"/>
        <v>0</v>
      </c>
      <c r="AI79" s="18">
        <f t="shared" si="39"/>
        <v>0</v>
      </c>
      <c r="AJ79" s="18">
        <f t="shared" si="39"/>
        <v>5.2999999999999998E-4</v>
      </c>
      <c r="AK79" s="18">
        <f t="shared" si="39"/>
        <v>0</v>
      </c>
      <c r="AL79" s="18">
        <f t="shared" si="39"/>
        <v>0</v>
      </c>
      <c r="AM79" s="18">
        <f t="shared" si="39"/>
        <v>0</v>
      </c>
      <c r="AN79" s="18">
        <f t="shared" si="39"/>
        <v>0</v>
      </c>
      <c r="AO79" s="18">
        <f t="shared" si="39"/>
        <v>0</v>
      </c>
      <c r="AP79" s="18">
        <f t="shared" si="39"/>
        <v>0</v>
      </c>
      <c r="AQ79" s="18">
        <f t="shared" si="39"/>
        <v>0</v>
      </c>
      <c r="AR79" s="18">
        <f t="shared" si="39"/>
        <v>0</v>
      </c>
      <c r="AS79" s="18">
        <f t="shared" si="39"/>
        <v>0</v>
      </c>
      <c r="AT79" s="18">
        <f t="shared" si="39"/>
        <v>0</v>
      </c>
      <c r="AU79" s="18">
        <f t="shared" si="39"/>
        <v>0</v>
      </c>
      <c r="AV79" s="18">
        <f t="shared" si="39"/>
        <v>0</v>
      </c>
      <c r="AW79" s="18">
        <f t="shared" si="39"/>
        <v>0</v>
      </c>
      <c r="AX79" s="18">
        <f t="shared" si="39"/>
        <v>0</v>
      </c>
      <c r="AY79" s="18">
        <f t="shared" si="39"/>
        <v>0</v>
      </c>
      <c r="AZ79" s="18">
        <f t="shared" si="39"/>
        <v>0.03</v>
      </c>
      <c r="BA79" s="18">
        <f t="shared" si="39"/>
        <v>2.5000000000000001E-2</v>
      </c>
      <c r="BB79" s="18">
        <f t="shared" si="39"/>
        <v>0</v>
      </c>
      <c r="BC79" s="18">
        <f t="shared" si="39"/>
        <v>0</v>
      </c>
      <c r="BD79" s="18">
        <f t="shared" si="39"/>
        <v>0</v>
      </c>
      <c r="BE79" s="18">
        <f t="shared" si="39"/>
        <v>3.5000000000000003E-2</v>
      </c>
      <c r="BF79" s="18">
        <f t="shared" si="39"/>
        <v>0</v>
      </c>
      <c r="BG79" s="18">
        <f t="shared" si="39"/>
        <v>0.1</v>
      </c>
      <c r="BH79" s="18">
        <f t="shared" si="39"/>
        <v>0.04</v>
      </c>
      <c r="BI79" s="18">
        <f t="shared" si="39"/>
        <v>0.01</v>
      </c>
      <c r="BJ79" s="18">
        <f t="shared" si="39"/>
        <v>0</v>
      </c>
      <c r="BK79" s="18">
        <f t="shared" si="39"/>
        <v>0</v>
      </c>
      <c r="BL79" s="18">
        <f t="shared" si="39"/>
        <v>0</v>
      </c>
      <c r="BM79" s="18">
        <f t="shared" si="39"/>
        <v>6.0000000000000001E-3</v>
      </c>
      <c r="BN79" s="18">
        <f t="shared" si="39"/>
        <v>3.0000000000000001E-3</v>
      </c>
      <c r="BO79" s="18">
        <f t="shared" ref="BO79" si="40">SUM(BO72:BO78)</f>
        <v>3.4999999999999997E-5</v>
      </c>
    </row>
    <row r="80" spans="1:69" ht="17.399999999999999">
      <c r="B80" s="16" t="s">
        <v>24</v>
      </c>
      <c r="C80" s="17"/>
      <c r="D80" s="19">
        <f t="shared" ref="D80:BN80" si="41">PRODUCT(D79,$E$6)</f>
        <v>0.02</v>
      </c>
      <c r="E80" s="19">
        <f t="shared" si="41"/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2E-3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PRODUCT(W79,$E$6)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0.01</v>
      </c>
      <c r="AC80" s="19">
        <f t="shared" si="41"/>
        <v>0</v>
      </c>
      <c r="AD80" s="19">
        <f t="shared" si="41"/>
        <v>0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5.2999999999999998E-4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0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0.03</v>
      </c>
      <c r="BA80" s="19">
        <f t="shared" si="41"/>
        <v>2.5000000000000001E-2</v>
      </c>
      <c r="BB80" s="19">
        <f t="shared" si="41"/>
        <v>0</v>
      </c>
      <c r="BC80" s="19">
        <f t="shared" si="41"/>
        <v>0</v>
      </c>
      <c r="BD80" s="19">
        <f t="shared" si="41"/>
        <v>0</v>
      </c>
      <c r="BE80" s="19">
        <f t="shared" si="41"/>
        <v>3.5000000000000003E-2</v>
      </c>
      <c r="BF80" s="19">
        <f t="shared" si="41"/>
        <v>0</v>
      </c>
      <c r="BG80" s="19">
        <f t="shared" si="41"/>
        <v>0.1</v>
      </c>
      <c r="BH80" s="19">
        <f t="shared" si="41"/>
        <v>0.04</v>
      </c>
      <c r="BI80" s="19">
        <f t="shared" si="41"/>
        <v>0.01</v>
      </c>
      <c r="BJ80" s="19">
        <f t="shared" si="41"/>
        <v>0</v>
      </c>
      <c r="BK80" s="19">
        <f t="shared" si="41"/>
        <v>0</v>
      </c>
      <c r="BL80" s="19">
        <f t="shared" si="41"/>
        <v>0</v>
      </c>
      <c r="BM80" s="19">
        <f t="shared" si="41"/>
        <v>6.0000000000000001E-3</v>
      </c>
      <c r="BN80" s="19">
        <f t="shared" si="41"/>
        <v>3.0000000000000001E-3</v>
      </c>
      <c r="BO80" s="19">
        <f t="shared" ref="BO80" si="42">PRODUCT(BO79,$E$6)</f>
        <v>3.4999999999999997E-5</v>
      </c>
    </row>
    <row r="82" spans="1:69" ht="17.399999999999999">
      <c r="A82" s="22"/>
      <c r="B82" s="23" t="s">
        <v>26</v>
      </c>
      <c r="C82" s="24" t="s">
        <v>27</v>
      </c>
      <c r="D82" s="25">
        <f t="shared" ref="D82:BN82" si="43">D46</f>
        <v>72.72</v>
      </c>
      <c r="E82" s="25">
        <f t="shared" si="43"/>
        <v>76</v>
      </c>
      <c r="F82" s="25">
        <f t="shared" si="43"/>
        <v>87</v>
      </c>
      <c r="G82" s="25">
        <f t="shared" si="43"/>
        <v>590</v>
      </c>
      <c r="H82" s="25">
        <f t="shared" si="43"/>
        <v>1250</v>
      </c>
      <c r="I82" s="25">
        <f t="shared" si="43"/>
        <v>720</v>
      </c>
      <c r="J82" s="25">
        <f t="shared" si="43"/>
        <v>74.92</v>
      </c>
      <c r="K82" s="25">
        <f t="shared" si="43"/>
        <v>728.69</v>
      </c>
      <c r="L82" s="25">
        <f t="shared" si="43"/>
        <v>210.89</v>
      </c>
      <c r="M82" s="25">
        <f t="shared" si="43"/>
        <v>529</v>
      </c>
      <c r="N82" s="25">
        <f t="shared" si="43"/>
        <v>104.38</v>
      </c>
      <c r="O82" s="25">
        <f t="shared" si="43"/>
        <v>331.24</v>
      </c>
      <c r="P82" s="25">
        <f t="shared" si="43"/>
        <v>373.68</v>
      </c>
      <c r="Q82" s="25">
        <f t="shared" si="43"/>
        <v>400</v>
      </c>
      <c r="R82" s="25">
        <f t="shared" si="43"/>
        <v>0</v>
      </c>
      <c r="S82" s="25">
        <f t="shared" si="43"/>
        <v>0</v>
      </c>
      <c r="T82" s="25">
        <f t="shared" si="43"/>
        <v>0</v>
      </c>
      <c r="U82" s="25">
        <f t="shared" si="43"/>
        <v>752</v>
      </c>
      <c r="V82" s="25">
        <f t="shared" si="43"/>
        <v>352.56</v>
      </c>
      <c r="W82" s="25">
        <f>W46</f>
        <v>139</v>
      </c>
      <c r="X82" s="25">
        <f t="shared" si="43"/>
        <v>14.1</v>
      </c>
      <c r="Y82" s="25">
        <f t="shared" si="43"/>
        <v>0</v>
      </c>
      <c r="Z82" s="25">
        <f t="shared" si="43"/>
        <v>461</v>
      </c>
      <c r="AA82" s="25">
        <f t="shared" si="43"/>
        <v>341</v>
      </c>
      <c r="AB82" s="25">
        <f t="shared" si="43"/>
        <v>361</v>
      </c>
      <c r="AC82" s="25">
        <f t="shared" si="43"/>
        <v>250</v>
      </c>
      <c r="AD82" s="25">
        <f t="shared" si="43"/>
        <v>145</v>
      </c>
      <c r="AE82" s="25">
        <f t="shared" si="43"/>
        <v>454</v>
      </c>
      <c r="AF82" s="25">
        <f t="shared" si="43"/>
        <v>209</v>
      </c>
      <c r="AG82" s="25">
        <f t="shared" si="43"/>
        <v>227.27</v>
      </c>
      <c r="AH82" s="25">
        <f t="shared" si="43"/>
        <v>69.2</v>
      </c>
      <c r="AI82" s="25">
        <f t="shared" si="43"/>
        <v>59.25</v>
      </c>
      <c r="AJ82" s="25">
        <f t="shared" si="43"/>
        <v>50</v>
      </c>
      <c r="AK82" s="25">
        <f t="shared" si="43"/>
        <v>190</v>
      </c>
      <c r="AL82" s="25">
        <f t="shared" si="43"/>
        <v>200</v>
      </c>
      <c r="AM82" s="25">
        <f t="shared" si="43"/>
        <v>636.84</v>
      </c>
      <c r="AN82" s="25">
        <f t="shared" si="43"/>
        <v>267</v>
      </c>
      <c r="AO82" s="25">
        <f t="shared" si="43"/>
        <v>0</v>
      </c>
      <c r="AP82" s="25">
        <f t="shared" si="43"/>
        <v>206.9</v>
      </c>
      <c r="AQ82" s="25">
        <f t="shared" si="43"/>
        <v>63.75</v>
      </c>
      <c r="AR82" s="25">
        <f t="shared" si="43"/>
        <v>65.33</v>
      </c>
      <c r="AS82" s="25">
        <f t="shared" si="43"/>
        <v>76</v>
      </c>
      <c r="AT82" s="25">
        <f t="shared" si="43"/>
        <v>64.290000000000006</v>
      </c>
      <c r="AU82" s="25">
        <f t="shared" si="43"/>
        <v>60.71</v>
      </c>
      <c r="AV82" s="25">
        <f t="shared" si="43"/>
        <v>51.25</v>
      </c>
      <c r="AW82" s="25">
        <f t="shared" si="43"/>
        <v>77.14</v>
      </c>
      <c r="AX82" s="25">
        <f t="shared" si="43"/>
        <v>68</v>
      </c>
      <c r="AY82" s="25">
        <f t="shared" si="43"/>
        <v>60</v>
      </c>
      <c r="AZ82" s="25">
        <f t="shared" si="43"/>
        <v>137.33000000000001</v>
      </c>
      <c r="BA82" s="25">
        <f t="shared" si="43"/>
        <v>296</v>
      </c>
      <c r="BB82" s="25">
        <f t="shared" si="43"/>
        <v>593</v>
      </c>
      <c r="BC82" s="25">
        <f t="shared" si="43"/>
        <v>558</v>
      </c>
      <c r="BD82" s="25">
        <f t="shared" si="43"/>
        <v>231</v>
      </c>
      <c r="BE82" s="25">
        <f t="shared" si="43"/>
        <v>401</v>
      </c>
      <c r="BF82" s="25">
        <f t="shared" si="43"/>
        <v>0</v>
      </c>
      <c r="BG82" s="25">
        <f t="shared" si="43"/>
        <v>26</v>
      </c>
      <c r="BH82" s="25">
        <f t="shared" si="43"/>
        <v>37</v>
      </c>
      <c r="BI82" s="25">
        <f t="shared" si="43"/>
        <v>25</v>
      </c>
      <c r="BJ82" s="25">
        <f t="shared" si="43"/>
        <v>25.59</v>
      </c>
      <c r="BK82" s="25">
        <f t="shared" si="43"/>
        <v>34</v>
      </c>
      <c r="BL82" s="25">
        <f t="shared" si="43"/>
        <v>304</v>
      </c>
      <c r="BM82" s="25">
        <f t="shared" si="43"/>
        <v>138.88</v>
      </c>
      <c r="BN82" s="25">
        <f t="shared" si="43"/>
        <v>20</v>
      </c>
      <c r="BO82" s="25">
        <f t="shared" ref="BO82" si="44">BO46</f>
        <v>10000</v>
      </c>
    </row>
    <row r="83" spans="1:69" ht="17.399999999999999">
      <c r="B83" s="16" t="s">
        <v>28</v>
      </c>
      <c r="C83" s="17" t="s">
        <v>27</v>
      </c>
      <c r="D83" s="18">
        <f t="shared" ref="D83:BN83" si="45">D82/1000</f>
        <v>7.2719999999999993E-2</v>
      </c>
      <c r="E83" s="18">
        <f t="shared" si="45"/>
        <v>7.5999999999999998E-2</v>
      </c>
      <c r="F83" s="18">
        <f t="shared" si="45"/>
        <v>8.6999999999999994E-2</v>
      </c>
      <c r="G83" s="18">
        <f t="shared" si="45"/>
        <v>0.59</v>
      </c>
      <c r="H83" s="18">
        <f t="shared" si="45"/>
        <v>1.25</v>
      </c>
      <c r="I83" s="18">
        <f t="shared" si="45"/>
        <v>0.72</v>
      </c>
      <c r="J83" s="18">
        <f t="shared" si="45"/>
        <v>7.492E-2</v>
      </c>
      <c r="K83" s="18">
        <f t="shared" si="45"/>
        <v>0.72869000000000006</v>
      </c>
      <c r="L83" s="18">
        <f t="shared" si="45"/>
        <v>0.21088999999999999</v>
      </c>
      <c r="M83" s="18">
        <f t="shared" si="45"/>
        <v>0.52900000000000003</v>
      </c>
      <c r="N83" s="18">
        <f t="shared" si="45"/>
        <v>0.10438</v>
      </c>
      <c r="O83" s="18">
        <f t="shared" si="45"/>
        <v>0.33124000000000003</v>
      </c>
      <c r="P83" s="18">
        <f t="shared" si="45"/>
        <v>0.37368000000000001</v>
      </c>
      <c r="Q83" s="18">
        <f t="shared" si="45"/>
        <v>0.4</v>
      </c>
      <c r="R83" s="18">
        <f t="shared" si="45"/>
        <v>0</v>
      </c>
      <c r="S83" s="18">
        <f t="shared" si="45"/>
        <v>0</v>
      </c>
      <c r="T83" s="18">
        <f t="shared" si="45"/>
        <v>0</v>
      </c>
      <c r="U83" s="18">
        <f t="shared" si="45"/>
        <v>0.752</v>
      </c>
      <c r="V83" s="18">
        <f t="shared" si="45"/>
        <v>0.35255999999999998</v>
      </c>
      <c r="W83" s="18">
        <f>W82/1000</f>
        <v>0.13900000000000001</v>
      </c>
      <c r="X83" s="18">
        <f t="shared" si="45"/>
        <v>1.41E-2</v>
      </c>
      <c r="Y83" s="18">
        <f t="shared" si="45"/>
        <v>0</v>
      </c>
      <c r="Z83" s="18">
        <f t="shared" si="45"/>
        <v>0.46100000000000002</v>
      </c>
      <c r="AA83" s="18">
        <f t="shared" si="45"/>
        <v>0.34100000000000003</v>
      </c>
      <c r="AB83" s="18">
        <f t="shared" si="45"/>
        <v>0.36099999999999999</v>
      </c>
      <c r="AC83" s="18">
        <f t="shared" si="45"/>
        <v>0.25</v>
      </c>
      <c r="AD83" s="18">
        <f t="shared" si="45"/>
        <v>0.14499999999999999</v>
      </c>
      <c r="AE83" s="18">
        <f t="shared" si="45"/>
        <v>0.45400000000000001</v>
      </c>
      <c r="AF83" s="18">
        <f t="shared" si="45"/>
        <v>0.20899999999999999</v>
      </c>
      <c r="AG83" s="18">
        <f t="shared" si="45"/>
        <v>0.22727</v>
      </c>
      <c r="AH83" s="18">
        <f t="shared" si="45"/>
        <v>6.9199999999999998E-2</v>
      </c>
      <c r="AI83" s="18">
        <f t="shared" si="45"/>
        <v>5.9249999999999997E-2</v>
      </c>
      <c r="AJ83" s="18">
        <f t="shared" si="45"/>
        <v>0.05</v>
      </c>
      <c r="AK83" s="18">
        <f t="shared" si="45"/>
        <v>0.19</v>
      </c>
      <c r="AL83" s="18">
        <f t="shared" si="45"/>
        <v>0.2</v>
      </c>
      <c r="AM83" s="18">
        <f t="shared" si="45"/>
        <v>0.63684000000000007</v>
      </c>
      <c r="AN83" s="18">
        <f t="shared" si="45"/>
        <v>0.26700000000000002</v>
      </c>
      <c r="AO83" s="18">
        <f t="shared" si="45"/>
        <v>0</v>
      </c>
      <c r="AP83" s="18">
        <f t="shared" si="45"/>
        <v>0.2069</v>
      </c>
      <c r="AQ83" s="18">
        <f t="shared" si="45"/>
        <v>6.3750000000000001E-2</v>
      </c>
      <c r="AR83" s="18">
        <f t="shared" si="45"/>
        <v>6.5329999999999999E-2</v>
      </c>
      <c r="AS83" s="18">
        <f t="shared" si="45"/>
        <v>7.5999999999999998E-2</v>
      </c>
      <c r="AT83" s="18">
        <f t="shared" si="45"/>
        <v>6.429E-2</v>
      </c>
      <c r="AU83" s="18">
        <f t="shared" si="45"/>
        <v>6.071E-2</v>
      </c>
      <c r="AV83" s="18">
        <f t="shared" si="45"/>
        <v>5.1249999999999997E-2</v>
      </c>
      <c r="AW83" s="18">
        <f t="shared" si="45"/>
        <v>7.714E-2</v>
      </c>
      <c r="AX83" s="18">
        <f t="shared" si="45"/>
        <v>6.8000000000000005E-2</v>
      </c>
      <c r="AY83" s="18">
        <f t="shared" si="45"/>
        <v>0.06</v>
      </c>
      <c r="AZ83" s="18">
        <f t="shared" si="45"/>
        <v>0.13733000000000001</v>
      </c>
      <c r="BA83" s="18">
        <f t="shared" si="45"/>
        <v>0.29599999999999999</v>
      </c>
      <c r="BB83" s="18">
        <f t="shared" si="45"/>
        <v>0.59299999999999997</v>
      </c>
      <c r="BC83" s="18">
        <f t="shared" si="45"/>
        <v>0.55800000000000005</v>
      </c>
      <c r="BD83" s="18">
        <f t="shared" si="45"/>
        <v>0.23100000000000001</v>
      </c>
      <c r="BE83" s="18">
        <f t="shared" si="45"/>
        <v>0.40100000000000002</v>
      </c>
      <c r="BF83" s="18">
        <f t="shared" si="45"/>
        <v>0</v>
      </c>
      <c r="BG83" s="18">
        <f t="shared" si="45"/>
        <v>2.5999999999999999E-2</v>
      </c>
      <c r="BH83" s="18">
        <f t="shared" si="45"/>
        <v>3.6999999999999998E-2</v>
      </c>
      <c r="BI83" s="18">
        <f t="shared" si="45"/>
        <v>2.5000000000000001E-2</v>
      </c>
      <c r="BJ83" s="18">
        <f t="shared" si="45"/>
        <v>2.5589999999999998E-2</v>
      </c>
      <c r="BK83" s="18">
        <f t="shared" si="45"/>
        <v>3.4000000000000002E-2</v>
      </c>
      <c r="BL83" s="18">
        <f t="shared" si="45"/>
        <v>0.30399999999999999</v>
      </c>
      <c r="BM83" s="18">
        <f t="shared" si="45"/>
        <v>0.13888</v>
      </c>
      <c r="BN83" s="18">
        <f t="shared" si="45"/>
        <v>0.02</v>
      </c>
      <c r="BO83" s="18">
        <f t="shared" ref="BO83" si="46">BO82/1000</f>
        <v>10</v>
      </c>
    </row>
    <row r="84" spans="1:69" ht="17.399999999999999">
      <c r="A84" s="26"/>
      <c r="B84" s="27" t="s">
        <v>29</v>
      </c>
      <c r="C84" s="102"/>
      <c r="D84" s="28">
        <f t="shared" ref="D84:BN84" si="47">D80*D82</f>
        <v>1.4543999999999999</v>
      </c>
      <c r="E84" s="28">
        <f t="shared" si="47"/>
        <v>3.04</v>
      </c>
      <c r="F84" s="28">
        <f t="shared" si="47"/>
        <v>0.87</v>
      </c>
      <c r="G84" s="28">
        <f t="shared" si="47"/>
        <v>0</v>
      </c>
      <c r="H84" s="28">
        <f t="shared" si="47"/>
        <v>0</v>
      </c>
      <c r="I84" s="28">
        <f t="shared" si="47"/>
        <v>0</v>
      </c>
      <c r="J84" s="28">
        <f t="shared" si="47"/>
        <v>0</v>
      </c>
      <c r="K84" s="28">
        <f t="shared" si="47"/>
        <v>1.4573800000000001</v>
      </c>
      <c r="L84" s="28">
        <f t="shared" si="47"/>
        <v>1.2653399999999999</v>
      </c>
      <c r="M84" s="28">
        <f t="shared" si="47"/>
        <v>0</v>
      </c>
      <c r="N84" s="28">
        <f t="shared" si="47"/>
        <v>0</v>
      </c>
      <c r="O84" s="28">
        <f t="shared" si="47"/>
        <v>0</v>
      </c>
      <c r="P84" s="28">
        <f t="shared" si="47"/>
        <v>0</v>
      </c>
      <c r="Q84" s="28">
        <f t="shared" si="47"/>
        <v>0</v>
      </c>
      <c r="R84" s="28">
        <f t="shared" si="47"/>
        <v>0</v>
      </c>
      <c r="S84" s="28">
        <f t="shared" si="47"/>
        <v>0</v>
      </c>
      <c r="T84" s="28">
        <f t="shared" si="47"/>
        <v>0</v>
      </c>
      <c r="U84" s="28">
        <f t="shared" si="47"/>
        <v>0</v>
      </c>
      <c r="V84" s="28">
        <f t="shared" si="47"/>
        <v>0</v>
      </c>
      <c r="W84" s="28">
        <f>W80*W82</f>
        <v>0</v>
      </c>
      <c r="X84" s="28">
        <f t="shared" si="47"/>
        <v>0</v>
      </c>
      <c r="Y84" s="28">
        <f t="shared" si="47"/>
        <v>0</v>
      </c>
      <c r="Z84" s="28">
        <f t="shared" si="47"/>
        <v>0</v>
      </c>
      <c r="AA84" s="28">
        <f t="shared" si="47"/>
        <v>0</v>
      </c>
      <c r="AB84" s="28">
        <f t="shared" si="47"/>
        <v>3.61</v>
      </c>
      <c r="AC84" s="28">
        <f t="shared" si="47"/>
        <v>0</v>
      </c>
      <c r="AD84" s="28">
        <f t="shared" si="47"/>
        <v>0</v>
      </c>
      <c r="AE84" s="28">
        <f t="shared" si="47"/>
        <v>0</v>
      </c>
      <c r="AF84" s="28">
        <f t="shared" si="47"/>
        <v>0</v>
      </c>
      <c r="AG84" s="28">
        <f t="shared" si="47"/>
        <v>0</v>
      </c>
      <c r="AH84" s="28">
        <f t="shared" si="47"/>
        <v>0</v>
      </c>
      <c r="AI84" s="28">
        <f t="shared" si="47"/>
        <v>0</v>
      </c>
      <c r="AJ84" s="28">
        <f t="shared" si="47"/>
        <v>2.6499999999999999E-2</v>
      </c>
      <c r="AK84" s="28">
        <f t="shared" si="47"/>
        <v>0</v>
      </c>
      <c r="AL84" s="28">
        <f t="shared" si="47"/>
        <v>0</v>
      </c>
      <c r="AM84" s="28">
        <f t="shared" si="47"/>
        <v>0</v>
      </c>
      <c r="AN84" s="28">
        <f t="shared" si="47"/>
        <v>0</v>
      </c>
      <c r="AO84" s="28">
        <f t="shared" si="47"/>
        <v>0</v>
      </c>
      <c r="AP84" s="28">
        <f t="shared" si="47"/>
        <v>0</v>
      </c>
      <c r="AQ84" s="28">
        <f t="shared" si="47"/>
        <v>0</v>
      </c>
      <c r="AR84" s="28">
        <f t="shared" si="47"/>
        <v>0</v>
      </c>
      <c r="AS84" s="28">
        <f t="shared" si="47"/>
        <v>0</v>
      </c>
      <c r="AT84" s="28">
        <f t="shared" si="47"/>
        <v>0</v>
      </c>
      <c r="AU84" s="28">
        <f t="shared" si="47"/>
        <v>0</v>
      </c>
      <c r="AV84" s="28">
        <f t="shared" si="47"/>
        <v>0</v>
      </c>
      <c r="AW84" s="28">
        <f t="shared" si="47"/>
        <v>0</v>
      </c>
      <c r="AX84" s="28">
        <f t="shared" si="47"/>
        <v>0</v>
      </c>
      <c r="AY84" s="28">
        <f t="shared" si="47"/>
        <v>0</v>
      </c>
      <c r="AZ84" s="28">
        <f t="shared" si="47"/>
        <v>4.1199000000000003</v>
      </c>
      <c r="BA84" s="28">
        <f t="shared" si="47"/>
        <v>7.4</v>
      </c>
      <c r="BB84" s="28">
        <f t="shared" si="47"/>
        <v>0</v>
      </c>
      <c r="BC84" s="28">
        <f t="shared" si="47"/>
        <v>0</v>
      </c>
      <c r="BD84" s="28">
        <f t="shared" si="47"/>
        <v>0</v>
      </c>
      <c r="BE84" s="28">
        <f t="shared" si="47"/>
        <v>14.035000000000002</v>
      </c>
      <c r="BF84" s="28">
        <f t="shared" si="47"/>
        <v>0</v>
      </c>
      <c r="BG84" s="28">
        <f t="shared" si="47"/>
        <v>2.6</v>
      </c>
      <c r="BH84" s="28">
        <f t="shared" si="47"/>
        <v>1.48</v>
      </c>
      <c r="BI84" s="28">
        <f t="shared" si="47"/>
        <v>0.25</v>
      </c>
      <c r="BJ84" s="28">
        <f t="shared" si="47"/>
        <v>0</v>
      </c>
      <c r="BK84" s="28">
        <f t="shared" si="47"/>
        <v>0</v>
      </c>
      <c r="BL84" s="28">
        <f t="shared" si="47"/>
        <v>0</v>
      </c>
      <c r="BM84" s="28">
        <f t="shared" si="47"/>
        <v>0.83328000000000002</v>
      </c>
      <c r="BN84" s="28">
        <f t="shared" si="47"/>
        <v>0.06</v>
      </c>
      <c r="BO84" s="28">
        <f t="shared" ref="BO84" si="48">BO80*BO82</f>
        <v>0.35</v>
      </c>
      <c r="BP84" s="29">
        <f>SUM(D84:BN84)</f>
        <v>42.50180000000001</v>
      </c>
      <c r="BQ84" s="30">
        <f>BP84/$C$9</f>
        <v>42.50180000000001</v>
      </c>
    </row>
    <row r="85" spans="1:69" ht="17.399999999999999">
      <c r="A85" s="26"/>
      <c r="B85" s="27" t="s">
        <v>30</v>
      </c>
      <c r="C85" s="102"/>
      <c r="D85" s="28">
        <f t="shared" ref="D85:BN85" si="49">D80*D82</f>
        <v>1.4543999999999999</v>
      </c>
      <c r="E85" s="28">
        <f t="shared" si="49"/>
        <v>3.04</v>
      </c>
      <c r="F85" s="28">
        <f t="shared" si="49"/>
        <v>0.87</v>
      </c>
      <c r="G85" s="28">
        <f t="shared" si="49"/>
        <v>0</v>
      </c>
      <c r="H85" s="28">
        <f t="shared" si="49"/>
        <v>0</v>
      </c>
      <c r="I85" s="28">
        <f t="shared" si="49"/>
        <v>0</v>
      </c>
      <c r="J85" s="28">
        <f t="shared" si="49"/>
        <v>0</v>
      </c>
      <c r="K85" s="28">
        <f t="shared" si="49"/>
        <v>1.4573800000000001</v>
      </c>
      <c r="L85" s="28">
        <f t="shared" si="49"/>
        <v>1.2653399999999999</v>
      </c>
      <c r="M85" s="28">
        <f t="shared" si="49"/>
        <v>0</v>
      </c>
      <c r="N85" s="28">
        <f t="shared" si="49"/>
        <v>0</v>
      </c>
      <c r="O85" s="28">
        <f t="shared" si="49"/>
        <v>0</v>
      </c>
      <c r="P85" s="28">
        <f t="shared" si="49"/>
        <v>0</v>
      </c>
      <c r="Q85" s="28">
        <f t="shared" si="49"/>
        <v>0</v>
      </c>
      <c r="R85" s="28">
        <f t="shared" si="49"/>
        <v>0</v>
      </c>
      <c r="S85" s="28">
        <f t="shared" si="49"/>
        <v>0</v>
      </c>
      <c r="T85" s="28">
        <f t="shared" si="49"/>
        <v>0</v>
      </c>
      <c r="U85" s="28">
        <f t="shared" si="49"/>
        <v>0</v>
      </c>
      <c r="V85" s="28">
        <f t="shared" si="49"/>
        <v>0</v>
      </c>
      <c r="W85" s="28">
        <f>W80*W82</f>
        <v>0</v>
      </c>
      <c r="X85" s="28">
        <f t="shared" si="49"/>
        <v>0</v>
      </c>
      <c r="Y85" s="28">
        <f t="shared" si="49"/>
        <v>0</v>
      </c>
      <c r="Z85" s="28">
        <f t="shared" si="49"/>
        <v>0</v>
      </c>
      <c r="AA85" s="28">
        <f t="shared" si="49"/>
        <v>0</v>
      </c>
      <c r="AB85" s="28">
        <f t="shared" si="49"/>
        <v>3.61</v>
      </c>
      <c r="AC85" s="28">
        <f t="shared" si="49"/>
        <v>0</v>
      </c>
      <c r="AD85" s="28">
        <f t="shared" si="49"/>
        <v>0</v>
      </c>
      <c r="AE85" s="28">
        <f t="shared" si="49"/>
        <v>0</v>
      </c>
      <c r="AF85" s="28">
        <f t="shared" si="49"/>
        <v>0</v>
      </c>
      <c r="AG85" s="28">
        <f t="shared" si="49"/>
        <v>0</v>
      </c>
      <c r="AH85" s="28">
        <f t="shared" si="49"/>
        <v>0</v>
      </c>
      <c r="AI85" s="28">
        <f t="shared" si="49"/>
        <v>0</v>
      </c>
      <c r="AJ85" s="28">
        <f t="shared" si="49"/>
        <v>2.6499999999999999E-2</v>
      </c>
      <c r="AK85" s="28">
        <f t="shared" si="49"/>
        <v>0</v>
      </c>
      <c r="AL85" s="28">
        <f t="shared" si="49"/>
        <v>0</v>
      </c>
      <c r="AM85" s="28">
        <f t="shared" si="49"/>
        <v>0</v>
      </c>
      <c r="AN85" s="28">
        <f t="shared" si="49"/>
        <v>0</v>
      </c>
      <c r="AO85" s="28">
        <f t="shared" si="49"/>
        <v>0</v>
      </c>
      <c r="AP85" s="28">
        <f t="shared" si="49"/>
        <v>0</v>
      </c>
      <c r="AQ85" s="28">
        <f t="shared" si="49"/>
        <v>0</v>
      </c>
      <c r="AR85" s="28">
        <f t="shared" si="49"/>
        <v>0</v>
      </c>
      <c r="AS85" s="28">
        <f t="shared" si="49"/>
        <v>0</v>
      </c>
      <c r="AT85" s="28">
        <f t="shared" si="49"/>
        <v>0</v>
      </c>
      <c r="AU85" s="28">
        <f t="shared" si="49"/>
        <v>0</v>
      </c>
      <c r="AV85" s="28">
        <f t="shared" si="49"/>
        <v>0</v>
      </c>
      <c r="AW85" s="28">
        <f t="shared" si="49"/>
        <v>0</v>
      </c>
      <c r="AX85" s="28">
        <f t="shared" si="49"/>
        <v>0</v>
      </c>
      <c r="AY85" s="28">
        <f t="shared" si="49"/>
        <v>0</v>
      </c>
      <c r="AZ85" s="28">
        <f t="shared" si="49"/>
        <v>4.1199000000000003</v>
      </c>
      <c r="BA85" s="28">
        <f t="shared" si="49"/>
        <v>7.4</v>
      </c>
      <c r="BB85" s="28">
        <f t="shared" si="49"/>
        <v>0</v>
      </c>
      <c r="BC85" s="28">
        <f t="shared" si="49"/>
        <v>0</v>
      </c>
      <c r="BD85" s="28">
        <f t="shared" si="49"/>
        <v>0</v>
      </c>
      <c r="BE85" s="28">
        <f t="shared" si="49"/>
        <v>14.035000000000002</v>
      </c>
      <c r="BF85" s="28">
        <f t="shared" si="49"/>
        <v>0</v>
      </c>
      <c r="BG85" s="28">
        <f t="shared" si="49"/>
        <v>2.6</v>
      </c>
      <c r="BH85" s="28">
        <f t="shared" si="49"/>
        <v>1.48</v>
      </c>
      <c r="BI85" s="28">
        <f t="shared" si="49"/>
        <v>0.25</v>
      </c>
      <c r="BJ85" s="28">
        <f t="shared" si="49"/>
        <v>0</v>
      </c>
      <c r="BK85" s="28">
        <f t="shared" si="49"/>
        <v>0</v>
      </c>
      <c r="BL85" s="28">
        <f t="shared" si="49"/>
        <v>0</v>
      </c>
      <c r="BM85" s="28">
        <f t="shared" si="49"/>
        <v>0.83328000000000002</v>
      </c>
      <c r="BN85" s="28">
        <f t="shared" si="49"/>
        <v>0.06</v>
      </c>
      <c r="BO85" s="28">
        <f t="shared" ref="BO85" si="50">BO80*BO82</f>
        <v>0.35</v>
      </c>
      <c r="BP85" s="29">
        <f>SUM(D85:BN85)</f>
        <v>42.50180000000001</v>
      </c>
      <c r="BQ85" s="30">
        <f>BP85/$C$9</f>
        <v>42.50180000000001</v>
      </c>
    </row>
    <row r="87" spans="1:69">
      <c r="J87" s="1">
        <v>9</v>
      </c>
      <c r="K87" t="s">
        <v>1</v>
      </c>
      <c r="AB87" t="s">
        <v>33</v>
      </c>
    </row>
    <row r="88" spans="1:69" ht="15" customHeight="1">
      <c r="A88" s="95"/>
      <c r="B88" s="3" t="s">
        <v>2</v>
      </c>
      <c r="C88" s="92" t="s">
        <v>3</v>
      </c>
      <c r="D88" s="94" t="str">
        <f t="shared" ref="D88:BN88" si="51">D7</f>
        <v>Хлеб пшеничный</v>
      </c>
      <c r="E88" s="94" t="str">
        <f t="shared" si="51"/>
        <v>Хлеб ржано-пшеничный</v>
      </c>
      <c r="F88" s="94" t="str">
        <f t="shared" si="51"/>
        <v>Сахар</v>
      </c>
      <c r="G88" s="94" t="str">
        <f t="shared" si="51"/>
        <v>Чай</v>
      </c>
      <c r="H88" s="94" t="str">
        <f t="shared" si="51"/>
        <v>Какао</v>
      </c>
      <c r="I88" s="94" t="str">
        <f t="shared" si="51"/>
        <v>Кофейный напиток</v>
      </c>
      <c r="J88" s="94" t="str">
        <f t="shared" si="51"/>
        <v>Молоко 2,5%</v>
      </c>
      <c r="K88" s="94" t="str">
        <f t="shared" si="51"/>
        <v>Масло сливочное</v>
      </c>
      <c r="L88" s="94" t="str">
        <f t="shared" si="51"/>
        <v>Сметана 15%</v>
      </c>
      <c r="M88" s="94" t="str">
        <f t="shared" si="51"/>
        <v>Молоко сухое</v>
      </c>
      <c r="N88" s="94" t="str">
        <f t="shared" si="51"/>
        <v>Снежок 2,5 %</v>
      </c>
      <c r="O88" s="94" t="str">
        <f t="shared" si="51"/>
        <v>Творог 5%</v>
      </c>
      <c r="P88" s="94" t="str">
        <f t="shared" si="51"/>
        <v>Молоко сгущенное</v>
      </c>
      <c r="Q88" s="94" t="str">
        <f t="shared" si="51"/>
        <v xml:space="preserve">Джем Сава </v>
      </c>
      <c r="R88" s="94" t="str">
        <f t="shared" si="51"/>
        <v>Сыр</v>
      </c>
      <c r="S88" s="94" t="str">
        <f t="shared" si="51"/>
        <v>Зеленый горошек</v>
      </c>
      <c r="T88" s="94" t="str">
        <f t="shared" si="51"/>
        <v>Кукуруза консервирован.</v>
      </c>
      <c r="U88" s="94" t="str">
        <f t="shared" si="51"/>
        <v>Консервы рыбные</v>
      </c>
      <c r="V88" s="94" t="str">
        <f t="shared" si="51"/>
        <v>Огурцы консервирован.</v>
      </c>
      <c r="W88" s="92" t="str">
        <f>W7</f>
        <v>Огурцы свежие</v>
      </c>
      <c r="X88" s="94" t="str">
        <f t="shared" si="51"/>
        <v>Яйцо</v>
      </c>
      <c r="Y88" s="94" t="str">
        <f t="shared" si="51"/>
        <v>Икра кабачковая</v>
      </c>
      <c r="Z88" s="94" t="str">
        <f t="shared" si="51"/>
        <v>Изюм</v>
      </c>
      <c r="AA88" s="94" t="str">
        <f t="shared" si="51"/>
        <v>Курага</v>
      </c>
      <c r="AB88" s="94" t="str">
        <f t="shared" si="51"/>
        <v>Чернослив</v>
      </c>
      <c r="AC88" s="94" t="str">
        <f t="shared" si="51"/>
        <v>Шиповник</v>
      </c>
      <c r="AD88" s="94" t="str">
        <f t="shared" si="51"/>
        <v>Сухофрукты</v>
      </c>
      <c r="AE88" s="94" t="str">
        <f t="shared" si="51"/>
        <v>Ягода свежемороженная</v>
      </c>
      <c r="AF88" s="94" t="str">
        <f t="shared" si="51"/>
        <v>Лимон</v>
      </c>
      <c r="AG88" s="94" t="str">
        <f t="shared" si="51"/>
        <v>Кисель</v>
      </c>
      <c r="AH88" s="94" t="str">
        <f t="shared" si="51"/>
        <v xml:space="preserve">Сок </v>
      </c>
      <c r="AI88" s="94" t="str">
        <f t="shared" si="51"/>
        <v>Макаронные изделия</v>
      </c>
      <c r="AJ88" s="94" t="str">
        <f t="shared" si="51"/>
        <v>Мука</v>
      </c>
      <c r="AK88" s="94" t="str">
        <f t="shared" si="51"/>
        <v>Дрожжи</v>
      </c>
      <c r="AL88" s="94" t="str">
        <f t="shared" si="51"/>
        <v>Печенье</v>
      </c>
      <c r="AM88" s="94" t="str">
        <f t="shared" si="51"/>
        <v>Пряники</v>
      </c>
      <c r="AN88" s="94" t="str">
        <f t="shared" si="51"/>
        <v>Вафли</v>
      </c>
      <c r="AO88" s="94" t="str">
        <f t="shared" si="51"/>
        <v>Конфеты</v>
      </c>
      <c r="AP88" s="94" t="str">
        <f t="shared" si="51"/>
        <v>Повидло Сава</v>
      </c>
      <c r="AQ88" s="94" t="str">
        <f t="shared" si="51"/>
        <v>Крупа геркулес</v>
      </c>
      <c r="AR88" s="94" t="str">
        <f t="shared" si="51"/>
        <v>Крупа горох</v>
      </c>
      <c r="AS88" s="94" t="str">
        <f t="shared" si="51"/>
        <v>Крупа гречневая</v>
      </c>
      <c r="AT88" s="94" t="str">
        <f t="shared" si="51"/>
        <v>Крупа кукурузная</v>
      </c>
      <c r="AU88" s="94" t="str">
        <f t="shared" si="51"/>
        <v>Крупа манная</v>
      </c>
      <c r="AV88" s="94" t="str">
        <f t="shared" si="51"/>
        <v>Крупа перловая</v>
      </c>
      <c r="AW88" s="94" t="str">
        <f t="shared" si="51"/>
        <v>Крупа пшеничная</v>
      </c>
      <c r="AX88" s="94" t="str">
        <f t="shared" si="51"/>
        <v>Крупа пшено</v>
      </c>
      <c r="AY88" s="94" t="str">
        <f t="shared" si="51"/>
        <v>Крупа ячневая</v>
      </c>
      <c r="AZ88" s="94" t="str">
        <f t="shared" si="51"/>
        <v>Рис</v>
      </c>
      <c r="BA88" s="94" t="str">
        <f t="shared" si="51"/>
        <v>Цыпленок бройлер</v>
      </c>
      <c r="BB88" s="94" t="str">
        <f t="shared" si="51"/>
        <v>Филе куриное</v>
      </c>
      <c r="BC88" s="94" t="str">
        <f t="shared" si="51"/>
        <v>Фарш говяжий</v>
      </c>
      <c r="BD88" s="94" t="str">
        <f t="shared" si="51"/>
        <v>Печень куриная</v>
      </c>
      <c r="BE88" s="94" t="str">
        <f t="shared" si="51"/>
        <v>Филе минтая</v>
      </c>
      <c r="BF88" s="94" t="str">
        <f t="shared" si="51"/>
        <v>Филе сельди слабосол.</v>
      </c>
      <c r="BG88" s="94" t="str">
        <f t="shared" si="51"/>
        <v>Картофель</v>
      </c>
      <c r="BH88" s="94" t="str">
        <f t="shared" si="51"/>
        <v>Морковь</v>
      </c>
      <c r="BI88" s="94" t="str">
        <f t="shared" si="51"/>
        <v>Лук</v>
      </c>
      <c r="BJ88" s="94" t="str">
        <f t="shared" si="51"/>
        <v>Капуста</v>
      </c>
      <c r="BK88" s="94" t="str">
        <f t="shared" si="51"/>
        <v>Свекла</v>
      </c>
      <c r="BL88" s="94" t="str">
        <f t="shared" si="51"/>
        <v>Томатная паста</v>
      </c>
      <c r="BM88" s="94" t="str">
        <f t="shared" si="51"/>
        <v>Масло растительное</v>
      </c>
      <c r="BN88" s="94" t="str">
        <f t="shared" si="51"/>
        <v>Соль</v>
      </c>
      <c r="BO88" s="94" t="str">
        <f t="shared" ref="BO88" si="52">BO7</f>
        <v>Аскорбиновая кислота</v>
      </c>
      <c r="BP88" s="97" t="s">
        <v>4</v>
      </c>
      <c r="BQ88" s="97" t="s">
        <v>5</v>
      </c>
    </row>
    <row r="89" spans="1:69" ht="45.75" customHeight="1">
      <c r="A89" s="96"/>
      <c r="B89" s="4" t="s">
        <v>6</v>
      </c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3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7"/>
      <c r="BQ89" s="97"/>
    </row>
    <row r="90" spans="1:69">
      <c r="A90" s="98" t="s">
        <v>17</v>
      </c>
      <c r="B90" s="5" t="s">
        <v>18</v>
      </c>
      <c r="C90" s="99">
        <f>$E$6</f>
        <v>1</v>
      </c>
      <c r="D90" s="5">
        <f t="shared" ref="D90:BN94" si="53">D22</f>
        <v>0</v>
      </c>
      <c r="E90" s="5">
        <f t="shared" si="53"/>
        <v>0</v>
      </c>
      <c r="F90" s="5">
        <f t="shared" si="53"/>
        <v>8.0000000000000002E-3</v>
      </c>
      <c r="G90" s="5">
        <f t="shared" si="53"/>
        <v>2.9999999999999997E-4</v>
      </c>
      <c r="H90" s="5">
        <f t="shared" si="53"/>
        <v>0</v>
      </c>
      <c r="I90" s="5">
        <f t="shared" si="53"/>
        <v>0</v>
      </c>
      <c r="J90" s="5">
        <f t="shared" si="53"/>
        <v>0</v>
      </c>
      <c r="K90" s="5">
        <f t="shared" si="53"/>
        <v>0</v>
      </c>
      <c r="L90" s="5">
        <f t="shared" si="53"/>
        <v>0</v>
      </c>
      <c r="M90" s="5">
        <f t="shared" si="53"/>
        <v>0</v>
      </c>
      <c r="N90" s="5">
        <f t="shared" si="53"/>
        <v>0</v>
      </c>
      <c r="O90" s="5">
        <f t="shared" si="53"/>
        <v>0</v>
      </c>
      <c r="P90" s="5">
        <f t="shared" si="53"/>
        <v>0</v>
      </c>
      <c r="Q90" s="5">
        <f t="shared" si="53"/>
        <v>0</v>
      </c>
      <c r="R90" s="5">
        <f t="shared" si="53"/>
        <v>0</v>
      </c>
      <c r="S90" s="5">
        <f t="shared" si="53"/>
        <v>0</v>
      </c>
      <c r="T90" s="5">
        <f t="shared" si="53"/>
        <v>0</v>
      </c>
      <c r="U90" s="5">
        <f t="shared" si="53"/>
        <v>0</v>
      </c>
      <c r="V90" s="5">
        <f t="shared" si="53"/>
        <v>0</v>
      </c>
      <c r="W90" s="5">
        <f>W22</f>
        <v>0</v>
      </c>
      <c r="X90" s="5">
        <f t="shared" si="53"/>
        <v>0</v>
      </c>
      <c r="Y90" s="5">
        <f t="shared" si="53"/>
        <v>0</v>
      </c>
      <c r="Z90" s="5">
        <f t="shared" si="53"/>
        <v>0</v>
      </c>
      <c r="AA90" s="5">
        <f t="shared" si="53"/>
        <v>0</v>
      </c>
      <c r="AB90" s="5">
        <f t="shared" si="53"/>
        <v>0</v>
      </c>
      <c r="AC90" s="5">
        <f t="shared" si="53"/>
        <v>0</v>
      </c>
      <c r="AD90" s="5">
        <f t="shared" si="53"/>
        <v>0</v>
      </c>
      <c r="AE90" s="5">
        <f t="shared" si="53"/>
        <v>0</v>
      </c>
      <c r="AF90" s="5">
        <f t="shared" si="53"/>
        <v>5.0000000000000001E-3</v>
      </c>
      <c r="AG90" s="5">
        <f t="shared" si="53"/>
        <v>0</v>
      </c>
      <c r="AH90" s="5">
        <f t="shared" si="53"/>
        <v>0</v>
      </c>
      <c r="AI90" s="5">
        <f t="shared" si="53"/>
        <v>0</v>
      </c>
      <c r="AJ90" s="5">
        <f t="shared" si="53"/>
        <v>0</v>
      </c>
      <c r="AK90" s="5">
        <f t="shared" si="53"/>
        <v>0</v>
      </c>
      <c r="AL90" s="5">
        <f t="shared" si="53"/>
        <v>0</v>
      </c>
      <c r="AM90" s="5">
        <f t="shared" si="53"/>
        <v>0</v>
      </c>
      <c r="AN90" s="5">
        <f t="shared" si="53"/>
        <v>0</v>
      </c>
      <c r="AO90" s="5">
        <f t="shared" si="53"/>
        <v>0</v>
      </c>
      <c r="AP90" s="5">
        <f t="shared" si="53"/>
        <v>0</v>
      </c>
      <c r="AQ90" s="5">
        <f t="shared" si="53"/>
        <v>0</v>
      </c>
      <c r="AR90" s="5">
        <f t="shared" si="53"/>
        <v>0</v>
      </c>
      <c r="AS90" s="5">
        <f t="shared" si="53"/>
        <v>0</v>
      </c>
      <c r="AT90" s="5">
        <f t="shared" si="53"/>
        <v>0</v>
      </c>
      <c r="AU90" s="5">
        <f t="shared" si="53"/>
        <v>0</v>
      </c>
      <c r="AV90" s="5">
        <f t="shared" si="53"/>
        <v>0</v>
      </c>
      <c r="AW90" s="5">
        <f t="shared" si="53"/>
        <v>0</v>
      </c>
      <c r="AX90" s="5">
        <f t="shared" si="53"/>
        <v>0</v>
      </c>
      <c r="AY90" s="5">
        <f t="shared" si="53"/>
        <v>0</v>
      </c>
      <c r="AZ90" s="5">
        <f t="shared" si="53"/>
        <v>0</v>
      </c>
      <c r="BA90" s="5">
        <f t="shared" si="53"/>
        <v>0</v>
      </c>
      <c r="BB90" s="5">
        <f t="shared" si="53"/>
        <v>0</v>
      </c>
      <c r="BC90" s="5">
        <f t="shared" si="53"/>
        <v>0</v>
      </c>
      <c r="BD90" s="5">
        <f t="shared" si="53"/>
        <v>0</v>
      </c>
      <c r="BE90" s="5">
        <f t="shared" si="53"/>
        <v>0</v>
      </c>
      <c r="BF90" s="5">
        <f t="shared" si="53"/>
        <v>0</v>
      </c>
      <c r="BG90" s="5">
        <f t="shared" si="53"/>
        <v>0</v>
      </c>
      <c r="BH90" s="5">
        <f t="shared" si="53"/>
        <v>0</v>
      </c>
      <c r="BI90" s="5">
        <f t="shared" si="53"/>
        <v>0</v>
      </c>
      <c r="BJ90" s="5">
        <f t="shared" si="53"/>
        <v>0</v>
      </c>
      <c r="BK90" s="5">
        <f t="shared" si="53"/>
        <v>0</v>
      </c>
      <c r="BL90" s="5">
        <f t="shared" si="53"/>
        <v>0</v>
      </c>
      <c r="BM90" s="5">
        <f t="shared" si="53"/>
        <v>0</v>
      </c>
      <c r="BN90" s="5">
        <f t="shared" si="53"/>
        <v>0</v>
      </c>
      <c r="BO90" s="5">
        <f t="shared" ref="BO90:BO93" si="54">BO22</f>
        <v>0</v>
      </c>
    </row>
    <row r="91" spans="1:69">
      <c r="A91" s="98"/>
      <c r="B91" s="5" t="s">
        <v>19</v>
      </c>
      <c r="C91" s="100"/>
      <c r="D91" s="5">
        <f t="shared" si="53"/>
        <v>0</v>
      </c>
      <c r="E91" s="5">
        <f t="shared" si="53"/>
        <v>0</v>
      </c>
      <c r="F91" s="5">
        <f t="shared" si="53"/>
        <v>3.0000000000000001E-3</v>
      </c>
      <c r="G91" s="5">
        <f t="shared" si="53"/>
        <v>0</v>
      </c>
      <c r="H91" s="5">
        <f t="shared" si="53"/>
        <v>0</v>
      </c>
      <c r="I91" s="5">
        <f t="shared" si="53"/>
        <v>0</v>
      </c>
      <c r="J91" s="5">
        <f t="shared" si="53"/>
        <v>1.2E-2</v>
      </c>
      <c r="K91" s="5">
        <f t="shared" si="53"/>
        <v>3.0000000000000001E-3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W23</f>
        <v>0</v>
      </c>
      <c r="X91" s="5">
        <f t="shared" si="53"/>
        <v>9.0899999999999995E-2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0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3.4000000000000002E-2</v>
      </c>
      <c r="AK91" s="5">
        <f t="shared" si="53"/>
        <v>2.9999999999999997E-4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3.0000000000000001E-3</v>
      </c>
      <c r="BN91" s="5">
        <f t="shared" si="53"/>
        <v>0</v>
      </c>
      <c r="BO91" s="5">
        <f t="shared" si="54"/>
        <v>0</v>
      </c>
    </row>
    <row r="92" spans="1:69">
      <c r="A92" s="98"/>
      <c r="B92" s="5"/>
      <c r="C92" s="100"/>
      <c r="D92" s="5">
        <f t="shared" si="53"/>
        <v>0</v>
      </c>
      <c r="E92" s="5">
        <f t="shared" si="53"/>
        <v>0</v>
      </c>
      <c r="F92" s="5">
        <f t="shared" si="53"/>
        <v>0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0</v>
      </c>
      <c r="K92" s="5">
        <f t="shared" si="53"/>
        <v>0</v>
      </c>
      <c r="L92" s="5">
        <f t="shared" si="53"/>
        <v>0</v>
      </c>
      <c r="M92" s="5">
        <f t="shared" si="53"/>
        <v>0</v>
      </c>
      <c r="N92" s="5">
        <f t="shared" si="53"/>
        <v>0</v>
      </c>
      <c r="O92" s="5">
        <f t="shared" si="53"/>
        <v>0</v>
      </c>
      <c r="P92" s="5">
        <f t="shared" si="53"/>
        <v>0</v>
      </c>
      <c r="Q92" s="5">
        <f t="shared" si="53"/>
        <v>0</v>
      </c>
      <c r="R92" s="5">
        <f t="shared" si="53"/>
        <v>0</v>
      </c>
      <c r="S92" s="5">
        <f t="shared" si="53"/>
        <v>0</v>
      </c>
      <c r="T92" s="5">
        <f t="shared" si="53"/>
        <v>0</v>
      </c>
      <c r="U92" s="5">
        <f t="shared" si="53"/>
        <v>0</v>
      </c>
      <c r="V92" s="5">
        <f t="shared" si="53"/>
        <v>0</v>
      </c>
      <c r="W92" s="5">
        <f>W24</f>
        <v>0</v>
      </c>
      <c r="X92" s="5">
        <f t="shared" si="53"/>
        <v>0</v>
      </c>
      <c r="Y92" s="5">
        <f t="shared" si="53"/>
        <v>0</v>
      </c>
      <c r="Z92" s="5">
        <f t="shared" si="53"/>
        <v>0</v>
      </c>
      <c r="AA92" s="5">
        <f t="shared" si="53"/>
        <v>0</v>
      </c>
      <c r="AB92" s="5">
        <f t="shared" si="53"/>
        <v>0</v>
      </c>
      <c r="AC92" s="5">
        <f t="shared" si="53"/>
        <v>0</v>
      </c>
      <c r="AD92" s="5">
        <f t="shared" si="53"/>
        <v>0</v>
      </c>
      <c r="AE92" s="5">
        <f t="shared" si="53"/>
        <v>0</v>
      </c>
      <c r="AF92" s="5">
        <f t="shared" si="53"/>
        <v>0</v>
      </c>
      <c r="AG92" s="5">
        <f t="shared" si="53"/>
        <v>0</v>
      </c>
      <c r="AH92" s="5">
        <f t="shared" si="53"/>
        <v>0</v>
      </c>
      <c r="AI92" s="5">
        <f t="shared" si="53"/>
        <v>0</v>
      </c>
      <c r="AJ92" s="5">
        <f t="shared" si="53"/>
        <v>0</v>
      </c>
      <c r="AK92" s="5">
        <f t="shared" si="53"/>
        <v>0</v>
      </c>
      <c r="AL92" s="5">
        <f t="shared" si="53"/>
        <v>0</v>
      </c>
      <c r="AM92" s="5">
        <f t="shared" si="53"/>
        <v>0</v>
      </c>
      <c r="AN92" s="5">
        <f t="shared" si="53"/>
        <v>0</v>
      </c>
      <c r="AO92" s="5">
        <f t="shared" si="53"/>
        <v>0</v>
      </c>
      <c r="AP92" s="5">
        <f t="shared" si="53"/>
        <v>0</v>
      </c>
      <c r="AQ92" s="5">
        <f t="shared" si="53"/>
        <v>0</v>
      </c>
      <c r="AR92" s="5">
        <f t="shared" si="53"/>
        <v>0</v>
      </c>
      <c r="AS92" s="5">
        <f t="shared" si="53"/>
        <v>0</v>
      </c>
      <c r="AT92" s="5">
        <f t="shared" si="53"/>
        <v>0</v>
      </c>
      <c r="AU92" s="5">
        <f t="shared" si="53"/>
        <v>0</v>
      </c>
      <c r="AV92" s="5">
        <f t="shared" si="53"/>
        <v>0</v>
      </c>
      <c r="AW92" s="5">
        <f t="shared" si="53"/>
        <v>0</v>
      </c>
      <c r="AX92" s="5">
        <f t="shared" si="53"/>
        <v>0</v>
      </c>
      <c r="AY92" s="5">
        <f t="shared" si="53"/>
        <v>0</v>
      </c>
      <c r="AZ92" s="5">
        <f t="shared" si="53"/>
        <v>0</v>
      </c>
      <c r="BA92" s="5">
        <f t="shared" si="53"/>
        <v>0</v>
      </c>
      <c r="BB92" s="5">
        <f t="shared" si="53"/>
        <v>0</v>
      </c>
      <c r="BC92" s="5">
        <f t="shared" si="53"/>
        <v>0</v>
      </c>
      <c r="BD92" s="5">
        <f t="shared" si="53"/>
        <v>0</v>
      </c>
      <c r="BE92" s="5">
        <f t="shared" si="53"/>
        <v>0</v>
      </c>
      <c r="BF92" s="5">
        <f t="shared" si="53"/>
        <v>0</v>
      </c>
      <c r="BG92" s="5">
        <f t="shared" si="53"/>
        <v>0</v>
      </c>
      <c r="BH92" s="5">
        <f t="shared" si="53"/>
        <v>0</v>
      </c>
      <c r="BI92" s="5">
        <f t="shared" si="53"/>
        <v>0</v>
      </c>
      <c r="BJ92" s="5">
        <f t="shared" si="53"/>
        <v>0</v>
      </c>
      <c r="BK92" s="5">
        <f t="shared" si="53"/>
        <v>0</v>
      </c>
      <c r="BL92" s="5">
        <f t="shared" si="53"/>
        <v>0</v>
      </c>
      <c r="BM92" s="5">
        <f t="shared" si="53"/>
        <v>0</v>
      </c>
      <c r="BN92" s="5">
        <f t="shared" si="53"/>
        <v>0</v>
      </c>
      <c r="BO92" s="5">
        <f t="shared" si="54"/>
        <v>0</v>
      </c>
    </row>
    <row r="93" spans="1:69">
      <c r="A93" s="98"/>
      <c r="B93" s="5"/>
      <c r="C93" s="100"/>
      <c r="D93" s="5">
        <f t="shared" si="53"/>
        <v>0</v>
      </c>
      <c r="E93" s="5">
        <f t="shared" si="53"/>
        <v>0</v>
      </c>
      <c r="F93" s="5">
        <f t="shared" si="53"/>
        <v>0</v>
      </c>
      <c r="G93" s="5">
        <f t="shared" si="53"/>
        <v>0</v>
      </c>
      <c r="H93" s="5">
        <f t="shared" si="53"/>
        <v>0</v>
      </c>
      <c r="I93" s="5">
        <f t="shared" si="53"/>
        <v>0</v>
      </c>
      <c r="J93" s="5">
        <f t="shared" si="53"/>
        <v>0</v>
      </c>
      <c r="K93" s="5">
        <f t="shared" si="53"/>
        <v>0</v>
      </c>
      <c r="L93" s="5">
        <f t="shared" si="53"/>
        <v>0</v>
      </c>
      <c r="M93" s="5">
        <f t="shared" si="53"/>
        <v>0</v>
      </c>
      <c r="N93" s="5">
        <f t="shared" si="53"/>
        <v>0</v>
      </c>
      <c r="O93" s="5">
        <f t="shared" si="53"/>
        <v>0</v>
      </c>
      <c r="P93" s="5">
        <f t="shared" si="53"/>
        <v>0</v>
      </c>
      <c r="Q93" s="5">
        <f t="shared" si="53"/>
        <v>0</v>
      </c>
      <c r="R93" s="5">
        <f t="shared" si="53"/>
        <v>0</v>
      </c>
      <c r="S93" s="5">
        <f t="shared" si="53"/>
        <v>0</v>
      </c>
      <c r="T93" s="5">
        <f t="shared" si="53"/>
        <v>0</v>
      </c>
      <c r="U93" s="5">
        <f t="shared" si="53"/>
        <v>0</v>
      </c>
      <c r="V93" s="5">
        <f t="shared" si="53"/>
        <v>0</v>
      </c>
      <c r="W93" s="5">
        <f>W25</f>
        <v>0</v>
      </c>
      <c r="X93" s="5">
        <f t="shared" si="53"/>
        <v>0</v>
      </c>
      <c r="Y93" s="5">
        <f t="shared" si="53"/>
        <v>0</v>
      </c>
      <c r="Z93" s="5">
        <f t="shared" si="53"/>
        <v>0</v>
      </c>
      <c r="AA93" s="5">
        <f t="shared" si="53"/>
        <v>0</v>
      </c>
      <c r="AB93" s="5">
        <f t="shared" si="53"/>
        <v>0</v>
      </c>
      <c r="AC93" s="5">
        <f t="shared" si="53"/>
        <v>0</v>
      </c>
      <c r="AD93" s="5">
        <f t="shared" si="53"/>
        <v>0</v>
      </c>
      <c r="AE93" s="5">
        <f t="shared" si="53"/>
        <v>0</v>
      </c>
      <c r="AF93" s="5">
        <f t="shared" si="53"/>
        <v>0</v>
      </c>
      <c r="AG93" s="5">
        <f t="shared" si="53"/>
        <v>0</v>
      </c>
      <c r="AH93" s="5">
        <f t="shared" si="53"/>
        <v>0</v>
      </c>
      <c r="AI93" s="5">
        <f t="shared" si="53"/>
        <v>0</v>
      </c>
      <c r="AJ93" s="5">
        <f t="shared" si="53"/>
        <v>0</v>
      </c>
      <c r="AK93" s="5">
        <f t="shared" si="53"/>
        <v>0</v>
      </c>
      <c r="AL93" s="5">
        <f t="shared" si="53"/>
        <v>0</v>
      </c>
      <c r="AM93" s="5">
        <f t="shared" si="53"/>
        <v>0</v>
      </c>
      <c r="AN93" s="5">
        <f t="shared" si="53"/>
        <v>0</v>
      </c>
      <c r="AO93" s="5">
        <f t="shared" si="53"/>
        <v>0</v>
      </c>
      <c r="AP93" s="5">
        <f t="shared" si="53"/>
        <v>0</v>
      </c>
      <c r="AQ93" s="5">
        <f t="shared" si="53"/>
        <v>0</v>
      </c>
      <c r="AR93" s="5">
        <f t="shared" si="53"/>
        <v>0</v>
      </c>
      <c r="AS93" s="5">
        <f t="shared" si="53"/>
        <v>0</v>
      </c>
      <c r="AT93" s="5">
        <f t="shared" si="53"/>
        <v>0</v>
      </c>
      <c r="AU93" s="5">
        <f t="shared" si="53"/>
        <v>0</v>
      </c>
      <c r="AV93" s="5">
        <f t="shared" si="53"/>
        <v>0</v>
      </c>
      <c r="AW93" s="5">
        <f t="shared" si="53"/>
        <v>0</v>
      </c>
      <c r="AX93" s="5">
        <f t="shared" si="53"/>
        <v>0</v>
      </c>
      <c r="AY93" s="5">
        <f t="shared" si="53"/>
        <v>0</v>
      </c>
      <c r="AZ93" s="5">
        <f t="shared" si="53"/>
        <v>0</v>
      </c>
      <c r="BA93" s="5">
        <f t="shared" si="53"/>
        <v>0</v>
      </c>
      <c r="BB93" s="5">
        <f t="shared" si="53"/>
        <v>0</v>
      </c>
      <c r="BC93" s="5">
        <f t="shared" si="53"/>
        <v>0</v>
      </c>
      <c r="BD93" s="5">
        <f t="shared" si="53"/>
        <v>0</v>
      </c>
      <c r="BE93" s="5">
        <f t="shared" si="53"/>
        <v>0</v>
      </c>
      <c r="BF93" s="5">
        <f t="shared" si="53"/>
        <v>0</v>
      </c>
      <c r="BG93" s="5">
        <f t="shared" si="53"/>
        <v>0</v>
      </c>
      <c r="BH93" s="5">
        <f t="shared" si="53"/>
        <v>0</v>
      </c>
      <c r="BI93" s="5">
        <f t="shared" si="53"/>
        <v>0</v>
      </c>
      <c r="BJ93" s="5">
        <f t="shared" si="53"/>
        <v>0</v>
      </c>
      <c r="BK93" s="5">
        <f t="shared" si="53"/>
        <v>0</v>
      </c>
      <c r="BL93" s="5">
        <f t="shared" si="53"/>
        <v>0</v>
      </c>
      <c r="BM93" s="5">
        <f t="shared" si="53"/>
        <v>0</v>
      </c>
      <c r="BN93" s="5">
        <f t="shared" si="53"/>
        <v>0</v>
      </c>
      <c r="BO93" s="5">
        <f t="shared" si="54"/>
        <v>0</v>
      </c>
    </row>
    <row r="94" spans="1:69">
      <c r="A94" s="98"/>
      <c r="B94" s="5"/>
      <c r="C94" s="101"/>
      <c r="D94" s="5">
        <f t="shared" si="53"/>
        <v>0</v>
      </c>
      <c r="E94" s="5">
        <f t="shared" si="53"/>
        <v>0</v>
      </c>
      <c r="F94" s="5">
        <f t="shared" si="53"/>
        <v>0</v>
      </c>
      <c r="G94" s="5">
        <f t="shared" si="53"/>
        <v>0</v>
      </c>
      <c r="H94" s="5">
        <f t="shared" si="53"/>
        <v>0</v>
      </c>
      <c r="I94" s="5">
        <f t="shared" si="53"/>
        <v>0</v>
      </c>
      <c r="J94" s="5">
        <f t="shared" si="53"/>
        <v>0</v>
      </c>
      <c r="K94" s="5">
        <f t="shared" ref="K94:BN94" si="55">K26</f>
        <v>0</v>
      </c>
      <c r="L94" s="5">
        <f t="shared" si="55"/>
        <v>0</v>
      </c>
      <c r="M94" s="5">
        <f t="shared" si="55"/>
        <v>0</v>
      </c>
      <c r="N94" s="5">
        <f t="shared" si="55"/>
        <v>0</v>
      </c>
      <c r="O94" s="5">
        <f t="shared" si="55"/>
        <v>0</v>
      </c>
      <c r="P94" s="5">
        <f t="shared" si="55"/>
        <v>0</v>
      </c>
      <c r="Q94" s="5">
        <f t="shared" si="55"/>
        <v>0</v>
      </c>
      <c r="R94" s="5">
        <f t="shared" si="55"/>
        <v>0</v>
      </c>
      <c r="S94" s="5">
        <f t="shared" si="55"/>
        <v>0</v>
      </c>
      <c r="T94" s="5">
        <f t="shared" si="55"/>
        <v>0</v>
      </c>
      <c r="U94" s="5">
        <f t="shared" si="55"/>
        <v>0</v>
      </c>
      <c r="V94" s="5">
        <f t="shared" si="55"/>
        <v>0</v>
      </c>
      <c r="W94" s="5">
        <f>W26</f>
        <v>0</v>
      </c>
      <c r="X94" s="5">
        <f t="shared" si="55"/>
        <v>0</v>
      </c>
      <c r="Y94" s="5">
        <f t="shared" si="55"/>
        <v>0</v>
      </c>
      <c r="Z94" s="5">
        <f t="shared" si="55"/>
        <v>0</v>
      </c>
      <c r="AA94" s="5">
        <f t="shared" si="55"/>
        <v>0</v>
      </c>
      <c r="AB94" s="5">
        <f t="shared" si="55"/>
        <v>0</v>
      </c>
      <c r="AC94" s="5">
        <f t="shared" si="55"/>
        <v>0</v>
      </c>
      <c r="AD94" s="5">
        <f t="shared" si="55"/>
        <v>0</v>
      </c>
      <c r="AE94" s="5">
        <f t="shared" si="55"/>
        <v>0</v>
      </c>
      <c r="AF94" s="5">
        <f t="shared" si="55"/>
        <v>0</v>
      </c>
      <c r="AG94" s="5">
        <f t="shared" si="55"/>
        <v>0</v>
      </c>
      <c r="AH94" s="5">
        <f t="shared" si="55"/>
        <v>0</v>
      </c>
      <c r="AI94" s="5">
        <f t="shared" si="55"/>
        <v>0</v>
      </c>
      <c r="AJ94" s="5">
        <f t="shared" si="55"/>
        <v>0</v>
      </c>
      <c r="AK94" s="5">
        <f t="shared" si="55"/>
        <v>0</v>
      </c>
      <c r="AL94" s="5">
        <f t="shared" si="55"/>
        <v>0</v>
      </c>
      <c r="AM94" s="5">
        <f t="shared" si="55"/>
        <v>0</v>
      </c>
      <c r="AN94" s="5">
        <f t="shared" si="55"/>
        <v>0</v>
      </c>
      <c r="AO94" s="5">
        <f t="shared" si="55"/>
        <v>0</v>
      </c>
      <c r="AP94" s="5">
        <f t="shared" si="55"/>
        <v>0</v>
      </c>
      <c r="AQ94" s="5">
        <f t="shared" si="55"/>
        <v>0</v>
      </c>
      <c r="AR94" s="5">
        <f t="shared" si="55"/>
        <v>0</v>
      </c>
      <c r="AS94" s="5">
        <f t="shared" si="55"/>
        <v>0</v>
      </c>
      <c r="AT94" s="5">
        <f t="shared" si="55"/>
        <v>0</v>
      </c>
      <c r="AU94" s="5">
        <f t="shared" si="55"/>
        <v>0</v>
      </c>
      <c r="AV94" s="5">
        <f t="shared" si="55"/>
        <v>0</v>
      </c>
      <c r="AW94" s="5">
        <f t="shared" si="55"/>
        <v>0</v>
      </c>
      <c r="AX94" s="5">
        <f t="shared" si="55"/>
        <v>0</v>
      </c>
      <c r="AY94" s="5">
        <f t="shared" si="55"/>
        <v>0</v>
      </c>
      <c r="AZ94" s="5">
        <f t="shared" si="55"/>
        <v>0</v>
      </c>
      <c r="BA94" s="5">
        <f t="shared" si="55"/>
        <v>0</v>
      </c>
      <c r="BB94" s="5">
        <f t="shared" si="55"/>
        <v>0</v>
      </c>
      <c r="BC94" s="5">
        <f t="shared" si="55"/>
        <v>0</v>
      </c>
      <c r="BD94" s="5">
        <f t="shared" si="55"/>
        <v>0</v>
      </c>
      <c r="BE94" s="5">
        <f t="shared" si="55"/>
        <v>0</v>
      </c>
      <c r="BF94" s="5">
        <f t="shared" si="55"/>
        <v>0</v>
      </c>
      <c r="BG94" s="5">
        <f t="shared" si="55"/>
        <v>0</v>
      </c>
      <c r="BH94" s="5">
        <f t="shared" si="55"/>
        <v>0</v>
      </c>
      <c r="BI94" s="5">
        <f t="shared" si="55"/>
        <v>0</v>
      </c>
      <c r="BJ94" s="5">
        <f t="shared" si="55"/>
        <v>0</v>
      </c>
      <c r="BK94" s="5">
        <f t="shared" si="55"/>
        <v>0</v>
      </c>
      <c r="BL94" s="5">
        <f t="shared" si="55"/>
        <v>0</v>
      </c>
      <c r="BM94" s="5">
        <f t="shared" si="55"/>
        <v>0</v>
      </c>
      <c r="BN94" s="5">
        <f t="shared" si="55"/>
        <v>0</v>
      </c>
      <c r="BO94" s="5">
        <f t="shared" ref="BO94" si="56">BO26</f>
        <v>0</v>
      </c>
    </row>
    <row r="95" spans="1:69" ht="17.399999999999999">
      <c r="B95" s="16" t="s">
        <v>23</v>
      </c>
      <c r="C95" s="17"/>
      <c r="D95" s="18">
        <f t="shared" ref="D95:BN95" si="57">SUM(D90:D94)</f>
        <v>0</v>
      </c>
      <c r="E95" s="18">
        <f t="shared" si="57"/>
        <v>0</v>
      </c>
      <c r="F95" s="18">
        <f t="shared" si="57"/>
        <v>1.0999999999999999E-2</v>
      </c>
      <c r="G95" s="18">
        <f t="shared" si="57"/>
        <v>2.9999999999999997E-4</v>
      </c>
      <c r="H95" s="18">
        <f t="shared" si="57"/>
        <v>0</v>
      </c>
      <c r="I95" s="18">
        <f t="shared" si="57"/>
        <v>0</v>
      </c>
      <c r="J95" s="18">
        <f t="shared" si="57"/>
        <v>1.2E-2</v>
      </c>
      <c r="K95" s="18">
        <f t="shared" si="57"/>
        <v>3.0000000000000001E-3</v>
      </c>
      <c r="L95" s="18">
        <f t="shared" si="57"/>
        <v>0</v>
      </c>
      <c r="M95" s="18">
        <f t="shared" si="57"/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>SUM(W90:W94)</f>
        <v>0</v>
      </c>
      <c r="X95" s="18">
        <f t="shared" si="57"/>
        <v>9.0899999999999995E-2</v>
      </c>
      <c r="Y95" s="18">
        <f t="shared" si="57"/>
        <v>0</v>
      </c>
      <c r="Z95" s="18">
        <f t="shared" si="57"/>
        <v>0</v>
      </c>
      <c r="AA95" s="18">
        <f t="shared" si="57"/>
        <v>0</v>
      </c>
      <c r="AB95" s="18">
        <f t="shared" si="57"/>
        <v>0</v>
      </c>
      <c r="AC95" s="18">
        <f t="shared" si="57"/>
        <v>0</v>
      </c>
      <c r="AD95" s="18">
        <f t="shared" si="57"/>
        <v>0</v>
      </c>
      <c r="AE95" s="18">
        <f t="shared" si="57"/>
        <v>0</v>
      </c>
      <c r="AF95" s="18">
        <f t="shared" si="57"/>
        <v>5.0000000000000001E-3</v>
      </c>
      <c r="AG95" s="18">
        <f t="shared" si="57"/>
        <v>0</v>
      </c>
      <c r="AH95" s="18">
        <f t="shared" si="57"/>
        <v>0</v>
      </c>
      <c r="AI95" s="18">
        <f t="shared" si="57"/>
        <v>0</v>
      </c>
      <c r="AJ95" s="18">
        <f t="shared" si="57"/>
        <v>3.4000000000000002E-2</v>
      </c>
      <c r="AK95" s="18">
        <f t="shared" si="57"/>
        <v>2.9999999999999997E-4</v>
      </c>
      <c r="AL95" s="18">
        <f t="shared" si="57"/>
        <v>0</v>
      </c>
      <c r="AM95" s="18">
        <f t="shared" si="57"/>
        <v>0</v>
      </c>
      <c r="AN95" s="18">
        <f t="shared" si="57"/>
        <v>0</v>
      </c>
      <c r="AO95" s="18">
        <f t="shared" si="57"/>
        <v>0</v>
      </c>
      <c r="AP95" s="18">
        <f t="shared" si="57"/>
        <v>0</v>
      </c>
      <c r="AQ95" s="18">
        <f t="shared" si="57"/>
        <v>0</v>
      </c>
      <c r="AR95" s="18">
        <f t="shared" si="57"/>
        <v>0</v>
      </c>
      <c r="AS95" s="18">
        <f t="shared" si="57"/>
        <v>0</v>
      </c>
      <c r="AT95" s="18">
        <f t="shared" si="57"/>
        <v>0</v>
      </c>
      <c r="AU95" s="18">
        <f t="shared" si="57"/>
        <v>0</v>
      </c>
      <c r="AV95" s="18">
        <f t="shared" si="57"/>
        <v>0</v>
      </c>
      <c r="AW95" s="18">
        <f t="shared" si="57"/>
        <v>0</v>
      </c>
      <c r="AX95" s="18">
        <f t="shared" si="57"/>
        <v>0</v>
      </c>
      <c r="AY95" s="18">
        <f t="shared" si="57"/>
        <v>0</v>
      </c>
      <c r="AZ95" s="18">
        <f t="shared" si="57"/>
        <v>0</v>
      </c>
      <c r="BA95" s="18">
        <f t="shared" si="57"/>
        <v>0</v>
      </c>
      <c r="BB95" s="18">
        <f t="shared" si="57"/>
        <v>0</v>
      </c>
      <c r="BC95" s="18">
        <f t="shared" si="57"/>
        <v>0</v>
      </c>
      <c r="BD95" s="18">
        <f t="shared" si="57"/>
        <v>0</v>
      </c>
      <c r="BE95" s="18">
        <f t="shared" si="57"/>
        <v>0</v>
      </c>
      <c r="BF95" s="18">
        <f t="shared" si="57"/>
        <v>0</v>
      </c>
      <c r="BG95" s="18">
        <f t="shared" si="57"/>
        <v>0</v>
      </c>
      <c r="BH95" s="18">
        <f t="shared" si="57"/>
        <v>0</v>
      </c>
      <c r="BI95" s="18">
        <f t="shared" si="57"/>
        <v>0</v>
      </c>
      <c r="BJ95" s="18">
        <f t="shared" si="57"/>
        <v>0</v>
      </c>
      <c r="BK95" s="18">
        <f t="shared" si="57"/>
        <v>0</v>
      </c>
      <c r="BL95" s="18">
        <f t="shared" si="57"/>
        <v>0</v>
      </c>
      <c r="BM95" s="18">
        <f t="shared" si="57"/>
        <v>3.0000000000000001E-3</v>
      </c>
      <c r="BN95" s="18">
        <f t="shared" si="57"/>
        <v>0</v>
      </c>
      <c r="BO95" s="18">
        <f t="shared" ref="BO95" si="58">SUM(BO90:BO94)</f>
        <v>0</v>
      </c>
    </row>
    <row r="96" spans="1:69" ht="17.399999999999999">
      <c r="B96" s="16" t="s">
        <v>24</v>
      </c>
      <c r="C96" s="17"/>
      <c r="D96" s="19">
        <f t="shared" ref="D96:V96" si="59">PRODUCT(D95,$E$6)</f>
        <v>0</v>
      </c>
      <c r="E96" s="19">
        <f t="shared" si="59"/>
        <v>0</v>
      </c>
      <c r="F96" s="19">
        <f t="shared" si="59"/>
        <v>1.0999999999999999E-2</v>
      </c>
      <c r="G96" s="19">
        <f t="shared" si="59"/>
        <v>2.9999999999999997E-4</v>
      </c>
      <c r="H96" s="19">
        <f t="shared" si="59"/>
        <v>0</v>
      </c>
      <c r="I96" s="19">
        <f t="shared" si="59"/>
        <v>0</v>
      </c>
      <c r="J96" s="19">
        <f t="shared" si="59"/>
        <v>1.2E-2</v>
      </c>
      <c r="K96" s="19">
        <f t="shared" si="59"/>
        <v>3.0000000000000001E-3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>PRODUCT(W95,$E$6)</f>
        <v>0</v>
      </c>
      <c r="X96" s="19">
        <v>1</v>
      </c>
      <c r="Y96" s="19">
        <f t="shared" ref="Y96:BN96" si="60">PRODUCT(Y95,$E$6)</f>
        <v>0</v>
      </c>
      <c r="Z96" s="19">
        <f t="shared" si="60"/>
        <v>0</v>
      </c>
      <c r="AA96" s="19">
        <f t="shared" si="60"/>
        <v>0</v>
      </c>
      <c r="AB96" s="19">
        <f t="shared" si="60"/>
        <v>0</v>
      </c>
      <c r="AC96" s="19">
        <f t="shared" si="60"/>
        <v>0</v>
      </c>
      <c r="AD96" s="19">
        <f t="shared" si="60"/>
        <v>0</v>
      </c>
      <c r="AE96" s="19">
        <f t="shared" si="60"/>
        <v>0</v>
      </c>
      <c r="AF96" s="19">
        <f t="shared" si="60"/>
        <v>5.0000000000000001E-3</v>
      </c>
      <c r="AG96" s="19">
        <f t="shared" si="60"/>
        <v>0</v>
      </c>
      <c r="AH96" s="19">
        <f t="shared" si="60"/>
        <v>0</v>
      </c>
      <c r="AI96" s="19">
        <f t="shared" si="60"/>
        <v>0</v>
      </c>
      <c r="AJ96" s="19">
        <f t="shared" si="60"/>
        <v>3.4000000000000002E-2</v>
      </c>
      <c r="AK96" s="19">
        <f t="shared" si="60"/>
        <v>2.9999999999999997E-4</v>
      </c>
      <c r="AL96" s="19">
        <f t="shared" si="60"/>
        <v>0</v>
      </c>
      <c r="AM96" s="19">
        <f t="shared" si="60"/>
        <v>0</v>
      </c>
      <c r="AN96" s="19">
        <f t="shared" si="60"/>
        <v>0</v>
      </c>
      <c r="AO96" s="19">
        <f t="shared" si="60"/>
        <v>0</v>
      </c>
      <c r="AP96" s="19">
        <f t="shared" si="60"/>
        <v>0</v>
      </c>
      <c r="AQ96" s="19">
        <f t="shared" si="60"/>
        <v>0</v>
      </c>
      <c r="AR96" s="19">
        <f t="shared" si="60"/>
        <v>0</v>
      </c>
      <c r="AS96" s="19">
        <f t="shared" si="60"/>
        <v>0</v>
      </c>
      <c r="AT96" s="19">
        <f t="shared" si="60"/>
        <v>0</v>
      </c>
      <c r="AU96" s="19">
        <f t="shared" si="60"/>
        <v>0</v>
      </c>
      <c r="AV96" s="19">
        <f t="shared" si="60"/>
        <v>0</v>
      </c>
      <c r="AW96" s="19">
        <f t="shared" si="60"/>
        <v>0</v>
      </c>
      <c r="AX96" s="19">
        <f t="shared" si="60"/>
        <v>0</v>
      </c>
      <c r="AY96" s="19">
        <f t="shared" si="60"/>
        <v>0</v>
      </c>
      <c r="AZ96" s="19">
        <f t="shared" si="60"/>
        <v>0</v>
      </c>
      <c r="BA96" s="19">
        <f t="shared" si="60"/>
        <v>0</v>
      </c>
      <c r="BB96" s="19">
        <f t="shared" si="60"/>
        <v>0</v>
      </c>
      <c r="BC96" s="19">
        <f t="shared" si="60"/>
        <v>0</v>
      </c>
      <c r="BD96" s="19">
        <f t="shared" si="60"/>
        <v>0</v>
      </c>
      <c r="BE96" s="19">
        <f t="shared" si="60"/>
        <v>0</v>
      </c>
      <c r="BF96" s="19">
        <f t="shared" si="60"/>
        <v>0</v>
      </c>
      <c r="BG96" s="19">
        <f t="shared" si="60"/>
        <v>0</v>
      </c>
      <c r="BH96" s="19">
        <f t="shared" si="60"/>
        <v>0</v>
      </c>
      <c r="BI96" s="19">
        <f t="shared" si="60"/>
        <v>0</v>
      </c>
      <c r="BJ96" s="19">
        <f t="shared" si="60"/>
        <v>0</v>
      </c>
      <c r="BK96" s="19">
        <f t="shared" si="60"/>
        <v>0</v>
      </c>
      <c r="BL96" s="19">
        <f t="shared" si="60"/>
        <v>0</v>
      </c>
      <c r="BM96" s="19">
        <f t="shared" si="60"/>
        <v>3.0000000000000001E-3</v>
      </c>
      <c r="BN96" s="19">
        <f t="shared" si="60"/>
        <v>0</v>
      </c>
      <c r="BO96" s="19">
        <f t="shared" ref="BO96" si="61">PRODUCT(BO95,$E$6)</f>
        <v>0</v>
      </c>
    </row>
    <row r="98" spans="1:69" ht="17.399999999999999">
      <c r="A98" s="22"/>
      <c r="B98" s="23" t="s">
        <v>26</v>
      </c>
      <c r="C98" s="24" t="s">
        <v>27</v>
      </c>
      <c r="D98" s="25">
        <f t="shared" ref="D98:BN98" si="62">D46</f>
        <v>72.72</v>
      </c>
      <c r="E98" s="25">
        <f t="shared" si="62"/>
        <v>76</v>
      </c>
      <c r="F98" s="25">
        <f t="shared" si="62"/>
        <v>87</v>
      </c>
      <c r="G98" s="25">
        <f t="shared" si="62"/>
        <v>590</v>
      </c>
      <c r="H98" s="25">
        <f t="shared" si="62"/>
        <v>1250</v>
      </c>
      <c r="I98" s="25">
        <f t="shared" si="62"/>
        <v>720</v>
      </c>
      <c r="J98" s="25">
        <f t="shared" si="62"/>
        <v>74.92</v>
      </c>
      <c r="K98" s="25">
        <f t="shared" si="62"/>
        <v>728.69</v>
      </c>
      <c r="L98" s="25">
        <f t="shared" si="62"/>
        <v>210.89</v>
      </c>
      <c r="M98" s="25">
        <f t="shared" si="62"/>
        <v>529</v>
      </c>
      <c r="N98" s="25">
        <f t="shared" si="62"/>
        <v>104.38</v>
      </c>
      <c r="O98" s="25">
        <f t="shared" si="62"/>
        <v>331.24</v>
      </c>
      <c r="P98" s="25">
        <f t="shared" si="62"/>
        <v>373.68</v>
      </c>
      <c r="Q98" s="25">
        <f t="shared" si="62"/>
        <v>400</v>
      </c>
      <c r="R98" s="25">
        <f t="shared" si="62"/>
        <v>0</v>
      </c>
      <c r="S98" s="25">
        <f t="shared" si="62"/>
        <v>0</v>
      </c>
      <c r="T98" s="25">
        <f t="shared" si="62"/>
        <v>0</v>
      </c>
      <c r="U98" s="25">
        <f t="shared" si="62"/>
        <v>752</v>
      </c>
      <c r="V98" s="25">
        <f t="shared" si="62"/>
        <v>352.56</v>
      </c>
      <c r="W98" s="25">
        <f>W46</f>
        <v>139</v>
      </c>
      <c r="X98" s="25">
        <f t="shared" si="62"/>
        <v>14.1</v>
      </c>
      <c r="Y98" s="25">
        <f t="shared" si="62"/>
        <v>0</v>
      </c>
      <c r="Z98" s="25">
        <f t="shared" si="62"/>
        <v>461</v>
      </c>
      <c r="AA98" s="25">
        <f t="shared" si="62"/>
        <v>341</v>
      </c>
      <c r="AB98" s="25">
        <f t="shared" si="62"/>
        <v>361</v>
      </c>
      <c r="AC98" s="25">
        <f t="shared" si="62"/>
        <v>250</v>
      </c>
      <c r="AD98" s="25">
        <f t="shared" si="62"/>
        <v>145</v>
      </c>
      <c r="AE98" s="25">
        <f t="shared" si="62"/>
        <v>454</v>
      </c>
      <c r="AF98" s="25">
        <f t="shared" si="62"/>
        <v>209</v>
      </c>
      <c r="AG98" s="25">
        <f t="shared" si="62"/>
        <v>227.27</v>
      </c>
      <c r="AH98" s="25">
        <f t="shared" si="62"/>
        <v>69.2</v>
      </c>
      <c r="AI98" s="25">
        <f t="shared" si="62"/>
        <v>59.25</v>
      </c>
      <c r="AJ98" s="25">
        <f t="shared" si="62"/>
        <v>50</v>
      </c>
      <c r="AK98" s="25">
        <f t="shared" si="62"/>
        <v>190</v>
      </c>
      <c r="AL98" s="25">
        <f t="shared" si="62"/>
        <v>200</v>
      </c>
      <c r="AM98" s="25">
        <f t="shared" si="62"/>
        <v>636.84</v>
      </c>
      <c r="AN98" s="25">
        <f t="shared" si="62"/>
        <v>267</v>
      </c>
      <c r="AO98" s="25">
        <f t="shared" si="62"/>
        <v>0</v>
      </c>
      <c r="AP98" s="25">
        <f t="shared" si="62"/>
        <v>206.9</v>
      </c>
      <c r="AQ98" s="25">
        <f t="shared" si="62"/>
        <v>63.75</v>
      </c>
      <c r="AR98" s="25">
        <f t="shared" si="62"/>
        <v>65.33</v>
      </c>
      <c r="AS98" s="25">
        <f t="shared" si="62"/>
        <v>76</v>
      </c>
      <c r="AT98" s="25">
        <f t="shared" si="62"/>
        <v>64.290000000000006</v>
      </c>
      <c r="AU98" s="25">
        <f t="shared" si="62"/>
        <v>60.71</v>
      </c>
      <c r="AV98" s="25">
        <f t="shared" si="62"/>
        <v>51.25</v>
      </c>
      <c r="AW98" s="25">
        <f t="shared" si="62"/>
        <v>77.14</v>
      </c>
      <c r="AX98" s="25">
        <f t="shared" si="62"/>
        <v>68</v>
      </c>
      <c r="AY98" s="25">
        <f t="shared" si="62"/>
        <v>60</v>
      </c>
      <c r="AZ98" s="25">
        <f t="shared" si="62"/>
        <v>137.33000000000001</v>
      </c>
      <c r="BA98" s="25">
        <f t="shared" si="62"/>
        <v>296</v>
      </c>
      <c r="BB98" s="25">
        <f t="shared" si="62"/>
        <v>593</v>
      </c>
      <c r="BC98" s="25">
        <f t="shared" si="62"/>
        <v>558</v>
      </c>
      <c r="BD98" s="25">
        <f t="shared" si="62"/>
        <v>231</v>
      </c>
      <c r="BE98" s="25">
        <f t="shared" si="62"/>
        <v>401</v>
      </c>
      <c r="BF98" s="25">
        <f t="shared" si="62"/>
        <v>0</v>
      </c>
      <c r="BG98" s="25">
        <f t="shared" si="62"/>
        <v>26</v>
      </c>
      <c r="BH98" s="25">
        <f t="shared" si="62"/>
        <v>37</v>
      </c>
      <c r="BI98" s="25">
        <f t="shared" si="62"/>
        <v>25</v>
      </c>
      <c r="BJ98" s="25">
        <f t="shared" si="62"/>
        <v>25.59</v>
      </c>
      <c r="BK98" s="25">
        <f t="shared" si="62"/>
        <v>34</v>
      </c>
      <c r="BL98" s="25">
        <f t="shared" si="62"/>
        <v>304</v>
      </c>
      <c r="BM98" s="25">
        <f t="shared" si="62"/>
        <v>138.88</v>
      </c>
      <c r="BN98" s="25">
        <f t="shared" si="62"/>
        <v>20</v>
      </c>
      <c r="BO98" s="25">
        <f t="shared" ref="BO98" si="63">BO46</f>
        <v>10000</v>
      </c>
    </row>
    <row r="99" spans="1:69" ht="17.399999999999999">
      <c r="B99" s="16" t="s">
        <v>28</v>
      </c>
      <c r="C99" s="17" t="s">
        <v>27</v>
      </c>
      <c r="D99" s="18">
        <f t="shared" ref="D99:BN99" si="64">D98/1000</f>
        <v>7.2719999999999993E-2</v>
      </c>
      <c r="E99" s="18">
        <f t="shared" si="64"/>
        <v>7.5999999999999998E-2</v>
      </c>
      <c r="F99" s="18">
        <f t="shared" si="64"/>
        <v>8.6999999999999994E-2</v>
      </c>
      <c r="G99" s="18">
        <f t="shared" si="64"/>
        <v>0.59</v>
      </c>
      <c r="H99" s="18">
        <f t="shared" si="64"/>
        <v>1.25</v>
      </c>
      <c r="I99" s="18">
        <f t="shared" si="64"/>
        <v>0.72</v>
      </c>
      <c r="J99" s="18">
        <f t="shared" si="64"/>
        <v>7.492E-2</v>
      </c>
      <c r="K99" s="18">
        <f t="shared" si="64"/>
        <v>0.72869000000000006</v>
      </c>
      <c r="L99" s="18">
        <f t="shared" si="64"/>
        <v>0.21088999999999999</v>
      </c>
      <c r="M99" s="18">
        <f t="shared" si="64"/>
        <v>0.52900000000000003</v>
      </c>
      <c r="N99" s="18">
        <f t="shared" si="64"/>
        <v>0.10438</v>
      </c>
      <c r="O99" s="18">
        <f t="shared" si="64"/>
        <v>0.33124000000000003</v>
      </c>
      <c r="P99" s="18">
        <f t="shared" si="64"/>
        <v>0.37368000000000001</v>
      </c>
      <c r="Q99" s="18">
        <f t="shared" si="64"/>
        <v>0.4</v>
      </c>
      <c r="R99" s="18">
        <f t="shared" si="64"/>
        <v>0</v>
      </c>
      <c r="S99" s="18">
        <f t="shared" si="64"/>
        <v>0</v>
      </c>
      <c r="T99" s="18">
        <f t="shared" si="64"/>
        <v>0</v>
      </c>
      <c r="U99" s="18">
        <f t="shared" si="64"/>
        <v>0.752</v>
      </c>
      <c r="V99" s="18">
        <f t="shared" si="64"/>
        <v>0.35255999999999998</v>
      </c>
      <c r="W99" s="18">
        <f>W98/1000</f>
        <v>0.13900000000000001</v>
      </c>
      <c r="X99" s="18">
        <f t="shared" si="64"/>
        <v>1.41E-2</v>
      </c>
      <c r="Y99" s="18">
        <f t="shared" si="64"/>
        <v>0</v>
      </c>
      <c r="Z99" s="18">
        <f t="shared" si="64"/>
        <v>0.46100000000000002</v>
      </c>
      <c r="AA99" s="18">
        <f t="shared" si="64"/>
        <v>0.34100000000000003</v>
      </c>
      <c r="AB99" s="18">
        <f t="shared" si="64"/>
        <v>0.36099999999999999</v>
      </c>
      <c r="AC99" s="18">
        <f t="shared" si="64"/>
        <v>0.25</v>
      </c>
      <c r="AD99" s="18">
        <f t="shared" si="64"/>
        <v>0.14499999999999999</v>
      </c>
      <c r="AE99" s="18">
        <f t="shared" si="64"/>
        <v>0.45400000000000001</v>
      </c>
      <c r="AF99" s="18">
        <f t="shared" si="64"/>
        <v>0.20899999999999999</v>
      </c>
      <c r="AG99" s="18">
        <f t="shared" si="64"/>
        <v>0.22727</v>
      </c>
      <c r="AH99" s="18">
        <f t="shared" si="64"/>
        <v>6.9199999999999998E-2</v>
      </c>
      <c r="AI99" s="18">
        <f t="shared" si="64"/>
        <v>5.9249999999999997E-2</v>
      </c>
      <c r="AJ99" s="18">
        <f t="shared" si="64"/>
        <v>0.05</v>
      </c>
      <c r="AK99" s="18">
        <f t="shared" si="64"/>
        <v>0.19</v>
      </c>
      <c r="AL99" s="18">
        <f t="shared" si="64"/>
        <v>0.2</v>
      </c>
      <c r="AM99" s="18">
        <f t="shared" si="64"/>
        <v>0.63684000000000007</v>
      </c>
      <c r="AN99" s="18">
        <f t="shared" si="64"/>
        <v>0.26700000000000002</v>
      </c>
      <c r="AO99" s="18">
        <f t="shared" si="64"/>
        <v>0</v>
      </c>
      <c r="AP99" s="18">
        <f t="shared" si="64"/>
        <v>0.2069</v>
      </c>
      <c r="AQ99" s="18">
        <f t="shared" si="64"/>
        <v>6.3750000000000001E-2</v>
      </c>
      <c r="AR99" s="18">
        <f t="shared" si="64"/>
        <v>6.5329999999999999E-2</v>
      </c>
      <c r="AS99" s="18">
        <f t="shared" si="64"/>
        <v>7.5999999999999998E-2</v>
      </c>
      <c r="AT99" s="18">
        <f t="shared" si="64"/>
        <v>6.429E-2</v>
      </c>
      <c r="AU99" s="18">
        <f t="shared" si="64"/>
        <v>6.071E-2</v>
      </c>
      <c r="AV99" s="18">
        <f t="shared" si="64"/>
        <v>5.1249999999999997E-2</v>
      </c>
      <c r="AW99" s="18">
        <f t="shared" si="64"/>
        <v>7.714E-2</v>
      </c>
      <c r="AX99" s="18">
        <f t="shared" si="64"/>
        <v>6.8000000000000005E-2</v>
      </c>
      <c r="AY99" s="18">
        <f t="shared" si="64"/>
        <v>0.06</v>
      </c>
      <c r="AZ99" s="18">
        <f t="shared" si="64"/>
        <v>0.13733000000000001</v>
      </c>
      <c r="BA99" s="18">
        <f t="shared" si="64"/>
        <v>0.29599999999999999</v>
      </c>
      <c r="BB99" s="18">
        <f t="shared" si="64"/>
        <v>0.59299999999999997</v>
      </c>
      <c r="BC99" s="18">
        <f t="shared" si="64"/>
        <v>0.55800000000000005</v>
      </c>
      <c r="BD99" s="18">
        <f t="shared" si="64"/>
        <v>0.23100000000000001</v>
      </c>
      <c r="BE99" s="18">
        <f t="shared" si="64"/>
        <v>0.40100000000000002</v>
      </c>
      <c r="BF99" s="18">
        <f t="shared" si="64"/>
        <v>0</v>
      </c>
      <c r="BG99" s="18">
        <f t="shared" si="64"/>
        <v>2.5999999999999999E-2</v>
      </c>
      <c r="BH99" s="18">
        <f t="shared" si="64"/>
        <v>3.6999999999999998E-2</v>
      </c>
      <c r="BI99" s="18">
        <f t="shared" si="64"/>
        <v>2.5000000000000001E-2</v>
      </c>
      <c r="BJ99" s="18">
        <f t="shared" si="64"/>
        <v>2.5589999999999998E-2</v>
      </c>
      <c r="BK99" s="18">
        <f t="shared" si="64"/>
        <v>3.4000000000000002E-2</v>
      </c>
      <c r="BL99" s="18">
        <f t="shared" si="64"/>
        <v>0.30399999999999999</v>
      </c>
      <c r="BM99" s="18">
        <f t="shared" si="64"/>
        <v>0.13888</v>
      </c>
      <c r="BN99" s="18">
        <f t="shared" si="64"/>
        <v>0.02</v>
      </c>
      <c r="BO99" s="18">
        <f t="shared" ref="BO99" si="65">BO98/1000</f>
        <v>10</v>
      </c>
    </row>
    <row r="100" spans="1:69" ht="17.399999999999999">
      <c r="A100" s="26"/>
      <c r="B100" s="27" t="s">
        <v>29</v>
      </c>
      <c r="C100" s="102"/>
      <c r="D100" s="28">
        <f t="shared" ref="D100:BN100" si="66">D96*D98</f>
        <v>0</v>
      </c>
      <c r="E100" s="28">
        <f t="shared" si="66"/>
        <v>0</v>
      </c>
      <c r="F100" s="28">
        <f t="shared" si="66"/>
        <v>0.95699999999999996</v>
      </c>
      <c r="G100" s="28">
        <f t="shared" si="66"/>
        <v>0.17699999999999999</v>
      </c>
      <c r="H100" s="28">
        <f t="shared" si="66"/>
        <v>0</v>
      </c>
      <c r="I100" s="28">
        <f t="shared" si="66"/>
        <v>0</v>
      </c>
      <c r="J100" s="28">
        <f t="shared" si="66"/>
        <v>0.89904000000000006</v>
      </c>
      <c r="K100" s="28">
        <f t="shared" si="66"/>
        <v>2.1860700000000004</v>
      </c>
      <c r="L100" s="28">
        <f t="shared" si="66"/>
        <v>0</v>
      </c>
      <c r="M100" s="28">
        <f t="shared" si="66"/>
        <v>0</v>
      </c>
      <c r="N100" s="28">
        <f t="shared" si="66"/>
        <v>0</v>
      </c>
      <c r="O100" s="28">
        <f t="shared" si="66"/>
        <v>0</v>
      </c>
      <c r="P100" s="28">
        <f t="shared" si="66"/>
        <v>0</v>
      </c>
      <c r="Q100" s="28">
        <f t="shared" si="66"/>
        <v>0</v>
      </c>
      <c r="R100" s="28">
        <f t="shared" si="66"/>
        <v>0</v>
      </c>
      <c r="S100" s="28">
        <f t="shared" si="66"/>
        <v>0</v>
      </c>
      <c r="T100" s="28">
        <f t="shared" si="66"/>
        <v>0</v>
      </c>
      <c r="U100" s="28">
        <f t="shared" si="66"/>
        <v>0</v>
      </c>
      <c r="V100" s="28">
        <f t="shared" si="66"/>
        <v>0</v>
      </c>
      <c r="W100" s="28">
        <f>W96*W98</f>
        <v>0</v>
      </c>
      <c r="X100" s="28">
        <f t="shared" si="66"/>
        <v>14.1</v>
      </c>
      <c r="Y100" s="28">
        <f t="shared" si="66"/>
        <v>0</v>
      </c>
      <c r="Z100" s="28">
        <f t="shared" si="66"/>
        <v>0</v>
      </c>
      <c r="AA100" s="28">
        <f t="shared" si="66"/>
        <v>0</v>
      </c>
      <c r="AB100" s="28">
        <f t="shared" si="66"/>
        <v>0</v>
      </c>
      <c r="AC100" s="28">
        <f t="shared" si="66"/>
        <v>0</v>
      </c>
      <c r="AD100" s="28">
        <f t="shared" si="66"/>
        <v>0</v>
      </c>
      <c r="AE100" s="28">
        <f t="shared" si="66"/>
        <v>0</v>
      </c>
      <c r="AF100" s="28">
        <f t="shared" si="66"/>
        <v>1.0449999999999999</v>
      </c>
      <c r="AG100" s="28">
        <f t="shared" si="66"/>
        <v>0</v>
      </c>
      <c r="AH100" s="28">
        <f t="shared" si="66"/>
        <v>0</v>
      </c>
      <c r="AI100" s="28">
        <f t="shared" si="66"/>
        <v>0</v>
      </c>
      <c r="AJ100" s="28">
        <f t="shared" si="66"/>
        <v>1.7000000000000002</v>
      </c>
      <c r="AK100" s="28">
        <f t="shared" si="66"/>
        <v>5.6999999999999995E-2</v>
      </c>
      <c r="AL100" s="28">
        <f t="shared" si="66"/>
        <v>0</v>
      </c>
      <c r="AM100" s="28">
        <f t="shared" si="66"/>
        <v>0</v>
      </c>
      <c r="AN100" s="28">
        <f t="shared" si="66"/>
        <v>0</v>
      </c>
      <c r="AO100" s="28">
        <f t="shared" si="66"/>
        <v>0</v>
      </c>
      <c r="AP100" s="28">
        <f t="shared" si="66"/>
        <v>0</v>
      </c>
      <c r="AQ100" s="28">
        <f t="shared" si="66"/>
        <v>0</v>
      </c>
      <c r="AR100" s="28">
        <f t="shared" si="66"/>
        <v>0</v>
      </c>
      <c r="AS100" s="28">
        <f t="shared" si="66"/>
        <v>0</v>
      </c>
      <c r="AT100" s="28">
        <f t="shared" si="66"/>
        <v>0</v>
      </c>
      <c r="AU100" s="28">
        <f t="shared" si="66"/>
        <v>0</v>
      </c>
      <c r="AV100" s="28">
        <f t="shared" si="66"/>
        <v>0</v>
      </c>
      <c r="AW100" s="28">
        <f t="shared" si="66"/>
        <v>0</v>
      </c>
      <c r="AX100" s="28">
        <f t="shared" si="66"/>
        <v>0</v>
      </c>
      <c r="AY100" s="28">
        <f t="shared" si="66"/>
        <v>0</v>
      </c>
      <c r="AZ100" s="28">
        <f t="shared" si="66"/>
        <v>0</v>
      </c>
      <c r="BA100" s="28">
        <f t="shared" si="66"/>
        <v>0</v>
      </c>
      <c r="BB100" s="28">
        <f t="shared" si="66"/>
        <v>0</v>
      </c>
      <c r="BC100" s="28">
        <f t="shared" si="66"/>
        <v>0</v>
      </c>
      <c r="BD100" s="28">
        <f t="shared" si="66"/>
        <v>0</v>
      </c>
      <c r="BE100" s="28">
        <f t="shared" si="66"/>
        <v>0</v>
      </c>
      <c r="BF100" s="28">
        <f t="shared" si="66"/>
        <v>0</v>
      </c>
      <c r="BG100" s="28">
        <f t="shared" si="66"/>
        <v>0</v>
      </c>
      <c r="BH100" s="28">
        <f t="shared" si="66"/>
        <v>0</v>
      </c>
      <c r="BI100" s="28">
        <f t="shared" si="66"/>
        <v>0</v>
      </c>
      <c r="BJ100" s="28">
        <f t="shared" si="66"/>
        <v>0</v>
      </c>
      <c r="BK100" s="28">
        <f t="shared" si="66"/>
        <v>0</v>
      </c>
      <c r="BL100" s="28">
        <f t="shared" si="66"/>
        <v>0</v>
      </c>
      <c r="BM100" s="28">
        <f t="shared" si="66"/>
        <v>0.41664000000000001</v>
      </c>
      <c r="BN100" s="28">
        <f t="shared" si="66"/>
        <v>0</v>
      </c>
      <c r="BO100" s="28">
        <f t="shared" ref="BO100" si="67">BO96*BO98</f>
        <v>0</v>
      </c>
      <c r="BP100" s="29">
        <f>SUM(D100:BN100)</f>
        <v>21.537750000000003</v>
      </c>
      <c r="BQ100" s="30">
        <f>BP100/$C$9</f>
        <v>21.537750000000003</v>
      </c>
    </row>
    <row r="101" spans="1:69" ht="17.399999999999999">
      <c r="A101" s="26"/>
      <c r="B101" s="27" t="s">
        <v>30</v>
      </c>
      <c r="C101" s="102"/>
      <c r="D101" s="28">
        <f t="shared" ref="D101:BN101" si="68">D96*D98</f>
        <v>0</v>
      </c>
      <c r="E101" s="28">
        <f t="shared" si="68"/>
        <v>0</v>
      </c>
      <c r="F101" s="28">
        <f t="shared" si="68"/>
        <v>0.95699999999999996</v>
      </c>
      <c r="G101" s="28">
        <f t="shared" si="68"/>
        <v>0.17699999999999999</v>
      </c>
      <c r="H101" s="28">
        <f t="shared" si="68"/>
        <v>0</v>
      </c>
      <c r="I101" s="28">
        <f t="shared" si="68"/>
        <v>0</v>
      </c>
      <c r="J101" s="28">
        <f t="shared" si="68"/>
        <v>0.89904000000000006</v>
      </c>
      <c r="K101" s="28">
        <f t="shared" si="68"/>
        <v>2.1860700000000004</v>
      </c>
      <c r="L101" s="28">
        <f t="shared" si="68"/>
        <v>0</v>
      </c>
      <c r="M101" s="28">
        <f t="shared" si="68"/>
        <v>0</v>
      </c>
      <c r="N101" s="28">
        <f t="shared" si="68"/>
        <v>0</v>
      </c>
      <c r="O101" s="28">
        <f t="shared" si="68"/>
        <v>0</v>
      </c>
      <c r="P101" s="28">
        <f t="shared" si="68"/>
        <v>0</v>
      </c>
      <c r="Q101" s="28">
        <f t="shared" si="68"/>
        <v>0</v>
      </c>
      <c r="R101" s="28">
        <f t="shared" si="68"/>
        <v>0</v>
      </c>
      <c r="S101" s="28">
        <f t="shared" si="68"/>
        <v>0</v>
      </c>
      <c r="T101" s="28">
        <f t="shared" si="68"/>
        <v>0</v>
      </c>
      <c r="U101" s="28">
        <f t="shared" si="68"/>
        <v>0</v>
      </c>
      <c r="V101" s="28">
        <f t="shared" si="68"/>
        <v>0</v>
      </c>
      <c r="W101" s="28">
        <f>W96*W98</f>
        <v>0</v>
      </c>
      <c r="X101" s="28">
        <f t="shared" si="68"/>
        <v>14.1</v>
      </c>
      <c r="Y101" s="28">
        <f t="shared" si="68"/>
        <v>0</v>
      </c>
      <c r="Z101" s="28">
        <f t="shared" si="68"/>
        <v>0</v>
      </c>
      <c r="AA101" s="28">
        <f t="shared" si="68"/>
        <v>0</v>
      </c>
      <c r="AB101" s="28">
        <f t="shared" si="68"/>
        <v>0</v>
      </c>
      <c r="AC101" s="28">
        <f t="shared" si="68"/>
        <v>0</v>
      </c>
      <c r="AD101" s="28">
        <f t="shared" si="68"/>
        <v>0</v>
      </c>
      <c r="AE101" s="28">
        <f t="shared" si="68"/>
        <v>0</v>
      </c>
      <c r="AF101" s="28">
        <f t="shared" si="68"/>
        <v>1.0449999999999999</v>
      </c>
      <c r="AG101" s="28">
        <f t="shared" si="68"/>
        <v>0</v>
      </c>
      <c r="AH101" s="28">
        <f t="shared" si="68"/>
        <v>0</v>
      </c>
      <c r="AI101" s="28">
        <f t="shared" si="68"/>
        <v>0</v>
      </c>
      <c r="AJ101" s="28">
        <f t="shared" si="68"/>
        <v>1.7000000000000002</v>
      </c>
      <c r="AK101" s="28">
        <f t="shared" si="68"/>
        <v>5.6999999999999995E-2</v>
      </c>
      <c r="AL101" s="28">
        <f t="shared" si="68"/>
        <v>0</v>
      </c>
      <c r="AM101" s="28">
        <f t="shared" si="68"/>
        <v>0</v>
      </c>
      <c r="AN101" s="28">
        <f t="shared" si="68"/>
        <v>0</v>
      </c>
      <c r="AO101" s="28">
        <f t="shared" si="68"/>
        <v>0</v>
      </c>
      <c r="AP101" s="28">
        <f t="shared" si="68"/>
        <v>0</v>
      </c>
      <c r="AQ101" s="28">
        <f t="shared" si="68"/>
        <v>0</v>
      </c>
      <c r="AR101" s="28">
        <f t="shared" si="68"/>
        <v>0</v>
      </c>
      <c r="AS101" s="28">
        <f t="shared" si="68"/>
        <v>0</v>
      </c>
      <c r="AT101" s="28">
        <f t="shared" si="68"/>
        <v>0</v>
      </c>
      <c r="AU101" s="28">
        <f t="shared" si="68"/>
        <v>0</v>
      </c>
      <c r="AV101" s="28">
        <f t="shared" si="68"/>
        <v>0</v>
      </c>
      <c r="AW101" s="28">
        <f t="shared" si="68"/>
        <v>0</v>
      </c>
      <c r="AX101" s="28">
        <f t="shared" si="68"/>
        <v>0</v>
      </c>
      <c r="AY101" s="28">
        <f t="shared" si="68"/>
        <v>0</v>
      </c>
      <c r="AZ101" s="28">
        <f t="shared" si="68"/>
        <v>0</v>
      </c>
      <c r="BA101" s="28">
        <f t="shared" si="68"/>
        <v>0</v>
      </c>
      <c r="BB101" s="28">
        <f t="shared" si="68"/>
        <v>0</v>
      </c>
      <c r="BC101" s="28">
        <f t="shared" si="68"/>
        <v>0</v>
      </c>
      <c r="BD101" s="28">
        <f t="shared" si="68"/>
        <v>0</v>
      </c>
      <c r="BE101" s="28">
        <f t="shared" si="68"/>
        <v>0</v>
      </c>
      <c r="BF101" s="28">
        <f t="shared" si="68"/>
        <v>0</v>
      </c>
      <c r="BG101" s="28">
        <f t="shared" si="68"/>
        <v>0</v>
      </c>
      <c r="BH101" s="28">
        <f t="shared" si="68"/>
        <v>0</v>
      </c>
      <c r="BI101" s="28">
        <f t="shared" si="68"/>
        <v>0</v>
      </c>
      <c r="BJ101" s="28">
        <f t="shared" si="68"/>
        <v>0</v>
      </c>
      <c r="BK101" s="28">
        <f t="shared" si="68"/>
        <v>0</v>
      </c>
      <c r="BL101" s="28">
        <f t="shared" si="68"/>
        <v>0</v>
      </c>
      <c r="BM101" s="28">
        <f t="shared" si="68"/>
        <v>0.41664000000000001</v>
      </c>
      <c r="BN101" s="28">
        <f t="shared" si="68"/>
        <v>0</v>
      </c>
      <c r="BO101" s="28">
        <f t="shared" ref="BO101" si="69">BO96*BO98</f>
        <v>0</v>
      </c>
      <c r="BP101" s="29">
        <f>SUM(D101:BN101)</f>
        <v>21.537750000000003</v>
      </c>
      <c r="BQ101" s="30">
        <f>BP101/$C$9</f>
        <v>21.537750000000003</v>
      </c>
    </row>
    <row r="103" spans="1:69">
      <c r="J103" s="1">
        <v>9</v>
      </c>
      <c r="K103" t="s">
        <v>1</v>
      </c>
      <c r="AB103" t="s">
        <v>33</v>
      </c>
    </row>
    <row r="104" spans="1:69" ht="15" customHeight="1">
      <c r="A104" s="95"/>
      <c r="B104" s="3" t="s">
        <v>2</v>
      </c>
      <c r="C104" s="92" t="s">
        <v>3</v>
      </c>
      <c r="D104" s="94" t="str">
        <f t="shared" ref="D104:BN104" si="70">D7</f>
        <v>Хлеб пшеничный</v>
      </c>
      <c r="E104" s="94" t="str">
        <f t="shared" si="70"/>
        <v>Хлеб ржано-пшеничный</v>
      </c>
      <c r="F104" s="94" t="str">
        <f t="shared" si="70"/>
        <v>Сахар</v>
      </c>
      <c r="G104" s="94" t="str">
        <f t="shared" si="70"/>
        <v>Чай</v>
      </c>
      <c r="H104" s="94" t="str">
        <f t="shared" si="70"/>
        <v>Какао</v>
      </c>
      <c r="I104" s="94" t="str">
        <f t="shared" si="70"/>
        <v>Кофейный напиток</v>
      </c>
      <c r="J104" s="94" t="str">
        <f t="shared" si="70"/>
        <v>Молоко 2,5%</v>
      </c>
      <c r="K104" s="94" t="str">
        <f t="shared" si="70"/>
        <v>Масло сливочное</v>
      </c>
      <c r="L104" s="94" t="str">
        <f t="shared" si="70"/>
        <v>Сметана 15%</v>
      </c>
      <c r="M104" s="94" t="str">
        <f t="shared" si="70"/>
        <v>Молоко сухое</v>
      </c>
      <c r="N104" s="94" t="str">
        <f t="shared" si="70"/>
        <v>Снежок 2,5 %</v>
      </c>
      <c r="O104" s="94" t="str">
        <f t="shared" si="70"/>
        <v>Творог 5%</v>
      </c>
      <c r="P104" s="94" t="str">
        <f t="shared" si="70"/>
        <v>Молоко сгущенное</v>
      </c>
      <c r="Q104" s="94" t="str">
        <f t="shared" si="70"/>
        <v xml:space="preserve">Джем Сава </v>
      </c>
      <c r="R104" s="94" t="str">
        <f t="shared" si="70"/>
        <v>Сыр</v>
      </c>
      <c r="S104" s="94" t="str">
        <f t="shared" si="70"/>
        <v>Зеленый горошек</v>
      </c>
      <c r="T104" s="94" t="str">
        <f t="shared" si="70"/>
        <v>Кукуруза консервирован.</v>
      </c>
      <c r="U104" s="94" t="str">
        <f t="shared" si="70"/>
        <v>Консервы рыбные</v>
      </c>
      <c r="V104" s="94" t="str">
        <f t="shared" si="70"/>
        <v>Огурцы консервирован.</v>
      </c>
      <c r="W104" s="92" t="str">
        <f>W7</f>
        <v>Огурцы свежие</v>
      </c>
      <c r="X104" s="94" t="str">
        <f t="shared" si="70"/>
        <v>Яйцо</v>
      </c>
      <c r="Y104" s="94" t="str">
        <f t="shared" si="70"/>
        <v>Икра кабачковая</v>
      </c>
      <c r="Z104" s="94" t="str">
        <f t="shared" si="70"/>
        <v>Изюм</v>
      </c>
      <c r="AA104" s="94" t="str">
        <f t="shared" si="70"/>
        <v>Курага</v>
      </c>
      <c r="AB104" s="94" t="str">
        <f t="shared" si="70"/>
        <v>Чернослив</v>
      </c>
      <c r="AC104" s="94" t="str">
        <f t="shared" si="70"/>
        <v>Шиповник</v>
      </c>
      <c r="AD104" s="94" t="str">
        <f t="shared" si="70"/>
        <v>Сухофрукты</v>
      </c>
      <c r="AE104" s="94" t="str">
        <f t="shared" si="70"/>
        <v>Ягода свежемороженная</v>
      </c>
      <c r="AF104" s="94" t="str">
        <f t="shared" si="70"/>
        <v>Лимон</v>
      </c>
      <c r="AG104" s="94" t="str">
        <f t="shared" si="70"/>
        <v>Кисель</v>
      </c>
      <c r="AH104" s="94" t="str">
        <f t="shared" si="70"/>
        <v xml:space="preserve">Сок </v>
      </c>
      <c r="AI104" s="94" t="str">
        <f t="shared" si="70"/>
        <v>Макаронные изделия</v>
      </c>
      <c r="AJ104" s="94" t="str">
        <f t="shared" si="70"/>
        <v>Мука</v>
      </c>
      <c r="AK104" s="94" t="str">
        <f t="shared" si="70"/>
        <v>Дрожжи</v>
      </c>
      <c r="AL104" s="94" t="str">
        <f t="shared" si="70"/>
        <v>Печенье</v>
      </c>
      <c r="AM104" s="94" t="str">
        <f t="shared" si="70"/>
        <v>Пряники</v>
      </c>
      <c r="AN104" s="94" t="str">
        <f t="shared" si="70"/>
        <v>Вафли</v>
      </c>
      <c r="AO104" s="94" t="str">
        <f t="shared" si="70"/>
        <v>Конфеты</v>
      </c>
      <c r="AP104" s="94" t="str">
        <f t="shared" si="70"/>
        <v>Повидло Сава</v>
      </c>
      <c r="AQ104" s="94" t="str">
        <f t="shared" si="70"/>
        <v>Крупа геркулес</v>
      </c>
      <c r="AR104" s="94" t="str">
        <f t="shared" si="70"/>
        <v>Крупа горох</v>
      </c>
      <c r="AS104" s="94" t="str">
        <f t="shared" si="70"/>
        <v>Крупа гречневая</v>
      </c>
      <c r="AT104" s="94" t="str">
        <f t="shared" si="70"/>
        <v>Крупа кукурузная</v>
      </c>
      <c r="AU104" s="94" t="str">
        <f t="shared" si="70"/>
        <v>Крупа манная</v>
      </c>
      <c r="AV104" s="94" t="str">
        <f t="shared" si="70"/>
        <v>Крупа перловая</v>
      </c>
      <c r="AW104" s="94" t="str">
        <f t="shared" si="70"/>
        <v>Крупа пшеничная</v>
      </c>
      <c r="AX104" s="94" t="str">
        <f t="shared" si="70"/>
        <v>Крупа пшено</v>
      </c>
      <c r="AY104" s="94" t="str">
        <f t="shared" si="70"/>
        <v>Крупа ячневая</v>
      </c>
      <c r="AZ104" s="94" t="str">
        <f t="shared" si="70"/>
        <v>Рис</v>
      </c>
      <c r="BA104" s="94" t="str">
        <f t="shared" si="70"/>
        <v>Цыпленок бройлер</v>
      </c>
      <c r="BB104" s="94" t="str">
        <f t="shared" si="70"/>
        <v>Филе куриное</v>
      </c>
      <c r="BC104" s="94" t="str">
        <f t="shared" si="70"/>
        <v>Фарш говяжий</v>
      </c>
      <c r="BD104" s="94" t="str">
        <f t="shared" si="70"/>
        <v>Печень куриная</v>
      </c>
      <c r="BE104" s="94" t="str">
        <f t="shared" si="70"/>
        <v>Филе минтая</v>
      </c>
      <c r="BF104" s="94" t="str">
        <f t="shared" si="70"/>
        <v>Филе сельди слабосол.</v>
      </c>
      <c r="BG104" s="94" t="str">
        <f t="shared" si="70"/>
        <v>Картофель</v>
      </c>
      <c r="BH104" s="94" t="str">
        <f t="shared" si="70"/>
        <v>Морковь</v>
      </c>
      <c r="BI104" s="94" t="str">
        <f t="shared" si="70"/>
        <v>Лук</v>
      </c>
      <c r="BJ104" s="94" t="str">
        <f t="shared" si="70"/>
        <v>Капуста</v>
      </c>
      <c r="BK104" s="94" t="str">
        <f t="shared" si="70"/>
        <v>Свекла</v>
      </c>
      <c r="BL104" s="94" t="str">
        <f t="shared" si="70"/>
        <v>Томатная паста</v>
      </c>
      <c r="BM104" s="94" t="str">
        <f t="shared" si="70"/>
        <v>Масло растительное</v>
      </c>
      <c r="BN104" s="94" t="str">
        <f t="shared" si="70"/>
        <v>Соль</v>
      </c>
      <c r="BO104" s="94" t="str">
        <f t="shared" ref="BO104" si="71">BO7</f>
        <v>Аскорбиновая кислота</v>
      </c>
      <c r="BP104" s="97" t="s">
        <v>4</v>
      </c>
      <c r="BQ104" s="97" t="s">
        <v>5</v>
      </c>
    </row>
    <row r="105" spans="1:69" ht="45.75" customHeight="1">
      <c r="A105" s="96"/>
      <c r="B105" s="4" t="s">
        <v>6</v>
      </c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3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7"/>
      <c r="BQ105" s="97"/>
    </row>
    <row r="106" spans="1:69">
      <c r="A106" s="98" t="s">
        <v>20</v>
      </c>
      <c r="B106" s="14" t="s">
        <v>21</v>
      </c>
      <c r="C106" s="99">
        <f>$E$6</f>
        <v>1</v>
      </c>
      <c r="D106" s="5">
        <f t="shared" ref="D106:BN110" si="72">D27</f>
        <v>0</v>
      </c>
      <c r="E106" s="5">
        <f t="shared" si="72"/>
        <v>0</v>
      </c>
      <c r="F106" s="5">
        <f t="shared" si="72"/>
        <v>0</v>
      </c>
      <c r="G106" s="5">
        <f t="shared" si="72"/>
        <v>0</v>
      </c>
      <c r="H106" s="5">
        <f t="shared" si="72"/>
        <v>0</v>
      </c>
      <c r="I106" s="5">
        <f t="shared" si="72"/>
        <v>0</v>
      </c>
      <c r="J106" s="5">
        <f t="shared" si="72"/>
        <v>0</v>
      </c>
      <c r="K106" s="5">
        <f t="shared" si="72"/>
        <v>6.0000000000000001E-3</v>
      </c>
      <c r="L106" s="5">
        <f t="shared" si="72"/>
        <v>0</v>
      </c>
      <c r="M106" s="5">
        <f t="shared" si="72"/>
        <v>0</v>
      </c>
      <c r="N106" s="5">
        <f t="shared" si="72"/>
        <v>0</v>
      </c>
      <c r="O106" s="5">
        <f t="shared" si="72"/>
        <v>0</v>
      </c>
      <c r="P106" s="5">
        <f t="shared" si="72"/>
        <v>0</v>
      </c>
      <c r="Q106" s="5">
        <f t="shared" si="72"/>
        <v>0</v>
      </c>
      <c r="R106" s="5">
        <f t="shared" si="72"/>
        <v>0</v>
      </c>
      <c r="S106" s="5">
        <f t="shared" si="72"/>
        <v>0</v>
      </c>
      <c r="T106" s="5">
        <f t="shared" si="72"/>
        <v>0</v>
      </c>
      <c r="U106" s="5">
        <f t="shared" si="72"/>
        <v>0</v>
      </c>
      <c r="V106" s="5">
        <f t="shared" si="72"/>
        <v>0</v>
      </c>
      <c r="W106" s="5">
        <f>W27</f>
        <v>0</v>
      </c>
      <c r="X106" s="5">
        <f t="shared" si="72"/>
        <v>0</v>
      </c>
      <c r="Y106" s="5">
        <f t="shared" si="72"/>
        <v>0</v>
      </c>
      <c r="Z106" s="5">
        <f t="shared" si="72"/>
        <v>0</v>
      </c>
      <c r="AA106" s="5">
        <f t="shared" si="72"/>
        <v>0</v>
      </c>
      <c r="AB106" s="5">
        <f t="shared" si="72"/>
        <v>0</v>
      </c>
      <c r="AC106" s="5">
        <f t="shared" si="72"/>
        <v>0</v>
      </c>
      <c r="AD106" s="5">
        <f t="shared" si="72"/>
        <v>0</v>
      </c>
      <c r="AE106" s="5">
        <f t="shared" si="72"/>
        <v>0</v>
      </c>
      <c r="AF106" s="5">
        <f t="shared" si="72"/>
        <v>0</v>
      </c>
      <c r="AG106" s="5">
        <f t="shared" si="72"/>
        <v>0</v>
      </c>
      <c r="AH106" s="5">
        <f t="shared" si="72"/>
        <v>0</v>
      </c>
      <c r="AI106" s="5">
        <f t="shared" si="72"/>
        <v>0</v>
      </c>
      <c r="AJ106" s="5">
        <f t="shared" si="72"/>
        <v>0</v>
      </c>
      <c r="AK106" s="5">
        <f t="shared" si="72"/>
        <v>0</v>
      </c>
      <c r="AL106" s="5">
        <f t="shared" si="72"/>
        <v>0</v>
      </c>
      <c r="AM106" s="5">
        <f t="shared" si="72"/>
        <v>0</v>
      </c>
      <c r="AN106" s="5">
        <f t="shared" si="72"/>
        <v>0</v>
      </c>
      <c r="AO106" s="5">
        <f t="shared" si="72"/>
        <v>0</v>
      </c>
      <c r="AP106" s="5">
        <f t="shared" si="72"/>
        <v>0</v>
      </c>
      <c r="AQ106" s="5">
        <f t="shared" si="72"/>
        <v>0</v>
      </c>
      <c r="AR106" s="5">
        <f t="shared" si="72"/>
        <v>0</v>
      </c>
      <c r="AS106" s="5">
        <f t="shared" si="72"/>
        <v>0</v>
      </c>
      <c r="AT106" s="5">
        <f t="shared" si="72"/>
        <v>0</v>
      </c>
      <c r="AU106" s="5">
        <f t="shared" si="72"/>
        <v>0</v>
      </c>
      <c r="AV106" s="5">
        <f t="shared" si="72"/>
        <v>0</v>
      </c>
      <c r="AW106" s="5">
        <f t="shared" si="72"/>
        <v>0</v>
      </c>
      <c r="AX106" s="5">
        <f t="shared" si="72"/>
        <v>0</v>
      </c>
      <c r="AY106" s="5">
        <f t="shared" si="72"/>
        <v>0</v>
      </c>
      <c r="AZ106" s="5">
        <f t="shared" si="72"/>
        <v>0</v>
      </c>
      <c r="BA106" s="5">
        <f t="shared" si="72"/>
        <v>0</v>
      </c>
      <c r="BB106" s="5">
        <f t="shared" si="72"/>
        <v>0</v>
      </c>
      <c r="BC106" s="5">
        <f t="shared" si="72"/>
        <v>0</v>
      </c>
      <c r="BD106" s="5">
        <f t="shared" si="72"/>
        <v>0</v>
      </c>
      <c r="BE106" s="5">
        <f t="shared" si="72"/>
        <v>0</v>
      </c>
      <c r="BF106" s="5">
        <f t="shared" si="72"/>
        <v>0</v>
      </c>
      <c r="BG106" s="5">
        <f t="shared" si="72"/>
        <v>0.1</v>
      </c>
      <c r="BH106" s="5">
        <f t="shared" si="72"/>
        <v>0.03</v>
      </c>
      <c r="BI106" s="5">
        <f t="shared" si="72"/>
        <v>0</v>
      </c>
      <c r="BJ106" s="5">
        <f t="shared" si="72"/>
        <v>0.03</v>
      </c>
      <c r="BK106" s="5">
        <f t="shared" si="72"/>
        <v>0</v>
      </c>
      <c r="BL106" s="5">
        <f t="shared" si="72"/>
        <v>0</v>
      </c>
      <c r="BM106" s="5">
        <f t="shared" si="72"/>
        <v>3.0000000000000001E-3</v>
      </c>
      <c r="BN106" s="5">
        <f t="shared" si="72"/>
        <v>5.0000000000000001E-4</v>
      </c>
      <c r="BO106" s="5">
        <f t="shared" ref="BO106:BO109" si="73">BO27</f>
        <v>0</v>
      </c>
    </row>
    <row r="107" spans="1:69">
      <c r="A107" s="98"/>
      <c r="B107" t="s">
        <v>14</v>
      </c>
      <c r="C107" s="100"/>
      <c r="D107" s="5">
        <f t="shared" si="72"/>
        <v>0.02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0</v>
      </c>
      <c r="K107" s="5">
        <f t="shared" si="72"/>
        <v>0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>W28</f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si="72"/>
        <v>0</v>
      </c>
      <c r="AK107" s="5">
        <f t="shared" si="72"/>
        <v>0</v>
      </c>
      <c r="AL107" s="5">
        <f t="shared" si="72"/>
        <v>0</v>
      </c>
      <c r="AM107" s="5">
        <f t="shared" si="72"/>
        <v>0</v>
      </c>
      <c r="AN107" s="5">
        <f t="shared" si="72"/>
        <v>0</v>
      </c>
      <c r="AO107" s="5">
        <f t="shared" si="72"/>
        <v>0</v>
      </c>
      <c r="AP107" s="5">
        <f t="shared" si="72"/>
        <v>0</v>
      </c>
      <c r="AQ107" s="5">
        <f t="shared" si="72"/>
        <v>0</v>
      </c>
      <c r="AR107" s="5">
        <f t="shared" si="72"/>
        <v>0</v>
      </c>
      <c r="AS107" s="5">
        <f t="shared" si="72"/>
        <v>0</v>
      </c>
      <c r="AT107" s="5">
        <f t="shared" si="72"/>
        <v>0</v>
      </c>
      <c r="AU107" s="5">
        <f t="shared" si="72"/>
        <v>0</v>
      </c>
      <c r="AV107" s="5">
        <f t="shared" si="72"/>
        <v>0</v>
      </c>
      <c r="AW107" s="5">
        <f t="shared" si="72"/>
        <v>0</v>
      </c>
      <c r="AX107" s="5">
        <f t="shared" si="72"/>
        <v>0</v>
      </c>
      <c r="AY107" s="5">
        <f t="shared" si="72"/>
        <v>0</v>
      </c>
      <c r="AZ107" s="5">
        <f t="shared" si="72"/>
        <v>0</v>
      </c>
      <c r="BA107" s="5">
        <f t="shared" si="72"/>
        <v>0</v>
      </c>
      <c r="BB107" s="5">
        <f t="shared" si="72"/>
        <v>0</v>
      </c>
      <c r="BC107" s="5">
        <f t="shared" si="72"/>
        <v>0</v>
      </c>
      <c r="BD107" s="5">
        <f t="shared" si="72"/>
        <v>0</v>
      </c>
      <c r="BE107" s="5">
        <f t="shared" si="72"/>
        <v>0</v>
      </c>
      <c r="BF107" s="5">
        <f t="shared" si="72"/>
        <v>0</v>
      </c>
      <c r="BG107" s="5">
        <f t="shared" si="72"/>
        <v>0</v>
      </c>
      <c r="BH107" s="5">
        <f t="shared" si="72"/>
        <v>0</v>
      </c>
      <c r="BI107" s="5">
        <f t="shared" si="72"/>
        <v>0</v>
      </c>
      <c r="BJ107" s="5">
        <f t="shared" si="72"/>
        <v>0</v>
      </c>
      <c r="BK107" s="5">
        <f t="shared" si="72"/>
        <v>0</v>
      </c>
      <c r="BL107" s="5">
        <f t="shared" si="72"/>
        <v>0</v>
      </c>
      <c r="BM107" s="5">
        <f t="shared" si="72"/>
        <v>0</v>
      </c>
      <c r="BN107" s="5">
        <f t="shared" si="72"/>
        <v>0</v>
      </c>
      <c r="BO107" s="5">
        <f t="shared" si="73"/>
        <v>0</v>
      </c>
    </row>
    <row r="108" spans="1:69">
      <c r="A108" s="98"/>
      <c r="B108" s="9" t="s">
        <v>22</v>
      </c>
      <c r="C108" s="100"/>
      <c r="D108" s="5">
        <f t="shared" si="72"/>
        <v>0</v>
      </c>
      <c r="E108" s="5">
        <f t="shared" si="72"/>
        <v>0</v>
      </c>
      <c r="F108" s="5">
        <f t="shared" si="72"/>
        <v>8.0000000000000002E-3</v>
      </c>
      <c r="G108" s="5">
        <f t="shared" si="72"/>
        <v>2.9999999999999997E-4</v>
      </c>
      <c r="H108" s="5">
        <f t="shared" si="72"/>
        <v>0</v>
      </c>
      <c r="I108" s="5">
        <f t="shared" si="72"/>
        <v>0</v>
      </c>
      <c r="J108" s="5">
        <f t="shared" si="72"/>
        <v>0</v>
      </c>
      <c r="K108" s="5">
        <f t="shared" si="72"/>
        <v>0</v>
      </c>
      <c r="L108" s="5">
        <f t="shared" si="72"/>
        <v>0</v>
      </c>
      <c r="M108" s="5">
        <f t="shared" si="72"/>
        <v>0</v>
      </c>
      <c r="N108" s="5">
        <f t="shared" si="72"/>
        <v>0</v>
      </c>
      <c r="O108" s="5">
        <f t="shared" si="72"/>
        <v>0</v>
      </c>
      <c r="P108" s="5">
        <f t="shared" si="72"/>
        <v>0</v>
      </c>
      <c r="Q108" s="5">
        <f t="shared" si="72"/>
        <v>0</v>
      </c>
      <c r="R108" s="5">
        <f t="shared" si="72"/>
        <v>0</v>
      </c>
      <c r="S108" s="5">
        <f t="shared" si="72"/>
        <v>0</v>
      </c>
      <c r="T108" s="5">
        <f t="shared" si="72"/>
        <v>0</v>
      </c>
      <c r="U108" s="5">
        <f t="shared" si="72"/>
        <v>0</v>
      </c>
      <c r="V108" s="5">
        <f t="shared" si="72"/>
        <v>0</v>
      </c>
      <c r="W108" s="5">
        <f>W29</f>
        <v>0</v>
      </c>
      <c r="X108" s="5">
        <f t="shared" si="72"/>
        <v>0</v>
      </c>
      <c r="Y108" s="5">
        <f t="shared" si="72"/>
        <v>0</v>
      </c>
      <c r="Z108" s="5">
        <f t="shared" si="72"/>
        <v>0</v>
      </c>
      <c r="AA108" s="5">
        <f t="shared" si="72"/>
        <v>0</v>
      </c>
      <c r="AB108" s="5">
        <f t="shared" si="72"/>
        <v>0</v>
      </c>
      <c r="AC108" s="5">
        <f t="shared" si="72"/>
        <v>0</v>
      </c>
      <c r="AD108" s="5">
        <f t="shared" si="72"/>
        <v>0</v>
      </c>
      <c r="AE108" s="5">
        <f t="shared" si="72"/>
        <v>0</v>
      </c>
      <c r="AF108" s="5">
        <f t="shared" si="72"/>
        <v>0</v>
      </c>
      <c r="AG108" s="5">
        <f t="shared" si="72"/>
        <v>0</v>
      </c>
      <c r="AH108" s="5">
        <f t="shared" si="72"/>
        <v>0</v>
      </c>
      <c r="AI108" s="5">
        <f t="shared" si="72"/>
        <v>0</v>
      </c>
      <c r="AJ108" s="5">
        <f t="shared" si="72"/>
        <v>0</v>
      </c>
      <c r="AK108" s="5">
        <f t="shared" si="72"/>
        <v>0</v>
      </c>
      <c r="AL108" s="5">
        <f t="shared" si="72"/>
        <v>0</v>
      </c>
      <c r="AM108" s="5">
        <f t="shared" si="72"/>
        <v>0</v>
      </c>
      <c r="AN108" s="5">
        <f t="shared" si="72"/>
        <v>0</v>
      </c>
      <c r="AO108" s="5">
        <f t="shared" si="72"/>
        <v>0</v>
      </c>
      <c r="AP108" s="5">
        <f t="shared" si="72"/>
        <v>0</v>
      </c>
      <c r="AQ108" s="5">
        <f t="shared" si="72"/>
        <v>0</v>
      </c>
      <c r="AR108" s="5">
        <f t="shared" si="72"/>
        <v>0</v>
      </c>
      <c r="AS108" s="5">
        <f t="shared" si="72"/>
        <v>0</v>
      </c>
      <c r="AT108" s="5">
        <f t="shared" si="72"/>
        <v>0</v>
      </c>
      <c r="AU108" s="5">
        <f t="shared" si="72"/>
        <v>0</v>
      </c>
      <c r="AV108" s="5">
        <f t="shared" si="72"/>
        <v>0</v>
      </c>
      <c r="AW108" s="5">
        <f t="shared" si="72"/>
        <v>0</v>
      </c>
      <c r="AX108" s="5">
        <f t="shared" si="72"/>
        <v>0</v>
      </c>
      <c r="AY108" s="5">
        <f t="shared" si="72"/>
        <v>0</v>
      </c>
      <c r="AZ108" s="5">
        <f t="shared" si="72"/>
        <v>0</v>
      </c>
      <c r="BA108" s="5">
        <f t="shared" si="72"/>
        <v>0</v>
      </c>
      <c r="BB108" s="5">
        <f t="shared" si="72"/>
        <v>0</v>
      </c>
      <c r="BC108" s="5">
        <f t="shared" si="72"/>
        <v>0</v>
      </c>
      <c r="BD108" s="5">
        <f t="shared" si="72"/>
        <v>0</v>
      </c>
      <c r="BE108" s="5">
        <f t="shared" si="72"/>
        <v>0</v>
      </c>
      <c r="BF108" s="5">
        <f t="shared" si="72"/>
        <v>0</v>
      </c>
      <c r="BG108" s="5">
        <f t="shared" si="72"/>
        <v>0</v>
      </c>
      <c r="BH108" s="5">
        <f t="shared" si="72"/>
        <v>0</v>
      </c>
      <c r="BI108" s="5">
        <f t="shared" si="72"/>
        <v>0</v>
      </c>
      <c r="BJ108" s="5">
        <f t="shared" si="72"/>
        <v>0</v>
      </c>
      <c r="BK108" s="5">
        <f t="shared" si="72"/>
        <v>0</v>
      </c>
      <c r="BL108" s="5">
        <f t="shared" si="72"/>
        <v>0</v>
      </c>
      <c r="BM108" s="5">
        <f t="shared" si="72"/>
        <v>0</v>
      </c>
      <c r="BN108" s="5">
        <f t="shared" si="72"/>
        <v>0</v>
      </c>
      <c r="BO108" s="5">
        <f t="shared" si="73"/>
        <v>0</v>
      </c>
    </row>
    <row r="109" spans="1:69">
      <c r="A109" s="98"/>
      <c r="B109" s="15"/>
      <c r="C109" s="100"/>
      <c r="D109" s="5">
        <f t="shared" si="72"/>
        <v>0</v>
      </c>
      <c r="E109" s="5">
        <f t="shared" si="72"/>
        <v>0</v>
      </c>
      <c r="F109" s="5">
        <f t="shared" si="72"/>
        <v>0</v>
      </c>
      <c r="G109" s="5">
        <f t="shared" si="72"/>
        <v>0</v>
      </c>
      <c r="H109" s="5">
        <f t="shared" si="72"/>
        <v>0</v>
      </c>
      <c r="I109" s="5">
        <f t="shared" si="72"/>
        <v>0</v>
      </c>
      <c r="J109" s="5">
        <f t="shared" si="72"/>
        <v>0</v>
      </c>
      <c r="K109" s="5">
        <f t="shared" si="72"/>
        <v>0</v>
      </c>
      <c r="L109" s="5">
        <f t="shared" si="72"/>
        <v>0</v>
      </c>
      <c r="M109" s="5">
        <f t="shared" si="72"/>
        <v>0</v>
      </c>
      <c r="N109" s="5">
        <f t="shared" si="72"/>
        <v>0</v>
      </c>
      <c r="O109" s="5">
        <f t="shared" si="72"/>
        <v>0</v>
      </c>
      <c r="P109" s="5">
        <f t="shared" si="72"/>
        <v>0</v>
      </c>
      <c r="Q109" s="5">
        <f t="shared" si="72"/>
        <v>0</v>
      </c>
      <c r="R109" s="5">
        <f t="shared" si="72"/>
        <v>0</v>
      </c>
      <c r="S109" s="5">
        <f t="shared" si="72"/>
        <v>0</v>
      </c>
      <c r="T109" s="5">
        <f t="shared" si="72"/>
        <v>0</v>
      </c>
      <c r="U109" s="5">
        <f t="shared" si="72"/>
        <v>0</v>
      </c>
      <c r="V109" s="5">
        <f t="shared" si="72"/>
        <v>0</v>
      </c>
      <c r="W109" s="5">
        <f>W30</f>
        <v>0</v>
      </c>
      <c r="X109" s="5">
        <f t="shared" si="72"/>
        <v>0</v>
      </c>
      <c r="Y109" s="5">
        <f t="shared" si="72"/>
        <v>0</v>
      </c>
      <c r="Z109" s="5">
        <f t="shared" si="72"/>
        <v>0</v>
      </c>
      <c r="AA109" s="5">
        <f t="shared" si="72"/>
        <v>0</v>
      </c>
      <c r="AB109" s="5">
        <f t="shared" si="72"/>
        <v>0</v>
      </c>
      <c r="AC109" s="5">
        <f t="shared" si="72"/>
        <v>0</v>
      </c>
      <c r="AD109" s="5">
        <f t="shared" si="72"/>
        <v>0</v>
      </c>
      <c r="AE109" s="5">
        <f t="shared" si="72"/>
        <v>0</v>
      </c>
      <c r="AF109" s="5">
        <f t="shared" si="72"/>
        <v>0</v>
      </c>
      <c r="AG109" s="5">
        <f t="shared" si="72"/>
        <v>0</v>
      </c>
      <c r="AH109" s="5">
        <f t="shared" si="72"/>
        <v>0</v>
      </c>
      <c r="AI109" s="5">
        <f t="shared" si="72"/>
        <v>0</v>
      </c>
      <c r="AJ109" s="5">
        <f t="shared" si="72"/>
        <v>0</v>
      </c>
      <c r="AK109" s="5">
        <f t="shared" si="72"/>
        <v>0</v>
      </c>
      <c r="AL109" s="5">
        <f t="shared" si="72"/>
        <v>0</v>
      </c>
      <c r="AM109" s="5">
        <f t="shared" si="72"/>
        <v>0</v>
      </c>
      <c r="AN109" s="5">
        <f t="shared" si="72"/>
        <v>0</v>
      </c>
      <c r="AO109" s="5">
        <f t="shared" si="72"/>
        <v>0</v>
      </c>
      <c r="AP109" s="5">
        <f t="shared" si="72"/>
        <v>0</v>
      </c>
      <c r="AQ109" s="5">
        <f t="shared" si="72"/>
        <v>0</v>
      </c>
      <c r="AR109" s="5">
        <f t="shared" si="72"/>
        <v>0</v>
      </c>
      <c r="AS109" s="5">
        <f t="shared" si="72"/>
        <v>0</v>
      </c>
      <c r="AT109" s="5">
        <f t="shared" si="72"/>
        <v>0</v>
      </c>
      <c r="AU109" s="5">
        <f t="shared" si="72"/>
        <v>0</v>
      </c>
      <c r="AV109" s="5">
        <f t="shared" si="72"/>
        <v>0</v>
      </c>
      <c r="AW109" s="5">
        <f t="shared" si="72"/>
        <v>0</v>
      </c>
      <c r="AX109" s="5">
        <f t="shared" si="72"/>
        <v>0</v>
      </c>
      <c r="AY109" s="5">
        <f t="shared" si="72"/>
        <v>0</v>
      </c>
      <c r="AZ109" s="5">
        <f t="shared" si="72"/>
        <v>0</v>
      </c>
      <c r="BA109" s="5">
        <f t="shared" si="72"/>
        <v>0</v>
      </c>
      <c r="BB109" s="5">
        <f t="shared" si="72"/>
        <v>0</v>
      </c>
      <c r="BC109" s="5">
        <f t="shared" si="72"/>
        <v>0</v>
      </c>
      <c r="BD109" s="5">
        <f t="shared" si="72"/>
        <v>0</v>
      </c>
      <c r="BE109" s="5">
        <f t="shared" si="72"/>
        <v>0</v>
      </c>
      <c r="BF109" s="5">
        <f t="shared" si="72"/>
        <v>0</v>
      </c>
      <c r="BG109" s="5">
        <f t="shared" si="72"/>
        <v>0</v>
      </c>
      <c r="BH109" s="5">
        <f t="shared" si="72"/>
        <v>0</v>
      </c>
      <c r="BI109" s="5">
        <f t="shared" si="72"/>
        <v>0</v>
      </c>
      <c r="BJ109" s="5">
        <f t="shared" si="72"/>
        <v>0</v>
      </c>
      <c r="BK109" s="5">
        <f t="shared" si="72"/>
        <v>0</v>
      </c>
      <c r="BL109" s="5">
        <f t="shared" si="72"/>
        <v>0</v>
      </c>
      <c r="BM109" s="5">
        <f t="shared" si="72"/>
        <v>0</v>
      </c>
      <c r="BN109" s="5">
        <f t="shared" si="72"/>
        <v>0</v>
      </c>
      <c r="BO109" s="5">
        <f t="shared" si="73"/>
        <v>0</v>
      </c>
    </row>
    <row r="110" spans="1:69">
      <c r="A110" s="98"/>
      <c r="B110" s="5"/>
      <c r="C110" s="101"/>
      <c r="D110" s="5">
        <f t="shared" si="72"/>
        <v>0</v>
      </c>
      <c r="E110" s="5">
        <f t="shared" si="72"/>
        <v>0</v>
      </c>
      <c r="F110" s="5">
        <f t="shared" si="72"/>
        <v>0</v>
      </c>
      <c r="G110" s="5">
        <f t="shared" si="72"/>
        <v>0</v>
      </c>
      <c r="H110" s="5">
        <f t="shared" si="72"/>
        <v>0</v>
      </c>
      <c r="I110" s="5">
        <f t="shared" si="72"/>
        <v>0</v>
      </c>
      <c r="J110" s="5">
        <f t="shared" si="72"/>
        <v>0</v>
      </c>
      <c r="K110" s="5">
        <f t="shared" ref="K110:BN110" si="74">K31</f>
        <v>0</v>
      </c>
      <c r="L110" s="5">
        <f t="shared" si="74"/>
        <v>0</v>
      </c>
      <c r="M110" s="5">
        <f t="shared" si="74"/>
        <v>0</v>
      </c>
      <c r="N110" s="5">
        <f t="shared" si="74"/>
        <v>0</v>
      </c>
      <c r="O110" s="5">
        <f t="shared" si="74"/>
        <v>0</v>
      </c>
      <c r="P110" s="5">
        <f t="shared" si="74"/>
        <v>0</v>
      </c>
      <c r="Q110" s="5">
        <f t="shared" si="74"/>
        <v>0</v>
      </c>
      <c r="R110" s="5">
        <f t="shared" si="74"/>
        <v>0</v>
      </c>
      <c r="S110" s="5">
        <f t="shared" si="74"/>
        <v>0</v>
      </c>
      <c r="T110" s="5">
        <f t="shared" si="74"/>
        <v>0</v>
      </c>
      <c r="U110" s="5">
        <f t="shared" si="74"/>
        <v>0</v>
      </c>
      <c r="V110" s="5">
        <f t="shared" si="74"/>
        <v>0</v>
      </c>
      <c r="W110" s="5">
        <f>W31</f>
        <v>0</v>
      </c>
      <c r="X110" s="5">
        <f t="shared" si="74"/>
        <v>0</v>
      </c>
      <c r="Y110" s="5">
        <f t="shared" si="74"/>
        <v>0</v>
      </c>
      <c r="Z110" s="5">
        <f t="shared" si="74"/>
        <v>0</v>
      </c>
      <c r="AA110" s="5">
        <f t="shared" si="74"/>
        <v>0</v>
      </c>
      <c r="AB110" s="5">
        <f t="shared" si="74"/>
        <v>0</v>
      </c>
      <c r="AC110" s="5">
        <f t="shared" si="74"/>
        <v>0</v>
      </c>
      <c r="AD110" s="5">
        <f t="shared" si="74"/>
        <v>0</v>
      </c>
      <c r="AE110" s="5">
        <f t="shared" si="74"/>
        <v>0</v>
      </c>
      <c r="AF110" s="5">
        <f t="shared" si="74"/>
        <v>0</v>
      </c>
      <c r="AG110" s="5">
        <f t="shared" si="74"/>
        <v>0</v>
      </c>
      <c r="AH110" s="5">
        <f t="shared" si="74"/>
        <v>0</v>
      </c>
      <c r="AI110" s="5">
        <f t="shared" si="74"/>
        <v>0</v>
      </c>
      <c r="AJ110" s="5">
        <f t="shared" si="74"/>
        <v>0</v>
      </c>
      <c r="AK110" s="5">
        <f t="shared" si="74"/>
        <v>0</v>
      </c>
      <c r="AL110" s="5">
        <f t="shared" si="74"/>
        <v>0</v>
      </c>
      <c r="AM110" s="5">
        <f t="shared" si="74"/>
        <v>0</v>
      </c>
      <c r="AN110" s="5">
        <f t="shared" si="74"/>
        <v>0</v>
      </c>
      <c r="AO110" s="5">
        <f t="shared" si="74"/>
        <v>0</v>
      </c>
      <c r="AP110" s="5">
        <f t="shared" si="74"/>
        <v>0</v>
      </c>
      <c r="AQ110" s="5">
        <f t="shared" si="74"/>
        <v>0</v>
      </c>
      <c r="AR110" s="5">
        <f t="shared" si="74"/>
        <v>0</v>
      </c>
      <c r="AS110" s="5">
        <f t="shared" si="74"/>
        <v>0</v>
      </c>
      <c r="AT110" s="5">
        <f t="shared" si="74"/>
        <v>0</v>
      </c>
      <c r="AU110" s="5">
        <f t="shared" si="74"/>
        <v>0</v>
      </c>
      <c r="AV110" s="5">
        <f t="shared" si="74"/>
        <v>0</v>
      </c>
      <c r="AW110" s="5">
        <f t="shared" si="74"/>
        <v>0</v>
      </c>
      <c r="AX110" s="5">
        <f t="shared" si="74"/>
        <v>0</v>
      </c>
      <c r="AY110" s="5">
        <f t="shared" si="74"/>
        <v>0</v>
      </c>
      <c r="AZ110" s="5">
        <f t="shared" si="74"/>
        <v>0</v>
      </c>
      <c r="BA110" s="5">
        <f t="shared" si="74"/>
        <v>0</v>
      </c>
      <c r="BB110" s="5">
        <f t="shared" si="74"/>
        <v>0</v>
      </c>
      <c r="BC110" s="5">
        <f t="shared" si="74"/>
        <v>0</v>
      </c>
      <c r="BD110" s="5">
        <f t="shared" si="74"/>
        <v>0</v>
      </c>
      <c r="BE110" s="5">
        <f t="shared" si="74"/>
        <v>0</v>
      </c>
      <c r="BF110" s="5">
        <f t="shared" si="74"/>
        <v>0</v>
      </c>
      <c r="BG110" s="5">
        <f t="shared" si="74"/>
        <v>0</v>
      </c>
      <c r="BH110" s="5">
        <f t="shared" si="74"/>
        <v>0</v>
      </c>
      <c r="BI110" s="5">
        <f t="shared" si="74"/>
        <v>0</v>
      </c>
      <c r="BJ110" s="5">
        <f t="shared" si="74"/>
        <v>0</v>
      </c>
      <c r="BK110" s="5">
        <f t="shared" si="74"/>
        <v>0</v>
      </c>
      <c r="BL110" s="5">
        <f t="shared" si="74"/>
        <v>0</v>
      </c>
      <c r="BM110" s="5">
        <f t="shared" si="74"/>
        <v>0</v>
      </c>
      <c r="BN110" s="5">
        <f t="shared" si="74"/>
        <v>0</v>
      </c>
      <c r="BO110" s="5">
        <f t="shared" ref="BO110" si="75">BO31</f>
        <v>0</v>
      </c>
    </row>
    <row r="111" spans="1:69" ht="17.399999999999999">
      <c r="B111" s="16" t="s">
        <v>23</v>
      </c>
      <c r="C111" s="17"/>
      <c r="D111" s="18">
        <f t="shared" ref="D111:BN111" si="76">SUM(D106:D110)</f>
        <v>0.02</v>
      </c>
      <c r="E111" s="18">
        <f t="shared" si="76"/>
        <v>0</v>
      </c>
      <c r="F111" s="18">
        <f t="shared" si="76"/>
        <v>8.0000000000000002E-3</v>
      </c>
      <c r="G111" s="18">
        <f t="shared" si="76"/>
        <v>2.9999999999999997E-4</v>
      </c>
      <c r="H111" s="18">
        <f t="shared" si="76"/>
        <v>0</v>
      </c>
      <c r="I111" s="18">
        <f t="shared" si="76"/>
        <v>0</v>
      </c>
      <c r="J111" s="18">
        <f t="shared" si="76"/>
        <v>0</v>
      </c>
      <c r="K111" s="18">
        <f t="shared" si="76"/>
        <v>6.0000000000000001E-3</v>
      </c>
      <c r="L111" s="18">
        <f t="shared" si="76"/>
        <v>0</v>
      </c>
      <c r="M111" s="18">
        <f t="shared" si="76"/>
        <v>0</v>
      </c>
      <c r="N111" s="18">
        <f t="shared" si="76"/>
        <v>0</v>
      </c>
      <c r="O111" s="18">
        <f t="shared" si="76"/>
        <v>0</v>
      </c>
      <c r="P111" s="18">
        <f t="shared" si="76"/>
        <v>0</v>
      </c>
      <c r="Q111" s="18">
        <f t="shared" si="76"/>
        <v>0</v>
      </c>
      <c r="R111" s="18">
        <f t="shared" si="76"/>
        <v>0</v>
      </c>
      <c r="S111" s="18">
        <f t="shared" si="76"/>
        <v>0</v>
      </c>
      <c r="T111" s="18">
        <f t="shared" si="76"/>
        <v>0</v>
      </c>
      <c r="U111" s="18">
        <f t="shared" si="76"/>
        <v>0</v>
      </c>
      <c r="V111" s="18">
        <f t="shared" si="76"/>
        <v>0</v>
      </c>
      <c r="W111" s="18">
        <f>SUM(W106:W110)</f>
        <v>0</v>
      </c>
      <c r="X111" s="18">
        <f t="shared" si="76"/>
        <v>0</v>
      </c>
      <c r="Y111" s="18">
        <f t="shared" si="76"/>
        <v>0</v>
      </c>
      <c r="Z111" s="18">
        <f t="shared" si="76"/>
        <v>0</v>
      </c>
      <c r="AA111" s="18">
        <f t="shared" si="76"/>
        <v>0</v>
      </c>
      <c r="AB111" s="18">
        <f t="shared" si="76"/>
        <v>0</v>
      </c>
      <c r="AC111" s="18">
        <f t="shared" si="76"/>
        <v>0</v>
      </c>
      <c r="AD111" s="18">
        <f t="shared" si="76"/>
        <v>0</v>
      </c>
      <c r="AE111" s="18">
        <f t="shared" si="76"/>
        <v>0</v>
      </c>
      <c r="AF111" s="18">
        <f t="shared" si="76"/>
        <v>0</v>
      </c>
      <c r="AG111" s="18">
        <f t="shared" si="76"/>
        <v>0</v>
      </c>
      <c r="AH111" s="18">
        <f t="shared" si="76"/>
        <v>0</v>
      </c>
      <c r="AI111" s="18">
        <f t="shared" si="76"/>
        <v>0</v>
      </c>
      <c r="AJ111" s="18">
        <f t="shared" si="76"/>
        <v>0</v>
      </c>
      <c r="AK111" s="18">
        <f t="shared" si="76"/>
        <v>0</v>
      </c>
      <c r="AL111" s="18">
        <f t="shared" si="76"/>
        <v>0</v>
      </c>
      <c r="AM111" s="18">
        <f t="shared" si="76"/>
        <v>0</v>
      </c>
      <c r="AN111" s="18">
        <f t="shared" si="76"/>
        <v>0</v>
      </c>
      <c r="AO111" s="18">
        <f t="shared" si="76"/>
        <v>0</v>
      </c>
      <c r="AP111" s="18">
        <f t="shared" si="76"/>
        <v>0</v>
      </c>
      <c r="AQ111" s="18">
        <f t="shared" si="76"/>
        <v>0</v>
      </c>
      <c r="AR111" s="18">
        <f t="shared" si="76"/>
        <v>0</v>
      </c>
      <c r="AS111" s="18">
        <f t="shared" si="76"/>
        <v>0</v>
      </c>
      <c r="AT111" s="18">
        <f t="shared" si="76"/>
        <v>0</v>
      </c>
      <c r="AU111" s="18">
        <f t="shared" si="76"/>
        <v>0</v>
      </c>
      <c r="AV111" s="18">
        <f t="shared" si="76"/>
        <v>0</v>
      </c>
      <c r="AW111" s="18">
        <f t="shared" si="76"/>
        <v>0</v>
      </c>
      <c r="AX111" s="18">
        <f t="shared" si="76"/>
        <v>0</v>
      </c>
      <c r="AY111" s="18">
        <f t="shared" si="76"/>
        <v>0</v>
      </c>
      <c r="AZ111" s="18">
        <f t="shared" si="76"/>
        <v>0</v>
      </c>
      <c r="BA111" s="18">
        <f t="shared" si="76"/>
        <v>0</v>
      </c>
      <c r="BB111" s="18">
        <f t="shared" si="76"/>
        <v>0</v>
      </c>
      <c r="BC111" s="18">
        <f t="shared" si="76"/>
        <v>0</v>
      </c>
      <c r="BD111" s="18">
        <f t="shared" si="76"/>
        <v>0</v>
      </c>
      <c r="BE111" s="18">
        <f t="shared" si="76"/>
        <v>0</v>
      </c>
      <c r="BF111" s="18">
        <f t="shared" si="76"/>
        <v>0</v>
      </c>
      <c r="BG111" s="18">
        <f t="shared" si="76"/>
        <v>0.1</v>
      </c>
      <c r="BH111" s="18">
        <f t="shared" si="76"/>
        <v>0.03</v>
      </c>
      <c r="BI111" s="18">
        <f t="shared" si="76"/>
        <v>0</v>
      </c>
      <c r="BJ111" s="18">
        <f t="shared" si="76"/>
        <v>0.03</v>
      </c>
      <c r="BK111" s="18">
        <f t="shared" si="76"/>
        <v>0</v>
      </c>
      <c r="BL111" s="18">
        <f t="shared" si="76"/>
        <v>0</v>
      </c>
      <c r="BM111" s="18">
        <f t="shared" si="76"/>
        <v>3.0000000000000001E-3</v>
      </c>
      <c r="BN111" s="18">
        <f t="shared" si="76"/>
        <v>5.0000000000000001E-4</v>
      </c>
      <c r="BO111" s="18">
        <f t="shared" ref="BO111" si="77">SUM(BO106:BO110)</f>
        <v>0</v>
      </c>
    </row>
    <row r="112" spans="1:69" ht="17.399999999999999">
      <c r="B112" s="16" t="s">
        <v>24</v>
      </c>
      <c r="C112" s="17"/>
      <c r="D112" s="19">
        <f t="shared" ref="D112:BN112" si="78">PRODUCT(D111,$E$6)</f>
        <v>0.02</v>
      </c>
      <c r="E112" s="19">
        <f t="shared" si="78"/>
        <v>0</v>
      </c>
      <c r="F112" s="19">
        <f t="shared" si="78"/>
        <v>8.0000000000000002E-3</v>
      </c>
      <c r="G112" s="19">
        <f t="shared" si="78"/>
        <v>2.9999999999999997E-4</v>
      </c>
      <c r="H112" s="19">
        <f t="shared" si="78"/>
        <v>0</v>
      </c>
      <c r="I112" s="19">
        <f t="shared" si="78"/>
        <v>0</v>
      </c>
      <c r="J112" s="19">
        <f t="shared" si="78"/>
        <v>0</v>
      </c>
      <c r="K112" s="19">
        <f t="shared" si="78"/>
        <v>6.0000000000000001E-3</v>
      </c>
      <c r="L112" s="19">
        <f t="shared" si="78"/>
        <v>0</v>
      </c>
      <c r="M112" s="19">
        <f t="shared" si="78"/>
        <v>0</v>
      </c>
      <c r="N112" s="19">
        <f t="shared" si="78"/>
        <v>0</v>
      </c>
      <c r="O112" s="19">
        <f t="shared" si="78"/>
        <v>0</v>
      </c>
      <c r="P112" s="19">
        <f t="shared" si="78"/>
        <v>0</v>
      </c>
      <c r="Q112" s="19">
        <f t="shared" si="78"/>
        <v>0</v>
      </c>
      <c r="R112" s="19">
        <f t="shared" si="78"/>
        <v>0</v>
      </c>
      <c r="S112" s="19">
        <f t="shared" si="78"/>
        <v>0</v>
      </c>
      <c r="T112" s="19">
        <f t="shared" si="78"/>
        <v>0</v>
      </c>
      <c r="U112" s="19">
        <f t="shared" si="78"/>
        <v>0</v>
      </c>
      <c r="V112" s="19">
        <f t="shared" si="78"/>
        <v>0</v>
      </c>
      <c r="W112" s="19">
        <f>PRODUCT(W111,$E$6)</f>
        <v>0</v>
      </c>
      <c r="X112" s="19">
        <f t="shared" si="78"/>
        <v>0</v>
      </c>
      <c r="Y112" s="19">
        <f t="shared" si="78"/>
        <v>0</v>
      </c>
      <c r="Z112" s="19">
        <f t="shared" si="78"/>
        <v>0</v>
      </c>
      <c r="AA112" s="19">
        <f t="shared" si="78"/>
        <v>0</v>
      </c>
      <c r="AB112" s="19">
        <f t="shared" si="78"/>
        <v>0</v>
      </c>
      <c r="AC112" s="19">
        <f t="shared" si="78"/>
        <v>0</v>
      </c>
      <c r="AD112" s="19">
        <f t="shared" si="78"/>
        <v>0</v>
      </c>
      <c r="AE112" s="19">
        <f t="shared" si="78"/>
        <v>0</v>
      </c>
      <c r="AF112" s="19">
        <f t="shared" si="78"/>
        <v>0</v>
      </c>
      <c r="AG112" s="19">
        <f t="shared" si="78"/>
        <v>0</v>
      </c>
      <c r="AH112" s="19">
        <f t="shared" si="78"/>
        <v>0</v>
      </c>
      <c r="AI112" s="19">
        <f t="shared" si="78"/>
        <v>0</v>
      </c>
      <c r="AJ112" s="19">
        <f t="shared" si="78"/>
        <v>0</v>
      </c>
      <c r="AK112" s="19">
        <f t="shared" si="78"/>
        <v>0</v>
      </c>
      <c r="AL112" s="19">
        <f t="shared" si="78"/>
        <v>0</v>
      </c>
      <c r="AM112" s="19">
        <f t="shared" si="78"/>
        <v>0</v>
      </c>
      <c r="AN112" s="19">
        <f t="shared" si="78"/>
        <v>0</v>
      </c>
      <c r="AO112" s="19">
        <f t="shared" si="78"/>
        <v>0</v>
      </c>
      <c r="AP112" s="19">
        <f t="shared" si="78"/>
        <v>0</v>
      </c>
      <c r="AQ112" s="19">
        <f t="shared" si="78"/>
        <v>0</v>
      </c>
      <c r="AR112" s="19">
        <f t="shared" si="78"/>
        <v>0</v>
      </c>
      <c r="AS112" s="19">
        <f t="shared" si="78"/>
        <v>0</v>
      </c>
      <c r="AT112" s="19">
        <f t="shared" si="78"/>
        <v>0</v>
      </c>
      <c r="AU112" s="19">
        <f t="shared" si="78"/>
        <v>0</v>
      </c>
      <c r="AV112" s="19">
        <f t="shared" si="78"/>
        <v>0</v>
      </c>
      <c r="AW112" s="19">
        <f t="shared" si="78"/>
        <v>0</v>
      </c>
      <c r="AX112" s="19">
        <f t="shared" si="78"/>
        <v>0</v>
      </c>
      <c r="AY112" s="19">
        <f t="shared" si="78"/>
        <v>0</v>
      </c>
      <c r="AZ112" s="19">
        <f t="shared" si="78"/>
        <v>0</v>
      </c>
      <c r="BA112" s="19">
        <f t="shared" si="78"/>
        <v>0</v>
      </c>
      <c r="BB112" s="19">
        <f t="shared" si="78"/>
        <v>0</v>
      </c>
      <c r="BC112" s="19">
        <f t="shared" si="78"/>
        <v>0</v>
      </c>
      <c r="BD112" s="19">
        <f t="shared" si="78"/>
        <v>0</v>
      </c>
      <c r="BE112" s="19">
        <f t="shared" si="78"/>
        <v>0</v>
      </c>
      <c r="BF112" s="19">
        <f t="shared" si="78"/>
        <v>0</v>
      </c>
      <c r="BG112" s="19">
        <f t="shared" si="78"/>
        <v>0.1</v>
      </c>
      <c r="BH112" s="19">
        <f t="shared" si="78"/>
        <v>0.03</v>
      </c>
      <c r="BI112" s="19">
        <f t="shared" si="78"/>
        <v>0</v>
      </c>
      <c r="BJ112" s="19">
        <f t="shared" si="78"/>
        <v>0.03</v>
      </c>
      <c r="BK112" s="19">
        <f t="shared" si="78"/>
        <v>0</v>
      </c>
      <c r="BL112" s="19">
        <f t="shared" si="78"/>
        <v>0</v>
      </c>
      <c r="BM112" s="19">
        <f t="shared" si="78"/>
        <v>3.0000000000000001E-3</v>
      </c>
      <c r="BN112" s="19">
        <f t="shared" si="78"/>
        <v>5.0000000000000001E-4</v>
      </c>
      <c r="BO112" s="19">
        <f t="shared" ref="BO112" si="79">PRODUCT(BO111,$E$6)</f>
        <v>0</v>
      </c>
    </row>
    <row r="114" spans="1:69" ht="17.399999999999999">
      <c r="A114" s="22"/>
      <c r="B114" s="23" t="s">
        <v>26</v>
      </c>
      <c r="C114" s="24" t="s">
        <v>27</v>
      </c>
      <c r="D114" s="25">
        <f t="shared" ref="D114:BN114" si="80">D46</f>
        <v>72.72</v>
      </c>
      <c r="E114" s="25">
        <f t="shared" si="80"/>
        <v>76</v>
      </c>
      <c r="F114" s="25">
        <f t="shared" si="80"/>
        <v>87</v>
      </c>
      <c r="G114" s="25">
        <f t="shared" si="80"/>
        <v>590</v>
      </c>
      <c r="H114" s="25">
        <f t="shared" si="80"/>
        <v>1250</v>
      </c>
      <c r="I114" s="25">
        <f t="shared" si="80"/>
        <v>720</v>
      </c>
      <c r="J114" s="25">
        <f t="shared" si="80"/>
        <v>74.92</v>
      </c>
      <c r="K114" s="25">
        <f t="shared" si="80"/>
        <v>728.69</v>
      </c>
      <c r="L114" s="25">
        <f t="shared" si="80"/>
        <v>210.89</v>
      </c>
      <c r="M114" s="25">
        <f t="shared" si="80"/>
        <v>529</v>
      </c>
      <c r="N114" s="25">
        <f t="shared" si="80"/>
        <v>104.38</v>
      </c>
      <c r="O114" s="25">
        <f t="shared" si="80"/>
        <v>331.24</v>
      </c>
      <c r="P114" s="25">
        <f t="shared" si="80"/>
        <v>373.68</v>
      </c>
      <c r="Q114" s="25">
        <f t="shared" si="80"/>
        <v>400</v>
      </c>
      <c r="R114" s="25">
        <f t="shared" si="80"/>
        <v>0</v>
      </c>
      <c r="S114" s="25">
        <f t="shared" si="80"/>
        <v>0</v>
      </c>
      <c r="T114" s="25">
        <f t="shared" si="80"/>
        <v>0</v>
      </c>
      <c r="U114" s="25">
        <f t="shared" si="80"/>
        <v>752</v>
      </c>
      <c r="V114" s="25">
        <f t="shared" si="80"/>
        <v>352.56</v>
      </c>
      <c r="W114" s="25">
        <f>W46</f>
        <v>139</v>
      </c>
      <c r="X114" s="25">
        <f t="shared" si="80"/>
        <v>14.1</v>
      </c>
      <c r="Y114" s="25">
        <f t="shared" si="80"/>
        <v>0</v>
      </c>
      <c r="Z114" s="25">
        <f t="shared" si="80"/>
        <v>461</v>
      </c>
      <c r="AA114" s="25">
        <f t="shared" si="80"/>
        <v>341</v>
      </c>
      <c r="AB114" s="25">
        <f t="shared" si="80"/>
        <v>361</v>
      </c>
      <c r="AC114" s="25">
        <f t="shared" si="80"/>
        <v>250</v>
      </c>
      <c r="AD114" s="25">
        <f t="shared" si="80"/>
        <v>145</v>
      </c>
      <c r="AE114" s="25">
        <f t="shared" si="80"/>
        <v>454</v>
      </c>
      <c r="AF114" s="25">
        <f t="shared" si="80"/>
        <v>209</v>
      </c>
      <c r="AG114" s="25">
        <f t="shared" si="80"/>
        <v>227.27</v>
      </c>
      <c r="AH114" s="25">
        <f t="shared" si="80"/>
        <v>69.2</v>
      </c>
      <c r="AI114" s="25">
        <f t="shared" si="80"/>
        <v>59.25</v>
      </c>
      <c r="AJ114" s="25">
        <f t="shared" si="80"/>
        <v>50</v>
      </c>
      <c r="AK114" s="25">
        <f t="shared" si="80"/>
        <v>190</v>
      </c>
      <c r="AL114" s="25">
        <f t="shared" si="80"/>
        <v>200</v>
      </c>
      <c r="AM114" s="25">
        <f t="shared" si="80"/>
        <v>636.84</v>
      </c>
      <c r="AN114" s="25">
        <f t="shared" si="80"/>
        <v>267</v>
      </c>
      <c r="AO114" s="25">
        <f t="shared" si="80"/>
        <v>0</v>
      </c>
      <c r="AP114" s="25">
        <f t="shared" si="80"/>
        <v>206.9</v>
      </c>
      <c r="AQ114" s="25">
        <f t="shared" si="80"/>
        <v>63.75</v>
      </c>
      <c r="AR114" s="25">
        <f t="shared" si="80"/>
        <v>65.33</v>
      </c>
      <c r="AS114" s="25">
        <f t="shared" si="80"/>
        <v>76</v>
      </c>
      <c r="AT114" s="25">
        <f t="shared" si="80"/>
        <v>64.290000000000006</v>
      </c>
      <c r="AU114" s="25">
        <f t="shared" si="80"/>
        <v>60.71</v>
      </c>
      <c r="AV114" s="25">
        <f t="shared" si="80"/>
        <v>51.25</v>
      </c>
      <c r="AW114" s="25">
        <f t="shared" si="80"/>
        <v>77.14</v>
      </c>
      <c r="AX114" s="25">
        <f t="shared" si="80"/>
        <v>68</v>
      </c>
      <c r="AY114" s="25">
        <f t="shared" si="80"/>
        <v>60</v>
      </c>
      <c r="AZ114" s="25">
        <f t="shared" si="80"/>
        <v>137.33000000000001</v>
      </c>
      <c r="BA114" s="25">
        <f t="shared" si="80"/>
        <v>296</v>
      </c>
      <c r="BB114" s="25">
        <f t="shared" si="80"/>
        <v>593</v>
      </c>
      <c r="BC114" s="25">
        <f t="shared" si="80"/>
        <v>558</v>
      </c>
      <c r="BD114" s="25">
        <f t="shared" si="80"/>
        <v>231</v>
      </c>
      <c r="BE114" s="25">
        <f t="shared" si="80"/>
        <v>401</v>
      </c>
      <c r="BF114" s="25">
        <f t="shared" si="80"/>
        <v>0</v>
      </c>
      <c r="BG114" s="25">
        <f t="shared" si="80"/>
        <v>26</v>
      </c>
      <c r="BH114" s="25">
        <f t="shared" si="80"/>
        <v>37</v>
      </c>
      <c r="BI114" s="25">
        <f t="shared" si="80"/>
        <v>25</v>
      </c>
      <c r="BJ114" s="25">
        <f t="shared" si="80"/>
        <v>25.59</v>
      </c>
      <c r="BK114" s="25">
        <f t="shared" si="80"/>
        <v>34</v>
      </c>
      <c r="BL114" s="25">
        <f t="shared" si="80"/>
        <v>304</v>
      </c>
      <c r="BM114" s="25">
        <f t="shared" si="80"/>
        <v>138.88</v>
      </c>
      <c r="BN114" s="25">
        <f t="shared" si="80"/>
        <v>20</v>
      </c>
      <c r="BO114" s="25">
        <f t="shared" ref="BO114" si="81">BO46</f>
        <v>10000</v>
      </c>
    </row>
    <row r="115" spans="1:69" ht="17.399999999999999">
      <c r="B115" s="16" t="s">
        <v>28</v>
      </c>
      <c r="C115" s="17" t="s">
        <v>27</v>
      </c>
      <c r="D115" s="18">
        <f t="shared" ref="D115:BN115" si="82">D114/1000</f>
        <v>7.2719999999999993E-2</v>
      </c>
      <c r="E115" s="18">
        <f t="shared" si="82"/>
        <v>7.5999999999999998E-2</v>
      </c>
      <c r="F115" s="18">
        <f t="shared" si="82"/>
        <v>8.6999999999999994E-2</v>
      </c>
      <c r="G115" s="18">
        <f t="shared" si="82"/>
        <v>0.59</v>
      </c>
      <c r="H115" s="18">
        <f t="shared" si="82"/>
        <v>1.25</v>
      </c>
      <c r="I115" s="18">
        <f t="shared" si="82"/>
        <v>0.72</v>
      </c>
      <c r="J115" s="18">
        <f t="shared" si="82"/>
        <v>7.492E-2</v>
      </c>
      <c r="K115" s="18">
        <f t="shared" si="82"/>
        <v>0.72869000000000006</v>
      </c>
      <c r="L115" s="18">
        <f t="shared" si="82"/>
        <v>0.21088999999999999</v>
      </c>
      <c r="M115" s="18">
        <f t="shared" si="82"/>
        <v>0.52900000000000003</v>
      </c>
      <c r="N115" s="18">
        <f t="shared" si="82"/>
        <v>0.10438</v>
      </c>
      <c r="O115" s="18">
        <f t="shared" si="82"/>
        <v>0.33124000000000003</v>
      </c>
      <c r="P115" s="18">
        <f t="shared" si="82"/>
        <v>0.37368000000000001</v>
      </c>
      <c r="Q115" s="18">
        <f t="shared" si="82"/>
        <v>0.4</v>
      </c>
      <c r="R115" s="18">
        <f t="shared" si="82"/>
        <v>0</v>
      </c>
      <c r="S115" s="18">
        <f t="shared" si="82"/>
        <v>0</v>
      </c>
      <c r="T115" s="18">
        <f t="shared" si="82"/>
        <v>0</v>
      </c>
      <c r="U115" s="18">
        <f t="shared" si="82"/>
        <v>0.752</v>
      </c>
      <c r="V115" s="18">
        <f t="shared" si="82"/>
        <v>0.35255999999999998</v>
      </c>
      <c r="W115" s="18">
        <f>W114/1000</f>
        <v>0.13900000000000001</v>
      </c>
      <c r="X115" s="18">
        <f t="shared" si="82"/>
        <v>1.41E-2</v>
      </c>
      <c r="Y115" s="18">
        <f t="shared" si="82"/>
        <v>0</v>
      </c>
      <c r="Z115" s="18">
        <f t="shared" si="82"/>
        <v>0.46100000000000002</v>
      </c>
      <c r="AA115" s="18">
        <f t="shared" si="82"/>
        <v>0.34100000000000003</v>
      </c>
      <c r="AB115" s="18">
        <f t="shared" si="82"/>
        <v>0.36099999999999999</v>
      </c>
      <c r="AC115" s="18">
        <f t="shared" si="82"/>
        <v>0.25</v>
      </c>
      <c r="AD115" s="18">
        <f t="shared" si="82"/>
        <v>0.14499999999999999</v>
      </c>
      <c r="AE115" s="18">
        <f t="shared" si="82"/>
        <v>0.45400000000000001</v>
      </c>
      <c r="AF115" s="18">
        <f t="shared" si="82"/>
        <v>0.20899999999999999</v>
      </c>
      <c r="AG115" s="18">
        <f t="shared" si="82"/>
        <v>0.22727</v>
      </c>
      <c r="AH115" s="18">
        <f t="shared" si="82"/>
        <v>6.9199999999999998E-2</v>
      </c>
      <c r="AI115" s="18">
        <f t="shared" si="82"/>
        <v>5.9249999999999997E-2</v>
      </c>
      <c r="AJ115" s="18">
        <f t="shared" si="82"/>
        <v>0.05</v>
      </c>
      <c r="AK115" s="18">
        <f t="shared" si="82"/>
        <v>0.19</v>
      </c>
      <c r="AL115" s="18">
        <f t="shared" si="82"/>
        <v>0.2</v>
      </c>
      <c r="AM115" s="18">
        <f t="shared" si="82"/>
        <v>0.63684000000000007</v>
      </c>
      <c r="AN115" s="18">
        <f t="shared" si="82"/>
        <v>0.26700000000000002</v>
      </c>
      <c r="AO115" s="18">
        <f t="shared" si="82"/>
        <v>0</v>
      </c>
      <c r="AP115" s="18">
        <f t="shared" si="82"/>
        <v>0.2069</v>
      </c>
      <c r="AQ115" s="18">
        <f t="shared" si="82"/>
        <v>6.3750000000000001E-2</v>
      </c>
      <c r="AR115" s="18">
        <f t="shared" si="82"/>
        <v>6.5329999999999999E-2</v>
      </c>
      <c r="AS115" s="18">
        <f t="shared" si="82"/>
        <v>7.5999999999999998E-2</v>
      </c>
      <c r="AT115" s="18">
        <f t="shared" si="82"/>
        <v>6.429E-2</v>
      </c>
      <c r="AU115" s="18">
        <f t="shared" si="82"/>
        <v>6.071E-2</v>
      </c>
      <c r="AV115" s="18">
        <f t="shared" si="82"/>
        <v>5.1249999999999997E-2</v>
      </c>
      <c r="AW115" s="18">
        <f t="shared" si="82"/>
        <v>7.714E-2</v>
      </c>
      <c r="AX115" s="18">
        <f t="shared" si="82"/>
        <v>6.8000000000000005E-2</v>
      </c>
      <c r="AY115" s="18">
        <f t="shared" si="82"/>
        <v>0.06</v>
      </c>
      <c r="AZ115" s="18">
        <f t="shared" si="82"/>
        <v>0.13733000000000001</v>
      </c>
      <c r="BA115" s="18">
        <f t="shared" si="82"/>
        <v>0.29599999999999999</v>
      </c>
      <c r="BB115" s="18">
        <f t="shared" si="82"/>
        <v>0.59299999999999997</v>
      </c>
      <c r="BC115" s="18">
        <f t="shared" si="82"/>
        <v>0.55800000000000005</v>
      </c>
      <c r="BD115" s="18">
        <f t="shared" si="82"/>
        <v>0.23100000000000001</v>
      </c>
      <c r="BE115" s="18">
        <f t="shared" si="82"/>
        <v>0.40100000000000002</v>
      </c>
      <c r="BF115" s="18">
        <f t="shared" si="82"/>
        <v>0</v>
      </c>
      <c r="BG115" s="18">
        <f t="shared" si="82"/>
        <v>2.5999999999999999E-2</v>
      </c>
      <c r="BH115" s="18">
        <f t="shared" si="82"/>
        <v>3.6999999999999998E-2</v>
      </c>
      <c r="BI115" s="18">
        <f t="shared" si="82"/>
        <v>2.5000000000000001E-2</v>
      </c>
      <c r="BJ115" s="18">
        <f t="shared" si="82"/>
        <v>2.5589999999999998E-2</v>
      </c>
      <c r="BK115" s="18">
        <f t="shared" si="82"/>
        <v>3.4000000000000002E-2</v>
      </c>
      <c r="BL115" s="18">
        <f t="shared" si="82"/>
        <v>0.30399999999999999</v>
      </c>
      <c r="BM115" s="18">
        <f t="shared" si="82"/>
        <v>0.13888</v>
      </c>
      <c r="BN115" s="18">
        <f t="shared" si="82"/>
        <v>0.02</v>
      </c>
      <c r="BO115" s="18">
        <f t="shared" ref="BO115" si="83">BO114/1000</f>
        <v>10</v>
      </c>
    </row>
    <row r="116" spans="1:69" ht="17.399999999999999">
      <c r="A116" s="26"/>
      <c r="B116" s="27" t="s">
        <v>29</v>
      </c>
      <c r="C116" s="102"/>
      <c r="D116" s="28">
        <f t="shared" ref="D116:BN116" si="84">D112*D114</f>
        <v>1.4543999999999999</v>
      </c>
      <c r="E116" s="28">
        <f t="shared" si="84"/>
        <v>0</v>
      </c>
      <c r="F116" s="28">
        <f t="shared" si="84"/>
        <v>0.69600000000000006</v>
      </c>
      <c r="G116" s="28">
        <f t="shared" si="84"/>
        <v>0.17699999999999999</v>
      </c>
      <c r="H116" s="28">
        <f t="shared" si="84"/>
        <v>0</v>
      </c>
      <c r="I116" s="28">
        <f t="shared" si="84"/>
        <v>0</v>
      </c>
      <c r="J116" s="28">
        <f t="shared" si="84"/>
        <v>0</v>
      </c>
      <c r="K116" s="28">
        <f t="shared" si="84"/>
        <v>4.3721400000000008</v>
      </c>
      <c r="L116" s="28">
        <f t="shared" si="84"/>
        <v>0</v>
      </c>
      <c r="M116" s="28">
        <f t="shared" si="84"/>
        <v>0</v>
      </c>
      <c r="N116" s="28">
        <f t="shared" si="84"/>
        <v>0</v>
      </c>
      <c r="O116" s="28">
        <f t="shared" si="84"/>
        <v>0</v>
      </c>
      <c r="P116" s="28">
        <f t="shared" si="84"/>
        <v>0</v>
      </c>
      <c r="Q116" s="28">
        <f t="shared" si="84"/>
        <v>0</v>
      </c>
      <c r="R116" s="28">
        <f t="shared" si="84"/>
        <v>0</v>
      </c>
      <c r="S116" s="28">
        <f t="shared" si="84"/>
        <v>0</v>
      </c>
      <c r="T116" s="28">
        <f t="shared" si="84"/>
        <v>0</v>
      </c>
      <c r="U116" s="28">
        <f t="shared" si="84"/>
        <v>0</v>
      </c>
      <c r="V116" s="28">
        <f t="shared" si="84"/>
        <v>0</v>
      </c>
      <c r="W116" s="28">
        <f>W112*W114</f>
        <v>0</v>
      </c>
      <c r="X116" s="28">
        <f t="shared" si="84"/>
        <v>0</v>
      </c>
      <c r="Y116" s="28">
        <f t="shared" si="84"/>
        <v>0</v>
      </c>
      <c r="Z116" s="28">
        <f t="shared" si="84"/>
        <v>0</v>
      </c>
      <c r="AA116" s="28">
        <f t="shared" si="84"/>
        <v>0</v>
      </c>
      <c r="AB116" s="28">
        <f t="shared" si="84"/>
        <v>0</v>
      </c>
      <c r="AC116" s="28">
        <f t="shared" si="84"/>
        <v>0</v>
      </c>
      <c r="AD116" s="28">
        <f t="shared" si="84"/>
        <v>0</v>
      </c>
      <c r="AE116" s="28">
        <f t="shared" si="84"/>
        <v>0</v>
      </c>
      <c r="AF116" s="28">
        <f t="shared" si="84"/>
        <v>0</v>
      </c>
      <c r="AG116" s="28">
        <f t="shared" si="84"/>
        <v>0</v>
      </c>
      <c r="AH116" s="28">
        <f t="shared" si="84"/>
        <v>0</v>
      </c>
      <c r="AI116" s="28">
        <f t="shared" si="84"/>
        <v>0</v>
      </c>
      <c r="AJ116" s="28">
        <f t="shared" si="84"/>
        <v>0</v>
      </c>
      <c r="AK116" s="28">
        <f t="shared" si="84"/>
        <v>0</v>
      </c>
      <c r="AL116" s="28">
        <f t="shared" si="84"/>
        <v>0</v>
      </c>
      <c r="AM116" s="28">
        <f t="shared" si="84"/>
        <v>0</v>
      </c>
      <c r="AN116" s="28">
        <f t="shared" si="84"/>
        <v>0</v>
      </c>
      <c r="AO116" s="28">
        <f t="shared" si="84"/>
        <v>0</v>
      </c>
      <c r="AP116" s="28">
        <f t="shared" si="84"/>
        <v>0</v>
      </c>
      <c r="AQ116" s="28">
        <f t="shared" si="84"/>
        <v>0</v>
      </c>
      <c r="AR116" s="28">
        <f t="shared" si="84"/>
        <v>0</v>
      </c>
      <c r="AS116" s="28">
        <f t="shared" si="84"/>
        <v>0</v>
      </c>
      <c r="AT116" s="28">
        <f t="shared" si="84"/>
        <v>0</v>
      </c>
      <c r="AU116" s="28">
        <f t="shared" si="84"/>
        <v>0</v>
      </c>
      <c r="AV116" s="28">
        <f t="shared" si="84"/>
        <v>0</v>
      </c>
      <c r="AW116" s="28">
        <f t="shared" si="84"/>
        <v>0</v>
      </c>
      <c r="AX116" s="28">
        <f t="shared" si="84"/>
        <v>0</v>
      </c>
      <c r="AY116" s="28">
        <f t="shared" si="84"/>
        <v>0</v>
      </c>
      <c r="AZ116" s="28">
        <f t="shared" si="84"/>
        <v>0</v>
      </c>
      <c r="BA116" s="28">
        <f t="shared" si="84"/>
        <v>0</v>
      </c>
      <c r="BB116" s="28">
        <f t="shared" si="84"/>
        <v>0</v>
      </c>
      <c r="BC116" s="28">
        <f t="shared" si="84"/>
        <v>0</v>
      </c>
      <c r="BD116" s="28">
        <f t="shared" si="84"/>
        <v>0</v>
      </c>
      <c r="BE116" s="28">
        <f t="shared" si="84"/>
        <v>0</v>
      </c>
      <c r="BF116" s="28">
        <f t="shared" si="84"/>
        <v>0</v>
      </c>
      <c r="BG116" s="28">
        <f t="shared" si="84"/>
        <v>2.6</v>
      </c>
      <c r="BH116" s="28">
        <f t="shared" si="84"/>
        <v>1.1099999999999999</v>
      </c>
      <c r="BI116" s="28">
        <f t="shared" si="84"/>
        <v>0</v>
      </c>
      <c r="BJ116" s="28">
        <f t="shared" si="84"/>
        <v>0.76769999999999994</v>
      </c>
      <c r="BK116" s="28">
        <f t="shared" si="84"/>
        <v>0</v>
      </c>
      <c r="BL116" s="28">
        <f t="shared" si="84"/>
        <v>0</v>
      </c>
      <c r="BM116" s="28">
        <f t="shared" si="84"/>
        <v>0.41664000000000001</v>
      </c>
      <c r="BN116" s="28">
        <f t="shared" si="84"/>
        <v>0.01</v>
      </c>
      <c r="BO116" s="28">
        <f t="shared" ref="BO116" si="85">BO112*BO114</f>
        <v>0</v>
      </c>
      <c r="BP116" s="29">
        <f>SUM(D116:BN116)</f>
        <v>11.603879999999998</v>
      </c>
      <c r="BQ116" s="30">
        <f>BP116/$C$9</f>
        <v>11.603879999999998</v>
      </c>
    </row>
    <row r="117" spans="1:69" ht="17.399999999999999">
      <c r="A117" s="26"/>
      <c r="B117" s="27" t="s">
        <v>30</v>
      </c>
      <c r="C117" s="102"/>
      <c r="D117" s="28">
        <f t="shared" ref="D117:BN117" si="86">D112*D114</f>
        <v>1.4543999999999999</v>
      </c>
      <c r="E117" s="28">
        <f t="shared" si="86"/>
        <v>0</v>
      </c>
      <c r="F117" s="28">
        <f t="shared" si="86"/>
        <v>0.69600000000000006</v>
      </c>
      <c r="G117" s="28">
        <f t="shared" si="86"/>
        <v>0.17699999999999999</v>
      </c>
      <c r="H117" s="28">
        <f t="shared" si="86"/>
        <v>0</v>
      </c>
      <c r="I117" s="28">
        <f t="shared" si="86"/>
        <v>0</v>
      </c>
      <c r="J117" s="28">
        <f t="shared" si="86"/>
        <v>0</v>
      </c>
      <c r="K117" s="28">
        <f t="shared" si="86"/>
        <v>4.3721400000000008</v>
      </c>
      <c r="L117" s="28">
        <f t="shared" si="86"/>
        <v>0</v>
      </c>
      <c r="M117" s="28">
        <f t="shared" si="86"/>
        <v>0</v>
      </c>
      <c r="N117" s="28">
        <f t="shared" si="86"/>
        <v>0</v>
      </c>
      <c r="O117" s="28">
        <f t="shared" si="86"/>
        <v>0</v>
      </c>
      <c r="P117" s="28">
        <f t="shared" si="86"/>
        <v>0</v>
      </c>
      <c r="Q117" s="28">
        <f t="shared" si="86"/>
        <v>0</v>
      </c>
      <c r="R117" s="28">
        <f t="shared" si="86"/>
        <v>0</v>
      </c>
      <c r="S117" s="28">
        <f t="shared" si="86"/>
        <v>0</v>
      </c>
      <c r="T117" s="28">
        <f t="shared" si="86"/>
        <v>0</v>
      </c>
      <c r="U117" s="28">
        <f t="shared" si="86"/>
        <v>0</v>
      </c>
      <c r="V117" s="28">
        <f t="shared" si="86"/>
        <v>0</v>
      </c>
      <c r="W117" s="28">
        <f>W112*W114</f>
        <v>0</v>
      </c>
      <c r="X117" s="28">
        <f t="shared" si="86"/>
        <v>0</v>
      </c>
      <c r="Y117" s="28">
        <f t="shared" si="86"/>
        <v>0</v>
      </c>
      <c r="Z117" s="28">
        <f t="shared" si="86"/>
        <v>0</v>
      </c>
      <c r="AA117" s="28">
        <f t="shared" si="86"/>
        <v>0</v>
      </c>
      <c r="AB117" s="28">
        <f t="shared" si="86"/>
        <v>0</v>
      </c>
      <c r="AC117" s="28">
        <f t="shared" si="86"/>
        <v>0</v>
      </c>
      <c r="AD117" s="28">
        <f t="shared" si="86"/>
        <v>0</v>
      </c>
      <c r="AE117" s="28">
        <f t="shared" si="86"/>
        <v>0</v>
      </c>
      <c r="AF117" s="28">
        <f t="shared" si="86"/>
        <v>0</v>
      </c>
      <c r="AG117" s="28">
        <f t="shared" si="86"/>
        <v>0</v>
      </c>
      <c r="AH117" s="28">
        <f t="shared" si="86"/>
        <v>0</v>
      </c>
      <c r="AI117" s="28">
        <f t="shared" si="86"/>
        <v>0</v>
      </c>
      <c r="AJ117" s="28">
        <f t="shared" si="86"/>
        <v>0</v>
      </c>
      <c r="AK117" s="28">
        <f t="shared" si="86"/>
        <v>0</v>
      </c>
      <c r="AL117" s="28">
        <f t="shared" si="86"/>
        <v>0</v>
      </c>
      <c r="AM117" s="28">
        <f t="shared" si="86"/>
        <v>0</v>
      </c>
      <c r="AN117" s="28">
        <f t="shared" si="86"/>
        <v>0</v>
      </c>
      <c r="AO117" s="28">
        <f t="shared" si="86"/>
        <v>0</v>
      </c>
      <c r="AP117" s="28">
        <f t="shared" si="86"/>
        <v>0</v>
      </c>
      <c r="AQ117" s="28">
        <f t="shared" si="86"/>
        <v>0</v>
      </c>
      <c r="AR117" s="28">
        <f t="shared" si="86"/>
        <v>0</v>
      </c>
      <c r="AS117" s="28">
        <f t="shared" si="86"/>
        <v>0</v>
      </c>
      <c r="AT117" s="28">
        <f t="shared" si="86"/>
        <v>0</v>
      </c>
      <c r="AU117" s="28">
        <f t="shared" si="86"/>
        <v>0</v>
      </c>
      <c r="AV117" s="28">
        <f t="shared" si="86"/>
        <v>0</v>
      </c>
      <c r="AW117" s="28">
        <f t="shared" si="86"/>
        <v>0</v>
      </c>
      <c r="AX117" s="28">
        <f t="shared" si="86"/>
        <v>0</v>
      </c>
      <c r="AY117" s="28">
        <f t="shared" si="86"/>
        <v>0</v>
      </c>
      <c r="AZ117" s="28">
        <f t="shared" si="86"/>
        <v>0</v>
      </c>
      <c r="BA117" s="28">
        <f t="shared" si="86"/>
        <v>0</v>
      </c>
      <c r="BB117" s="28">
        <f t="shared" si="86"/>
        <v>0</v>
      </c>
      <c r="BC117" s="28">
        <f t="shared" si="86"/>
        <v>0</v>
      </c>
      <c r="BD117" s="28">
        <f t="shared" si="86"/>
        <v>0</v>
      </c>
      <c r="BE117" s="28">
        <f t="shared" si="86"/>
        <v>0</v>
      </c>
      <c r="BF117" s="28">
        <f t="shared" si="86"/>
        <v>0</v>
      </c>
      <c r="BG117" s="28">
        <f t="shared" si="86"/>
        <v>2.6</v>
      </c>
      <c r="BH117" s="28">
        <f t="shared" si="86"/>
        <v>1.1099999999999999</v>
      </c>
      <c r="BI117" s="28">
        <f t="shared" si="86"/>
        <v>0</v>
      </c>
      <c r="BJ117" s="28">
        <f t="shared" si="86"/>
        <v>0.76769999999999994</v>
      </c>
      <c r="BK117" s="28">
        <f t="shared" si="86"/>
        <v>0</v>
      </c>
      <c r="BL117" s="28">
        <f t="shared" si="86"/>
        <v>0</v>
      </c>
      <c r="BM117" s="28">
        <f t="shared" si="86"/>
        <v>0.41664000000000001</v>
      </c>
      <c r="BN117" s="28">
        <f t="shared" si="86"/>
        <v>0.01</v>
      </c>
      <c r="BO117" s="28">
        <f t="shared" ref="BO117" si="87">BO112*BO114</f>
        <v>0</v>
      </c>
      <c r="BP117" s="29">
        <f>SUM(D117:BN117)</f>
        <v>11.603879999999998</v>
      </c>
      <c r="BQ117" s="30">
        <f>BP117/$C$9</f>
        <v>11.603879999999998</v>
      </c>
    </row>
  </sheetData>
  <mergeCells count="361"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7"/>
  <sheetViews>
    <sheetView topLeftCell="A4" zoomScale="75" zoomScaleNormal="75" workbookViewId="0">
      <selection activeCell="M5" sqref="M5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5546875" bestFit="1" customWidth="1"/>
    <col min="12" max="13" width="10.6640625" customWidth="1"/>
    <col min="14" max="23" width="10.6640625" hidden="1" customWidth="1"/>
    <col min="24" max="24" width="10.6640625" customWidth="1"/>
    <col min="25" max="27" width="10.6640625" hidden="1" customWidth="1"/>
    <col min="28" max="28" width="11.33203125" customWidth="1"/>
    <col min="29" max="31" width="0" hidden="1" customWidth="1"/>
    <col min="32" max="32" width="10.6640625" customWidth="1"/>
    <col min="33" max="35" width="10.6640625" hidden="1" customWidth="1"/>
    <col min="36" max="37" width="10.6640625" customWidth="1"/>
    <col min="38" max="42" width="10.6640625" hidden="1" customWidth="1"/>
    <col min="43" max="43" width="9.6640625" customWidth="1"/>
    <col min="44" max="51" width="10.88671875" hidden="1" customWidth="1"/>
    <col min="52" max="53" width="10.6640625" customWidth="1"/>
    <col min="54" max="56" width="10.6640625" hidden="1" customWidth="1"/>
    <col min="57" max="57" width="10.6640625" customWidth="1"/>
    <col min="58" max="58" width="10.6640625" hidden="1" customWidth="1"/>
    <col min="62" max="62" width="10.88671875" customWidth="1"/>
    <col min="63" max="64" width="10.88671875" hidden="1" customWidth="1"/>
    <col min="65" max="65" width="11.109375" bestFit="1" customWidth="1"/>
    <col min="67" max="67" width="10.21875" customWidth="1"/>
    <col min="69" max="69" width="9.88671875" customWidth="1"/>
  </cols>
  <sheetData>
    <row r="1" spans="1:69">
      <c r="A1" s="84" t="s">
        <v>0</v>
      </c>
      <c r="B1" s="84"/>
      <c r="C1" s="84"/>
      <c r="D1" s="84"/>
      <c r="E1" s="84"/>
      <c r="F1" s="84"/>
    </row>
    <row r="2" spans="1:69">
      <c r="A2" s="84" t="s">
        <v>105</v>
      </c>
      <c r="B2" s="84"/>
      <c r="C2" s="84"/>
      <c r="D2" s="84"/>
      <c r="E2" s="84"/>
    </row>
    <row r="3" spans="1:69" hidden="1">
      <c r="A3" s="84" t="s">
        <v>106</v>
      </c>
      <c r="B3" s="84"/>
      <c r="C3" s="84"/>
      <c r="D3" s="84"/>
      <c r="E3" s="84"/>
      <c r="K3" t="s">
        <v>36</v>
      </c>
    </row>
    <row r="4" spans="1:69">
      <c r="K4" t="s">
        <v>107</v>
      </c>
    </row>
    <row r="6" spans="1:69">
      <c r="D6" t="s">
        <v>1</v>
      </c>
      <c r="F6" s="1">
        <v>1</v>
      </c>
      <c r="G6" t="s">
        <v>40</v>
      </c>
      <c r="K6" s="49">
        <v>45392</v>
      </c>
      <c r="L6" s="2"/>
    </row>
    <row r="7" spans="1:69" s="34" customFormat="1" ht="15" customHeight="1">
      <c r="A7" s="104"/>
      <c r="B7" s="33" t="s">
        <v>2</v>
      </c>
      <c r="C7" s="106" t="s">
        <v>3</v>
      </c>
      <c r="D7" s="103" t="str">
        <f>[1]Цены!A1</f>
        <v>Хлеб пшеничный</v>
      </c>
      <c r="E7" s="103" t="str">
        <f>[1]Цены!B1</f>
        <v>Хлеб ржано-пшеничный</v>
      </c>
      <c r="F7" s="103" t="str">
        <f>[1]Цены!C1</f>
        <v>Сахар</v>
      </c>
      <c r="G7" s="103" t="str">
        <f>[1]Цены!D1</f>
        <v>Чай</v>
      </c>
      <c r="H7" s="103" t="str">
        <f>[1]Цены!E1</f>
        <v>Какао</v>
      </c>
      <c r="I7" s="103" t="str">
        <f>[1]Цены!F1</f>
        <v>Кофейный напиток</v>
      </c>
      <c r="J7" s="103" t="str">
        <f>[1]Цены!G1</f>
        <v>Молоко 2,5%</v>
      </c>
      <c r="K7" s="103" t="str">
        <f>[1]Цены!H1</f>
        <v>Масло сливочное</v>
      </c>
      <c r="L7" s="103" t="str">
        <f>[1]Цены!I1</f>
        <v>Сметана 15%</v>
      </c>
      <c r="M7" s="103" t="str">
        <f>[1]Цены!J1</f>
        <v>Молоко сухое</v>
      </c>
      <c r="N7" s="103" t="str">
        <f>[1]Цены!K1</f>
        <v>Снежок 2,5 %</v>
      </c>
      <c r="O7" s="103" t="str">
        <f>[1]Цены!L1</f>
        <v>Творог 5%</v>
      </c>
      <c r="P7" s="103" t="str">
        <f>[1]Цены!M1</f>
        <v>Молоко сгущенное</v>
      </c>
      <c r="Q7" s="103" t="str">
        <f>[1]Цены!N1</f>
        <v xml:space="preserve">Джем Сава </v>
      </c>
      <c r="R7" s="103" t="str">
        <f>[1]Цены!O1</f>
        <v>Сыр</v>
      </c>
      <c r="S7" s="103" t="str">
        <f>[1]Цены!P1</f>
        <v>Зеленый горошек</v>
      </c>
      <c r="T7" s="103" t="str">
        <f>[1]Цены!Q1</f>
        <v>Кукуруза консервирован.</v>
      </c>
      <c r="U7" s="103" t="str">
        <f>[1]Цены!R1</f>
        <v>Консервы рыбные</v>
      </c>
      <c r="V7" s="103" t="str">
        <f>[1]Цены!S1</f>
        <v>Огурцы консервирован.</v>
      </c>
      <c r="W7" s="103" t="str">
        <f>[1]Цены!T1</f>
        <v>Огурцы свежие</v>
      </c>
      <c r="X7" s="103" t="str">
        <f>[1]Цены!U1</f>
        <v>Яйцо</v>
      </c>
      <c r="Y7" s="103" t="str">
        <f>[1]Цены!V1</f>
        <v>Икра кабачковая</v>
      </c>
      <c r="Z7" s="103" t="str">
        <f>[1]Цены!W1</f>
        <v>Изюм</v>
      </c>
      <c r="AA7" s="103" t="str">
        <f>[1]Цены!X1</f>
        <v>Курага</v>
      </c>
      <c r="AB7" s="103" t="str">
        <f>[1]Цены!Y1</f>
        <v>Чернослив</v>
      </c>
      <c r="AC7" s="103" t="str">
        <f>[1]Цены!Z1</f>
        <v>Шиповник</v>
      </c>
      <c r="AD7" s="103" t="str">
        <f>[1]Цены!AA1</f>
        <v>Сухофрукты</v>
      </c>
      <c r="AE7" s="103" t="str">
        <f>[1]Цены!AB1</f>
        <v>Ягода свежемороженная</v>
      </c>
      <c r="AF7" s="103" t="str">
        <f>[1]Цены!AC1</f>
        <v>Лимон</v>
      </c>
      <c r="AG7" s="103" t="str">
        <f>[1]Цены!AD1</f>
        <v>Кисель</v>
      </c>
      <c r="AH7" s="103" t="str">
        <f>[1]Цены!AE1</f>
        <v xml:space="preserve">Сок </v>
      </c>
      <c r="AI7" s="103" t="str">
        <f>[1]Цены!AF1</f>
        <v>Макаронные изделия</v>
      </c>
      <c r="AJ7" s="103" t="str">
        <f>[1]Цены!AG1</f>
        <v>Мука</v>
      </c>
      <c r="AK7" s="103" t="str">
        <f>[1]Цены!AH1</f>
        <v>Дрожжи</v>
      </c>
      <c r="AL7" s="103" t="str">
        <f>[1]Цены!AI1</f>
        <v>Печенье</v>
      </c>
      <c r="AM7" s="103" t="str">
        <f>[1]Цены!AJ1</f>
        <v>Пряники</v>
      </c>
      <c r="AN7" s="103" t="str">
        <f>[1]Цены!AK1</f>
        <v>Вафли</v>
      </c>
      <c r="AO7" s="103" t="str">
        <f>[1]Цены!AL1</f>
        <v>Конфеты</v>
      </c>
      <c r="AP7" s="103" t="str">
        <f>[1]Цены!AM1</f>
        <v>Повидло Сава</v>
      </c>
      <c r="AQ7" s="103" t="str">
        <f>[1]Цены!AN1</f>
        <v>Крупа геркулес</v>
      </c>
      <c r="AR7" s="103" t="str">
        <f>[1]Цены!AO1</f>
        <v>Крупа горох</v>
      </c>
      <c r="AS7" s="103" t="str">
        <f>[1]Цены!AP1</f>
        <v>Крупа гречневая</v>
      </c>
      <c r="AT7" s="103" t="str">
        <f>[1]Цены!AQ1</f>
        <v>Крупа кукурузная</v>
      </c>
      <c r="AU7" s="103" t="str">
        <f>[1]Цены!AR1</f>
        <v>Крупа манная</v>
      </c>
      <c r="AV7" s="103" t="str">
        <f>[1]Цены!AS1</f>
        <v>Крупа перловая</v>
      </c>
      <c r="AW7" s="103" t="str">
        <f>[1]Цены!AT1</f>
        <v>Крупа пшеничная</v>
      </c>
      <c r="AX7" s="103" t="str">
        <f>[1]Цены!AU1</f>
        <v>Крупа пшено</v>
      </c>
      <c r="AY7" s="103" t="str">
        <f>[1]Цены!AV1</f>
        <v>Крупа ячневая</v>
      </c>
      <c r="AZ7" s="103" t="str">
        <f>[1]Цены!AW1</f>
        <v>Рис</v>
      </c>
      <c r="BA7" s="103" t="str">
        <f>[1]Цены!AX1</f>
        <v>Цыпленок бройлер</v>
      </c>
      <c r="BB7" s="103" t="str">
        <f>[1]Цены!AY1</f>
        <v>Филе куриное</v>
      </c>
      <c r="BC7" s="103" t="str">
        <f>[1]Цены!AZ1</f>
        <v>Фарш говяжий</v>
      </c>
      <c r="BD7" s="103" t="str">
        <f>[1]Цены!BA1</f>
        <v>Печень куриная</v>
      </c>
      <c r="BE7" s="103" t="str">
        <f>[1]Цены!BB1</f>
        <v>Филе минтая</v>
      </c>
      <c r="BF7" s="103" t="str">
        <f>[1]Цены!BC1</f>
        <v>Филе сельди слабосол.</v>
      </c>
      <c r="BG7" s="103" t="str">
        <f>[1]Цены!BD1</f>
        <v>Картофель</v>
      </c>
      <c r="BH7" s="103" t="str">
        <f>[1]Цены!BE1</f>
        <v>Морковь</v>
      </c>
      <c r="BI7" s="103" t="str">
        <f>[1]Цены!BF1</f>
        <v>Лук</v>
      </c>
      <c r="BJ7" s="103" t="str">
        <f>[1]Цены!BG1</f>
        <v>Капуста</v>
      </c>
      <c r="BK7" s="103" t="str">
        <f>[1]Цены!BH1</f>
        <v>Свекла</v>
      </c>
      <c r="BL7" s="103" t="str">
        <f>[1]Цены!BI1</f>
        <v>Томатная паста</v>
      </c>
      <c r="BM7" s="103" t="str">
        <f>[1]Цены!BJ1</f>
        <v>Масло растительное</v>
      </c>
      <c r="BN7" s="103" t="str">
        <f>[1]Цены!BK1</f>
        <v>Соль</v>
      </c>
      <c r="BO7" s="92" t="s">
        <v>99</v>
      </c>
      <c r="BP7" s="108" t="s">
        <v>4</v>
      </c>
      <c r="BQ7" s="108" t="s">
        <v>5</v>
      </c>
    </row>
    <row r="8" spans="1:69" s="34" customFormat="1" ht="45.75" customHeight="1">
      <c r="A8" s="105"/>
      <c r="B8" s="4" t="s">
        <v>6</v>
      </c>
      <c r="C8" s="107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93"/>
      <c r="BP8" s="108"/>
      <c r="BQ8" s="108"/>
    </row>
    <row r="9" spans="1:69" ht="14.25" customHeight="1">
      <c r="A9" s="98" t="s">
        <v>7</v>
      </c>
      <c r="B9" s="5" t="s">
        <v>8</v>
      </c>
      <c r="C9" s="99">
        <f>$F$6</f>
        <v>1</v>
      </c>
      <c r="D9" s="5"/>
      <c r="E9" s="5"/>
      <c r="F9" s="5">
        <v>4.0000000000000001E-3</v>
      </c>
      <c r="G9" s="5"/>
      <c r="H9" s="5"/>
      <c r="I9" s="5"/>
      <c r="J9" s="5">
        <v>0.13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>
        <v>0.02</v>
      </c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21"/>
    </row>
    <row r="10" spans="1:69">
      <c r="A10" s="98"/>
      <c r="B10" s="7" t="s">
        <v>9</v>
      </c>
      <c r="C10" s="100"/>
      <c r="D10" s="5">
        <v>0.03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>
      <c r="A11" s="98"/>
      <c r="B11" s="5" t="s">
        <v>10</v>
      </c>
      <c r="C11" s="100"/>
      <c r="D11" s="5"/>
      <c r="E11" s="5"/>
      <c r="F11" s="5">
        <v>8.9999999999999993E-3</v>
      </c>
      <c r="G11" s="5"/>
      <c r="H11" s="5">
        <v>1.1999999999999999E-3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>
      <c r="A12" s="98"/>
      <c r="B12" s="5"/>
      <c r="C12" s="10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>
      <c r="A13" s="98"/>
      <c r="B13" s="5"/>
      <c r="C13" s="10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>
      <c r="A14" s="98" t="s">
        <v>11</v>
      </c>
      <c r="B14" s="5" t="s">
        <v>12</v>
      </c>
      <c r="C14" s="99">
        <f>$F$6</f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>
        <v>0.03</v>
      </c>
      <c r="BB14" s="5"/>
      <c r="BC14" s="5"/>
      <c r="BD14" s="5"/>
      <c r="BE14" s="5"/>
      <c r="BF14" s="5"/>
      <c r="BG14" s="5">
        <v>0.15</v>
      </c>
      <c r="BH14" s="5">
        <v>1.0999999999999999E-2</v>
      </c>
      <c r="BI14" s="5">
        <v>0.01</v>
      </c>
      <c r="BJ14" s="6"/>
      <c r="BK14" s="6"/>
      <c r="BL14" s="6"/>
      <c r="BM14" s="5">
        <v>3.0000000000000001E-3</v>
      </c>
      <c r="BN14" s="5">
        <v>2E-3</v>
      </c>
      <c r="BO14" s="5"/>
    </row>
    <row r="15" spans="1:69">
      <c r="A15" s="98"/>
      <c r="B15" s="8" t="s">
        <v>37</v>
      </c>
      <c r="C15" s="100"/>
      <c r="D15" s="5"/>
      <c r="E15" s="5"/>
      <c r="F15" s="5"/>
      <c r="G15" s="5"/>
      <c r="H15" s="5"/>
      <c r="I15" s="5"/>
      <c r="J15" s="5"/>
      <c r="K15" s="5"/>
      <c r="L15" s="5">
        <v>7.0000000000000001E-3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5.9999999999999995E-4</v>
      </c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>
        <v>0.05</v>
      </c>
      <c r="BF15" s="5"/>
      <c r="BG15" s="5"/>
      <c r="BH15" s="5">
        <v>0.03</v>
      </c>
      <c r="BI15" s="5">
        <v>1.4999999999999999E-2</v>
      </c>
      <c r="BJ15" s="6"/>
      <c r="BK15" s="6"/>
      <c r="BL15" s="6"/>
      <c r="BM15" s="5">
        <v>5.0000000000000001E-3</v>
      </c>
      <c r="BN15" s="5">
        <v>1E-3</v>
      </c>
      <c r="BO15" s="5"/>
    </row>
    <row r="16" spans="1:69">
      <c r="A16" s="98"/>
      <c r="B16" s="5" t="s">
        <v>13</v>
      </c>
      <c r="C16" s="100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>
        <v>3.5000000000000003E-2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2E-3</v>
      </c>
      <c r="BO16" s="5"/>
    </row>
    <row r="17" spans="1:67">
      <c r="A17" s="98"/>
      <c r="B17" s="5" t="s">
        <v>14</v>
      </c>
      <c r="C17" s="100"/>
      <c r="D17" s="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>
      <c r="A18" s="98"/>
      <c r="B18" s="5" t="s">
        <v>15</v>
      </c>
      <c r="C18" s="100"/>
      <c r="D18" s="5"/>
      <c r="E18" s="5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>
      <c r="A19" s="98"/>
      <c r="B19" s="15" t="s">
        <v>16</v>
      </c>
      <c r="C19" s="100"/>
      <c r="D19" s="5"/>
      <c r="E19" s="5"/>
      <c r="F19" s="5">
        <v>1.0999999999999999E-2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1.4999999999999999E-2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>
        <v>5.0000000000000002E-5</v>
      </c>
    </row>
    <row r="20" spans="1:67">
      <c r="A20" s="98"/>
      <c r="B20" s="9"/>
      <c r="C20" s="10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ht="15.6" customHeight="1">
      <c r="A21" s="98"/>
      <c r="B21" s="9"/>
      <c r="C21" s="10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>
      <c r="A22" s="98" t="s">
        <v>17</v>
      </c>
      <c r="B22" s="5" t="s">
        <v>18</v>
      </c>
      <c r="C22" s="99">
        <f>$F$6</f>
        <v>1</v>
      </c>
      <c r="D22" s="5"/>
      <c r="E22" s="5"/>
      <c r="F22" s="5">
        <v>0.01</v>
      </c>
      <c r="G22" s="5">
        <v>5.9999999999999995E-4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>
        <v>6.0000000000000001E-3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s="37" customFormat="1">
      <c r="A23" s="98"/>
      <c r="B23" s="75" t="s">
        <v>19</v>
      </c>
      <c r="C23" s="100"/>
      <c r="D23" s="9"/>
      <c r="E23" s="9"/>
      <c r="F23" s="9">
        <v>3.0000000000000001E-3</v>
      </c>
      <c r="G23" s="9"/>
      <c r="H23" s="9"/>
      <c r="I23" s="9"/>
      <c r="J23" s="9">
        <v>1.2E-2</v>
      </c>
      <c r="K23" s="9">
        <v>2E-3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5">
        <v>0.1</v>
      </c>
      <c r="Y23" s="35"/>
      <c r="Z23" s="35"/>
      <c r="AA23" s="35"/>
      <c r="AB23" s="9"/>
      <c r="AC23" s="9"/>
      <c r="AD23" s="9"/>
      <c r="AE23" s="9"/>
      <c r="AF23" s="9"/>
      <c r="AG23" s="9"/>
      <c r="AH23" s="9"/>
      <c r="AI23" s="9"/>
      <c r="AJ23" s="9">
        <v>3.9E-2</v>
      </c>
      <c r="AK23" s="9">
        <v>8.5700000000000001E-4</v>
      </c>
      <c r="AL23" s="9"/>
      <c r="AM23" s="9"/>
      <c r="AN23" s="9"/>
      <c r="AO23" s="9"/>
      <c r="AP23" s="9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9"/>
      <c r="BB23" s="9"/>
      <c r="BC23" s="9"/>
      <c r="BD23" s="9"/>
      <c r="BE23" s="9"/>
      <c r="BF23" s="9"/>
      <c r="BG23" s="9"/>
      <c r="BH23" s="9"/>
      <c r="BI23" s="9"/>
      <c r="BJ23" s="36"/>
      <c r="BK23" s="36"/>
      <c r="BL23" s="36"/>
      <c r="BM23" s="9">
        <v>3.0000000000000001E-3</v>
      </c>
      <c r="BN23" s="9"/>
      <c r="BO23" s="9"/>
    </row>
    <row r="24" spans="1:67">
      <c r="A24" s="98"/>
      <c r="B24" s="5"/>
      <c r="C24" s="10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>
      <c r="A25" s="98"/>
      <c r="B25" s="5"/>
      <c r="C25" s="10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>
      <c r="A26" s="98"/>
      <c r="B26" s="5"/>
      <c r="C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>
      <c r="A27" s="98" t="s">
        <v>20</v>
      </c>
      <c r="B27" s="14" t="s">
        <v>21</v>
      </c>
      <c r="C27" s="99">
        <f>$F$6</f>
        <v>1</v>
      </c>
      <c r="D27" s="5"/>
      <c r="E27" s="5"/>
      <c r="F27" s="5"/>
      <c r="G27" s="5"/>
      <c r="H27" s="5"/>
      <c r="I27" s="5"/>
      <c r="J27" s="5"/>
      <c r="K27" s="91">
        <v>6.0000000000000001E-3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>
        <v>0.14399999999999999</v>
      </c>
      <c r="BH27" s="5">
        <v>2.5000000000000001E-2</v>
      </c>
      <c r="BI27" s="5">
        <v>1.4E-2</v>
      </c>
      <c r="BJ27" s="6">
        <v>4.4999999999999998E-2</v>
      </c>
      <c r="BK27" s="6"/>
      <c r="BL27" s="6"/>
      <c r="BM27" s="5">
        <v>4.0000000000000001E-3</v>
      </c>
      <c r="BN27" s="5">
        <v>5.0000000000000001E-4</v>
      </c>
      <c r="BO27" s="5"/>
    </row>
    <row r="28" spans="1:67">
      <c r="A28" s="98"/>
      <c r="B28" t="s">
        <v>14</v>
      </c>
      <c r="C28" s="100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>
      <c r="A29" s="98"/>
      <c r="B29" s="9" t="s">
        <v>22</v>
      </c>
      <c r="C29" s="100"/>
      <c r="D29" s="5"/>
      <c r="E29" s="5"/>
      <c r="F29" s="5">
        <v>0.01</v>
      </c>
      <c r="G29" s="5">
        <v>5.9999999999999995E-4</v>
      </c>
      <c r="H29" s="9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>
      <c r="A30" s="98"/>
      <c r="B30" s="15"/>
      <c r="C30" s="10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>
      <c r="A31" s="98"/>
      <c r="B31" s="5"/>
      <c r="C31" s="10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399999999999999">
      <c r="A32" s="38"/>
      <c r="B32" s="39" t="s">
        <v>23</v>
      </c>
      <c r="C32" s="40"/>
      <c r="D32" s="41">
        <f t="shared" ref="D32:BN32" si="0">SUM(D9:D31)</f>
        <v>0.08</v>
      </c>
      <c r="E32" s="41">
        <f t="shared" si="0"/>
        <v>0.05</v>
      </c>
      <c r="F32" s="41">
        <f t="shared" si="0"/>
        <v>4.7000000000000007E-2</v>
      </c>
      <c r="G32" s="41">
        <f t="shared" si="0"/>
        <v>1.1999999999999999E-3</v>
      </c>
      <c r="H32" s="41">
        <f t="shared" si="0"/>
        <v>1.1999999999999999E-3</v>
      </c>
      <c r="I32" s="41">
        <f t="shared" si="0"/>
        <v>0</v>
      </c>
      <c r="J32" s="41">
        <f t="shared" si="0"/>
        <v>0.22200000000000003</v>
      </c>
      <c r="K32" s="41">
        <f t="shared" si="0"/>
        <v>1.6E-2</v>
      </c>
      <c r="L32" s="41">
        <f t="shared" si="0"/>
        <v>7.0000000000000001E-3</v>
      </c>
      <c r="M32" s="41">
        <f t="shared" ref="M32:X32" si="1">SUM(M9:M31)</f>
        <v>0</v>
      </c>
      <c r="N32" s="41">
        <f t="shared" si="1"/>
        <v>0</v>
      </c>
      <c r="O32" s="41">
        <f t="shared" si="1"/>
        <v>0</v>
      </c>
      <c r="P32" s="41">
        <f t="shared" si="1"/>
        <v>0</v>
      </c>
      <c r="Q32" s="41">
        <f t="shared" si="1"/>
        <v>0</v>
      </c>
      <c r="R32" s="41">
        <f t="shared" si="1"/>
        <v>0</v>
      </c>
      <c r="S32" s="41">
        <f t="shared" si="1"/>
        <v>0</v>
      </c>
      <c r="T32" s="41">
        <f t="shared" si="1"/>
        <v>0</v>
      </c>
      <c r="U32" s="41">
        <f t="shared" si="1"/>
        <v>0</v>
      </c>
      <c r="V32" s="41">
        <f t="shared" si="1"/>
        <v>0</v>
      </c>
      <c r="W32" s="41">
        <f t="shared" si="1"/>
        <v>0</v>
      </c>
      <c r="X32" s="41">
        <f t="shared" si="1"/>
        <v>0.1</v>
      </c>
      <c r="Y32" s="41">
        <f t="shared" ref="Y32:AA32" si="2">SUM(Y9:Y31)</f>
        <v>0</v>
      </c>
      <c r="Z32" s="41">
        <f t="shared" si="2"/>
        <v>0</v>
      </c>
      <c r="AA32" s="41">
        <f t="shared" si="2"/>
        <v>0</v>
      </c>
      <c r="AB32" s="41">
        <f t="shared" si="0"/>
        <v>1.4999999999999999E-2</v>
      </c>
      <c r="AC32" s="41">
        <f t="shared" si="0"/>
        <v>0</v>
      </c>
      <c r="AD32" s="41">
        <f t="shared" si="0"/>
        <v>0</v>
      </c>
      <c r="AE32" s="41">
        <f t="shared" si="0"/>
        <v>0</v>
      </c>
      <c r="AF32" s="41">
        <f t="shared" si="0"/>
        <v>6.0000000000000001E-3</v>
      </c>
      <c r="AG32" s="41">
        <f t="shared" si="0"/>
        <v>0</v>
      </c>
      <c r="AH32" s="41">
        <f t="shared" si="0"/>
        <v>0</v>
      </c>
      <c r="AI32" s="41">
        <f t="shared" si="0"/>
        <v>0</v>
      </c>
      <c r="AJ32" s="41">
        <f t="shared" si="0"/>
        <v>3.9600000000000003E-2</v>
      </c>
      <c r="AK32" s="41">
        <f t="shared" si="0"/>
        <v>8.5700000000000001E-4</v>
      </c>
      <c r="AL32" s="41">
        <f t="shared" si="0"/>
        <v>0</v>
      </c>
      <c r="AM32" s="41">
        <f t="shared" si="0"/>
        <v>0</v>
      </c>
      <c r="AN32" s="41">
        <f t="shared" si="0"/>
        <v>0</v>
      </c>
      <c r="AO32" s="41">
        <f t="shared" si="0"/>
        <v>0</v>
      </c>
      <c r="AP32" s="41">
        <f t="shared" si="0"/>
        <v>0</v>
      </c>
      <c r="AQ32" s="41">
        <f t="shared" si="0"/>
        <v>0.02</v>
      </c>
      <c r="AR32" s="41">
        <f t="shared" si="0"/>
        <v>0</v>
      </c>
      <c r="AS32" s="41">
        <f t="shared" si="0"/>
        <v>0</v>
      </c>
      <c r="AT32" s="41">
        <f t="shared" si="0"/>
        <v>0</v>
      </c>
      <c r="AU32" s="41">
        <f t="shared" si="0"/>
        <v>0</v>
      </c>
      <c r="AV32" s="41">
        <f t="shared" si="0"/>
        <v>0</v>
      </c>
      <c r="AW32" s="41">
        <f t="shared" si="0"/>
        <v>0</v>
      </c>
      <c r="AX32" s="41">
        <f t="shared" si="0"/>
        <v>0</v>
      </c>
      <c r="AY32" s="41">
        <f t="shared" si="0"/>
        <v>0</v>
      </c>
      <c r="AZ32" s="41">
        <f t="shared" si="0"/>
        <v>3.5000000000000003E-2</v>
      </c>
      <c r="BA32" s="41">
        <f t="shared" si="0"/>
        <v>0.03</v>
      </c>
      <c r="BB32" s="41">
        <f t="shared" si="0"/>
        <v>0</v>
      </c>
      <c r="BC32" s="41">
        <f t="shared" si="0"/>
        <v>0</v>
      </c>
      <c r="BD32" s="41">
        <f t="shared" si="0"/>
        <v>0</v>
      </c>
      <c r="BE32" s="41">
        <f t="shared" si="0"/>
        <v>0.05</v>
      </c>
      <c r="BF32" s="41">
        <f t="shared" si="0"/>
        <v>0</v>
      </c>
      <c r="BG32" s="41">
        <f t="shared" si="0"/>
        <v>0.29399999999999998</v>
      </c>
      <c r="BH32" s="41">
        <f t="shared" si="0"/>
        <v>6.6000000000000003E-2</v>
      </c>
      <c r="BI32" s="41">
        <f t="shared" si="0"/>
        <v>3.9E-2</v>
      </c>
      <c r="BJ32" s="41">
        <f t="shared" si="0"/>
        <v>4.4999999999999998E-2</v>
      </c>
      <c r="BK32" s="41">
        <f t="shared" si="0"/>
        <v>0</v>
      </c>
      <c r="BL32" s="41">
        <f t="shared" si="0"/>
        <v>0</v>
      </c>
      <c r="BM32" s="41">
        <f t="shared" si="0"/>
        <v>1.4999999999999999E-2</v>
      </c>
      <c r="BN32" s="41">
        <f t="shared" si="0"/>
        <v>6.0000000000000001E-3</v>
      </c>
      <c r="BO32" s="41">
        <f t="shared" ref="BO32" si="3">SUM(BO9:BO31)</f>
        <v>5.0000000000000002E-5</v>
      </c>
    </row>
    <row r="33" spans="1:69" ht="17.399999999999999">
      <c r="A33" s="38"/>
      <c r="B33" s="39" t="s">
        <v>38</v>
      </c>
      <c r="C33" s="40"/>
      <c r="D33" s="42">
        <f>ROUND(PRODUCT(D32,$F$6),3)</f>
        <v>0.08</v>
      </c>
      <c r="E33" s="42">
        <f t="shared" ref="E33:BO33" si="4">ROUND(PRODUCT(E32,$F$6),3)</f>
        <v>0.05</v>
      </c>
      <c r="F33" s="42">
        <f t="shared" si="4"/>
        <v>4.7E-2</v>
      </c>
      <c r="G33" s="42">
        <f t="shared" si="4"/>
        <v>1E-3</v>
      </c>
      <c r="H33" s="42">
        <f t="shared" si="4"/>
        <v>1E-3</v>
      </c>
      <c r="I33" s="42">
        <f t="shared" si="4"/>
        <v>0</v>
      </c>
      <c r="J33" s="42">
        <f t="shared" si="4"/>
        <v>0.222</v>
      </c>
      <c r="K33" s="42">
        <f t="shared" si="4"/>
        <v>1.6E-2</v>
      </c>
      <c r="L33" s="42">
        <f t="shared" si="4"/>
        <v>7.0000000000000001E-3</v>
      </c>
      <c r="M33" s="42">
        <f t="shared" si="4"/>
        <v>0</v>
      </c>
      <c r="N33" s="42">
        <f t="shared" si="4"/>
        <v>0</v>
      </c>
      <c r="O33" s="42">
        <f t="shared" si="4"/>
        <v>0</v>
      </c>
      <c r="P33" s="42">
        <f t="shared" si="4"/>
        <v>0</v>
      </c>
      <c r="Q33" s="42">
        <f t="shared" si="4"/>
        <v>0</v>
      </c>
      <c r="R33" s="42">
        <f t="shared" si="4"/>
        <v>0</v>
      </c>
      <c r="S33" s="42">
        <f t="shared" si="4"/>
        <v>0</v>
      </c>
      <c r="T33" s="42">
        <f t="shared" si="4"/>
        <v>0</v>
      </c>
      <c r="U33" s="42">
        <f t="shared" si="4"/>
        <v>0</v>
      </c>
      <c r="V33" s="42">
        <f t="shared" si="4"/>
        <v>0</v>
      </c>
      <c r="W33" s="42">
        <f t="shared" si="4"/>
        <v>0</v>
      </c>
      <c r="X33" s="42">
        <f t="shared" si="4"/>
        <v>0.1</v>
      </c>
      <c r="Y33" s="42">
        <f t="shared" si="4"/>
        <v>0</v>
      </c>
      <c r="Z33" s="42">
        <f t="shared" si="4"/>
        <v>0</v>
      </c>
      <c r="AA33" s="42">
        <f t="shared" si="4"/>
        <v>0</v>
      </c>
      <c r="AB33" s="42">
        <f t="shared" si="4"/>
        <v>1.4999999999999999E-2</v>
      </c>
      <c r="AC33" s="42">
        <f t="shared" si="4"/>
        <v>0</v>
      </c>
      <c r="AD33" s="42">
        <f t="shared" si="4"/>
        <v>0</v>
      </c>
      <c r="AE33" s="42">
        <f t="shared" si="4"/>
        <v>0</v>
      </c>
      <c r="AF33" s="42">
        <f t="shared" si="4"/>
        <v>6.0000000000000001E-3</v>
      </c>
      <c r="AG33" s="42">
        <f t="shared" si="4"/>
        <v>0</v>
      </c>
      <c r="AH33" s="42">
        <f t="shared" si="4"/>
        <v>0</v>
      </c>
      <c r="AI33" s="42">
        <f t="shared" si="4"/>
        <v>0</v>
      </c>
      <c r="AJ33" s="42">
        <f t="shared" si="4"/>
        <v>0.04</v>
      </c>
      <c r="AK33" s="42">
        <f t="shared" si="4"/>
        <v>1E-3</v>
      </c>
      <c r="AL33" s="42">
        <f t="shared" si="4"/>
        <v>0</v>
      </c>
      <c r="AM33" s="42">
        <f t="shared" si="4"/>
        <v>0</v>
      </c>
      <c r="AN33" s="42">
        <f t="shared" si="4"/>
        <v>0</v>
      </c>
      <c r="AO33" s="42">
        <f t="shared" si="4"/>
        <v>0</v>
      </c>
      <c r="AP33" s="42">
        <f t="shared" si="4"/>
        <v>0</v>
      </c>
      <c r="AQ33" s="42">
        <f t="shared" si="4"/>
        <v>0.02</v>
      </c>
      <c r="AR33" s="42">
        <f t="shared" si="4"/>
        <v>0</v>
      </c>
      <c r="AS33" s="42">
        <f t="shared" si="4"/>
        <v>0</v>
      </c>
      <c r="AT33" s="42">
        <f t="shared" si="4"/>
        <v>0</v>
      </c>
      <c r="AU33" s="42">
        <f t="shared" si="4"/>
        <v>0</v>
      </c>
      <c r="AV33" s="42">
        <f t="shared" si="4"/>
        <v>0</v>
      </c>
      <c r="AW33" s="42">
        <f t="shared" si="4"/>
        <v>0</v>
      </c>
      <c r="AX33" s="42">
        <f t="shared" si="4"/>
        <v>0</v>
      </c>
      <c r="AY33" s="42">
        <f t="shared" si="4"/>
        <v>0</v>
      </c>
      <c r="AZ33" s="42">
        <f t="shared" si="4"/>
        <v>3.5000000000000003E-2</v>
      </c>
      <c r="BA33" s="42">
        <f t="shared" si="4"/>
        <v>0.03</v>
      </c>
      <c r="BB33" s="42">
        <f t="shared" si="4"/>
        <v>0</v>
      </c>
      <c r="BC33" s="42">
        <f t="shared" si="4"/>
        <v>0</v>
      </c>
      <c r="BD33" s="42">
        <f t="shared" si="4"/>
        <v>0</v>
      </c>
      <c r="BE33" s="42">
        <f t="shared" si="4"/>
        <v>0.05</v>
      </c>
      <c r="BF33" s="42">
        <f t="shared" si="4"/>
        <v>0</v>
      </c>
      <c r="BG33" s="42">
        <f t="shared" si="4"/>
        <v>0.29399999999999998</v>
      </c>
      <c r="BH33" s="42">
        <f t="shared" si="4"/>
        <v>6.6000000000000003E-2</v>
      </c>
      <c r="BI33" s="42">
        <f t="shared" si="4"/>
        <v>3.9E-2</v>
      </c>
      <c r="BJ33" s="42">
        <f t="shared" si="4"/>
        <v>4.4999999999999998E-2</v>
      </c>
      <c r="BK33" s="42">
        <f t="shared" si="4"/>
        <v>0</v>
      </c>
      <c r="BL33" s="42">
        <f t="shared" si="4"/>
        <v>0</v>
      </c>
      <c r="BM33" s="42">
        <f t="shared" si="4"/>
        <v>1.4999999999999999E-2</v>
      </c>
      <c r="BN33" s="42">
        <f t="shared" si="4"/>
        <v>6.0000000000000001E-3</v>
      </c>
      <c r="BO33" s="42">
        <f t="shared" si="4"/>
        <v>0</v>
      </c>
    </row>
    <row r="34" spans="1:69" s="43" customFormat="1" ht="18">
      <c r="D34" s="44">
        <f>D33+' 1,5-2 года (день 5)'!D33</f>
        <v>0.14000000000000001</v>
      </c>
      <c r="E34" s="44">
        <f>E33+' 1,5-2 года (день 5)'!E33</f>
        <v>0.09</v>
      </c>
      <c r="F34" s="44">
        <f>F33+' 1,5-2 года (день 5)'!F33</f>
        <v>8.6999999999999994E-2</v>
      </c>
      <c r="G34" s="44">
        <f>G33+' 1,5-2 года (день 5)'!G33</f>
        <v>2E-3</v>
      </c>
      <c r="H34" s="44">
        <f>H33+' 1,5-2 года (день 5)'!H33</f>
        <v>2E-3</v>
      </c>
      <c r="I34" s="44">
        <f>I33+' 1,5-2 года (день 5)'!I33</f>
        <v>0</v>
      </c>
      <c r="J34" s="44">
        <f>J33+' 1,5-2 года (день 5)'!J33</f>
        <v>0.41400000000000003</v>
      </c>
      <c r="K34" s="44">
        <f>K33+' 1,5-2 года (день 5)'!K33</f>
        <v>3.3000000000000002E-2</v>
      </c>
      <c r="L34" s="44">
        <f>L33+' 1,5-2 года (день 5)'!L33</f>
        <v>1.3000000000000001E-2</v>
      </c>
      <c r="M34" s="44">
        <f>M33+' 1,5-2 года (день 5)'!M33</f>
        <v>0</v>
      </c>
      <c r="N34" s="44">
        <f>N33+' 1,5-2 года (день 5)'!N33</f>
        <v>0</v>
      </c>
      <c r="O34" s="44">
        <f>O33+' 1,5-2 года (день 5)'!O33</f>
        <v>0</v>
      </c>
      <c r="P34" s="44">
        <f>P33+' 1,5-2 года (день 5)'!P33</f>
        <v>0</v>
      </c>
      <c r="Q34" s="44">
        <f>Q33+' 1,5-2 года (день 5)'!Q33</f>
        <v>0</v>
      </c>
      <c r="R34" s="44">
        <f>R33+' 1,5-2 года (день 5)'!R33</f>
        <v>0</v>
      </c>
      <c r="S34" s="44">
        <f>S33+' 1,5-2 года (день 5)'!S33</f>
        <v>0</v>
      </c>
      <c r="T34" s="44">
        <f>T33+' 1,5-2 года (день 5)'!T33</f>
        <v>0</v>
      </c>
      <c r="U34" s="44">
        <f>U33+' 1,5-2 года (день 5)'!U33</f>
        <v>0</v>
      </c>
      <c r="V34" s="44">
        <f>V33+' 1,5-2 года (день 5)'!V33</f>
        <v>0</v>
      </c>
      <c r="W34" s="44">
        <f>W33+' 1,5-2 года (день 5)'!W33</f>
        <v>0</v>
      </c>
      <c r="X34" s="44">
        <f>X33+' 1,5-2 года (день 5)'!X33</f>
        <v>0.191</v>
      </c>
      <c r="Y34" s="44">
        <f>Y33+' 1,5-2 года (день 5)'!Y33</f>
        <v>0</v>
      </c>
      <c r="Z34" s="44">
        <f>Z33+' 1,5-2 года (день 5)'!Z33</f>
        <v>0</v>
      </c>
      <c r="AA34" s="44">
        <f>AA33+' 1,5-2 года (день 5)'!AA33</f>
        <v>0</v>
      </c>
      <c r="AB34" s="44">
        <f>AB33+' 1,5-2 года (день 5)'!AB33</f>
        <v>2.5000000000000001E-2</v>
      </c>
      <c r="AC34" s="44">
        <f>AC33+' 1,5-2 года (день 5)'!AC33</f>
        <v>0</v>
      </c>
      <c r="AD34" s="44">
        <f>AD33+' 1,5-2 года (день 5)'!AD33</f>
        <v>0</v>
      </c>
      <c r="AE34" s="44">
        <f>AE33+' 1,5-2 года (день 5)'!AE33</f>
        <v>0</v>
      </c>
      <c r="AF34" s="44">
        <f>AF33+' 1,5-2 года (день 5)'!AF33</f>
        <v>1.0999999999999999E-2</v>
      </c>
      <c r="AG34" s="44">
        <f>AG33+' 1,5-2 года (день 5)'!AG33</f>
        <v>0</v>
      </c>
      <c r="AH34" s="44">
        <f>AH33+' 1,5-2 года (день 5)'!AH33</f>
        <v>0</v>
      </c>
      <c r="AI34" s="44">
        <f>AI33+' 1,5-2 года (день 5)'!AI33</f>
        <v>0</v>
      </c>
      <c r="AJ34" s="44">
        <f>AJ33+' 1,5-2 года (день 5)'!AJ33</f>
        <v>7.5000000000000011E-2</v>
      </c>
      <c r="AK34" s="44">
        <f>AK33+' 1,5-2 года (день 5)'!AK33</f>
        <v>1E-3</v>
      </c>
      <c r="AL34" s="44">
        <f>AL33+' 1,5-2 года (день 5)'!AL33</f>
        <v>0</v>
      </c>
      <c r="AM34" s="44">
        <f>AM33+' 1,5-2 года (день 5)'!AM33</f>
        <v>0</v>
      </c>
      <c r="AN34" s="44">
        <f>AN33+' 1,5-2 года (день 5)'!AN33</f>
        <v>0</v>
      </c>
      <c r="AO34" s="44">
        <f>AO33+' 1,5-2 года (день 5)'!AO33</f>
        <v>0</v>
      </c>
      <c r="AP34" s="44">
        <f>AP33+' 1,5-2 года (день 5)'!AP33</f>
        <v>0</v>
      </c>
      <c r="AQ34" s="44">
        <f>AQ33+' 1,5-2 года (день 5)'!AQ33</f>
        <v>3.5000000000000003E-2</v>
      </c>
      <c r="AR34" s="44">
        <f>AR33+' 1,5-2 года (день 5)'!AR33</f>
        <v>0</v>
      </c>
      <c r="AS34" s="44">
        <f>AS33+' 1,5-2 года (день 5)'!AS33</f>
        <v>0</v>
      </c>
      <c r="AT34" s="44">
        <f>AT33+' 1,5-2 года (день 5)'!AT33</f>
        <v>0</v>
      </c>
      <c r="AU34" s="44">
        <f>AU33+' 1,5-2 года (день 5)'!AU33</f>
        <v>0</v>
      </c>
      <c r="AV34" s="44">
        <f>AV33+' 1,5-2 года (день 5)'!AV33</f>
        <v>0</v>
      </c>
      <c r="AW34" s="44">
        <f>AW33+' 1,5-2 года (день 5)'!AW33</f>
        <v>0</v>
      </c>
      <c r="AX34" s="44">
        <f>AX33+' 1,5-2 года (день 5)'!AX33</f>
        <v>0</v>
      </c>
      <c r="AY34" s="44">
        <f>AY33+' 1,5-2 года (день 5)'!AY33</f>
        <v>0</v>
      </c>
      <c r="AZ34" s="44">
        <f>AZ33+' 1,5-2 года (день 5)'!AZ33</f>
        <v>6.5000000000000002E-2</v>
      </c>
      <c r="BA34" s="44">
        <f>BA33+' 1,5-2 года (день 5)'!BA33</f>
        <v>5.5E-2</v>
      </c>
      <c r="BB34" s="44">
        <f>BB33+' 1,5-2 года (день 5)'!BB33</f>
        <v>0</v>
      </c>
      <c r="BC34" s="44">
        <f>BC33+' 1,5-2 года (день 5)'!BC33</f>
        <v>0</v>
      </c>
      <c r="BD34" s="44">
        <f>BD33+' 1,5-2 года (день 5)'!BD33</f>
        <v>0</v>
      </c>
      <c r="BE34" s="44">
        <f>BE33+' 1,5-2 года (день 5)'!BE33</f>
        <v>8.5000000000000006E-2</v>
      </c>
      <c r="BF34" s="44">
        <f>BF33+' 1,5-2 года (день 5)'!BF33</f>
        <v>0</v>
      </c>
      <c r="BG34" s="44">
        <f>BG33+' 1,5-2 года (день 5)'!BG33</f>
        <v>0.49399999999999999</v>
      </c>
      <c r="BH34" s="44">
        <f>BH33+' 1,5-2 года (день 5)'!BH33</f>
        <v>0.13600000000000001</v>
      </c>
      <c r="BI34" s="44">
        <f>BI33+' 1,5-2 года (день 5)'!BI33</f>
        <v>4.9000000000000002E-2</v>
      </c>
      <c r="BJ34" s="44">
        <f>BJ33+' 1,5-2 года (день 5)'!BJ33</f>
        <v>7.4999999999999997E-2</v>
      </c>
      <c r="BK34" s="44">
        <f>BK33+' 1,5-2 года (день 5)'!BK33</f>
        <v>0</v>
      </c>
      <c r="BL34" s="44">
        <f>BL33+' 1,5-2 года (день 5)'!BL33</f>
        <v>0</v>
      </c>
      <c r="BM34" s="44">
        <f>BM33+' 1,5-2 года (день 5)'!BM33</f>
        <v>2.7E-2</v>
      </c>
      <c r="BN34" s="44">
        <f>BN33+' 1,5-2 года (день 5)'!BN33</f>
        <v>0.01</v>
      </c>
      <c r="BO34" s="44">
        <f>BO33+' 1,5-2 года (день 5)'!BO33</f>
        <v>0</v>
      </c>
      <c r="BP34" s="45">
        <f>SUM(D34:BN34)</f>
        <v>2.1149999999999998</v>
      </c>
    </row>
    <row r="35" spans="1:69">
      <c r="F35" t="s">
        <v>100</v>
      </c>
    </row>
    <row r="37" spans="1:69">
      <c r="F37" t="s">
        <v>101</v>
      </c>
    </row>
    <row r="38" spans="1:69">
      <c r="BP38" s="20"/>
      <c r="BQ38" s="21"/>
    </row>
    <row r="39" spans="1:69">
      <c r="F39" t="s">
        <v>25</v>
      </c>
    </row>
    <row r="46" spans="1:69" ht="17.399999999999999">
      <c r="A46" s="22"/>
      <c r="B46" s="23" t="s">
        <v>26</v>
      </c>
      <c r="C46" s="24" t="s">
        <v>27</v>
      </c>
      <c r="D46" s="85">
        <v>72.72</v>
      </c>
      <c r="E46" s="85">
        <v>76</v>
      </c>
      <c r="F46" s="86">
        <v>87</v>
      </c>
      <c r="G46" s="86">
        <v>590</v>
      </c>
      <c r="H46" s="86">
        <v>1250</v>
      </c>
      <c r="I46" s="86">
        <v>720</v>
      </c>
      <c r="J46" s="85">
        <v>74.92</v>
      </c>
      <c r="K46" s="85">
        <v>728.69</v>
      </c>
      <c r="L46" s="85">
        <v>210.89</v>
      </c>
      <c r="M46" s="86">
        <v>529</v>
      </c>
      <c r="N46" s="85">
        <v>104.38</v>
      </c>
      <c r="O46" s="85">
        <v>331.24</v>
      </c>
      <c r="P46" s="86">
        <v>373.68</v>
      </c>
      <c r="Q46" s="86">
        <v>400</v>
      </c>
      <c r="R46" s="87"/>
      <c r="S46" s="87"/>
      <c r="T46" s="87"/>
      <c r="U46" s="86">
        <v>752</v>
      </c>
      <c r="V46" s="87">
        <v>352.56</v>
      </c>
      <c r="W46" s="87">
        <v>139</v>
      </c>
      <c r="X46" s="86">
        <v>14.1</v>
      </c>
      <c r="Y46" s="88"/>
      <c r="Z46" s="86">
        <v>461</v>
      </c>
      <c r="AA46" s="86">
        <v>341</v>
      </c>
      <c r="AB46" s="86">
        <v>361</v>
      </c>
      <c r="AC46" s="85">
        <v>250</v>
      </c>
      <c r="AD46" s="86">
        <v>145</v>
      </c>
      <c r="AE46" s="86">
        <v>454</v>
      </c>
      <c r="AF46" s="87">
        <v>209</v>
      </c>
      <c r="AG46" s="86">
        <v>227.27</v>
      </c>
      <c r="AH46" s="85">
        <v>69.2</v>
      </c>
      <c r="AI46" s="86">
        <v>59.25</v>
      </c>
      <c r="AJ46" s="86">
        <v>50</v>
      </c>
      <c r="AK46" s="87">
        <v>190</v>
      </c>
      <c r="AL46" s="86">
        <v>200</v>
      </c>
      <c r="AM46" s="87">
        <v>636.84</v>
      </c>
      <c r="AN46" s="86">
        <v>267</v>
      </c>
      <c r="AO46" s="88"/>
      <c r="AP46" s="86">
        <v>206.9</v>
      </c>
      <c r="AQ46" s="89">
        <v>63.75</v>
      </c>
      <c r="AR46" s="86">
        <v>65.33</v>
      </c>
      <c r="AS46" s="86">
        <v>76</v>
      </c>
      <c r="AT46" s="86">
        <v>64.290000000000006</v>
      </c>
      <c r="AU46" s="86">
        <v>60.71</v>
      </c>
      <c r="AV46" s="86">
        <v>51.25</v>
      </c>
      <c r="AW46" s="86">
        <v>77.14</v>
      </c>
      <c r="AX46" s="89">
        <v>68</v>
      </c>
      <c r="AY46" s="89">
        <v>60</v>
      </c>
      <c r="AZ46" s="86">
        <v>137.33000000000001</v>
      </c>
      <c r="BA46" s="86">
        <v>296</v>
      </c>
      <c r="BB46" s="86">
        <v>593</v>
      </c>
      <c r="BC46" s="86">
        <v>558</v>
      </c>
      <c r="BD46" s="86">
        <v>231</v>
      </c>
      <c r="BE46" s="86">
        <v>401</v>
      </c>
      <c r="BF46" s="88"/>
      <c r="BG46" s="86">
        <v>26</v>
      </c>
      <c r="BH46" s="86">
        <v>37</v>
      </c>
      <c r="BI46" s="86">
        <v>25</v>
      </c>
      <c r="BJ46" s="86">
        <v>25.59</v>
      </c>
      <c r="BK46" s="86">
        <v>34</v>
      </c>
      <c r="BL46" s="86">
        <v>304</v>
      </c>
      <c r="BM46" s="86">
        <v>138.88</v>
      </c>
      <c r="BN46" s="89">
        <v>20</v>
      </c>
      <c r="BO46" s="90">
        <v>10000</v>
      </c>
    </row>
    <row r="47" spans="1:69" ht="17.399999999999999">
      <c r="B47" s="16" t="s">
        <v>28</v>
      </c>
      <c r="C47" s="17" t="s">
        <v>27</v>
      </c>
      <c r="D47" s="18">
        <f>D46/1000</f>
        <v>7.2719999999999993E-2</v>
      </c>
      <c r="E47" s="18">
        <f t="shared" ref="E47:BN47" si="5">E46/1000</f>
        <v>7.5999999999999998E-2</v>
      </c>
      <c r="F47" s="18">
        <f t="shared" si="5"/>
        <v>8.6999999999999994E-2</v>
      </c>
      <c r="G47" s="18">
        <f t="shared" si="5"/>
        <v>0.59</v>
      </c>
      <c r="H47" s="18">
        <f t="shared" si="5"/>
        <v>1.25</v>
      </c>
      <c r="I47" s="18">
        <f t="shared" si="5"/>
        <v>0.72</v>
      </c>
      <c r="J47" s="18">
        <f t="shared" si="5"/>
        <v>7.492E-2</v>
      </c>
      <c r="K47" s="18">
        <f t="shared" si="5"/>
        <v>0.72869000000000006</v>
      </c>
      <c r="L47" s="18">
        <f t="shared" si="5"/>
        <v>0.21088999999999999</v>
      </c>
      <c r="M47" s="18">
        <f t="shared" si="5"/>
        <v>0.52900000000000003</v>
      </c>
      <c r="N47" s="18">
        <f t="shared" si="5"/>
        <v>0.10438</v>
      </c>
      <c r="O47" s="18">
        <f t="shared" si="5"/>
        <v>0.33124000000000003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0.752</v>
      </c>
      <c r="V47" s="18">
        <f t="shared" si="5"/>
        <v>0.35255999999999998</v>
      </c>
      <c r="W47" s="18">
        <f t="shared" si="5"/>
        <v>0.13900000000000001</v>
      </c>
      <c r="X47" s="18">
        <f t="shared" si="5"/>
        <v>1.41E-2</v>
      </c>
      <c r="Y47" s="18">
        <f t="shared" si="5"/>
        <v>0</v>
      </c>
      <c r="Z47" s="18">
        <f t="shared" si="5"/>
        <v>0.46100000000000002</v>
      </c>
      <c r="AA47" s="18">
        <f t="shared" si="5"/>
        <v>0.34100000000000003</v>
      </c>
      <c r="AB47" s="18">
        <f t="shared" si="5"/>
        <v>0.36099999999999999</v>
      </c>
      <c r="AC47" s="18">
        <f t="shared" si="5"/>
        <v>0.25</v>
      </c>
      <c r="AD47" s="18">
        <f t="shared" si="5"/>
        <v>0.14499999999999999</v>
      </c>
      <c r="AE47" s="18">
        <f t="shared" si="5"/>
        <v>0.45400000000000001</v>
      </c>
      <c r="AF47" s="18">
        <f t="shared" si="5"/>
        <v>0.20899999999999999</v>
      </c>
      <c r="AG47" s="18">
        <f t="shared" si="5"/>
        <v>0.22727</v>
      </c>
      <c r="AH47" s="18">
        <f t="shared" si="5"/>
        <v>6.9199999999999998E-2</v>
      </c>
      <c r="AI47" s="18">
        <f t="shared" si="5"/>
        <v>5.9249999999999997E-2</v>
      </c>
      <c r="AJ47" s="18">
        <f t="shared" si="5"/>
        <v>0.05</v>
      </c>
      <c r="AK47" s="18">
        <f t="shared" si="5"/>
        <v>0.19</v>
      </c>
      <c r="AL47" s="18">
        <f t="shared" si="5"/>
        <v>0.2</v>
      </c>
      <c r="AM47" s="18">
        <f t="shared" si="5"/>
        <v>0.63684000000000007</v>
      </c>
      <c r="AN47" s="18">
        <f t="shared" si="5"/>
        <v>0.26700000000000002</v>
      </c>
      <c r="AO47" s="18">
        <f t="shared" si="5"/>
        <v>0</v>
      </c>
      <c r="AP47" s="18">
        <f t="shared" si="5"/>
        <v>0.2069</v>
      </c>
      <c r="AQ47" s="18">
        <f t="shared" si="5"/>
        <v>6.3750000000000001E-2</v>
      </c>
      <c r="AR47" s="18">
        <f t="shared" si="5"/>
        <v>6.5329999999999999E-2</v>
      </c>
      <c r="AS47" s="18">
        <f t="shared" si="5"/>
        <v>7.5999999999999998E-2</v>
      </c>
      <c r="AT47" s="18">
        <f t="shared" si="5"/>
        <v>6.429E-2</v>
      </c>
      <c r="AU47" s="18">
        <f t="shared" si="5"/>
        <v>6.071E-2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6.8000000000000005E-2</v>
      </c>
      <c r="AY47" s="18">
        <f t="shared" si="5"/>
        <v>0.06</v>
      </c>
      <c r="AZ47" s="18">
        <f t="shared" si="5"/>
        <v>0.13733000000000001</v>
      </c>
      <c r="BA47" s="18">
        <f t="shared" si="5"/>
        <v>0.29599999999999999</v>
      </c>
      <c r="BB47" s="18">
        <f t="shared" si="5"/>
        <v>0.59299999999999997</v>
      </c>
      <c r="BC47" s="18">
        <f t="shared" si="5"/>
        <v>0.55800000000000005</v>
      </c>
      <c r="BD47" s="18">
        <f t="shared" si="5"/>
        <v>0.23100000000000001</v>
      </c>
      <c r="BE47" s="18">
        <f t="shared" si="5"/>
        <v>0.40100000000000002</v>
      </c>
      <c r="BF47" s="18">
        <f t="shared" si="5"/>
        <v>0</v>
      </c>
      <c r="BG47" s="18">
        <f t="shared" si="5"/>
        <v>2.5999999999999999E-2</v>
      </c>
      <c r="BH47" s="18">
        <f t="shared" si="5"/>
        <v>3.6999999999999998E-2</v>
      </c>
      <c r="BI47" s="18">
        <f t="shared" si="5"/>
        <v>2.5000000000000001E-2</v>
      </c>
      <c r="BJ47" s="18">
        <f t="shared" si="5"/>
        <v>2.5589999999999998E-2</v>
      </c>
      <c r="BK47" s="18">
        <f t="shared" si="5"/>
        <v>3.4000000000000002E-2</v>
      </c>
      <c r="BL47" s="18">
        <f t="shared" si="5"/>
        <v>0.30399999999999999</v>
      </c>
      <c r="BM47" s="18">
        <f t="shared" si="5"/>
        <v>0.13888</v>
      </c>
      <c r="BN47" s="18">
        <f t="shared" si="5"/>
        <v>0.02</v>
      </c>
      <c r="BO47" s="18">
        <f t="shared" ref="BO47" si="6">BO46/1000</f>
        <v>10</v>
      </c>
    </row>
    <row r="48" spans="1:69" ht="17.399999999999999">
      <c r="A48" s="26"/>
      <c r="B48" s="27" t="s">
        <v>29</v>
      </c>
      <c r="C48" s="102"/>
      <c r="D48" s="28">
        <f>D33*D46</f>
        <v>5.8175999999999997</v>
      </c>
      <c r="E48" s="28">
        <f t="shared" ref="E48:BN48" si="7">E33*E46</f>
        <v>3.8000000000000003</v>
      </c>
      <c r="F48" s="28">
        <f t="shared" si="7"/>
        <v>4.0890000000000004</v>
      </c>
      <c r="G48" s="28">
        <f t="shared" si="7"/>
        <v>0.59</v>
      </c>
      <c r="H48" s="28">
        <f t="shared" si="7"/>
        <v>1.25</v>
      </c>
      <c r="I48" s="28">
        <f t="shared" si="7"/>
        <v>0</v>
      </c>
      <c r="J48" s="28">
        <f t="shared" si="7"/>
        <v>16.632239999999999</v>
      </c>
      <c r="K48" s="28">
        <f t="shared" si="7"/>
        <v>11.659040000000001</v>
      </c>
      <c r="L48" s="28">
        <f t="shared" si="7"/>
        <v>1.4762299999999999</v>
      </c>
      <c r="M48" s="28">
        <f t="shared" si="7"/>
        <v>0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 t="shared" si="7"/>
        <v>0</v>
      </c>
      <c r="X48" s="28">
        <f t="shared" si="7"/>
        <v>1.4100000000000001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5.415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1.254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2</v>
      </c>
      <c r="AK48" s="28">
        <f t="shared" si="7"/>
        <v>0.19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1.2750000000000001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4.8065500000000005</v>
      </c>
      <c r="BA48" s="28">
        <f t="shared" si="7"/>
        <v>8.879999999999999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20.05</v>
      </c>
      <c r="BF48" s="28">
        <f t="shared" si="7"/>
        <v>0</v>
      </c>
      <c r="BG48" s="28">
        <f t="shared" si="7"/>
        <v>7.6439999999999992</v>
      </c>
      <c r="BH48" s="28">
        <f t="shared" si="7"/>
        <v>2.4420000000000002</v>
      </c>
      <c r="BI48" s="28">
        <f t="shared" si="7"/>
        <v>0.97499999999999998</v>
      </c>
      <c r="BJ48" s="28">
        <f t="shared" si="7"/>
        <v>1.1515499999999999</v>
      </c>
      <c r="BK48" s="28">
        <f t="shared" si="7"/>
        <v>0</v>
      </c>
      <c r="BL48" s="28">
        <f t="shared" si="7"/>
        <v>0</v>
      </c>
      <c r="BM48" s="28">
        <f t="shared" si="7"/>
        <v>2.0831999999999997</v>
      </c>
      <c r="BN48" s="28">
        <f t="shared" si="7"/>
        <v>0.12</v>
      </c>
      <c r="BO48" s="28">
        <f t="shared" ref="BO48" si="8">BO33*BO46</f>
        <v>0</v>
      </c>
      <c r="BP48" s="29">
        <f>SUM(D48:BN48)</f>
        <v>105.01040999999999</v>
      </c>
      <c r="BQ48" s="30">
        <f>BP48/$C$9</f>
        <v>105.01040999999999</v>
      </c>
    </row>
    <row r="49" spans="1:69" ht="17.399999999999999">
      <c r="A49" s="26"/>
      <c r="B49" s="27" t="s">
        <v>30</v>
      </c>
      <c r="C49" s="102"/>
      <c r="D49" s="28">
        <f>D33*D46</f>
        <v>5.8175999999999997</v>
      </c>
      <c r="E49" s="28">
        <f t="shared" ref="E49:BN49" si="9">E33*E46</f>
        <v>3.8000000000000003</v>
      </c>
      <c r="F49" s="28">
        <f t="shared" si="9"/>
        <v>4.0890000000000004</v>
      </c>
      <c r="G49" s="28">
        <f t="shared" si="9"/>
        <v>0.59</v>
      </c>
      <c r="H49" s="28">
        <f t="shared" si="9"/>
        <v>1.25</v>
      </c>
      <c r="I49" s="28">
        <f t="shared" si="9"/>
        <v>0</v>
      </c>
      <c r="J49" s="28">
        <f t="shared" si="9"/>
        <v>16.632239999999999</v>
      </c>
      <c r="K49" s="28">
        <f t="shared" si="9"/>
        <v>11.659040000000001</v>
      </c>
      <c r="L49" s="28">
        <f t="shared" si="9"/>
        <v>1.4762299999999999</v>
      </c>
      <c r="M49" s="28">
        <f t="shared" si="9"/>
        <v>0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 t="shared" si="9"/>
        <v>0</v>
      </c>
      <c r="X49" s="28">
        <f t="shared" si="9"/>
        <v>1.4100000000000001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5.415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1.254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2</v>
      </c>
      <c r="AK49" s="28">
        <f t="shared" si="9"/>
        <v>0.19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1.2750000000000001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4.8065500000000005</v>
      </c>
      <c r="BA49" s="28">
        <f t="shared" si="9"/>
        <v>8.879999999999999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20.05</v>
      </c>
      <c r="BF49" s="28">
        <f t="shared" si="9"/>
        <v>0</v>
      </c>
      <c r="BG49" s="28">
        <f t="shared" si="9"/>
        <v>7.6439999999999992</v>
      </c>
      <c r="BH49" s="28">
        <f t="shared" si="9"/>
        <v>2.4420000000000002</v>
      </c>
      <c r="BI49" s="28">
        <f t="shared" si="9"/>
        <v>0.97499999999999998</v>
      </c>
      <c r="BJ49" s="28">
        <f t="shared" si="9"/>
        <v>1.1515499999999999</v>
      </c>
      <c r="BK49" s="28">
        <f t="shared" si="9"/>
        <v>0</v>
      </c>
      <c r="BL49" s="28">
        <f t="shared" si="9"/>
        <v>0</v>
      </c>
      <c r="BM49" s="28">
        <f t="shared" si="9"/>
        <v>2.0831999999999997</v>
      </c>
      <c r="BN49" s="28">
        <f t="shared" si="9"/>
        <v>0.12</v>
      </c>
      <c r="BO49" s="28">
        <f t="shared" ref="BO49" si="10">BO33*BO46</f>
        <v>0</v>
      </c>
      <c r="BP49" s="29">
        <f>SUM(D49:BN49)</f>
        <v>105.01040999999999</v>
      </c>
      <c r="BQ49" s="30">
        <f>BP49/$C$9</f>
        <v>105.01040999999999</v>
      </c>
    </row>
    <row r="50" spans="1:69">
      <c r="A50" s="31"/>
      <c r="B50" s="31" t="s">
        <v>31</v>
      </c>
    </row>
    <row r="51" spans="1:69">
      <c r="A51" s="31"/>
      <c r="B51" s="31" t="s">
        <v>32</v>
      </c>
      <c r="BQ51" s="32">
        <f>BQ66+BQ84+BQ100+BQ116</f>
        <v>105.33124000000001</v>
      </c>
    </row>
    <row r="53" spans="1:69">
      <c r="J53" s="1"/>
    </row>
    <row r="54" spans="1:69" ht="15" customHeight="1">
      <c r="A54" s="95"/>
      <c r="B54" s="3" t="s">
        <v>2</v>
      </c>
      <c r="C54" s="92" t="s">
        <v>3</v>
      </c>
      <c r="D54" s="94" t="str">
        <f t="shared" ref="D54:BN54" si="11">D7</f>
        <v>Хлеб пшеничный</v>
      </c>
      <c r="E54" s="94" t="str">
        <f t="shared" si="11"/>
        <v>Хлеб ржано-пшеничный</v>
      </c>
      <c r="F54" s="94" t="str">
        <f t="shared" si="11"/>
        <v>Сахар</v>
      </c>
      <c r="G54" s="94" t="str">
        <f t="shared" si="11"/>
        <v>Чай</v>
      </c>
      <c r="H54" s="94" t="str">
        <f t="shared" si="11"/>
        <v>Какао</v>
      </c>
      <c r="I54" s="94" t="str">
        <f t="shared" si="11"/>
        <v>Кофейный напиток</v>
      </c>
      <c r="J54" s="94" t="str">
        <f t="shared" si="11"/>
        <v>Молоко 2,5%</v>
      </c>
      <c r="K54" s="94" t="str">
        <f t="shared" si="11"/>
        <v>Масло сливочное</v>
      </c>
      <c r="L54" s="94" t="str">
        <f t="shared" si="11"/>
        <v>Сметана 15%</v>
      </c>
      <c r="M54" s="94" t="str">
        <f t="shared" si="11"/>
        <v>Молоко сухое</v>
      </c>
      <c r="N54" s="94" t="str">
        <f t="shared" si="11"/>
        <v>Снежок 2,5 %</v>
      </c>
      <c r="O54" s="94" t="str">
        <f t="shared" si="11"/>
        <v>Творог 5%</v>
      </c>
      <c r="P54" s="94" t="str">
        <f t="shared" si="11"/>
        <v>Молоко сгущенное</v>
      </c>
      <c r="Q54" s="94" t="str">
        <f t="shared" si="11"/>
        <v xml:space="preserve">Джем Сава </v>
      </c>
      <c r="R54" s="94" t="str">
        <f t="shared" si="11"/>
        <v>Сыр</v>
      </c>
      <c r="S54" s="94" t="str">
        <f t="shared" si="11"/>
        <v>Зеленый горошек</v>
      </c>
      <c r="T54" s="94" t="str">
        <f t="shared" si="11"/>
        <v>Кукуруза консервирован.</v>
      </c>
      <c r="U54" s="94" t="str">
        <f t="shared" si="11"/>
        <v>Консервы рыбные</v>
      </c>
      <c r="V54" s="94" t="str">
        <f t="shared" si="11"/>
        <v>Огурцы консервирован.</v>
      </c>
      <c r="W54" s="94" t="str">
        <f>W7</f>
        <v>Огурцы свежие</v>
      </c>
      <c r="X54" s="94" t="str">
        <f t="shared" si="11"/>
        <v>Яйцо</v>
      </c>
      <c r="Y54" s="94" t="str">
        <f t="shared" si="11"/>
        <v>Икра кабачковая</v>
      </c>
      <c r="Z54" s="94" t="str">
        <f t="shared" si="11"/>
        <v>Изюм</v>
      </c>
      <c r="AA54" s="94" t="str">
        <f t="shared" si="11"/>
        <v>Курага</v>
      </c>
      <c r="AB54" s="94" t="str">
        <f t="shared" si="11"/>
        <v>Чернослив</v>
      </c>
      <c r="AC54" s="94" t="str">
        <f t="shared" si="11"/>
        <v>Шиповник</v>
      </c>
      <c r="AD54" s="94" t="str">
        <f t="shared" si="11"/>
        <v>Сухофрукты</v>
      </c>
      <c r="AE54" s="94" t="str">
        <f t="shared" si="11"/>
        <v>Ягода свежемороженная</v>
      </c>
      <c r="AF54" s="94" t="str">
        <f t="shared" si="11"/>
        <v>Лимон</v>
      </c>
      <c r="AG54" s="94" t="str">
        <f t="shared" si="11"/>
        <v>Кисель</v>
      </c>
      <c r="AH54" s="94" t="str">
        <f t="shared" si="11"/>
        <v xml:space="preserve">Сок </v>
      </c>
      <c r="AI54" s="94" t="str">
        <f t="shared" si="11"/>
        <v>Макаронные изделия</v>
      </c>
      <c r="AJ54" s="94" t="str">
        <f t="shared" si="11"/>
        <v>Мука</v>
      </c>
      <c r="AK54" s="94" t="str">
        <f t="shared" si="11"/>
        <v>Дрожжи</v>
      </c>
      <c r="AL54" s="94" t="str">
        <f t="shared" si="11"/>
        <v>Печенье</v>
      </c>
      <c r="AM54" s="94" t="str">
        <f t="shared" si="11"/>
        <v>Пряники</v>
      </c>
      <c r="AN54" s="94" t="str">
        <f t="shared" si="11"/>
        <v>Вафли</v>
      </c>
      <c r="AO54" s="94" t="str">
        <f t="shared" si="11"/>
        <v>Конфеты</v>
      </c>
      <c r="AP54" s="94" t="str">
        <f t="shared" si="11"/>
        <v>Повидло Сава</v>
      </c>
      <c r="AQ54" s="94" t="str">
        <f t="shared" si="11"/>
        <v>Крупа геркулес</v>
      </c>
      <c r="AR54" s="94" t="str">
        <f t="shared" si="11"/>
        <v>Крупа горох</v>
      </c>
      <c r="AS54" s="94" t="str">
        <f t="shared" si="11"/>
        <v>Крупа гречневая</v>
      </c>
      <c r="AT54" s="94" t="str">
        <f t="shared" si="11"/>
        <v>Крупа кукурузная</v>
      </c>
      <c r="AU54" s="94" t="str">
        <f t="shared" si="11"/>
        <v>Крупа манная</v>
      </c>
      <c r="AV54" s="94" t="str">
        <f t="shared" si="11"/>
        <v>Крупа перловая</v>
      </c>
      <c r="AW54" s="94" t="str">
        <f t="shared" si="11"/>
        <v>Крупа пшеничная</v>
      </c>
      <c r="AX54" s="94" t="str">
        <f t="shared" si="11"/>
        <v>Крупа пшено</v>
      </c>
      <c r="AY54" s="94" t="str">
        <f t="shared" si="11"/>
        <v>Крупа ячневая</v>
      </c>
      <c r="AZ54" s="94" t="str">
        <f t="shared" si="11"/>
        <v>Рис</v>
      </c>
      <c r="BA54" s="94" t="str">
        <f t="shared" si="11"/>
        <v>Цыпленок бройлер</v>
      </c>
      <c r="BB54" s="94" t="str">
        <f t="shared" si="11"/>
        <v>Филе куриное</v>
      </c>
      <c r="BC54" s="94" t="str">
        <f t="shared" si="11"/>
        <v>Фарш говяжий</v>
      </c>
      <c r="BD54" s="94" t="str">
        <f t="shared" si="11"/>
        <v>Печень куриная</v>
      </c>
      <c r="BE54" s="94" t="str">
        <f t="shared" si="11"/>
        <v>Филе минтая</v>
      </c>
      <c r="BF54" s="94" t="str">
        <f t="shared" si="11"/>
        <v>Филе сельди слабосол.</v>
      </c>
      <c r="BG54" s="94" t="str">
        <f t="shared" si="11"/>
        <v>Картофель</v>
      </c>
      <c r="BH54" s="94" t="str">
        <f t="shared" si="11"/>
        <v>Морковь</v>
      </c>
      <c r="BI54" s="94" t="str">
        <f t="shared" si="11"/>
        <v>Лук</v>
      </c>
      <c r="BJ54" s="94" t="str">
        <f t="shared" si="11"/>
        <v>Капуста</v>
      </c>
      <c r="BK54" s="94" t="str">
        <f t="shared" si="11"/>
        <v>Свекла</v>
      </c>
      <c r="BL54" s="94" t="str">
        <f t="shared" si="11"/>
        <v>Томатная паста</v>
      </c>
      <c r="BM54" s="94" t="str">
        <f t="shared" si="11"/>
        <v>Масло растительное</v>
      </c>
      <c r="BN54" s="94" t="str">
        <f t="shared" si="11"/>
        <v>Соль</v>
      </c>
      <c r="BO54" s="94" t="str">
        <f t="shared" ref="BO54" si="12">BO7</f>
        <v>Аскорбиновая кислота</v>
      </c>
      <c r="BP54" s="97" t="s">
        <v>4</v>
      </c>
      <c r="BQ54" s="97" t="s">
        <v>5</v>
      </c>
    </row>
    <row r="55" spans="1:69" ht="45.75" customHeight="1">
      <c r="A55" s="96"/>
      <c r="B55" s="4" t="s">
        <v>6</v>
      </c>
      <c r="C55" s="93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7"/>
      <c r="BQ55" s="97"/>
    </row>
    <row r="56" spans="1:69">
      <c r="A56" s="98" t="s">
        <v>7</v>
      </c>
      <c r="B56" s="5" t="s">
        <v>8</v>
      </c>
      <c r="C56" s="99">
        <f>$F$6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4.0000000000000001E-3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0.13</v>
      </c>
      <c r="K56" s="5">
        <f t="shared" si="13"/>
        <v>2E-3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0.02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>
      <c r="A57" s="98"/>
      <c r="B57" s="7" t="s">
        <v>34</v>
      </c>
      <c r="C57" s="100"/>
      <c r="D57" s="5">
        <f t="shared" si="13"/>
        <v>0.03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>
      <c r="A58" s="98"/>
      <c r="B58" s="5" t="s">
        <v>10</v>
      </c>
      <c r="C58" s="100"/>
      <c r="D58" s="5">
        <f t="shared" si="13"/>
        <v>0</v>
      </c>
      <c r="E58" s="5">
        <f t="shared" si="13"/>
        <v>0</v>
      </c>
      <c r="F58" s="5">
        <f t="shared" si="13"/>
        <v>8.9999999999999993E-3</v>
      </c>
      <c r="G58" s="5">
        <f t="shared" si="13"/>
        <v>0</v>
      </c>
      <c r="H58" s="5">
        <f t="shared" si="13"/>
        <v>1.1999999999999999E-3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>
      <c r="A59" s="98"/>
      <c r="B59" s="5"/>
      <c r="C59" s="100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>
      <c r="A60" s="98"/>
      <c r="B60" s="5"/>
      <c r="C60" s="101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399999999999999">
      <c r="B61" s="16" t="s">
        <v>23</v>
      </c>
      <c r="C61" s="17"/>
      <c r="D61" s="18">
        <f t="shared" ref="D61:BN61" si="17">SUM(D56:D60)</f>
        <v>0.03</v>
      </c>
      <c r="E61" s="18">
        <f t="shared" si="17"/>
        <v>0</v>
      </c>
      <c r="F61" s="18">
        <f t="shared" si="17"/>
        <v>1.2999999999999999E-2</v>
      </c>
      <c r="G61" s="18">
        <f t="shared" si="17"/>
        <v>0</v>
      </c>
      <c r="H61" s="18">
        <f t="shared" si="17"/>
        <v>1.1999999999999999E-3</v>
      </c>
      <c r="I61" s="18">
        <f t="shared" si="17"/>
        <v>0</v>
      </c>
      <c r="J61" s="18">
        <f t="shared" si="17"/>
        <v>0.21000000000000002</v>
      </c>
      <c r="K61" s="18">
        <f t="shared" si="17"/>
        <v>6.0000000000000001E-3</v>
      </c>
      <c r="L61" s="18">
        <f t="shared" si="17"/>
        <v>0</v>
      </c>
      <c r="M61" s="18">
        <f t="shared" si="17"/>
        <v>0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si="17"/>
        <v>0</v>
      </c>
      <c r="AL61" s="18">
        <f t="shared" si="17"/>
        <v>0</v>
      </c>
      <c r="AM61" s="18">
        <f t="shared" si="17"/>
        <v>0</v>
      </c>
      <c r="AN61" s="18">
        <f t="shared" si="17"/>
        <v>0</v>
      </c>
      <c r="AO61" s="18">
        <f t="shared" si="17"/>
        <v>0</v>
      </c>
      <c r="AP61" s="18">
        <f t="shared" si="17"/>
        <v>0</v>
      </c>
      <c r="AQ61" s="18">
        <f t="shared" si="17"/>
        <v>0.02</v>
      </c>
      <c r="AR61" s="18">
        <f t="shared" si="17"/>
        <v>0</v>
      </c>
      <c r="AS61" s="18">
        <f t="shared" si="17"/>
        <v>0</v>
      </c>
      <c r="AT61" s="18">
        <f t="shared" si="17"/>
        <v>0</v>
      </c>
      <c r="AU61" s="18">
        <f t="shared" si="17"/>
        <v>0</v>
      </c>
      <c r="AV61" s="18">
        <f t="shared" si="17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7"/>
        <v>0</v>
      </c>
      <c r="BN61" s="18">
        <f t="shared" si="17"/>
        <v>5.0000000000000001E-4</v>
      </c>
      <c r="BO61" s="18">
        <f t="shared" ref="BO61" si="18">SUM(BO56:BO60)</f>
        <v>0</v>
      </c>
    </row>
    <row r="62" spans="1:69" ht="17.399999999999999">
      <c r="B62" s="16" t="s">
        <v>24</v>
      </c>
      <c r="C62" s="17"/>
      <c r="D62" s="19">
        <f t="shared" ref="D62:BN62" si="19">PRODUCT(D61,$F$6)</f>
        <v>0.03</v>
      </c>
      <c r="E62" s="19">
        <f t="shared" si="19"/>
        <v>0</v>
      </c>
      <c r="F62" s="19">
        <f t="shared" si="19"/>
        <v>1.2999999999999999E-2</v>
      </c>
      <c r="G62" s="19">
        <f t="shared" si="19"/>
        <v>0</v>
      </c>
      <c r="H62" s="19">
        <f t="shared" si="19"/>
        <v>1.1999999999999999E-3</v>
      </c>
      <c r="I62" s="19">
        <f t="shared" si="19"/>
        <v>0</v>
      </c>
      <c r="J62" s="19">
        <f t="shared" si="19"/>
        <v>0.21000000000000002</v>
      </c>
      <c r="K62" s="19">
        <f t="shared" si="19"/>
        <v>6.0000000000000001E-3</v>
      </c>
      <c r="L62" s="19">
        <f t="shared" si="19"/>
        <v>0</v>
      </c>
      <c r="M62" s="19">
        <f t="shared" si="19"/>
        <v>0</v>
      </c>
      <c r="N62" s="19">
        <f t="shared" si="19"/>
        <v>0</v>
      </c>
      <c r="O62" s="19">
        <f t="shared" si="19"/>
        <v>0</v>
      </c>
      <c r="P62" s="19">
        <f t="shared" si="19"/>
        <v>0</v>
      </c>
      <c r="Q62" s="19">
        <f t="shared" si="19"/>
        <v>0</v>
      </c>
      <c r="R62" s="19">
        <f t="shared" si="19"/>
        <v>0</v>
      </c>
      <c r="S62" s="19">
        <f t="shared" si="19"/>
        <v>0</v>
      </c>
      <c r="T62" s="19">
        <f t="shared" si="19"/>
        <v>0</v>
      </c>
      <c r="U62" s="19">
        <f t="shared" si="19"/>
        <v>0</v>
      </c>
      <c r="V62" s="19">
        <f t="shared" si="19"/>
        <v>0</v>
      </c>
      <c r="W62" s="19">
        <f>PRODUCT(W61,$F$6)</f>
        <v>0</v>
      </c>
      <c r="X62" s="19">
        <f t="shared" si="19"/>
        <v>0</v>
      </c>
      <c r="Y62" s="19">
        <f t="shared" si="19"/>
        <v>0</v>
      </c>
      <c r="Z62" s="19">
        <f t="shared" si="19"/>
        <v>0</v>
      </c>
      <c r="AA62" s="19">
        <f t="shared" si="19"/>
        <v>0</v>
      </c>
      <c r="AB62" s="19">
        <f t="shared" si="19"/>
        <v>0</v>
      </c>
      <c r="AC62" s="19">
        <f t="shared" si="19"/>
        <v>0</v>
      </c>
      <c r="AD62" s="19">
        <f t="shared" si="19"/>
        <v>0</v>
      </c>
      <c r="AE62" s="19">
        <f t="shared" si="19"/>
        <v>0</v>
      </c>
      <c r="AF62" s="19">
        <f t="shared" si="19"/>
        <v>0</v>
      </c>
      <c r="AG62" s="19">
        <f t="shared" si="19"/>
        <v>0</v>
      </c>
      <c r="AH62" s="19">
        <f t="shared" si="19"/>
        <v>0</v>
      </c>
      <c r="AI62" s="19">
        <f t="shared" si="19"/>
        <v>0</v>
      </c>
      <c r="AJ62" s="19">
        <f t="shared" si="19"/>
        <v>0</v>
      </c>
      <c r="AK62" s="19">
        <f t="shared" si="19"/>
        <v>0</v>
      </c>
      <c r="AL62" s="19">
        <f t="shared" si="19"/>
        <v>0</v>
      </c>
      <c r="AM62" s="19">
        <f t="shared" si="19"/>
        <v>0</v>
      </c>
      <c r="AN62" s="19">
        <f t="shared" si="19"/>
        <v>0</v>
      </c>
      <c r="AO62" s="19">
        <f t="shared" si="19"/>
        <v>0</v>
      </c>
      <c r="AP62" s="19">
        <f t="shared" si="19"/>
        <v>0</v>
      </c>
      <c r="AQ62" s="19">
        <f t="shared" si="19"/>
        <v>0.02</v>
      </c>
      <c r="AR62" s="19">
        <f t="shared" si="19"/>
        <v>0</v>
      </c>
      <c r="AS62" s="19">
        <f t="shared" si="19"/>
        <v>0</v>
      </c>
      <c r="AT62" s="19">
        <f t="shared" si="19"/>
        <v>0</v>
      </c>
      <c r="AU62" s="19">
        <f t="shared" si="19"/>
        <v>0</v>
      </c>
      <c r="AV62" s="19">
        <f t="shared" si="19"/>
        <v>0</v>
      </c>
      <c r="AW62" s="19">
        <f t="shared" si="19"/>
        <v>0</v>
      </c>
      <c r="AX62" s="19">
        <f t="shared" si="19"/>
        <v>0</v>
      </c>
      <c r="AY62" s="19">
        <f t="shared" si="19"/>
        <v>0</v>
      </c>
      <c r="AZ62" s="19">
        <f t="shared" si="19"/>
        <v>0</v>
      </c>
      <c r="BA62" s="19">
        <f t="shared" si="19"/>
        <v>0</v>
      </c>
      <c r="BB62" s="19">
        <f t="shared" si="19"/>
        <v>0</v>
      </c>
      <c r="BC62" s="19">
        <f t="shared" si="19"/>
        <v>0</v>
      </c>
      <c r="BD62" s="19">
        <f t="shared" si="19"/>
        <v>0</v>
      </c>
      <c r="BE62" s="19">
        <f t="shared" si="19"/>
        <v>0</v>
      </c>
      <c r="BF62" s="19">
        <f t="shared" si="19"/>
        <v>0</v>
      </c>
      <c r="BG62" s="19">
        <f t="shared" si="19"/>
        <v>0</v>
      </c>
      <c r="BH62" s="19">
        <f t="shared" si="19"/>
        <v>0</v>
      </c>
      <c r="BI62" s="19">
        <f t="shared" si="19"/>
        <v>0</v>
      </c>
      <c r="BJ62" s="19">
        <f t="shared" si="19"/>
        <v>0</v>
      </c>
      <c r="BK62" s="19">
        <f t="shared" si="19"/>
        <v>0</v>
      </c>
      <c r="BL62" s="19">
        <f t="shared" si="19"/>
        <v>0</v>
      </c>
      <c r="BM62" s="19">
        <f t="shared" si="19"/>
        <v>0</v>
      </c>
      <c r="BN62" s="19">
        <f t="shared" si="19"/>
        <v>5.0000000000000001E-4</v>
      </c>
      <c r="BO62" s="19">
        <f t="shared" ref="BO62" si="20">PRODUCT(BO61,$F$6)</f>
        <v>0</v>
      </c>
    </row>
    <row r="64" spans="1:69" ht="17.399999999999999">
      <c r="A64" s="22"/>
      <c r="B64" s="23" t="s">
        <v>26</v>
      </c>
      <c r="C64" s="24" t="s">
        <v>27</v>
      </c>
      <c r="D64" s="25">
        <f t="shared" ref="D64:BN64" si="21">D46</f>
        <v>72.72</v>
      </c>
      <c r="E64" s="25">
        <f t="shared" si="21"/>
        <v>76</v>
      </c>
      <c r="F64" s="25">
        <f t="shared" si="21"/>
        <v>87</v>
      </c>
      <c r="G64" s="25">
        <f t="shared" si="21"/>
        <v>590</v>
      </c>
      <c r="H64" s="25">
        <f t="shared" si="21"/>
        <v>1250</v>
      </c>
      <c r="I64" s="25">
        <f t="shared" si="21"/>
        <v>720</v>
      </c>
      <c r="J64" s="25">
        <f t="shared" si="21"/>
        <v>74.92</v>
      </c>
      <c r="K64" s="25">
        <f t="shared" si="21"/>
        <v>728.69</v>
      </c>
      <c r="L64" s="25">
        <f t="shared" si="21"/>
        <v>210.89</v>
      </c>
      <c r="M64" s="25">
        <f t="shared" si="21"/>
        <v>529</v>
      </c>
      <c r="N64" s="25">
        <f t="shared" si="21"/>
        <v>104.38</v>
      </c>
      <c r="O64" s="25">
        <f t="shared" si="21"/>
        <v>331.24</v>
      </c>
      <c r="P64" s="25">
        <f t="shared" si="21"/>
        <v>373.68</v>
      </c>
      <c r="Q64" s="25">
        <f t="shared" si="21"/>
        <v>400</v>
      </c>
      <c r="R64" s="25">
        <f t="shared" si="21"/>
        <v>0</v>
      </c>
      <c r="S64" s="25">
        <f t="shared" si="21"/>
        <v>0</v>
      </c>
      <c r="T64" s="25">
        <f t="shared" si="21"/>
        <v>0</v>
      </c>
      <c r="U64" s="25">
        <f t="shared" si="21"/>
        <v>752</v>
      </c>
      <c r="V64" s="25">
        <f>V46</f>
        <v>352.56</v>
      </c>
      <c r="W64" s="25">
        <f>W46</f>
        <v>139</v>
      </c>
      <c r="X64" s="25">
        <f t="shared" si="21"/>
        <v>14.1</v>
      </c>
      <c r="Y64" s="25">
        <f t="shared" si="21"/>
        <v>0</v>
      </c>
      <c r="Z64" s="25">
        <f t="shared" si="21"/>
        <v>461</v>
      </c>
      <c r="AA64" s="25">
        <f t="shared" si="21"/>
        <v>341</v>
      </c>
      <c r="AB64" s="25">
        <f t="shared" si="21"/>
        <v>361</v>
      </c>
      <c r="AC64" s="25">
        <f t="shared" si="21"/>
        <v>250</v>
      </c>
      <c r="AD64" s="25">
        <f t="shared" si="21"/>
        <v>145</v>
      </c>
      <c r="AE64" s="25">
        <f t="shared" si="21"/>
        <v>454</v>
      </c>
      <c r="AF64" s="25">
        <f t="shared" si="21"/>
        <v>209</v>
      </c>
      <c r="AG64" s="25">
        <f t="shared" si="21"/>
        <v>227.27</v>
      </c>
      <c r="AH64" s="25">
        <f t="shared" si="21"/>
        <v>69.2</v>
      </c>
      <c r="AI64" s="25">
        <f t="shared" si="21"/>
        <v>59.25</v>
      </c>
      <c r="AJ64" s="25">
        <f t="shared" si="21"/>
        <v>50</v>
      </c>
      <c r="AK64" s="25">
        <f t="shared" si="21"/>
        <v>190</v>
      </c>
      <c r="AL64" s="25">
        <f t="shared" si="21"/>
        <v>200</v>
      </c>
      <c r="AM64" s="25">
        <f t="shared" si="21"/>
        <v>636.84</v>
      </c>
      <c r="AN64" s="25">
        <f t="shared" si="21"/>
        <v>267</v>
      </c>
      <c r="AO64" s="25">
        <f t="shared" si="21"/>
        <v>0</v>
      </c>
      <c r="AP64" s="25">
        <f t="shared" si="21"/>
        <v>206.9</v>
      </c>
      <c r="AQ64" s="25">
        <f t="shared" si="21"/>
        <v>63.75</v>
      </c>
      <c r="AR64" s="25">
        <f t="shared" si="21"/>
        <v>65.33</v>
      </c>
      <c r="AS64" s="25">
        <f t="shared" si="21"/>
        <v>76</v>
      </c>
      <c r="AT64" s="25">
        <f t="shared" si="21"/>
        <v>64.290000000000006</v>
      </c>
      <c r="AU64" s="25">
        <f t="shared" si="21"/>
        <v>60.71</v>
      </c>
      <c r="AV64" s="25">
        <f t="shared" si="21"/>
        <v>51.25</v>
      </c>
      <c r="AW64" s="25">
        <f t="shared" si="21"/>
        <v>77.14</v>
      </c>
      <c r="AX64" s="25">
        <f t="shared" si="21"/>
        <v>68</v>
      </c>
      <c r="AY64" s="25">
        <f t="shared" si="21"/>
        <v>60</v>
      </c>
      <c r="AZ64" s="25">
        <f t="shared" si="21"/>
        <v>137.33000000000001</v>
      </c>
      <c r="BA64" s="25">
        <f t="shared" si="21"/>
        <v>296</v>
      </c>
      <c r="BB64" s="25">
        <f t="shared" si="21"/>
        <v>593</v>
      </c>
      <c r="BC64" s="25">
        <f t="shared" si="21"/>
        <v>558</v>
      </c>
      <c r="BD64" s="25">
        <f t="shared" si="21"/>
        <v>231</v>
      </c>
      <c r="BE64" s="25">
        <f t="shared" si="21"/>
        <v>401</v>
      </c>
      <c r="BF64" s="25">
        <f t="shared" si="21"/>
        <v>0</v>
      </c>
      <c r="BG64" s="25">
        <f t="shared" si="21"/>
        <v>26</v>
      </c>
      <c r="BH64" s="25">
        <f t="shared" si="21"/>
        <v>37</v>
      </c>
      <c r="BI64" s="25">
        <f t="shared" si="21"/>
        <v>25</v>
      </c>
      <c r="BJ64" s="25">
        <f t="shared" si="21"/>
        <v>25.59</v>
      </c>
      <c r="BK64" s="25">
        <f t="shared" si="21"/>
        <v>34</v>
      </c>
      <c r="BL64" s="25">
        <f t="shared" si="21"/>
        <v>304</v>
      </c>
      <c r="BM64" s="25">
        <f t="shared" si="21"/>
        <v>138.88</v>
      </c>
      <c r="BN64" s="25">
        <f t="shared" si="21"/>
        <v>20</v>
      </c>
      <c r="BO64" s="25">
        <f t="shared" ref="BO64" si="22">BO46</f>
        <v>10000</v>
      </c>
    </row>
    <row r="65" spans="1:69" ht="17.399999999999999">
      <c r="B65" s="16" t="s">
        <v>28</v>
      </c>
      <c r="C65" s="17" t="s">
        <v>27</v>
      </c>
      <c r="D65" s="18">
        <f t="shared" ref="D65:BN65" si="23">D64/1000</f>
        <v>7.2719999999999993E-2</v>
      </c>
      <c r="E65" s="18">
        <f t="shared" si="23"/>
        <v>7.5999999999999998E-2</v>
      </c>
      <c r="F65" s="18">
        <f t="shared" si="23"/>
        <v>8.6999999999999994E-2</v>
      </c>
      <c r="G65" s="18">
        <f t="shared" si="23"/>
        <v>0.59</v>
      </c>
      <c r="H65" s="18">
        <f t="shared" si="23"/>
        <v>1.25</v>
      </c>
      <c r="I65" s="18">
        <f t="shared" si="23"/>
        <v>0.72</v>
      </c>
      <c r="J65" s="18">
        <f t="shared" si="23"/>
        <v>7.492E-2</v>
      </c>
      <c r="K65" s="18">
        <f t="shared" si="23"/>
        <v>0.72869000000000006</v>
      </c>
      <c r="L65" s="18">
        <f t="shared" si="23"/>
        <v>0.21088999999999999</v>
      </c>
      <c r="M65" s="18">
        <f t="shared" si="23"/>
        <v>0.52900000000000003</v>
      </c>
      <c r="N65" s="18">
        <f t="shared" si="23"/>
        <v>0.10438</v>
      </c>
      <c r="O65" s="18">
        <f t="shared" si="23"/>
        <v>0.33124000000000003</v>
      </c>
      <c r="P65" s="18">
        <f t="shared" si="23"/>
        <v>0.37368000000000001</v>
      </c>
      <c r="Q65" s="18">
        <f t="shared" si="23"/>
        <v>0.4</v>
      </c>
      <c r="R65" s="18">
        <f t="shared" si="23"/>
        <v>0</v>
      </c>
      <c r="S65" s="18">
        <f t="shared" si="23"/>
        <v>0</v>
      </c>
      <c r="T65" s="18">
        <f t="shared" si="23"/>
        <v>0</v>
      </c>
      <c r="U65" s="18">
        <f t="shared" si="23"/>
        <v>0.752</v>
      </c>
      <c r="V65" s="18">
        <f>V64/1000</f>
        <v>0.35255999999999998</v>
      </c>
      <c r="W65" s="18">
        <f>W64/1000</f>
        <v>0.13900000000000001</v>
      </c>
      <c r="X65" s="18">
        <f t="shared" si="23"/>
        <v>1.41E-2</v>
      </c>
      <c r="Y65" s="18">
        <f t="shared" si="23"/>
        <v>0</v>
      </c>
      <c r="Z65" s="18">
        <f t="shared" si="23"/>
        <v>0.46100000000000002</v>
      </c>
      <c r="AA65" s="18">
        <f t="shared" si="23"/>
        <v>0.34100000000000003</v>
      </c>
      <c r="AB65" s="18">
        <f t="shared" si="23"/>
        <v>0.36099999999999999</v>
      </c>
      <c r="AC65" s="18">
        <f t="shared" si="23"/>
        <v>0.25</v>
      </c>
      <c r="AD65" s="18">
        <f t="shared" si="23"/>
        <v>0.14499999999999999</v>
      </c>
      <c r="AE65" s="18">
        <f t="shared" si="23"/>
        <v>0.45400000000000001</v>
      </c>
      <c r="AF65" s="18">
        <f t="shared" si="23"/>
        <v>0.20899999999999999</v>
      </c>
      <c r="AG65" s="18">
        <f t="shared" si="23"/>
        <v>0.22727</v>
      </c>
      <c r="AH65" s="18">
        <f t="shared" si="23"/>
        <v>6.9199999999999998E-2</v>
      </c>
      <c r="AI65" s="18">
        <f t="shared" si="23"/>
        <v>5.9249999999999997E-2</v>
      </c>
      <c r="AJ65" s="18">
        <f t="shared" si="23"/>
        <v>0.05</v>
      </c>
      <c r="AK65" s="18">
        <f t="shared" si="23"/>
        <v>0.19</v>
      </c>
      <c r="AL65" s="18">
        <f t="shared" si="23"/>
        <v>0.2</v>
      </c>
      <c r="AM65" s="18">
        <f t="shared" si="23"/>
        <v>0.63684000000000007</v>
      </c>
      <c r="AN65" s="18">
        <f t="shared" si="23"/>
        <v>0.26700000000000002</v>
      </c>
      <c r="AO65" s="18">
        <f t="shared" si="23"/>
        <v>0</v>
      </c>
      <c r="AP65" s="18">
        <f t="shared" si="23"/>
        <v>0.2069</v>
      </c>
      <c r="AQ65" s="18">
        <f t="shared" si="23"/>
        <v>6.3750000000000001E-2</v>
      </c>
      <c r="AR65" s="18">
        <f t="shared" si="23"/>
        <v>6.5329999999999999E-2</v>
      </c>
      <c r="AS65" s="18">
        <f t="shared" si="23"/>
        <v>7.5999999999999998E-2</v>
      </c>
      <c r="AT65" s="18">
        <f t="shared" si="23"/>
        <v>6.429E-2</v>
      </c>
      <c r="AU65" s="18">
        <f t="shared" si="23"/>
        <v>6.071E-2</v>
      </c>
      <c r="AV65" s="18">
        <f t="shared" si="23"/>
        <v>5.1249999999999997E-2</v>
      </c>
      <c r="AW65" s="18">
        <f t="shared" si="23"/>
        <v>7.714E-2</v>
      </c>
      <c r="AX65" s="18">
        <f t="shared" si="23"/>
        <v>6.8000000000000005E-2</v>
      </c>
      <c r="AY65" s="18">
        <f t="shared" si="23"/>
        <v>0.06</v>
      </c>
      <c r="AZ65" s="18">
        <f t="shared" si="23"/>
        <v>0.13733000000000001</v>
      </c>
      <c r="BA65" s="18">
        <f t="shared" si="23"/>
        <v>0.29599999999999999</v>
      </c>
      <c r="BB65" s="18">
        <f t="shared" si="23"/>
        <v>0.59299999999999997</v>
      </c>
      <c r="BC65" s="18">
        <f t="shared" si="23"/>
        <v>0.55800000000000005</v>
      </c>
      <c r="BD65" s="18">
        <f t="shared" si="23"/>
        <v>0.23100000000000001</v>
      </c>
      <c r="BE65" s="18">
        <f t="shared" si="23"/>
        <v>0.40100000000000002</v>
      </c>
      <c r="BF65" s="18">
        <f t="shared" si="23"/>
        <v>0</v>
      </c>
      <c r="BG65" s="18">
        <f t="shared" si="23"/>
        <v>2.5999999999999999E-2</v>
      </c>
      <c r="BH65" s="18">
        <f t="shared" si="23"/>
        <v>3.6999999999999998E-2</v>
      </c>
      <c r="BI65" s="18">
        <f t="shared" si="23"/>
        <v>2.5000000000000001E-2</v>
      </c>
      <c r="BJ65" s="18">
        <f t="shared" si="23"/>
        <v>2.5589999999999998E-2</v>
      </c>
      <c r="BK65" s="18">
        <f t="shared" si="23"/>
        <v>3.4000000000000002E-2</v>
      </c>
      <c r="BL65" s="18">
        <f t="shared" si="23"/>
        <v>0.30399999999999999</v>
      </c>
      <c r="BM65" s="18">
        <f t="shared" si="23"/>
        <v>0.13888</v>
      </c>
      <c r="BN65" s="18">
        <f t="shared" si="23"/>
        <v>0.02</v>
      </c>
      <c r="BO65" s="18">
        <f t="shared" ref="BO65" si="24">BO64/1000</f>
        <v>10</v>
      </c>
      <c r="BP65" s="46"/>
    </row>
    <row r="66" spans="1:69" ht="17.399999999999999">
      <c r="A66" s="26"/>
      <c r="B66" s="27" t="s">
        <v>29</v>
      </c>
      <c r="C66" s="102"/>
      <c r="D66" s="28">
        <f t="shared" ref="D66:BN66" si="25">D62*D64</f>
        <v>2.1816</v>
      </c>
      <c r="E66" s="28">
        <f t="shared" si="25"/>
        <v>0</v>
      </c>
      <c r="F66" s="28">
        <f t="shared" si="25"/>
        <v>1.131</v>
      </c>
      <c r="G66" s="28">
        <f t="shared" si="25"/>
        <v>0</v>
      </c>
      <c r="H66" s="28">
        <f t="shared" si="25"/>
        <v>1.4999999999999998</v>
      </c>
      <c r="I66" s="28">
        <f t="shared" si="25"/>
        <v>0</v>
      </c>
      <c r="J66" s="28">
        <f t="shared" si="25"/>
        <v>15.733200000000002</v>
      </c>
      <c r="K66" s="28">
        <f t="shared" si="25"/>
        <v>4.3721400000000008</v>
      </c>
      <c r="L66" s="28">
        <f t="shared" si="25"/>
        <v>0</v>
      </c>
      <c r="M66" s="28">
        <f t="shared" si="25"/>
        <v>0</v>
      </c>
      <c r="N66" s="28">
        <f t="shared" si="25"/>
        <v>0</v>
      </c>
      <c r="O66" s="28">
        <f t="shared" si="25"/>
        <v>0</v>
      </c>
      <c r="P66" s="28">
        <f t="shared" si="25"/>
        <v>0</v>
      </c>
      <c r="Q66" s="28">
        <f t="shared" si="25"/>
        <v>0</v>
      </c>
      <c r="R66" s="28">
        <f t="shared" si="25"/>
        <v>0</v>
      </c>
      <c r="S66" s="28">
        <f t="shared" si="25"/>
        <v>0</v>
      </c>
      <c r="T66" s="28">
        <f t="shared" si="25"/>
        <v>0</v>
      </c>
      <c r="U66" s="28">
        <f t="shared" si="25"/>
        <v>0</v>
      </c>
      <c r="V66" s="28">
        <f>V62*V64</f>
        <v>0</v>
      </c>
      <c r="W66" s="28">
        <f>W62*W64</f>
        <v>0</v>
      </c>
      <c r="X66" s="28">
        <f t="shared" si="25"/>
        <v>0</v>
      </c>
      <c r="Y66" s="28">
        <f t="shared" si="25"/>
        <v>0</v>
      </c>
      <c r="Z66" s="28">
        <f t="shared" si="25"/>
        <v>0</v>
      </c>
      <c r="AA66" s="28">
        <f t="shared" si="25"/>
        <v>0</v>
      </c>
      <c r="AB66" s="28">
        <f t="shared" si="25"/>
        <v>0</v>
      </c>
      <c r="AC66" s="28">
        <f t="shared" si="25"/>
        <v>0</v>
      </c>
      <c r="AD66" s="28">
        <f t="shared" si="25"/>
        <v>0</v>
      </c>
      <c r="AE66" s="28">
        <f t="shared" si="25"/>
        <v>0</v>
      </c>
      <c r="AF66" s="28">
        <f t="shared" si="25"/>
        <v>0</v>
      </c>
      <c r="AG66" s="28">
        <f t="shared" si="25"/>
        <v>0</v>
      </c>
      <c r="AH66" s="28">
        <f t="shared" si="25"/>
        <v>0</v>
      </c>
      <c r="AI66" s="28">
        <f t="shared" si="25"/>
        <v>0</v>
      </c>
      <c r="AJ66" s="28">
        <f t="shared" si="25"/>
        <v>0</v>
      </c>
      <c r="AK66" s="28">
        <f t="shared" si="25"/>
        <v>0</v>
      </c>
      <c r="AL66" s="28">
        <f t="shared" si="25"/>
        <v>0</v>
      </c>
      <c r="AM66" s="28">
        <f t="shared" si="25"/>
        <v>0</v>
      </c>
      <c r="AN66" s="28">
        <f t="shared" si="25"/>
        <v>0</v>
      </c>
      <c r="AO66" s="28">
        <f t="shared" si="25"/>
        <v>0</v>
      </c>
      <c r="AP66" s="28">
        <f t="shared" si="25"/>
        <v>0</v>
      </c>
      <c r="AQ66" s="28">
        <f t="shared" si="25"/>
        <v>1.2750000000000001</v>
      </c>
      <c r="AR66" s="28">
        <f t="shared" si="25"/>
        <v>0</v>
      </c>
      <c r="AS66" s="28">
        <f t="shared" si="25"/>
        <v>0</v>
      </c>
      <c r="AT66" s="28">
        <f t="shared" si="25"/>
        <v>0</v>
      </c>
      <c r="AU66" s="28">
        <f t="shared" si="25"/>
        <v>0</v>
      </c>
      <c r="AV66" s="28">
        <f t="shared" si="25"/>
        <v>0</v>
      </c>
      <c r="AW66" s="28">
        <f t="shared" si="25"/>
        <v>0</v>
      </c>
      <c r="AX66" s="28">
        <f t="shared" si="25"/>
        <v>0</v>
      </c>
      <c r="AY66" s="28">
        <f t="shared" si="25"/>
        <v>0</v>
      </c>
      <c r="AZ66" s="28">
        <f t="shared" si="25"/>
        <v>0</v>
      </c>
      <c r="BA66" s="28">
        <f t="shared" si="25"/>
        <v>0</v>
      </c>
      <c r="BB66" s="28">
        <f t="shared" si="25"/>
        <v>0</v>
      </c>
      <c r="BC66" s="28">
        <f t="shared" si="25"/>
        <v>0</v>
      </c>
      <c r="BD66" s="28">
        <f t="shared" si="25"/>
        <v>0</v>
      </c>
      <c r="BE66" s="28">
        <f t="shared" si="25"/>
        <v>0</v>
      </c>
      <c r="BF66" s="28">
        <f t="shared" si="25"/>
        <v>0</v>
      </c>
      <c r="BG66" s="28">
        <f t="shared" si="25"/>
        <v>0</v>
      </c>
      <c r="BH66" s="28">
        <f t="shared" si="25"/>
        <v>0</v>
      </c>
      <c r="BI66" s="28">
        <f t="shared" si="25"/>
        <v>0</v>
      </c>
      <c r="BJ66" s="28">
        <f t="shared" si="25"/>
        <v>0</v>
      </c>
      <c r="BK66" s="28">
        <f t="shared" si="25"/>
        <v>0</v>
      </c>
      <c r="BL66" s="28">
        <f t="shared" si="25"/>
        <v>0</v>
      </c>
      <c r="BM66" s="28">
        <f t="shared" si="25"/>
        <v>0</v>
      </c>
      <c r="BN66" s="28">
        <f t="shared" si="25"/>
        <v>0.01</v>
      </c>
      <c r="BO66" s="28">
        <f t="shared" ref="BO66" si="26">BO62*BO64</f>
        <v>0</v>
      </c>
      <c r="BP66" s="47">
        <f>SUM(D66:BN66)</f>
        <v>26.202940000000002</v>
      </c>
      <c r="BQ66" s="30">
        <f>BP66/$C$9</f>
        <v>26.202940000000002</v>
      </c>
    </row>
    <row r="67" spans="1:69" ht="17.399999999999999">
      <c r="A67" s="26"/>
      <c r="B67" s="27" t="s">
        <v>30</v>
      </c>
      <c r="C67" s="102"/>
      <c r="D67" s="28">
        <f t="shared" ref="D67:BN67" si="27">D62*D64</f>
        <v>2.1816</v>
      </c>
      <c r="E67" s="28">
        <f t="shared" si="27"/>
        <v>0</v>
      </c>
      <c r="F67" s="28">
        <f t="shared" si="27"/>
        <v>1.131</v>
      </c>
      <c r="G67" s="28">
        <f t="shared" si="27"/>
        <v>0</v>
      </c>
      <c r="H67" s="28">
        <f t="shared" si="27"/>
        <v>1.4999999999999998</v>
      </c>
      <c r="I67" s="28">
        <f t="shared" si="27"/>
        <v>0</v>
      </c>
      <c r="J67" s="28">
        <f t="shared" si="27"/>
        <v>15.733200000000002</v>
      </c>
      <c r="K67" s="28">
        <f t="shared" si="27"/>
        <v>4.3721400000000008</v>
      </c>
      <c r="L67" s="28">
        <f t="shared" si="27"/>
        <v>0</v>
      </c>
      <c r="M67" s="28">
        <f t="shared" si="27"/>
        <v>0</v>
      </c>
      <c r="N67" s="28">
        <f t="shared" si="27"/>
        <v>0</v>
      </c>
      <c r="O67" s="28">
        <f t="shared" si="27"/>
        <v>0</v>
      </c>
      <c r="P67" s="28">
        <f t="shared" si="27"/>
        <v>0</v>
      </c>
      <c r="Q67" s="28">
        <f t="shared" si="27"/>
        <v>0</v>
      </c>
      <c r="R67" s="28">
        <f t="shared" si="27"/>
        <v>0</v>
      </c>
      <c r="S67" s="28">
        <f t="shared" si="27"/>
        <v>0</v>
      </c>
      <c r="T67" s="28">
        <f t="shared" si="27"/>
        <v>0</v>
      </c>
      <c r="U67" s="28">
        <f t="shared" si="27"/>
        <v>0</v>
      </c>
      <c r="V67" s="28">
        <f>V62*V64</f>
        <v>0</v>
      </c>
      <c r="W67" s="28">
        <f>W62*W64</f>
        <v>0</v>
      </c>
      <c r="X67" s="28">
        <f t="shared" si="27"/>
        <v>0</v>
      </c>
      <c r="Y67" s="28">
        <f t="shared" si="27"/>
        <v>0</v>
      </c>
      <c r="Z67" s="28">
        <f t="shared" si="27"/>
        <v>0</v>
      </c>
      <c r="AA67" s="28">
        <f t="shared" si="27"/>
        <v>0</v>
      </c>
      <c r="AB67" s="28">
        <f t="shared" si="27"/>
        <v>0</v>
      </c>
      <c r="AC67" s="28">
        <f t="shared" si="27"/>
        <v>0</v>
      </c>
      <c r="AD67" s="28">
        <f t="shared" si="27"/>
        <v>0</v>
      </c>
      <c r="AE67" s="28">
        <f t="shared" si="27"/>
        <v>0</v>
      </c>
      <c r="AF67" s="28">
        <f t="shared" si="27"/>
        <v>0</v>
      </c>
      <c r="AG67" s="28">
        <f t="shared" si="27"/>
        <v>0</v>
      </c>
      <c r="AH67" s="28">
        <f t="shared" si="27"/>
        <v>0</v>
      </c>
      <c r="AI67" s="28">
        <f t="shared" si="27"/>
        <v>0</v>
      </c>
      <c r="AJ67" s="28">
        <f t="shared" si="27"/>
        <v>0</v>
      </c>
      <c r="AK67" s="28">
        <f t="shared" si="27"/>
        <v>0</v>
      </c>
      <c r="AL67" s="28">
        <f t="shared" si="27"/>
        <v>0</v>
      </c>
      <c r="AM67" s="28">
        <f t="shared" si="27"/>
        <v>0</v>
      </c>
      <c r="AN67" s="28">
        <f t="shared" si="27"/>
        <v>0</v>
      </c>
      <c r="AO67" s="28">
        <f t="shared" si="27"/>
        <v>0</v>
      </c>
      <c r="AP67" s="28">
        <f t="shared" si="27"/>
        <v>0</v>
      </c>
      <c r="AQ67" s="28">
        <f t="shared" si="27"/>
        <v>1.2750000000000001</v>
      </c>
      <c r="AR67" s="28">
        <f t="shared" si="27"/>
        <v>0</v>
      </c>
      <c r="AS67" s="28">
        <f t="shared" si="27"/>
        <v>0</v>
      </c>
      <c r="AT67" s="28">
        <f t="shared" si="27"/>
        <v>0</v>
      </c>
      <c r="AU67" s="28">
        <f t="shared" si="27"/>
        <v>0</v>
      </c>
      <c r="AV67" s="28">
        <f t="shared" si="27"/>
        <v>0</v>
      </c>
      <c r="AW67" s="28">
        <f t="shared" si="27"/>
        <v>0</v>
      </c>
      <c r="AX67" s="28">
        <f t="shared" si="27"/>
        <v>0</v>
      </c>
      <c r="AY67" s="28">
        <f t="shared" si="27"/>
        <v>0</v>
      </c>
      <c r="AZ67" s="28">
        <f t="shared" si="27"/>
        <v>0</v>
      </c>
      <c r="BA67" s="28">
        <f t="shared" si="27"/>
        <v>0</v>
      </c>
      <c r="BB67" s="28">
        <f t="shared" si="27"/>
        <v>0</v>
      </c>
      <c r="BC67" s="28">
        <f t="shared" si="27"/>
        <v>0</v>
      </c>
      <c r="BD67" s="28">
        <f t="shared" si="27"/>
        <v>0</v>
      </c>
      <c r="BE67" s="28">
        <f t="shared" si="27"/>
        <v>0</v>
      </c>
      <c r="BF67" s="28">
        <f t="shared" si="27"/>
        <v>0</v>
      </c>
      <c r="BG67" s="28">
        <f t="shared" si="27"/>
        <v>0</v>
      </c>
      <c r="BH67" s="28">
        <f t="shared" si="27"/>
        <v>0</v>
      </c>
      <c r="BI67" s="28">
        <f t="shared" si="27"/>
        <v>0</v>
      </c>
      <c r="BJ67" s="28">
        <f t="shared" si="27"/>
        <v>0</v>
      </c>
      <c r="BK67" s="28">
        <f t="shared" si="27"/>
        <v>0</v>
      </c>
      <c r="BL67" s="28">
        <f t="shared" si="27"/>
        <v>0</v>
      </c>
      <c r="BM67" s="28">
        <f t="shared" si="27"/>
        <v>0</v>
      </c>
      <c r="BN67" s="28">
        <f t="shared" si="27"/>
        <v>0.01</v>
      </c>
      <c r="BO67" s="28">
        <f t="shared" ref="BO67" si="28">BO62*BO64</f>
        <v>0</v>
      </c>
      <c r="BP67" s="47">
        <f>SUM(D67:BN67)</f>
        <v>26.202940000000002</v>
      </c>
      <c r="BQ67" s="30">
        <f>BP67/$C$9</f>
        <v>26.202940000000002</v>
      </c>
    </row>
    <row r="69" spans="1:69">
      <c r="J69" s="1"/>
    </row>
    <row r="70" spans="1:69" ht="15" customHeight="1">
      <c r="A70" s="95"/>
      <c r="B70" s="3" t="s">
        <v>2</v>
      </c>
      <c r="C70" s="92" t="s">
        <v>3</v>
      </c>
      <c r="D70" s="94" t="str">
        <f t="shared" ref="D70:BN70" si="29">D7</f>
        <v>Хлеб пшеничный</v>
      </c>
      <c r="E70" s="94" t="str">
        <f t="shared" si="29"/>
        <v>Хлеб ржано-пшеничный</v>
      </c>
      <c r="F70" s="94" t="str">
        <f t="shared" si="29"/>
        <v>Сахар</v>
      </c>
      <c r="G70" s="94" t="str">
        <f t="shared" si="29"/>
        <v>Чай</v>
      </c>
      <c r="H70" s="94" t="str">
        <f t="shared" si="29"/>
        <v>Какао</v>
      </c>
      <c r="I70" s="94" t="str">
        <f t="shared" si="29"/>
        <v>Кофейный напиток</v>
      </c>
      <c r="J70" s="94" t="str">
        <f t="shared" si="29"/>
        <v>Молоко 2,5%</v>
      </c>
      <c r="K70" s="94" t="str">
        <f t="shared" si="29"/>
        <v>Масло сливочное</v>
      </c>
      <c r="L70" s="94" t="str">
        <f t="shared" si="29"/>
        <v>Сметана 15%</v>
      </c>
      <c r="M70" s="94" t="str">
        <f t="shared" si="29"/>
        <v>Молоко сухое</v>
      </c>
      <c r="N70" s="94" t="str">
        <f t="shared" si="29"/>
        <v>Снежок 2,5 %</v>
      </c>
      <c r="O70" s="94" t="str">
        <f t="shared" si="29"/>
        <v>Творог 5%</v>
      </c>
      <c r="P70" s="94" t="str">
        <f t="shared" si="29"/>
        <v>Молоко сгущенное</v>
      </c>
      <c r="Q70" s="94" t="str">
        <f t="shared" si="29"/>
        <v xml:space="preserve">Джем Сава </v>
      </c>
      <c r="R70" s="94" t="str">
        <f t="shared" si="29"/>
        <v>Сыр</v>
      </c>
      <c r="S70" s="94" t="str">
        <f t="shared" si="29"/>
        <v>Зеленый горошек</v>
      </c>
      <c r="T70" s="94" t="str">
        <f t="shared" si="29"/>
        <v>Кукуруза консервирован.</v>
      </c>
      <c r="U70" s="94" t="str">
        <f t="shared" si="29"/>
        <v>Консервы рыбные</v>
      </c>
      <c r="V70" s="94" t="str">
        <f t="shared" si="29"/>
        <v>Огурцы консервирован.</v>
      </c>
      <c r="W70" s="94" t="str">
        <f>W7</f>
        <v>Огурцы свежие</v>
      </c>
      <c r="X70" s="94" t="str">
        <f t="shared" si="29"/>
        <v>Яйцо</v>
      </c>
      <c r="Y70" s="94" t="str">
        <f t="shared" si="29"/>
        <v>Икра кабачковая</v>
      </c>
      <c r="Z70" s="94" t="str">
        <f t="shared" si="29"/>
        <v>Изюм</v>
      </c>
      <c r="AA70" s="94" t="str">
        <f t="shared" si="29"/>
        <v>Курага</v>
      </c>
      <c r="AB70" s="94" t="str">
        <f t="shared" si="29"/>
        <v>Чернослив</v>
      </c>
      <c r="AC70" s="94" t="str">
        <f t="shared" si="29"/>
        <v>Шиповник</v>
      </c>
      <c r="AD70" s="94" t="str">
        <f t="shared" si="29"/>
        <v>Сухофрукты</v>
      </c>
      <c r="AE70" s="94" t="str">
        <f t="shared" si="29"/>
        <v>Ягода свежемороженная</v>
      </c>
      <c r="AF70" s="94" t="str">
        <f t="shared" si="29"/>
        <v>Лимон</v>
      </c>
      <c r="AG70" s="94" t="str">
        <f t="shared" si="29"/>
        <v>Кисель</v>
      </c>
      <c r="AH70" s="94" t="str">
        <f t="shared" si="29"/>
        <v xml:space="preserve">Сок </v>
      </c>
      <c r="AI70" s="94" t="str">
        <f t="shared" si="29"/>
        <v>Макаронные изделия</v>
      </c>
      <c r="AJ70" s="94" t="str">
        <f t="shared" si="29"/>
        <v>Мука</v>
      </c>
      <c r="AK70" s="94" t="str">
        <f t="shared" si="29"/>
        <v>Дрожжи</v>
      </c>
      <c r="AL70" s="94" t="str">
        <f t="shared" si="29"/>
        <v>Печенье</v>
      </c>
      <c r="AM70" s="94" t="str">
        <f t="shared" si="29"/>
        <v>Пряники</v>
      </c>
      <c r="AN70" s="94" t="str">
        <f t="shared" si="29"/>
        <v>Вафли</v>
      </c>
      <c r="AO70" s="94" t="str">
        <f t="shared" si="29"/>
        <v>Конфеты</v>
      </c>
      <c r="AP70" s="94" t="str">
        <f t="shared" si="29"/>
        <v>Повидло Сава</v>
      </c>
      <c r="AQ70" s="94" t="str">
        <f t="shared" si="29"/>
        <v>Крупа геркулес</v>
      </c>
      <c r="AR70" s="94" t="str">
        <f t="shared" si="29"/>
        <v>Крупа горох</v>
      </c>
      <c r="AS70" s="94" t="str">
        <f t="shared" si="29"/>
        <v>Крупа гречневая</v>
      </c>
      <c r="AT70" s="94" t="str">
        <f t="shared" si="29"/>
        <v>Крупа кукурузная</v>
      </c>
      <c r="AU70" s="94" t="str">
        <f t="shared" si="29"/>
        <v>Крупа манная</v>
      </c>
      <c r="AV70" s="94" t="str">
        <f t="shared" si="29"/>
        <v>Крупа перловая</v>
      </c>
      <c r="AW70" s="94" t="str">
        <f t="shared" si="29"/>
        <v>Крупа пшеничная</v>
      </c>
      <c r="AX70" s="94" t="str">
        <f t="shared" si="29"/>
        <v>Крупа пшено</v>
      </c>
      <c r="AY70" s="94" t="str">
        <f t="shared" si="29"/>
        <v>Крупа ячневая</v>
      </c>
      <c r="AZ70" s="94" t="str">
        <f t="shared" si="29"/>
        <v>Рис</v>
      </c>
      <c r="BA70" s="94" t="str">
        <f t="shared" si="29"/>
        <v>Цыпленок бройлер</v>
      </c>
      <c r="BB70" s="94" t="str">
        <f t="shared" si="29"/>
        <v>Филе куриное</v>
      </c>
      <c r="BC70" s="94" t="str">
        <f t="shared" si="29"/>
        <v>Фарш говяжий</v>
      </c>
      <c r="BD70" s="94" t="str">
        <f t="shared" si="29"/>
        <v>Печень куриная</v>
      </c>
      <c r="BE70" s="94" t="str">
        <f t="shared" si="29"/>
        <v>Филе минтая</v>
      </c>
      <c r="BF70" s="94" t="str">
        <f t="shared" si="29"/>
        <v>Филе сельди слабосол.</v>
      </c>
      <c r="BG70" s="94" t="str">
        <f t="shared" si="29"/>
        <v>Картофель</v>
      </c>
      <c r="BH70" s="94" t="str">
        <f t="shared" si="29"/>
        <v>Морковь</v>
      </c>
      <c r="BI70" s="94" t="str">
        <f t="shared" si="29"/>
        <v>Лук</v>
      </c>
      <c r="BJ70" s="94" t="str">
        <f t="shared" si="29"/>
        <v>Капуста</v>
      </c>
      <c r="BK70" s="94" t="str">
        <f t="shared" si="29"/>
        <v>Свекла</v>
      </c>
      <c r="BL70" s="94" t="str">
        <f t="shared" si="29"/>
        <v>Томатная паста</v>
      </c>
      <c r="BM70" s="94" t="str">
        <f t="shared" si="29"/>
        <v>Масло растительное</v>
      </c>
      <c r="BN70" s="94" t="str">
        <f t="shared" si="29"/>
        <v>Соль</v>
      </c>
      <c r="BO70" s="94" t="str">
        <f t="shared" ref="BO70" si="30">BO7</f>
        <v>Аскорбиновая кислота</v>
      </c>
      <c r="BP70" s="97" t="s">
        <v>4</v>
      </c>
      <c r="BQ70" s="97" t="s">
        <v>5</v>
      </c>
    </row>
    <row r="71" spans="1:69" ht="45.75" customHeight="1">
      <c r="A71" s="96"/>
      <c r="B71" s="4" t="s">
        <v>6</v>
      </c>
      <c r="C71" s="93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7"/>
      <c r="BQ71" s="97"/>
    </row>
    <row r="72" spans="1:69">
      <c r="A72" s="98" t="s">
        <v>11</v>
      </c>
      <c r="B72" s="5" t="s">
        <v>12</v>
      </c>
      <c r="C72" s="99">
        <f>$F$6</f>
        <v>1</v>
      </c>
      <c r="D72" s="5">
        <f t="shared" ref="D72:BN76" si="31">D14</f>
        <v>0</v>
      </c>
      <c r="E72" s="5">
        <f t="shared" si="31"/>
        <v>0</v>
      </c>
      <c r="F72" s="5">
        <f t="shared" si="31"/>
        <v>0</v>
      </c>
      <c r="G72" s="5">
        <f t="shared" si="31"/>
        <v>0</v>
      </c>
      <c r="H72" s="5">
        <f t="shared" si="31"/>
        <v>0</v>
      </c>
      <c r="I72" s="5">
        <f t="shared" si="31"/>
        <v>0</v>
      </c>
      <c r="J72" s="5">
        <f t="shared" si="31"/>
        <v>0</v>
      </c>
      <c r="K72" s="5">
        <f t="shared" si="31"/>
        <v>0</v>
      </c>
      <c r="L72" s="5">
        <f t="shared" si="31"/>
        <v>0</v>
      </c>
      <c r="M72" s="5">
        <f t="shared" si="31"/>
        <v>0</v>
      </c>
      <c r="N72" s="5">
        <f t="shared" si="31"/>
        <v>0</v>
      </c>
      <c r="O72" s="5">
        <f t="shared" si="31"/>
        <v>0</v>
      </c>
      <c r="P72" s="5">
        <f t="shared" si="31"/>
        <v>0</v>
      </c>
      <c r="Q72" s="5">
        <f t="shared" si="31"/>
        <v>0</v>
      </c>
      <c r="R72" s="5">
        <f t="shared" si="31"/>
        <v>0</v>
      </c>
      <c r="S72" s="5">
        <f t="shared" si="31"/>
        <v>0</v>
      </c>
      <c r="T72" s="5">
        <f t="shared" si="31"/>
        <v>0</v>
      </c>
      <c r="U72" s="5">
        <f t="shared" si="31"/>
        <v>0</v>
      </c>
      <c r="V72" s="5">
        <f t="shared" si="31"/>
        <v>0</v>
      </c>
      <c r="W72" s="5">
        <f t="shared" si="31"/>
        <v>0</v>
      </c>
      <c r="X72" s="5">
        <f t="shared" si="31"/>
        <v>0</v>
      </c>
      <c r="Y72" s="5">
        <f t="shared" si="31"/>
        <v>0</v>
      </c>
      <c r="Z72" s="5">
        <f t="shared" si="31"/>
        <v>0</v>
      </c>
      <c r="AA72" s="5">
        <f t="shared" si="31"/>
        <v>0</v>
      </c>
      <c r="AB72" s="5">
        <f t="shared" si="31"/>
        <v>0</v>
      </c>
      <c r="AC72" s="5">
        <f t="shared" si="31"/>
        <v>0</v>
      </c>
      <c r="AD72" s="5">
        <f t="shared" si="31"/>
        <v>0</v>
      </c>
      <c r="AE72" s="5">
        <f t="shared" si="31"/>
        <v>0</v>
      </c>
      <c r="AF72" s="5">
        <f t="shared" si="31"/>
        <v>0</v>
      </c>
      <c r="AG72" s="5">
        <f t="shared" si="31"/>
        <v>0</v>
      </c>
      <c r="AH72" s="5">
        <f t="shared" si="31"/>
        <v>0</v>
      </c>
      <c r="AI72" s="5">
        <f t="shared" si="31"/>
        <v>0</v>
      </c>
      <c r="AJ72" s="5">
        <f t="shared" si="31"/>
        <v>0</v>
      </c>
      <c r="AK72" s="5">
        <f t="shared" si="31"/>
        <v>0</v>
      </c>
      <c r="AL72" s="5">
        <f t="shared" si="31"/>
        <v>0</v>
      </c>
      <c r="AM72" s="5">
        <f t="shared" si="31"/>
        <v>0</v>
      </c>
      <c r="AN72" s="5">
        <f t="shared" si="31"/>
        <v>0</v>
      </c>
      <c r="AO72" s="5">
        <f t="shared" si="31"/>
        <v>0</v>
      </c>
      <c r="AP72" s="5">
        <f t="shared" si="31"/>
        <v>0</v>
      </c>
      <c r="AQ72" s="5">
        <f t="shared" si="31"/>
        <v>0</v>
      </c>
      <c r="AR72" s="5">
        <f t="shared" si="31"/>
        <v>0</v>
      </c>
      <c r="AS72" s="5">
        <f t="shared" si="31"/>
        <v>0</v>
      </c>
      <c r="AT72" s="5">
        <f t="shared" si="31"/>
        <v>0</v>
      </c>
      <c r="AU72" s="5">
        <f t="shared" si="31"/>
        <v>0</v>
      </c>
      <c r="AV72" s="5">
        <f t="shared" si="31"/>
        <v>0</v>
      </c>
      <c r="AW72" s="5">
        <f t="shared" si="31"/>
        <v>0</v>
      </c>
      <c r="AX72" s="5">
        <f t="shared" si="31"/>
        <v>0</v>
      </c>
      <c r="AY72" s="5">
        <f t="shared" si="31"/>
        <v>0</v>
      </c>
      <c r="AZ72" s="5">
        <f t="shared" si="31"/>
        <v>0</v>
      </c>
      <c r="BA72" s="5">
        <f t="shared" si="31"/>
        <v>0.03</v>
      </c>
      <c r="BB72" s="5">
        <f t="shared" si="31"/>
        <v>0</v>
      </c>
      <c r="BC72" s="5">
        <f t="shared" si="31"/>
        <v>0</v>
      </c>
      <c r="BD72" s="5">
        <f t="shared" si="31"/>
        <v>0</v>
      </c>
      <c r="BE72" s="5">
        <f t="shared" si="31"/>
        <v>0</v>
      </c>
      <c r="BF72" s="5">
        <f t="shared" si="31"/>
        <v>0</v>
      </c>
      <c r="BG72" s="5">
        <f t="shared" si="31"/>
        <v>0.15</v>
      </c>
      <c r="BH72" s="5">
        <f t="shared" si="31"/>
        <v>1.0999999999999999E-2</v>
      </c>
      <c r="BI72" s="5">
        <f t="shared" si="31"/>
        <v>0.01</v>
      </c>
      <c r="BJ72" s="5">
        <f t="shared" si="31"/>
        <v>0</v>
      </c>
      <c r="BK72" s="5">
        <f t="shared" si="31"/>
        <v>0</v>
      </c>
      <c r="BL72" s="5">
        <f t="shared" si="31"/>
        <v>0</v>
      </c>
      <c r="BM72" s="5">
        <f t="shared" si="31"/>
        <v>3.0000000000000001E-3</v>
      </c>
      <c r="BN72" s="5">
        <f t="shared" si="31"/>
        <v>2E-3</v>
      </c>
      <c r="BO72" s="5">
        <f t="shared" ref="BO72:BO75" si="32">BO14</f>
        <v>0</v>
      </c>
    </row>
    <row r="73" spans="1:69">
      <c r="A73" s="98"/>
      <c r="B73" s="8" t="s">
        <v>35</v>
      </c>
      <c r="C73" s="100"/>
      <c r="D73" s="5">
        <f t="shared" si="31"/>
        <v>0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7.0000000000000001E-3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5.9999999999999995E-4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0.05</v>
      </c>
      <c r="BF73" s="5">
        <f t="shared" si="31"/>
        <v>0</v>
      </c>
      <c r="BG73" s="5">
        <f t="shared" si="31"/>
        <v>0</v>
      </c>
      <c r="BH73" s="5">
        <f t="shared" si="31"/>
        <v>0.03</v>
      </c>
      <c r="BI73" s="5">
        <f t="shared" si="31"/>
        <v>1.4999999999999999E-2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5.0000000000000001E-3</v>
      </c>
      <c r="BN73" s="5">
        <f t="shared" si="31"/>
        <v>1E-3</v>
      </c>
      <c r="BO73" s="5">
        <f t="shared" si="32"/>
        <v>0</v>
      </c>
    </row>
    <row r="74" spans="1:69">
      <c r="A74" s="98"/>
      <c r="B74" s="5" t="s">
        <v>13</v>
      </c>
      <c r="C74" s="100"/>
      <c r="D74" s="5">
        <f t="shared" si="31"/>
        <v>0</v>
      </c>
      <c r="E74" s="5">
        <f t="shared" si="31"/>
        <v>0</v>
      </c>
      <c r="F74" s="5">
        <f t="shared" si="31"/>
        <v>0</v>
      </c>
      <c r="G74" s="5">
        <f t="shared" si="31"/>
        <v>0</v>
      </c>
      <c r="H74" s="5">
        <f t="shared" si="31"/>
        <v>0</v>
      </c>
      <c r="I74" s="5">
        <f t="shared" si="31"/>
        <v>0</v>
      </c>
      <c r="J74" s="5">
        <f t="shared" si="31"/>
        <v>0</v>
      </c>
      <c r="K74" s="5">
        <f t="shared" si="31"/>
        <v>2E-3</v>
      </c>
      <c r="L74" s="5">
        <f t="shared" si="31"/>
        <v>0</v>
      </c>
      <c r="M74" s="5">
        <f t="shared" si="31"/>
        <v>0</v>
      </c>
      <c r="N74" s="5">
        <f t="shared" si="31"/>
        <v>0</v>
      </c>
      <c r="O74" s="5">
        <f t="shared" si="31"/>
        <v>0</v>
      </c>
      <c r="P74" s="5">
        <f t="shared" si="31"/>
        <v>0</v>
      </c>
      <c r="Q74" s="5">
        <f t="shared" si="31"/>
        <v>0</v>
      </c>
      <c r="R74" s="5">
        <f t="shared" si="31"/>
        <v>0</v>
      </c>
      <c r="S74" s="5">
        <f t="shared" si="31"/>
        <v>0</v>
      </c>
      <c r="T74" s="5">
        <f t="shared" si="31"/>
        <v>0</v>
      </c>
      <c r="U74" s="5">
        <f t="shared" si="31"/>
        <v>0</v>
      </c>
      <c r="V74" s="5">
        <f t="shared" si="31"/>
        <v>0</v>
      </c>
      <c r="W74" s="5">
        <f t="shared" si="31"/>
        <v>0</v>
      </c>
      <c r="X74" s="5">
        <f t="shared" si="31"/>
        <v>0</v>
      </c>
      <c r="Y74" s="5">
        <f t="shared" si="31"/>
        <v>0</v>
      </c>
      <c r="Z74" s="5">
        <f t="shared" si="31"/>
        <v>0</v>
      </c>
      <c r="AA74" s="5">
        <f t="shared" si="31"/>
        <v>0</v>
      </c>
      <c r="AB74" s="5">
        <f t="shared" si="31"/>
        <v>0</v>
      </c>
      <c r="AC74" s="5">
        <f t="shared" si="31"/>
        <v>0</v>
      </c>
      <c r="AD74" s="5">
        <f t="shared" si="31"/>
        <v>0</v>
      </c>
      <c r="AE74" s="5">
        <f t="shared" si="31"/>
        <v>0</v>
      </c>
      <c r="AF74" s="5">
        <f t="shared" si="31"/>
        <v>0</v>
      </c>
      <c r="AG74" s="5">
        <f t="shared" si="31"/>
        <v>0</v>
      </c>
      <c r="AH74" s="5">
        <f t="shared" si="31"/>
        <v>0</v>
      </c>
      <c r="AI74" s="5">
        <f t="shared" si="31"/>
        <v>0</v>
      </c>
      <c r="AJ74" s="5">
        <f t="shared" si="31"/>
        <v>0</v>
      </c>
      <c r="AK74" s="5">
        <f t="shared" si="31"/>
        <v>0</v>
      </c>
      <c r="AL74" s="5">
        <f t="shared" si="31"/>
        <v>0</v>
      </c>
      <c r="AM74" s="5">
        <f t="shared" si="31"/>
        <v>0</v>
      </c>
      <c r="AN74" s="5">
        <f t="shared" si="31"/>
        <v>0</v>
      </c>
      <c r="AO74" s="5">
        <f t="shared" si="31"/>
        <v>0</v>
      </c>
      <c r="AP74" s="5">
        <f t="shared" si="31"/>
        <v>0</v>
      </c>
      <c r="AQ74" s="5">
        <f t="shared" si="31"/>
        <v>0</v>
      </c>
      <c r="AR74" s="5">
        <f t="shared" si="31"/>
        <v>0</v>
      </c>
      <c r="AS74" s="5">
        <f t="shared" si="31"/>
        <v>0</v>
      </c>
      <c r="AT74" s="5">
        <f t="shared" si="31"/>
        <v>0</v>
      </c>
      <c r="AU74" s="5">
        <f t="shared" si="31"/>
        <v>0</v>
      </c>
      <c r="AV74" s="5">
        <f t="shared" si="31"/>
        <v>0</v>
      </c>
      <c r="AW74" s="5">
        <f t="shared" si="31"/>
        <v>0</v>
      </c>
      <c r="AX74" s="5">
        <f t="shared" si="31"/>
        <v>0</v>
      </c>
      <c r="AY74" s="5">
        <f t="shared" si="31"/>
        <v>0</v>
      </c>
      <c r="AZ74" s="5">
        <f t="shared" si="31"/>
        <v>3.5000000000000003E-2</v>
      </c>
      <c r="BA74" s="5">
        <f t="shared" si="31"/>
        <v>0</v>
      </c>
      <c r="BB74" s="5">
        <f t="shared" si="31"/>
        <v>0</v>
      </c>
      <c r="BC74" s="5">
        <f t="shared" si="31"/>
        <v>0</v>
      </c>
      <c r="BD74" s="5">
        <f t="shared" si="31"/>
        <v>0</v>
      </c>
      <c r="BE74" s="5">
        <f t="shared" si="31"/>
        <v>0</v>
      </c>
      <c r="BF74" s="5">
        <f t="shared" si="31"/>
        <v>0</v>
      </c>
      <c r="BG74" s="5">
        <f t="shared" si="31"/>
        <v>0</v>
      </c>
      <c r="BH74" s="5">
        <f t="shared" si="31"/>
        <v>0</v>
      </c>
      <c r="BI74" s="5">
        <f t="shared" si="31"/>
        <v>0</v>
      </c>
      <c r="BJ74" s="5">
        <f t="shared" si="31"/>
        <v>0</v>
      </c>
      <c r="BK74" s="5">
        <f t="shared" si="31"/>
        <v>0</v>
      </c>
      <c r="BL74" s="5">
        <f t="shared" si="31"/>
        <v>0</v>
      </c>
      <c r="BM74" s="5">
        <f t="shared" si="31"/>
        <v>0</v>
      </c>
      <c r="BN74" s="5">
        <f t="shared" si="31"/>
        <v>2E-3</v>
      </c>
      <c r="BO74" s="5">
        <f t="shared" si="32"/>
        <v>0</v>
      </c>
    </row>
    <row r="75" spans="1:69">
      <c r="A75" s="98"/>
      <c r="B75" s="5" t="s">
        <v>14</v>
      </c>
      <c r="C75" s="100"/>
      <c r="D75" s="5">
        <f t="shared" si="31"/>
        <v>0.03</v>
      </c>
      <c r="E75" s="5">
        <f t="shared" si="31"/>
        <v>0</v>
      </c>
      <c r="F75" s="5">
        <f t="shared" si="31"/>
        <v>0</v>
      </c>
      <c r="G75" s="5">
        <f t="shared" si="31"/>
        <v>0</v>
      </c>
      <c r="H75" s="5">
        <f t="shared" si="31"/>
        <v>0</v>
      </c>
      <c r="I75" s="5">
        <f t="shared" si="31"/>
        <v>0</v>
      </c>
      <c r="J75" s="5">
        <f t="shared" si="31"/>
        <v>0</v>
      </c>
      <c r="K75" s="5">
        <f t="shared" si="31"/>
        <v>0</v>
      </c>
      <c r="L75" s="5">
        <f t="shared" si="31"/>
        <v>0</v>
      </c>
      <c r="M75" s="5">
        <f t="shared" si="31"/>
        <v>0</v>
      </c>
      <c r="N75" s="5">
        <f t="shared" si="31"/>
        <v>0</v>
      </c>
      <c r="O75" s="5">
        <f t="shared" si="31"/>
        <v>0</v>
      </c>
      <c r="P75" s="5">
        <f t="shared" si="31"/>
        <v>0</v>
      </c>
      <c r="Q75" s="5">
        <f t="shared" si="31"/>
        <v>0</v>
      </c>
      <c r="R75" s="5">
        <f t="shared" si="31"/>
        <v>0</v>
      </c>
      <c r="S75" s="5">
        <f t="shared" si="31"/>
        <v>0</v>
      </c>
      <c r="T75" s="5">
        <f t="shared" si="31"/>
        <v>0</v>
      </c>
      <c r="U75" s="5">
        <f t="shared" si="31"/>
        <v>0</v>
      </c>
      <c r="V75" s="5">
        <f t="shared" si="31"/>
        <v>0</v>
      </c>
      <c r="W75" s="5">
        <f t="shared" si="31"/>
        <v>0</v>
      </c>
      <c r="X75" s="5">
        <f t="shared" si="31"/>
        <v>0</v>
      </c>
      <c r="Y75" s="5">
        <f t="shared" si="31"/>
        <v>0</v>
      </c>
      <c r="Z75" s="5">
        <f t="shared" si="31"/>
        <v>0</v>
      </c>
      <c r="AA75" s="5">
        <f t="shared" si="31"/>
        <v>0</v>
      </c>
      <c r="AB75" s="5">
        <f t="shared" si="31"/>
        <v>0</v>
      </c>
      <c r="AC75" s="5">
        <f t="shared" si="31"/>
        <v>0</v>
      </c>
      <c r="AD75" s="5">
        <f t="shared" si="31"/>
        <v>0</v>
      </c>
      <c r="AE75" s="5">
        <f t="shared" si="31"/>
        <v>0</v>
      </c>
      <c r="AF75" s="5">
        <f t="shared" si="31"/>
        <v>0</v>
      </c>
      <c r="AG75" s="5">
        <f t="shared" si="31"/>
        <v>0</v>
      </c>
      <c r="AH75" s="5">
        <f t="shared" si="31"/>
        <v>0</v>
      </c>
      <c r="AI75" s="5">
        <f t="shared" si="31"/>
        <v>0</v>
      </c>
      <c r="AJ75" s="5">
        <f t="shared" si="31"/>
        <v>0</v>
      </c>
      <c r="AK75" s="5">
        <f t="shared" si="31"/>
        <v>0</v>
      </c>
      <c r="AL75" s="5">
        <f t="shared" si="31"/>
        <v>0</v>
      </c>
      <c r="AM75" s="5">
        <f t="shared" si="31"/>
        <v>0</v>
      </c>
      <c r="AN75" s="5">
        <f t="shared" si="31"/>
        <v>0</v>
      </c>
      <c r="AO75" s="5">
        <f t="shared" si="31"/>
        <v>0</v>
      </c>
      <c r="AP75" s="5">
        <f t="shared" si="31"/>
        <v>0</v>
      </c>
      <c r="AQ75" s="5">
        <f t="shared" si="31"/>
        <v>0</v>
      </c>
      <c r="AR75" s="5">
        <f t="shared" si="31"/>
        <v>0</v>
      </c>
      <c r="AS75" s="5">
        <f t="shared" si="31"/>
        <v>0</v>
      </c>
      <c r="AT75" s="5">
        <f t="shared" si="31"/>
        <v>0</v>
      </c>
      <c r="AU75" s="5">
        <f t="shared" si="31"/>
        <v>0</v>
      </c>
      <c r="AV75" s="5">
        <f t="shared" si="31"/>
        <v>0</v>
      </c>
      <c r="AW75" s="5">
        <f t="shared" si="31"/>
        <v>0</v>
      </c>
      <c r="AX75" s="5">
        <f t="shared" si="31"/>
        <v>0</v>
      </c>
      <c r="AY75" s="5">
        <f t="shared" si="31"/>
        <v>0</v>
      </c>
      <c r="AZ75" s="5">
        <f t="shared" si="31"/>
        <v>0</v>
      </c>
      <c r="BA75" s="5">
        <f t="shared" si="31"/>
        <v>0</v>
      </c>
      <c r="BB75" s="5">
        <f t="shared" si="31"/>
        <v>0</v>
      </c>
      <c r="BC75" s="5">
        <f t="shared" si="31"/>
        <v>0</v>
      </c>
      <c r="BD75" s="5">
        <f t="shared" si="31"/>
        <v>0</v>
      </c>
      <c r="BE75" s="5">
        <f t="shared" si="31"/>
        <v>0</v>
      </c>
      <c r="BF75" s="5">
        <f t="shared" si="31"/>
        <v>0</v>
      </c>
      <c r="BG75" s="5">
        <f t="shared" si="31"/>
        <v>0</v>
      </c>
      <c r="BH75" s="5">
        <f t="shared" si="31"/>
        <v>0</v>
      </c>
      <c r="BI75" s="5">
        <f t="shared" si="31"/>
        <v>0</v>
      </c>
      <c r="BJ75" s="5">
        <f t="shared" si="31"/>
        <v>0</v>
      </c>
      <c r="BK75" s="5">
        <f t="shared" si="31"/>
        <v>0</v>
      </c>
      <c r="BL75" s="5">
        <f t="shared" si="31"/>
        <v>0</v>
      </c>
      <c r="BM75" s="5">
        <f t="shared" si="31"/>
        <v>0</v>
      </c>
      <c r="BN75" s="5">
        <f t="shared" si="31"/>
        <v>0</v>
      </c>
      <c r="BO75" s="5">
        <f t="shared" si="32"/>
        <v>0</v>
      </c>
    </row>
    <row r="76" spans="1:69">
      <c r="A76" s="98"/>
      <c r="B76" s="5" t="s">
        <v>15</v>
      </c>
      <c r="C76" s="100"/>
      <c r="D76" s="5">
        <f t="shared" si="31"/>
        <v>0</v>
      </c>
      <c r="E76" s="5">
        <f t="shared" si="31"/>
        <v>0.05</v>
      </c>
      <c r="F76" s="5">
        <f t="shared" si="31"/>
        <v>0</v>
      </c>
      <c r="G76" s="5">
        <f t="shared" ref="G76:BN78" si="33">G18</f>
        <v>0</v>
      </c>
      <c r="H76" s="5">
        <f t="shared" si="33"/>
        <v>0</v>
      </c>
      <c r="I76" s="5">
        <f t="shared" si="33"/>
        <v>0</v>
      </c>
      <c r="J76" s="5">
        <f t="shared" si="33"/>
        <v>0</v>
      </c>
      <c r="K76" s="5">
        <f t="shared" si="33"/>
        <v>0</v>
      </c>
      <c r="L76" s="5">
        <f t="shared" si="33"/>
        <v>0</v>
      </c>
      <c r="M76" s="5">
        <f t="shared" si="33"/>
        <v>0</v>
      </c>
      <c r="N76" s="5">
        <f t="shared" si="33"/>
        <v>0</v>
      </c>
      <c r="O76" s="5">
        <f t="shared" si="33"/>
        <v>0</v>
      </c>
      <c r="P76" s="5">
        <f t="shared" si="33"/>
        <v>0</v>
      </c>
      <c r="Q76" s="5">
        <f t="shared" si="33"/>
        <v>0</v>
      </c>
      <c r="R76" s="5">
        <f t="shared" si="33"/>
        <v>0</v>
      </c>
      <c r="S76" s="5">
        <f t="shared" si="33"/>
        <v>0</v>
      </c>
      <c r="T76" s="5">
        <f t="shared" si="33"/>
        <v>0</v>
      </c>
      <c r="U76" s="5">
        <f t="shared" si="33"/>
        <v>0</v>
      </c>
      <c r="V76" s="5">
        <f t="shared" si="33"/>
        <v>0</v>
      </c>
      <c r="W76" s="5">
        <f t="shared" si="33"/>
        <v>0</v>
      </c>
      <c r="X76" s="5">
        <f t="shared" si="33"/>
        <v>0</v>
      </c>
      <c r="Y76" s="5">
        <f t="shared" si="33"/>
        <v>0</v>
      </c>
      <c r="Z76" s="5">
        <f t="shared" si="33"/>
        <v>0</v>
      </c>
      <c r="AA76" s="5">
        <f t="shared" si="33"/>
        <v>0</v>
      </c>
      <c r="AB76" s="5">
        <f t="shared" si="33"/>
        <v>0</v>
      </c>
      <c r="AC76" s="5">
        <f t="shared" si="33"/>
        <v>0</v>
      </c>
      <c r="AD76" s="5">
        <f t="shared" si="33"/>
        <v>0</v>
      </c>
      <c r="AE76" s="5">
        <f t="shared" si="33"/>
        <v>0</v>
      </c>
      <c r="AF76" s="5">
        <f t="shared" si="33"/>
        <v>0</v>
      </c>
      <c r="AG76" s="5">
        <f t="shared" si="33"/>
        <v>0</v>
      </c>
      <c r="AH76" s="5">
        <f t="shared" si="33"/>
        <v>0</v>
      </c>
      <c r="AI76" s="5">
        <f t="shared" si="33"/>
        <v>0</v>
      </c>
      <c r="AJ76" s="5">
        <f t="shared" si="33"/>
        <v>0</v>
      </c>
      <c r="AK76" s="5">
        <f t="shared" si="33"/>
        <v>0</v>
      </c>
      <c r="AL76" s="5">
        <f t="shared" si="33"/>
        <v>0</v>
      </c>
      <c r="AM76" s="5">
        <f t="shared" si="33"/>
        <v>0</v>
      </c>
      <c r="AN76" s="5">
        <f t="shared" si="33"/>
        <v>0</v>
      </c>
      <c r="AO76" s="5">
        <f t="shared" si="33"/>
        <v>0</v>
      </c>
      <c r="AP76" s="5">
        <f t="shared" si="33"/>
        <v>0</v>
      </c>
      <c r="AQ76" s="5">
        <f t="shared" si="33"/>
        <v>0</v>
      </c>
      <c r="AR76" s="5">
        <f t="shared" si="33"/>
        <v>0</v>
      </c>
      <c r="AS76" s="5">
        <f t="shared" si="33"/>
        <v>0</v>
      </c>
      <c r="AT76" s="5">
        <f t="shared" si="33"/>
        <v>0</v>
      </c>
      <c r="AU76" s="5">
        <f t="shared" si="33"/>
        <v>0</v>
      </c>
      <c r="AV76" s="5">
        <f t="shared" si="33"/>
        <v>0</v>
      </c>
      <c r="AW76" s="5">
        <f t="shared" si="33"/>
        <v>0</v>
      </c>
      <c r="AX76" s="5">
        <f t="shared" si="33"/>
        <v>0</v>
      </c>
      <c r="AY76" s="5">
        <f t="shared" si="33"/>
        <v>0</v>
      </c>
      <c r="AZ76" s="5">
        <f t="shared" si="33"/>
        <v>0</v>
      </c>
      <c r="BA76" s="5">
        <f t="shared" si="33"/>
        <v>0</v>
      </c>
      <c r="BB76" s="5">
        <f t="shared" si="33"/>
        <v>0</v>
      </c>
      <c r="BC76" s="5">
        <f t="shared" si="33"/>
        <v>0</v>
      </c>
      <c r="BD76" s="5">
        <f t="shared" si="33"/>
        <v>0</v>
      </c>
      <c r="BE76" s="5">
        <f t="shared" si="33"/>
        <v>0</v>
      </c>
      <c r="BF76" s="5">
        <f t="shared" si="33"/>
        <v>0</v>
      </c>
      <c r="BG76" s="5">
        <f t="shared" si="33"/>
        <v>0</v>
      </c>
      <c r="BH76" s="5">
        <f t="shared" si="33"/>
        <v>0</v>
      </c>
      <c r="BI76" s="5">
        <f t="shared" si="33"/>
        <v>0</v>
      </c>
      <c r="BJ76" s="5">
        <f t="shared" si="33"/>
        <v>0</v>
      </c>
      <c r="BK76" s="5">
        <f t="shared" si="33"/>
        <v>0</v>
      </c>
      <c r="BL76" s="5">
        <f t="shared" si="33"/>
        <v>0</v>
      </c>
      <c r="BM76" s="5">
        <f t="shared" si="33"/>
        <v>0</v>
      </c>
      <c r="BN76" s="5">
        <f t="shared" si="33"/>
        <v>0</v>
      </c>
      <c r="BO76" s="5">
        <f t="shared" ref="BO76" si="34">BO18</f>
        <v>0</v>
      </c>
    </row>
    <row r="77" spans="1:69">
      <c r="A77" s="98"/>
      <c r="B77" s="15" t="s">
        <v>16</v>
      </c>
      <c r="C77" s="100"/>
      <c r="D77" s="5">
        <f t="shared" ref="D77:AJ78" si="35">D19</f>
        <v>0</v>
      </c>
      <c r="E77" s="5">
        <f t="shared" si="35"/>
        <v>0</v>
      </c>
      <c r="F77" s="5">
        <f t="shared" si="35"/>
        <v>1.0999999999999999E-2</v>
      </c>
      <c r="G77" s="5">
        <f t="shared" si="35"/>
        <v>0</v>
      </c>
      <c r="H77" s="5">
        <f t="shared" si="35"/>
        <v>0</v>
      </c>
      <c r="I77" s="5">
        <f t="shared" si="35"/>
        <v>0</v>
      </c>
      <c r="J77" s="5">
        <f t="shared" si="35"/>
        <v>0</v>
      </c>
      <c r="K77" s="5">
        <f t="shared" si="35"/>
        <v>0</v>
      </c>
      <c r="L77" s="5">
        <f t="shared" si="35"/>
        <v>0</v>
      </c>
      <c r="M77" s="5">
        <f t="shared" si="35"/>
        <v>0</v>
      </c>
      <c r="N77" s="5">
        <f t="shared" si="35"/>
        <v>0</v>
      </c>
      <c r="O77" s="5">
        <f t="shared" si="35"/>
        <v>0</v>
      </c>
      <c r="P77" s="5">
        <f t="shared" si="35"/>
        <v>0</v>
      </c>
      <c r="Q77" s="5">
        <f t="shared" si="35"/>
        <v>0</v>
      </c>
      <c r="R77" s="5">
        <f t="shared" si="35"/>
        <v>0</v>
      </c>
      <c r="S77" s="5">
        <f t="shared" si="35"/>
        <v>0</v>
      </c>
      <c r="T77" s="5">
        <f t="shared" si="35"/>
        <v>0</v>
      </c>
      <c r="U77" s="5">
        <f t="shared" si="35"/>
        <v>0</v>
      </c>
      <c r="V77" s="5">
        <f t="shared" si="35"/>
        <v>0</v>
      </c>
      <c r="W77" s="5">
        <f t="shared" si="33"/>
        <v>0</v>
      </c>
      <c r="X77" s="5">
        <f t="shared" si="35"/>
        <v>0</v>
      </c>
      <c r="Y77" s="5">
        <f t="shared" si="35"/>
        <v>0</v>
      </c>
      <c r="Z77" s="5">
        <f t="shared" si="35"/>
        <v>0</v>
      </c>
      <c r="AA77" s="5">
        <f t="shared" si="35"/>
        <v>0</v>
      </c>
      <c r="AB77" s="5">
        <f t="shared" si="35"/>
        <v>1.4999999999999999E-2</v>
      </c>
      <c r="AC77" s="5">
        <f t="shared" si="35"/>
        <v>0</v>
      </c>
      <c r="AD77" s="5">
        <f t="shared" si="35"/>
        <v>0</v>
      </c>
      <c r="AE77" s="5">
        <f t="shared" si="35"/>
        <v>0</v>
      </c>
      <c r="AF77" s="5">
        <f t="shared" si="35"/>
        <v>0</v>
      </c>
      <c r="AG77" s="5">
        <f t="shared" si="35"/>
        <v>0</v>
      </c>
      <c r="AH77" s="5">
        <f t="shared" si="35"/>
        <v>0</v>
      </c>
      <c r="AI77" s="5">
        <f t="shared" si="35"/>
        <v>0</v>
      </c>
      <c r="AJ77" s="5">
        <f t="shared" si="35"/>
        <v>0</v>
      </c>
      <c r="AK77" s="5">
        <f t="shared" si="33"/>
        <v>0</v>
      </c>
      <c r="AL77" s="5">
        <f t="shared" si="33"/>
        <v>0</v>
      </c>
      <c r="AM77" s="5">
        <f t="shared" si="33"/>
        <v>0</v>
      </c>
      <c r="AN77" s="5">
        <f t="shared" si="33"/>
        <v>0</v>
      </c>
      <c r="AO77" s="5">
        <f t="shared" si="33"/>
        <v>0</v>
      </c>
      <c r="AP77" s="5">
        <f t="shared" si="33"/>
        <v>0</v>
      </c>
      <c r="AQ77" s="5">
        <f t="shared" si="33"/>
        <v>0</v>
      </c>
      <c r="AR77" s="5">
        <f t="shared" si="33"/>
        <v>0</v>
      </c>
      <c r="AS77" s="5">
        <f t="shared" si="33"/>
        <v>0</v>
      </c>
      <c r="AT77" s="5">
        <f t="shared" si="33"/>
        <v>0</v>
      </c>
      <c r="AU77" s="5">
        <f t="shared" si="33"/>
        <v>0</v>
      </c>
      <c r="AV77" s="5">
        <f t="shared" si="33"/>
        <v>0</v>
      </c>
      <c r="AW77" s="5">
        <f t="shared" si="33"/>
        <v>0</v>
      </c>
      <c r="AX77" s="5">
        <f t="shared" si="33"/>
        <v>0</v>
      </c>
      <c r="AY77" s="5">
        <f t="shared" si="33"/>
        <v>0</v>
      </c>
      <c r="AZ77" s="5">
        <f t="shared" si="33"/>
        <v>0</v>
      </c>
      <c r="BA77" s="5">
        <f t="shared" si="33"/>
        <v>0</v>
      </c>
      <c r="BB77" s="5">
        <f t="shared" si="33"/>
        <v>0</v>
      </c>
      <c r="BC77" s="5">
        <f t="shared" si="33"/>
        <v>0</v>
      </c>
      <c r="BD77" s="5">
        <f t="shared" si="33"/>
        <v>0</v>
      </c>
      <c r="BE77" s="5">
        <f t="shared" si="33"/>
        <v>0</v>
      </c>
      <c r="BF77" s="5">
        <f t="shared" si="33"/>
        <v>0</v>
      </c>
      <c r="BG77" s="5">
        <f t="shared" si="33"/>
        <v>0</v>
      </c>
      <c r="BH77" s="5">
        <f t="shared" si="33"/>
        <v>0</v>
      </c>
      <c r="BI77" s="5">
        <f t="shared" si="33"/>
        <v>0</v>
      </c>
      <c r="BJ77" s="5">
        <f t="shared" si="33"/>
        <v>0</v>
      </c>
      <c r="BK77" s="5">
        <f t="shared" si="33"/>
        <v>0</v>
      </c>
      <c r="BL77" s="5">
        <f t="shared" si="33"/>
        <v>0</v>
      </c>
      <c r="BM77" s="5">
        <f t="shared" si="33"/>
        <v>0</v>
      </c>
      <c r="BN77" s="5">
        <f t="shared" si="33"/>
        <v>0</v>
      </c>
      <c r="BO77" s="5">
        <f t="shared" ref="BO77" si="36">BO19</f>
        <v>5.0000000000000002E-5</v>
      </c>
    </row>
    <row r="78" spans="1:69">
      <c r="A78" s="98"/>
      <c r="B78" s="9"/>
      <c r="C78" s="101"/>
      <c r="D78" s="5">
        <f t="shared" si="35"/>
        <v>0</v>
      </c>
      <c r="E78" s="5">
        <f t="shared" si="35"/>
        <v>0</v>
      </c>
      <c r="F78" s="5">
        <f t="shared" si="35"/>
        <v>0</v>
      </c>
      <c r="G78" s="5">
        <f t="shared" si="35"/>
        <v>0</v>
      </c>
      <c r="H78" s="5">
        <f t="shared" si="35"/>
        <v>0</v>
      </c>
      <c r="I78" s="5">
        <f t="shared" si="35"/>
        <v>0</v>
      </c>
      <c r="J78" s="5">
        <f t="shared" si="35"/>
        <v>0</v>
      </c>
      <c r="K78" s="5">
        <f t="shared" si="35"/>
        <v>0</v>
      </c>
      <c r="L78" s="5">
        <f t="shared" si="35"/>
        <v>0</v>
      </c>
      <c r="M78" s="5">
        <f t="shared" si="35"/>
        <v>0</v>
      </c>
      <c r="N78" s="5">
        <f t="shared" si="35"/>
        <v>0</v>
      </c>
      <c r="O78" s="5">
        <f t="shared" si="35"/>
        <v>0</v>
      </c>
      <c r="P78" s="5">
        <f t="shared" si="35"/>
        <v>0</v>
      </c>
      <c r="Q78" s="5">
        <f t="shared" si="35"/>
        <v>0</v>
      </c>
      <c r="R78" s="5">
        <f t="shared" si="35"/>
        <v>0</v>
      </c>
      <c r="S78" s="5">
        <f t="shared" si="35"/>
        <v>0</v>
      </c>
      <c r="T78" s="5">
        <f t="shared" si="35"/>
        <v>0</v>
      </c>
      <c r="U78" s="5">
        <f t="shared" si="35"/>
        <v>0</v>
      </c>
      <c r="V78" s="5">
        <f t="shared" si="35"/>
        <v>0</v>
      </c>
      <c r="W78" s="5">
        <f t="shared" si="33"/>
        <v>0</v>
      </c>
      <c r="X78" s="5">
        <f t="shared" si="35"/>
        <v>0</v>
      </c>
      <c r="Y78" s="5">
        <f t="shared" si="35"/>
        <v>0</v>
      </c>
      <c r="Z78" s="5">
        <f t="shared" si="35"/>
        <v>0</v>
      </c>
      <c r="AA78" s="5">
        <f t="shared" si="35"/>
        <v>0</v>
      </c>
      <c r="AB78" s="5">
        <f t="shared" si="35"/>
        <v>0</v>
      </c>
      <c r="AC78" s="5">
        <f t="shared" si="35"/>
        <v>0</v>
      </c>
      <c r="AD78" s="5">
        <f t="shared" si="35"/>
        <v>0</v>
      </c>
      <c r="AE78" s="5">
        <f t="shared" si="35"/>
        <v>0</v>
      </c>
      <c r="AF78" s="5">
        <f t="shared" si="35"/>
        <v>0</v>
      </c>
      <c r="AG78" s="5">
        <f t="shared" si="35"/>
        <v>0</v>
      </c>
      <c r="AH78" s="5">
        <f t="shared" si="35"/>
        <v>0</v>
      </c>
      <c r="AI78" s="5">
        <f t="shared" si="35"/>
        <v>0</v>
      </c>
      <c r="AJ78" s="5">
        <f t="shared" si="35"/>
        <v>0</v>
      </c>
      <c r="AK78" s="5">
        <f t="shared" si="33"/>
        <v>0</v>
      </c>
      <c r="AL78" s="5">
        <f t="shared" si="33"/>
        <v>0</v>
      </c>
      <c r="AM78" s="5">
        <f t="shared" si="33"/>
        <v>0</v>
      </c>
      <c r="AN78" s="5">
        <f t="shared" si="33"/>
        <v>0</v>
      </c>
      <c r="AO78" s="5">
        <f t="shared" si="33"/>
        <v>0</v>
      </c>
      <c r="AP78" s="5">
        <f t="shared" si="33"/>
        <v>0</v>
      </c>
      <c r="AQ78" s="5">
        <f t="shared" si="33"/>
        <v>0</v>
      </c>
      <c r="AR78" s="5">
        <f t="shared" si="33"/>
        <v>0</v>
      </c>
      <c r="AS78" s="5">
        <f t="shared" si="33"/>
        <v>0</v>
      </c>
      <c r="AT78" s="5">
        <f t="shared" si="33"/>
        <v>0</v>
      </c>
      <c r="AU78" s="5">
        <f t="shared" si="33"/>
        <v>0</v>
      </c>
      <c r="AV78" s="5">
        <f t="shared" si="33"/>
        <v>0</v>
      </c>
      <c r="AW78" s="5">
        <f t="shared" si="33"/>
        <v>0</v>
      </c>
      <c r="AX78" s="5">
        <f t="shared" si="33"/>
        <v>0</v>
      </c>
      <c r="AY78" s="5">
        <f t="shared" si="33"/>
        <v>0</v>
      </c>
      <c r="AZ78" s="5">
        <f t="shared" si="33"/>
        <v>0</v>
      </c>
      <c r="BA78" s="5">
        <f t="shared" si="33"/>
        <v>0</v>
      </c>
      <c r="BB78" s="5">
        <f t="shared" si="33"/>
        <v>0</v>
      </c>
      <c r="BC78" s="5">
        <f t="shared" si="33"/>
        <v>0</v>
      </c>
      <c r="BD78" s="5">
        <f t="shared" si="33"/>
        <v>0</v>
      </c>
      <c r="BE78" s="5">
        <f t="shared" si="33"/>
        <v>0</v>
      </c>
      <c r="BF78" s="5">
        <f t="shared" si="33"/>
        <v>0</v>
      </c>
      <c r="BG78" s="5">
        <f t="shared" si="33"/>
        <v>0</v>
      </c>
      <c r="BH78" s="5">
        <f t="shared" si="33"/>
        <v>0</v>
      </c>
      <c r="BI78" s="5">
        <f t="shared" si="33"/>
        <v>0</v>
      </c>
      <c r="BJ78" s="5">
        <f t="shared" si="33"/>
        <v>0</v>
      </c>
      <c r="BK78" s="5">
        <f t="shared" si="33"/>
        <v>0</v>
      </c>
      <c r="BL78" s="5">
        <f t="shared" si="33"/>
        <v>0</v>
      </c>
      <c r="BM78" s="5">
        <f t="shared" si="33"/>
        <v>0</v>
      </c>
      <c r="BN78" s="5">
        <f t="shared" si="33"/>
        <v>0</v>
      </c>
      <c r="BO78" s="5">
        <f t="shared" ref="BO78" si="37">BO20</f>
        <v>0</v>
      </c>
    </row>
    <row r="79" spans="1:69" ht="17.399999999999999">
      <c r="B79" s="16" t="s">
        <v>23</v>
      </c>
      <c r="C79" s="17"/>
      <c r="D79" s="18">
        <f t="shared" ref="D79:BN79" si="38">SUM(D72:D78)</f>
        <v>0.03</v>
      </c>
      <c r="E79" s="18">
        <f t="shared" si="38"/>
        <v>0.05</v>
      </c>
      <c r="F79" s="18">
        <f t="shared" si="38"/>
        <v>1.0999999999999999E-2</v>
      </c>
      <c r="G79" s="18">
        <f t="shared" si="38"/>
        <v>0</v>
      </c>
      <c r="H79" s="18">
        <f t="shared" si="38"/>
        <v>0</v>
      </c>
      <c r="I79" s="18">
        <f t="shared" si="38"/>
        <v>0</v>
      </c>
      <c r="J79" s="18">
        <f t="shared" si="38"/>
        <v>0</v>
      </c>
      <c r="K79" s="18">
        <f t="shared" si="38"/>
        <v>2E-3</v>
      </c>
      <c r="L79" s="18">
        <f t="shared" si="38"/>
        <v>7.0000000000000001E-3</v>
      </c>
      <c r="M79" s="18">
        <f t="shared" si="38"/>
        <v>0</v>
      </c>
      <c r="N79" s="18">
        <f t="shared" si="38"/>
        <v>0</v>
      </c>
      <c r="O79" s="18">
        <f t="shared" si="38"/>
        <v>0</v>
      </c>
      <c r="P79" s="18">
        <f t="shared" si="38"/>
        <v>0</v>
      </c>
      <c r="Q79" s="18">
        <f t="shared" si="38"/>
        <v>0</v>
      </c>
      <c r="R79" s="18">
        <f t="shared" si="38"/>
        <v>0</v>
      </c>
      <c r="S79" s="18">
        <f t="shared" si="38"/>
        <v>0</v>
      </c>
      <c r="T79" s="18">
        <f t="shared" si="38"/>
        <v>0</v>
      </c>
      <c r="U79" s="18">
        <f t="shared" si="38"/>
        <v>0</v>
      </c>
      <c r="V79" s="18">
        <f t="shared" si="38"/>
        <v>0</v>
      </c>
      <c r="W79" s="18">
        <f>SUM(W72:W78)</f>
        <v>0</v>
      </c>
      <c r="X79" s="18">
        <f t="shared" si="38"/>
        <v>0</v>
      </c>
      <c r="Y79" s="18">
        <f t="shared" si="38"/>
        <v>0</v>
      </c>
      <c r="Z79" s="18">
        <f t="shared" si="38"/>
        <v>0</v>
      </c>
      <c r="AA79" s="18">
        <f t="shared" si="38"/>
        <v>0</v>
      </c>
      <c r="AB79" s="18">
        <f t="shared" si="38"/>
        <v>1.4999999999999999E-2</v>
      </c>
      <c r="AC79" s="18">
        <f t="shared" si="38"/>
        <v>0</v>
      </c>
      <c r="AD79" s="18">
        <f t="shared" si="38"/>
        <v>0</v>
      </c>
      <c r="AE79" s="18">
        <f t="shared" si="38"/>
        <v>0</v>
      </c>
      <c r="AF79" s="18">
        <f t="shared" si="38"/>
        <v>0</v>
      </c>
      <c r="AG79" s="18">
        <f t="shared" si="38"/>
        <v>0</v>
      </c>
      <c r="AH79" s="18">
        <f t="shared" si="38"/>
        <v>0</v>
      </c>
      <c r="AI79" s="18">
        <f t="shared" si="38"/>
        <v>0</v>
      </c>
      <c r="AJ79" s="18">
        <f t="shared" si="38"/>
        <v>5.9999999999999995E-4</v>
      </c>
      <c r="AK79" s="18">
        <f t="shared" si="38"/>
        <v>0</v>
      </c>
      <c r="AL79" s="18">
        <f t="shared" si="38"/>
        <v>0</v>
      </c>
      <c r="AM79" s="18">
        <f t="shared" si="38"/>
        <v>0</v>
      </c>
      <c r="AN79" s="18">
        <f t="shared" si="38"/>
        <v>0</v>
      </c>
      <c r="AO79" s="18">
        <f t="shared" si="38"/>
        <v>0</v>
      </c>
      <c r="AP79" s="18">
        <f t="shared" si="38"/>
        <v>0</v>
      </c>
      <c r="AQ79" s="18">
        <f t="shared" si="38"/>
        <v>0</v>
      </c>
      <c r="AR79" s="18">
        <f t="shared" si="38"/>
        <v>0</v>
      </c>
      <c r="AS79" s="18">
        <f t="shared" si="38"/>
        <v>0</v>
      </c>
      <c r="AT79" s="18">
        <f t="shared" si="38"/>
        <v>0</v>
      </c>
      <c r="AU79" s="18">
        <f t="shared" si="38"/>
        <v>0</v>
      </c>
      <c r="AV79" s="18">
        <f t="shared" si="38"/>
        <v>0</v>
      </c>
      <c r="AW79" s="18">
        <f t="shared" si="38"/>
        <v>0</v>
      </c>
      <c r="AX79" s="18">
        <f t="shared" si="38"/>
        <v>0</v>
      </c>
      <c r="AY79" s="18">
        <f t="shared" si="38"/>
        <v>0</v>
      </c>
      <c r="AZ79" s="18">
        <f t="shared" si="38"/>
        <v>3.5000000000000003E-2</v>
      </c>
      <c r="BA79" s="18">
        <f t="shared" si="38"/>
        <v>0.03</v>
      </c>
      <c r="BB79" s="18">
        <f t="shared" si="38"/>
        <v>0</v>
      </c>
      <c r="BC79" s="18">
        <f t="shared" si="38"/>
        <v>0</v>
      </c>
      <c r="BD79" s="18">
        <f t="shared" si="38"/>
        <v>0</v>
      </c>
      <c r="BE79" s="18">
        <f t="shared" si="38"/>
        <v>0.05</v>
      </c>
      <c r="BF79" s="18">
        <f t="shared" si="38"/>
        <v>0</v>
      </c>
      <c r="BG79" s="18">
        <f t="shared" si="38"/>
        <v>0.15</v>
      </c>
      <c r="BH79" s="18">
        <f t="shared" si="38"/>
        <v>4.0999999999999995E-2</v>
      </c>
      <c r="BI79" s="18">
        <f t="shared" si="38"/>
        <v>2.5000000000000001E-2</v>
      </c>
      <c r="BJ79" s="18">
        <f t="shared" si="38"/>
        <v>0</v>
      </c>
      <c r="BK79" s="18">
        <f t="shared" si="38"/>
        <v>0</v>
      </c>
      <c r="BL79" s="18">
        <f t="shared" si="38"/>
        <v>0</v>
      </c>
      <c r="BM79" s="18">
        <f t="shared" si="38"/>
        <v>8.0000000000000002E-3</v>
      </c>
      <c r="BN79" s="18">
        <f t="shared" si="38"/>
        <v>5.0000000000000001E-3</v>
      </c>
      <c r="BO79" s="18">
        <f t="shared" ref="BO79" si="39">SUM(BO72:BO78)</f>
        <v>5.0000000000000002E-5</v>
      </c>
    </row>
    <row r="80" spans="1:69" ht="17.399999999999999">
      <c r="B80" s="16" t="s">
        <v>24</v>
      </c>
      <c r="C80" s="17"/>
      <c r="D80" s="19">
        <f t="shared" ref="D80:BN80" si="40">PRODUCT(D79,$F$6)</f>
        <v>0.03</v>
      </c>
      <c r="E80" s="19">
        <f t="shared" si="40"/>
        <v>0.05</v>
      </c>
      <c r="F80" s="19">
        <f t="shared" si="40"/>
        <v>1.0999999999999999E-2</v>
      </c>
      <c r="G80" s="19">
        <f t="shared" si="40"/>
        <v>0</v>
      </c>
      <c r="H80" s="19">
        <f t="shared" si="40"/>
        <v>0</v>
      </c>
      <c r="I80" s="19">
        <f t="shared" si="40"/>
        <v>0</v>
      </c>
      <c r="J80" s="19">
        <f t="shared" si="40"/>
        <v>0</v>
      </c>
      <c r="K80" s="19">
        <f t="shared" si="40"/>
        <v>2E-3</v>
      </c>
      <c r="L80" s="19">
        <f t="shared" si="40"/>
        <v>7.0000000000000001E-3</v>
      </c>
      <c r="M80" s="19">
        <f t="shared" si="40"/>
        <v>0</v>
      </c>
      <c r="N80" s="19">
        <f t="shared" si="40"/>
        <v>0</v>
      </c>
      <c r="O80" s="19">
        <f t="shared" si="40"/>
        <v>0</v>
      </c>
      <c r="P80" s="19">
        <f t="shared" si="40"/>
        <v>0</v>
      </c>
      <c r="Q80" s="19">
        <f t="shared" si="40"/>
        <v>0</v>
      </c>
      <c r="R80" s="19">
        <f t="shared" si="40"/>
        <v>0</v>
      </c>
      <c r="S80" s="19">
        <f t="shared" si="40"/>
        <v>0</v>
      </c>
      <c r="T80" s="19">
        <f t="shared" si="40"/>
        <v>0</v>
      </c>
      <c r="U80" s="19">
        <f t="shared" si="40"/>
        <v>0</v>
      </c>
      <c r="V80" s="19">
        <f t="shared" si="40"/>
        <v>0</v>
      </c>
      <c r="W80" s="19">
        <f>PRODUCT(W79,$F$6)</f>
        <v>0</v>
      </c>
      <c r="X80" s="19">
        <f t="shared" si="40"/>
        <v>0</v>
      </c>
      <c r="Y80" s="19">
        <f t="shared" si="40"/>
        <v>0</v>
      </c>
      <c r="Z80" s="19">
        <f t="shared" si="40"/>
        <v>0</v>
      </c>
      <c r="AA80" s="19">
        <f t="shared" si="40"/>
        <v>0</v>
      </c>
      <c r="AB80" s="19">
        <f t="shared" si="40"/>
        <v>1.4999999999999999E-2</v>
      </c>
      <c r="AC80" s="19">
        <f t="shared" si="40"/>
        <v>0</v>
      </c>
      <c r="AD80" s="19">
        <f t="shared" si="40"/>
        <v>0</v>
      </c>
      <c r="AE80" s="19">
        <f t="shared" si="40"/>
        <v>0</v>
      </c>
      <c r="AF80" s="19">
        <f t="shared" si="40"/>
        <v>0</v>
      </c>
      <c r="AG80" s="19">
        <f t="shared" si="40"/>
        <v>0</v>
      </c>
      <c r="AH80" s="19">
        <f t="shared" si="40"/>
        <v>0</v>
      </c>
      <c r="AI80" s="19">
        <f t="shared" si="40"/>
        <v>0</v>
      </c>
      <c r="AJ80" s="19">
        <f t="shared" si="40"/>
        <v>5.9999999999999995E-4</v>
      </c>
      <c r="AK80" s="19">
        <f t="shared" si="40"/>
        <v>0</v>
      </c>
      <c r="AL80" s="19">
        <f t="shared" si="40"/>
        <v>0</v>
      </c>
      <c r="AM80" s="19">
        <f t="shared" si="40"/>
        <v>0</v>
      </c>
      <c r="AN80" s="19">
        <f t="shared" si="40"/>
        <v>0</v>
      </c>
      <c r="AO80" s="19">
        <f t="shared" si="40"/>
        <v>0</v>
      </c>
      <c r="AP80" s="19">
        <f t="shared" si="40"/>
        <v>0</v>
      </c>
      <c r="AQ80" s="19">
        <f t="shared" si="40"/>
        <v>0</v>
      </c>
      <c r="AR80" s="19">
        <f t="shared" si="40"/>
        <v>0</v>
      </c>
      <c r="AS80" s="19">
        <f t="shared" si="40"/>
        <v>0</v>
      </c>
      <c r="AT80" s="19">
        <f t="shared" si="40"/>
        <v>0</v>
      </c>
      <c r="AU80" s="19">
        <f t="shared" si="40"/>
        <v>0</v>
      </c>
      <c r="AV80" s="19">
        <f t="shared" si="40"/>
        <v>0</v>
      </c>
      <c r="AW80" s="19">
        <f t="shared" si="40"/>
        <v>0</v>
      </c>
      <c r="AX80" s="19">
        <f t="shared" si="40"/>
        <v>0</v>
      </c>
      <c r="AY80" s="19">
        <f t="shared" si="40"/>
        <v>0</v>
      </c>
      <c r="AZ80" s="19">
        <f t="shared" si="40"/>
        <v>3.5000000000000003E-2</v>
      </c>
      <c r="BA80" s="19">
        <f t="shared" si="40"/>
        <v>0.03</v>
      </c>
      <c r="BB80" s="19">
        <f t="shared" si="40"/>
        <v>0</v>
      </c>
      <c r="BC80" s="19">
        <f t="shared" si="40"/>
        <v>0</v>
      </c>
      <c r="BD80" s="19">
        <f t="shared" si="40"/>
        <v>0</v>
      </c>
      <c r="BE80" s="19">
        <f t="shared" si="40"/>
        <v>0.05</v>
      </c>
      <c r="BF80" s="19">
        <f t="shared" si="40"/>
        <v>0</v>
      </c>
      <c r="BG80" s="19">
        <f t="shared" si="40"/>
        <v>0.15</v>
      </c>
      <c r="BH80" s="19">
        <f t="shared" si="40"/>
        <v>4.0999999999999995E-2</v>
      </c>
      <c r="BI80" s="19">
        <f t="shared" si="40"/>
        <v>2.5000000000000001E-2</v>
      </c>
      <c r="BJ80" s="19">
        <f t="shared" si="40"/>
        <v>0</v>
      </c>
      <c r="BK80" s="19">
        <f t="shared" si="40"/>
        <v>0</v>
      </c>
      <c r="BL80" s="19">
        <f t="shared" si="40"/>
        <v>0</v>
      </c>
      <c r="BM80" s="19">
        <f t="shared" si="40"/>
        <v>8.0000000000000002E-3</v>
      </c>
      <c r="BN80" s="19">
        <f t="shared" si="40"/>
        <v>5.0000000000000001E-3</v>
      </c>
      <c r="BO80" s="19">
        <f t="shared" ref="BO80" si="41">PRODUCT(BO79,$F$6)</f>
        <v>5.0000000000000002E-5</v>
      </c>
    </row>
    <row r="82" spans="1:69" ht="17.399999999999999">
      <c r="A82" s="22"/>
      <c r="B82" s="23" t="s">
        <v>26</v>
      </c>
      <c r="C82" s="24" t="s">
        <v>27</v>
      </c>
      <c r="D82" s="25">
        <f t="shared" ref="D82:BN82" si="42">D46</f>
        <v>72.72</v>
      </c>
      <c r="E82" s="25">
        <f t="shared" si="42"/>
        <v>76</v>
      </c>
      <c r="F82" s="25">
        <f t="shared" si="42"/>
        <v>87</v>
      </c>
      <c r="G82" s="25">
        <f t="shared" si="42"/>
        <v>590</v>
      </c>
      <c r="H82" s="25">
        <f t="shared" si="42"/>
        <v>1250</v>
      </c>
      <c r="I82" s="25">
        <f t="shared" si="42"/>
        <v>720</v>
      </c>
      <c r="J82" s="25">
        <f t="shared" si="42"/>
        <v>74.92</v>
      </c>
      <c r="K82" s="25">
        <f t="shared" si="42"/>
        <v>728.69</v>
      </c>
      <c r="L82" s="25">
        <f t="shared" si="42"/>
        <v>210.89</v>
      </c>
      <c r="M82" s="25">
        <f t="shared" si="42"/>
        <v>529</v>
      </c>
      <c r="N82" s="25">
        <f t="shared" si="42"/>
        <v>104.38</v>
      </c>
      <c r="O82" s="25">
        <f t="shared" si="42"/>
        <v>331.24</v>
      </c>
      <c r="P82" s="25">
        <f t="shared" si="42"/>
        <v>373.68</v>
      </c>
      <c r="Q82" s="25">
        <f t="shared" si="42"/>
        <v>400</v>
      </c>
      <c r="R82" s="25">
        <f t="shared" si="42"/>
        <v>0</v>
      </c>
      <c r="S82" s="25">
        <f t="shared" si="42"/>
        <v>0</v>
      </c>
      <c r="T82" s="25">
        <f t="shared" si="42"/>
        <v>0</v>
      </c>
      <c r="U82" s="25">
        <f t="shared" si="42"/>
        <v>752</v>
      </c>
      <c r="V82" s="25">
        <f t="shared" si="42"/>
        <v>352.56</v>
      </c>
      <c r="W82" s="25">
        <f>W46</f>
        <v>139</v>
      </c>
      <c r="X82" s="25">
        <f t="shared" si="42"/>
        <v>14.1</v>
      </c>
      <c r="Y82" s="25">
        <f t="shared" si="42"/>
        <v>0</v>
      </c>
      <c r="Z82" s="25">
        <f t="shared" si="42"/>
        <v>461</v>
      </c>
      <c r="AA82" s="25">
        <f t="shared" si="42"/>
        <v>341</v>
      </c>
      <c r="AB82" s="25">
        <f t="shared" si="42"/>
        <v>361</v>
      </c>
      <c r="AC82" s="25">
        <f t="shared" si="42"/>
        <v>250</v>
      </c>
      <c r="AD82" s="25">
        <f t="shared" si="42"/>
        <v>145</v>
      </c>
      <c r="AE82" s="25">
        <f t="shared" si="42"/>
        <v>454</v>
      </c>
      <c r="AF82" s="25">
        <f t="shared" si="42"/>
        <v>209</v>
      </c>
      <c r="AG82" s="25">
        <f t="shared" si="42"/>
        <v>227.27</v>
      </c>
      <c r="AH82" s="25">
        <f t="shared" si="42"/>
        <v>69.2</v>
      </c>
      <c r="AI82" s="25">
        <f t="shared" si="42"/>
        <v>59.25</v>
      </c>
      <c r="AJ82" s="25">
        <f t="shared" si="42"/>
        <v>50</v>
      </c>
      <c r="AK82" s="25">
        <f t="shared" si="42"/>
        <v>190</v>
      </c>
      <c r="AL82" s="25">
        <f t="shared" si="42"/>
        <v>200</v>
      </c>
      <c r="AM82" s="25">
        <f t="shared" si="42"/>
        <v>636.84</v>
      </c>
      <c r="AN82" s="25">
        <f t="shared" si="42"/>
        <v>267</v>
      </c>
      <c r="AO82" s="25">
        <f t="shared" si="42"/>
        <v>0</v>
      </c>
      <c r="AP82" s="25">
        <f t="shared" si="42"/>
        <v>206.9</v>
      </c>
      <c r="AQ82" s="25">
        <f t="shared" si="42"/>
        <v>63.75</v>
      </c>
      <c r="AR82" s="25">
        <f t="shared" si="42"/>
        <v>65.33</v>
      </c>
      <c r="AS82" s="25">
        <f t="shared" si="42"/>
        <v>76</v>
      </c>
      <c r="AT82" s="25">
        <f t="shared" si="42"/>
        <v>64.290000000000006</v>
      </c>
      <c r="AU82" s="25">
        <f t="shared" si="42"/>
        <v>60.71</v>
      </c>
      <c r="AV82" s="25">
        <f t="shared" si="42"/>
        <v>51.25</v>
      </c>
      <c r="AW82" s="25">
        <f t="shared" si="42"/>
        <v>77.14</v>
      </c>
      <c r="AX82" s="25">
        <f t="shared" si="42"/>
        <v>68</v>
      </c>
      <c r="AY82" s="25">
        <f t="shared" si="42"/>
        <v>60</v>
      </c>
      <c r="AZ82" s="25">
        <f t="shared" si="42"/>
        <v>137.33000000000001</v>
      </c>
      <c r="BA82" s="25">
        <f t="shared" si="42"/>
        <v>296</v>
      </c>
      <c r="BB82" s="25">
        <f t="shared" si="42"/>
        <v>593</v>
      </c>
      <c r="BC82" s="25">
        <f t="shared" si="42"/>
        <v>558</v>
      </c>
      <c r="BD82" s="25">
        <f t="shared" si="42"/>
        <v>231</v>
      </c>
      <c r="BE82" s="25">
        <f t="shared" si="42"/>
        <v>401</v>
      </c>
      <c r="BF82" s="25">
        <f t="shared" si="42"/>
        <v>0</v>
      </c>
      <c r="BG82" s="25">
        <f t="shared" si="42"/>
        <v>26</v>
      </c>
      <c r="BH82" s="25">
        <f t="shared" si="42"/>
        <v>37</v>
      </c>
      <c r="BI82" s="25">
        <f t="shared" si="42"/>
        <v>25</v>
      </c>
      <c r="BJ82" s="25">
        <f t="shared" si="42"/>
        <v>25.59</v>
      </c>
      <c r="BK82" s="25">
        <f t="shared" si="42"/>
        <v>34</v>
      </c>
      <c r="BL82" s="25">
        <f t="shared" si="42"/>
        <v>304</v>
      </c>
      <c r="BM82" s="25">
        <f t="shared" si="42"/>
        <v>138.88</v>
      </c>
      <c r="BN82" s="25">
        <f t="shared" si="42"/>
        <v>20</v>
      </c>
      <c r="BO82" s="25">
        <f t="shared" ref="BO82" si="43">BO46</f>
        <v>10000</v>
      </c>
    </row>
    <row r="83" spans="1:69" ht="17.399999999999999">
      <c r="B83" s="16" t="s">
        <v>28</v>
      </c>
      <c r="C83" s="17" t="s">
        <v>27</v>
      </c>
      <c r="D83" s="18">
        <f t="shared" ref="D83:BN83" si="44">D82/1000</f>
        <v>7.2719999999999993E-2</v>
      </c>
      <c r="E83" s="18">
        <f t="shared" si="44"/>
        <v>7.5999999999999998E-2</v>
      </c>
      <c r="F83" s="18">
        <f t="shared" si="44"/>
        <v>8.6999999999999994E-2</v>
      </c>
      <c r="G83" s="18">
        <f t="shared" si="44"/>
        <v>0.59</v>
      </c>
      <c r="H83" s="18">
        <f t="shared" si="44"/>
        <v>1.25</v>
      </c>
      <c r="I83" s="18">
        <f t="shared" si="44"/>
        <v>0.72</v>
      </c>
      <c r="J83" s="18">
        <f t="shared" si="44"/>
        <v>7.492E-2</v>
      </c>
      <c r="K83" s="18">
        <f t="shared" si="44"/>
        <v>0.72869000000000006</v>
      </c>
      <c r="L83" s="18">
        <f t="shared" si="44"/>
        <v>0.21088999999999999</v>
      </c>
      <c r="M83" s="18">
        <f t="shared" si="44"/>
        <v>0.52900000000000003</v>
      </c>
      <c r="N83" s="18">
        <f t="shared" si="44"/>
        <v>0.10438</v>
      </c>
      <c r="O83" s="18">
        <f t="shared" si="44"/>
        <v>0.33124000000000003</v>
      </c>
      <c r="P83" s="18">
        <f t="shared" si="44"/>
        <v>0.37368000000000001</v>
      </c>
      <c r="Q83" s="18">
        <f t="shared" si="44"/>
        <v>0.4</v>
      </c>
      <c r="R83" s="18">
        <f t="shared" si="44"/>
        <v>0</v>
      </c>
      <c r="S83" s="18">
        <f t="shared" si="44"/>
        <v>0</v>
      </c>
      <c r="T83" s="18">
        <f t="shared" si="44"/>
        <v>0</v>
      </c>
      <c r="U83" s="18">
        <f t="shared" si="44"/>
        <v>0.752</v>
      </c>
      <c r="V83" s="18">
        <f t="shared" si="44"/>
        <v>0.35255999999999998</v>
      </c>
      <c r="W83" s="18">
        <f>W82/1000</f>
        <v>0.13900000000000001</v>
      </c>
      <c r="X83" s="18">
        <f t="shared" si="44"/>
        <v>1.41E-2</v>
      </c>
      <c r="Y83" s="18">
        <f t="shared" si="44"/>
        <v>0</v>
      </c>
      <c r="Z83" s="18">
        <f t="shared" si="44"/>
        <v>0.46100000000000002</v>
      </c>
      <c r="AA83" s="18">
        <f t="shared" si="44"/>
        <v>0.34100000000000003</v>
      </c>
      <c r="AB83" s="18">
        <f t="shared" si="44"/>
        <v>0.36099999999999999</v>
      </c>
      <c r="AC83" s="18">
        <f t="shared" si="44"/>
        <v>0.25</v>
      </c>
      <c r="AD83" s="18">
        <f t="shared" si="44"/>
        <v>0.14499999999999999</v>
      </c>
      <c r="AE83" s="18">
        <f t="shared" si="44"/>
        <v>0.45400000000000001</v>
      </c>
      <c r="AF83" s="18">
        <f t="shared" si="44"/>
        <v>0.20899999999999999</v>
      </c>
      <c r="AG83" s="18">
        <f t="shared" si="44"/>
        <v>0.22727</v>
      </c>
      <c r="AH83" s="18">
        <f t="shared" si="44"/>
        <v>6.9199999999999998E-2</v>
      </c>
      <c r="AI83" s="18">
        <f t="shared" si="44"/>
        <v>5.9249999999999997E-2</v>
      </c>
      <c r="AJ83" s="18">
        <f t="shared" si="44"/>
        <v>0.05</v>
      </c>
      <c r="AK83" s="18">
        <f t="shared" si="44"/>
        <v>0.19</v>
      </c>
      <c r="AL83" s="18">
        <f t="shared" si="44"/>
        <v>0.2</v>
      </c>
      <c r="AM83" s="18">
        <f t="shared" si="44"/>
        <v>0.63684000000000007</v>
      </c>
      <c r="AN83" s="18">
        <f t="shared" si="44"/>
        <v>0.26700000000000002</v>
      </c>
      <c r="AO83" s="18">
        <f t="shared" si="44"/>
        <v>0</v>
      </c>
      <c r="AP83" s="18">
        <f t="shared" si="44"/>
        <v>0.2069</v>
      </c>
      <c r="AQ83" s="18">
        <f t="shared" si="44"/>
        <v>6.3750000000000001E-2</v>
      </c>
      <c r="AR83" s="18">
        <f t="shared" si="44"/>
        <v>6.5329999999999999E-2</v>
      </c>
      <c r="AS83" s="18">
        <f t="shared" si="44"/>
        <v>7.5999999999999998E-2</v>
      </c>
      <c r="AT83" s="18">
        <f t="shared" si="44"/>
        <v>6.429E-2</v>
      </c>
      <c r="AU83" s="18">
        <f t="shared" si="44"/>
        <v>6.071E-2</v>
      </c>
      <c r="AV83" s="18">
        <f t="shared" si="44"/>
        <v>5.1249999999999997E-2</v>
      </c>
      <c r="AW83" s="18">
        <f t="shared" si="44"/>
        <v>7.714E-2</v>
      </c>
      <c r="AX83" s="18">
        <f t="shared" si="44"/>
        <v>6.8000000000000005E-2</v>
      </c>
      <c r="AY83" s="18">
        <f t="shared" si="44"/>
        <v>0.06</v>
      </c>
      <c r="AZ83" s="18">
        <f t="shared" si="44"/>
        <v>0.13733000000000001</v>
      </c>
      <c r="BA83" s="18">
        <f t="shared" si="44"/>
        <v>0.29599999999999999</v>
      </c>
      <c r="BB83" s="18">
        <f t="shared" si="44"/>
        <v>0.59299999999999997</v>
      </c>
      <c r="BC83" s="18">
        <f t="shared" si="44"/>
        <v>0.55800000000000005</v>
      </c>
      <c r="BD83" s="18">
        <f t="shared" si="44"/>
        <v>0.23100000000000001</v>
      </c>
      <c r="BE83" s="18">
        <f t="shared" si="44"/>
        <v>0.40100000000000002</v>
      </c>
      <c r="BF83" s="18">
        <f t="shared" si="44"/>
        <v>0</v>
      </c>
      <c r="BG83" s="18">
        <f t="shared" si="44"/>
        <v>2.5999999999999999E-2</v>
      </c>
      <c r="BH83" s="18">
        <f t="shared" si="44"/>
        <v>3.6999999999999998E-2</v>
      </c>
      <c r="BI83" s="18">
        <f t="shared" si="44"/>
        <v>2.5000000000000001E-2</v>
      </c>
      <c r="BJ83" s="18">
        <f t="shared" si="44"/>
        <v>2.5589999999999998E-2</v>
      </c>
      <c r="BK83" s="18">
        <f t="shared" si="44"/>
        <v>3.4000000000000002E-2</v>
      </c>
      <c r="BL83" s="18">
        <f t="shared" si="44"/>
        <v>0.30399999999999999</v>
      </c>
      <c r="BM83" s="18">
        <f t="shared" si="44"/>
        <v>0.13888</v>
      </c>
      <c r="BN83" s="18">
        <f t="shared" si="44"/>
        <v>0.02</v>
      </c>
      <c r="BO83" s="18">
        <f t="shared" ref="BO83" si="45">BO82/1000</f>
        <v>10</v>
      </c>
      <c r="BP83" s="46"/>
    </row>
    <row r="84" spans="1:69" ht="17.399999999999999">
      <c r="A84" s="26"/>
      <c r="B84" s="27" t="s">
        <v>29</v>
      </c>
      <c r="C84" s="102"/>
      <c r="D84" s="28">
        <f t="shared" ref="D84:BN84" si="46">D80*D82</f>
        <v>2.1816</v>
      </c>
      <c r="E84" s="28">
        <f t="shared" si="46"/>
        <v>3.8000000000000003</v>
      </c>
      <c r="F84" s="28">
        <f t="shared" si="46"/>
        <v>0.95699999999999996</v>
      </c>
      <c r="G84" s="28">
        <f t="shared" si="46"/>
        <v>0</v>
      </c>
      <c r="H84" s="28">
        <f t="shared" si="46"/>
        <v>0</v>
      </c>
      <c r="I84" s="28">
        <f t="shared" si="46"/>
        <v>0</v>
      </c>
      <c r="J84" s="28">
        <f t="shared" si="46"/>
        <v>0</v>
      </c>
      <c r="K84" s="28">
        <f t="shared" si="46"/>
        <v>1.4573800000000001</v>
      </c>
      <c r="L84" s="28">
        <f t="shared" si="46"/>
        <v>1.4762299999999999</v>
      </c>
      <c r="M84" s="28">
        <f t="shared" si="46"/>
        <v>0</v>
      </c>
      <c r="N84" s="28">
        <f t="shared" si="46"/>
        <v>0</v>
      </c>
      <c r="O84" s="28">
        <f t="shared" si="46"/>
        <v>0</v>
      </c>
      <c r="P84" s="28">
        <f t="shared" si="46"/>
        <v>0</v>
      </c>
      <c r="Q84" s="28">
        <f t="shared" si="46"/>
        <v>0</v>
      </c>
      <c r="R84" s="28">
        <f t="shared" si="46"/>
        <v>0</v>
      </c>
      <c r="S84" s="28">
        <f t="shared" si="46"/>
        <v>0</v>
      </c>
      <c r="T84" s="28">
        <f t="shared" si="46"/>
        <v>0</v>
      </c>
      <c r="U84" s="28">
        <f t="shared" si="46"/>
        <v>0</v>
      </c>
      <c r="V84" s="28">
        <f t="shared" si="46"/>
        <v>0</v>
      </c>
      <c r="W84" s="28">
        <f>W80*W82</f>
        <v>0</v>
      </c>
      <c r="X84" s="28">
        <f t="shared" si="46"/>
        <v>0</v>
      </c>
      <c r="Y84" s="28">
        <f t="shared" si="46"/>
        <v>0</v>
      </c>
      <c r="Z84" s="28">
        <f t="shared" si="46"/>
        <v>0</v>
      </c>
      <c r="AA84" s="28">
        <f t="shared" si="46"/>
        <v>0</v>
      </c>
      <c r="AB84" s="28">
        <f t="shared" si="46"/>
        <v>5.415</v>
      </c>
      <c r="AC84" s="28">
        <f t="shared" si="46"/>
        <v>0</v>
      </c>
      <c r="AD84" s="28">
        <f t="shared" si="46"/>
        <v>0</v>
      </c>
      <c r="AE84" s="28">
        <f t="shared" si="46"/>
        <v>0</v>
      </c>
      <c r="AF84" s="28">
        <f t="shared" si="46"/>
        <v>0</v>
      </c>
      <c r="AG84" s="28">
        <f t="shared" si="46"/>
        <v>0</v>
      </c>
      <c r="AH84" s="28">
        <f t="shared" si="46"/>
        <v>0</v>
      </c>
      <c r="AI84" s="28">
        <f t="shared" si="46"/>
        <v>0</v>
      </c>
      <c r="AJ84" s="28">
        <f t="shared" si="46"/>
        <v>0.03</v>
      </c>
      <c r="AK84" s="28">
        <f t="shared" si="46"/>
        <v>0</v>
      </c>
      <c r="AL84" s="28">
        <f t="shared" si="46"/>
        <v>0</v>
      </c>
      <c r="AM84" s="28">
        <f t="shared" si="46"/>
        <v>0</v>
      </c>
      <c r="AN84" s="28">
        <f t="shared" si="46"/>
        <v>0</v>
      </c>
      <c r="AO84" s="28">
        <f t="shared" si="46"/>
        <v>0</v>
      </c>
      <c r="AP84" s="28">
        <f t="shared" si="46"/>
        <v>0</v>
      </c>
      <c r="AQ84" s="28">
        <f t="shared" si="46"/>
        <v>0</v>
      </c>
      <c r="AR84" s="28">
        <f t="shared" si="46"/>
        <v>0</v>
      </c>
      <c r="AS84" s="28">
        <f t="shared" si="46"/>
        <v>0</v>
      </c>
      <c r="AT84" s="28">
        <f t="shared" si="46"/>
        <v>0</v>
      </c>
      <c r="AU84" s="28">
        <f t="shared" si="46"/>
        <v>0</v>
      </c>
      <c r="AV84" s="28">
        <f t="shared" si="46"/>
        <v>0</v>
      </c>
      <c r="AW84" s="28">
        <f t="shared" si="46"/>
        <v>0</v>
      </c>
      <c r="AX84" s="28">
        <f t="shared" si="46"/>
        <v>0</v>
      </c>
      <c r="AY84" s="28">
        <f t="shared" si="46"/>
        <v>0</v>
      </c>
      <c r="AZ84" s="28">
        <f t="shared" si="46"/>
        <v>4.8065500000000005</v>
      </c>
      <c r="BA84" s="28">
        <f t="shared" si="46"/>
        <v>8.879999999999999</v>
      </c>
      <c r="BB84" s="28">
        <f t="shared" si="46"/>
        <v>0</v>
      </c>
      <c r="BC84" s="28">
        <f t="shared" si="46"/>
        <v>0</v>
      </c>
      <c r="BD84" s="28">
        <f t="shared" si="46"/>
        <v>0</v>
      </c>
      <c r="BE84" s="28">
        <f t="shared" si="46"/>
        <v>20.05</v>
      </c>
      <c r="BF84" s="28">
        <f t="shared" si="46"/>
        <v>0</v>
      </c>
      <c r="BG84" s="28">
        <f t="shared" si="46"/>
        <v>3.9</v>
      </c>
      <c r="BH84" s="28">
        <f t="shared" si="46"/>
        <v>1.5169999999999999</v>
      </c>
      <c r="BI84" s="28">
        <f t="shared" si="46"/>
        <v>0.625</v>
      </c>
      <c r="BJ84" s="28">
        <f t="shared" si="46"/>
        <v>0</v>
      </c>
      <c r="BK84" s="28">
        <f t="shared" si="46"/>
        <v>0</v>
      </c>
      <c r="BL84" s="28">
        <f t="shared" si="46"/>
        <v>0</v>
      </c>
      <c r="BM84" s="28">
        <f t="shared" si="46"/>
        <v>1.11104</v>
      </c>
      <c r="BN84" s="28">
        <f t="shared" si="46"/>
        <v>0.1</v>
      </c>
      <c r="BO84" s="28">
        <f t="shared" ref="BO84" si="47">BO80*BO82</f>
        <v>0.5</v>
      </c>
      <c r="BP84" s="47">
        <f>SUM(D84:BN84)</f>
        <v>56.306800000000003</v>
      </c>
      <c r="BQ84" s="30">
        <f>BP84/$C$9</f>
        <v>56.306800000000003</v>
      </c>
    </row>
    <row r="85" spans="1:69" ht="17.399999999999999">
      <c r="A85" s="26"/>
      <c r="B85" s="27" t="s">
        <v>30</v>
      </c>
      <c r="C85" s="102"/>
      <c r="D85" s="28">
        <f t="shared" ref="D85:BN85" si="48">D80*D82</f>
        <v>2.1816</v>
      </c>
      <c r="E85" s="28">
        <f t="shared" si="48"/>
        <v>3.8000000000000003</v>
      </c>
      <c r="F85" s="28">
        <f t="shared" si="48"/>
        <v>0.95699999999999996</v>
      </c>
      <c r="G85" s="28">
        <f t="shared" si="48"/>
        <v>0</v>
      </c>
      <c r="H85" s="28">
        <f t="shared" si="48"/>
        <v>0</v>
      </c>
      <c r="I85" s="28">
        <f t="shared" si="48"/>
        <v>0</v>
      </c>
      <c r="J85" s="28">
        <f t="shared" si="48"/>
        <v>0</v>
      </c>
      <c r="K85" s="28">
        <f t="shared" si="48"/>
        <v>1.4573800000000001</v>
      </c>
      <c r="L85" s="28">
        <f t="shared" si="48"/>
        <v>1.4762299999999999</v>
      </c>
      <c r="M85" s="28">
        <f t="shared" si="48"/>
        <v>0</v>
      </c>
      <c r="N85" s="28">
        <f t="shared" si="48"/>
        <v>0</v>
      </c>
      <c r="O85" s="28">
        <f t="shared" si="48"/>
        <v>0</v>
      </c>
      <c r="P85" s="28">
        <f t="shared" si="48"/>
        <v>0</v>
      </c>
      <c r="Q85" s="28">
        <f t="shared" si="48"/>
        <v>0</v>
      </c>
      <c r="R85" s="28">
        <f t="shared" si="48"/>
        <v>0</v>
      </c>
      <c r="S85" s="28">
        <f t="shared" si="48"/>
        <v>0</v>
      </c>
      <c r="T85" s="28">
        <f t="shared" si="48"/>
        <v>0</v>
      </c>
      <c r="U85" s="28">
        <f t="shared" si="48"/>
        <v>0</v>
      </c>
      <c r="V85" s="28">
        <f t="shared" si="48"/>
        <v>0</v>
      </c>
      <c r="W85" s="28">
        <f>W80*W82</f>
        <v>0</v>
      </c>
      <c r="X85" s="28">
        <f t="shared" si="48"/>
        <v>0</v>
      </c>
      <c r="Y85" s="28">
        <f t="shared" si="48"/>
        <v>0</v>
      </c>
      <c r="Z85" s="28">
        <f t="shared" si="48"/>
        <v>0</v>
      </c>
      <c r="AA85" s="28">
        <f t="shared" si="48"/>
        <v>0</v>
      </c>
      <c r="AB85" s="28">
        <f t="shared" si="48"/>
        <v>5.415</v>
      </c>
      <c r="AC85" s="28">
        <f t="shared" si="48"/>
        <v>0</v>
      </c>
      <c r="AD85" s="28">
        <f t="shared" si="48"/>
        <v>0</v>
      </c>
      <c r="AE85" s="28">
        <f t="shared" si="48"/>
        <v>0</v>
      </c>
      <c r="AF85" s="28">
        <f t="shared" si="48"/>
        <v>0</v>
      </c>
      <c r="AG85" s="28">
        <f t="shared" si="48"/>
        <v>0</v>
      </c>
      <c r="AH85" s="28">
        <f t="shared" si="48"/>
        <v>0</v>
      </c>
      <c r="AI85" s="28">
        <f t="shared" si="48"/>
        <v>0</v>
      </c>
      <c r="AJ85" s="28">
        <f t="shared" si="48"/>
        <v>0.03</v>
      </c>
      <c r="AK85" s="28">
        <f t="shared" si="48"/>
        <v>0</v>
      </c>
      <c r="AL85" s="28">
        <f t="shared" si="48"/>
        <v>0</v>
      </c>
      <c r="AM85" s="28">
        <f t="shared" si="48"/>
        <v>0</v>
      </c>
      <c r="AN85" s="28">
        <f t="shared" si="48"/>
        <v>0</v>
      </c>
      <c r="AO85" s="28">
        <f t="shared" si="48"/>
        <v>0</v>
      </c>
      <c r="AP85" s="28">
        <f t="shared" si="48"/>
        <v>0</v>
      </c>
      <c r="AQ85" s="28">
        <f t="shared" si="48"/>
        <v>0</v>
      </c>
      <c r="AR85" s="28">
        <f t="shared" si="48"/>
        <v>0</v>
      </c>
      <c r="AS85" s="28">
        <f t="shared" si="48"/>
        <v>0</v>
      </c>
      <c r="AT85" s="28">
        <f t="shared" si="48"/>
        <v>0</v>
      </c>
      <c r="AU85" s="28">
        <f t="shared" si="48"/>
        <v>0</v>
      </c>
      <c r="AV85" s="28">
        <f t="shared" si="48"/>
        <v>0</v>
      </c>
      <c r="AW85" s="28">
        <f t="shared" si="48"/>
        <v>0</v>
      </c>
      <c r="AX85" s="28">
        <f t="shared" si="48"/>
        <v>0</v>
      </c>
      <c r="AY85" s="28">
        <f t="shared" si="48"/>
        <v>0</v>
      </c>
      <c r="AZ85" s="28">
        <f t="shared" si="48"/>
        <v>4.8065500000000005</v>
      </c>
      <c r="BA85" s="28">
        <f t="shared" si="48"/>
        <v>8.879999999999999</v>
      </c>
      <c r="BB85" s="28">
        <f t="shared" si="48"/>
        <v>0</v>
      </c>
      <c r="BC85" s="28">
        <f t="shared" si="48"/>
        <v>0</v>
      </c>
      <c r="BD85" s="28">
        <f t="shared" si="48"/>
        <v>0</v>
      </c>
      <c r="BE85" s="28">
        <f t="shared" si="48"/>
        <v>20.05</v>
      </c>
      <c r="BF85" s="28">
        <f t="shared" si="48"/>
        <v>0</v>
      </c>
      <c r="BG85" s="28">
        <f t="shared" si="48"/>
        <v>3.9</v>
      </c>
      <c r="BH85" s="28">
        <f t="shared" si="48"/>
        <v>1.5169999999999999</v>
      </c>
      <c r="BI85" s="28">
        <f t="shared" si="48"/>
        <v>0.625</v>
      </c>
      <c r="BJ85" s="28">
        <f t="shared" si="48"/>
        <v>0</v>
      </c>
      <c r="BK85" s="28">
        <f t="shared" si="48"/>
        <v>0</v>
      </c>
      <c r="BL85" s="28">
        <f t="shared" si="48"/>
        <v>0</v>
      </c>
      <c r="BM85" s="28">
        <f t="shared" si="48"/>
        <v>1.11104</v>
      </c>
      <c r="BN85" s="28">
        <f t="shared" si="48"/>
        <v>0.1</v>
      </c>
      <c r="BO85" s="28">
        <f t="shared" ref="BO85" si="49">BO80*BO82</f>
        <v>0.5</v>
      </c>
      <c r="BP85" s="47">
        <f>SUM(D85:BN85)</f>
        <v>56.306800000000003</v>
      </c>
      <c r="BQ85" s="30">
        <f>BP85/$C$9</f>
        <v>56.306800000000003</v>
      </c>
    </row>
    <row r="87" spans="1:69">
      <c r="J87" s="1"/>
    </row>
    <row r="88" spans="1:69" ht="15" customHeight="1">
      <c r="A88" s="95"/>
      <c r="B88" s="3" t="s">
        <v>2</v>
      </c>
      <c r="C88" s="92" t="s">
        <v>3</v>
      </c>
      <c r="D88" s="94" t="str">
        <f t="shared" ref="D88:BN88" si="50">D7</f>
        <v>Хлеб пшеничный</v>
      </c>
      <c r="E88" s="94" t="str">
        <f t="shared" si="50"/>
        <v>Хлеб ржано-пшеничный</v>
      </c>
      <c r="F88" s="94" t="str">
        <f t="shared" si="50"/>
        <v>Сахар</v>
      </c>
      <c r="G88" s="94" t="str">
        <f t="shared" si="50"/>
        <v>Чай</v>
      </c>
      <c r="H88" s="94" t="str">
        <f t="shared" si="50"/>
        <v>Какао</v>
      </c>
      <c r="I88" s="94" t="str">
        <f t="shared" si="50"/>
        <v>Кофейный напиток</v>
      </c>
      <c r="J88" s="94" t="str">
        <f t="shared" si="50"/>
        <v>Молоко 2,5%</v>
      </c>
      <c r="K88" s="94" t="str">
        <f t="shared" si="50"/>
        <v>Масло сливочное</v>
      </c>
      <c r="L88" s="94" t="str">
        <f t="shared" si="50"/>
        <v>Сметана 15%</v>
      </c>
      <c r="M88" s="94" t="str">
        <f t="shared" si="50"/>
        <v>Молоко сухое</v>
      </c>
      <c r="N88" s="94" t="str">
        <f t="shared" si="50"/>
        <v>Снежок 2,5 %</v>
      </c>
      <c r="O88" s="94" t="str">
        <f t="shared" si="50"/>
        <v>Творог 5%</v>
      </c>
      <c r="P88" s="94" t="str">
        <f t="shared" si="50"/>
        <v>Молоко сгущенное</v>
      </c>
      <c r="Q88" s="94" t="str">
        <f t="shared" si="50"/>
        <v xml:space="preserve">Джем Сава </v>
      </c>
      <c r="R88" s="94" t="str">
        <f t="shared" si="50"/>
        <v>Сыр</v>
      </c>
      <c r="S88" s="94" t="str">
        <f t="shared" si="50"/>
        <v>Зеленый горошек</v>
      </c>
      <c r="T88" s="94" t="str">
        <f t="shared" si="50"/>
        <v>Кукуруза консервирован.</v>
      </c>
      <c r="U88" s="94" t="str">
        <f t="shared" si="50"/>
        <v>Консервы рыбные</v>
      </c>
      <c r="V88" s="94" t="str">
        <f t="shared" si="50"/>
        <v>Огурцы консервирован.</v>
      </c>
      <c r="W88" s="94" t="str">
        <f>W7</f>
        <v>Огурцы свежие</v>
      </c>
      <c r="X88" s="94" t="str">
        <f t="shared" si="50"/>
        <v>Яйцо</v>
      </c>
      <c r="Y88" s="94" t="str">
        <f t="shared" si="50"/>
        <v>Икра кабачковая</v>
      </c>
      <c r="Z88" s="94" t="str">
        <f t="shared" si="50"/>
        <v>Изюм</v>
      </c>
      <c r="AA88" s="94" t="str">
        <f t="shared" si="50"/>
        <v>Курага</v>
      </c>
      <c r="AB88" s="94" t="str">
        <f t="shared" si="50"/>
        <v>Чернослив</v>
      </c>
      <c r="AC88" s="94" t="str">
        <f t="shared" si="50"/>
        <v>Шиповник</v>
      </c>
      <c r="AD88" s="94" t="str">
        <f t="shared" si="50"/>
        <v>Сухофрукты</v>
      </c>
      <c r="AE88" s="94" t="str">
        <f t="shared" si="50"/>
        <v>Ягода свежемороженная</v>
      </c>
      <c r="AF88" s="94" t="str">
        <f t="shared" si="50"/>
        <v>Лимон</v>
      </c>
      <c r="AG88" s="94" t="str">
        <f t="shared" si="50"/>
        <v>Кисель</v>
      </c>
      <c r="AH88" s="94" t="str">
        <f t="shared" si="50"/>
        <v xml:space="preserve">Сок </v>
      </c>
      <c r="AI88" s="94" t="str">
        <f t="shared" si="50"/>
        <v>Макаронные изделия</v>
      </c>
      <c r="AJ88" s="94" t="str">
        <f t="shared" si="50"/>
        <v>Мука</v>
      </c>
      <c r="AK88" s="94" t="str">
        <f t="shared" si="50"/>
        <v>Дрожжи</v>
      </c>
      <c r="AL88" s="94" t="str">
        <f t="shared" si="50"/>
        <v>Печенье</v>
      </c>
      <c r="AM88" s="94" t="str">
        <f t="shared" si="50"/>
        <v>Пряники</v>
      </c>
      <c r="AN88" s="94" t="str">
        <f t="shared" si="50"/>
        <v>Вафли</v>
      </c>
      <c r="AO88" s="94" t="str">
        <f t="shared" si="50"/>
        <v>Конфеты</v>
      </c>
      <c r="AP88" s="94" t="str">
        <f t="shared" si="50"/>
        <v>Повидло Сава</v>
      </c>
      <c r="AQ88" s="94" t="str">
        <f t="shared" si="50"/>
        <v>Крупа геркулес</v>
      </c>
      <c r="AR88" s="94" t="str">
        <f t="shared" si="50"/>
        <v>Крупа горох</v>
      </c>
      <c r="AS88" s="94" t="str">
        <f t="shared" si="50"/>
        <v>Крупа гречневая</v>
      </c>
      <c r="AT88" s="94" t="str">
        <f t="shared" si="50"/>
        <v>Крупа кукурузная</v>
      </c>
      <c r="AU88" s="94" t="str">
        <f t="shared" si="50"/>
        <v>Крупа манная</v>
      </c>
      <c r="AV88" s="94" t="str">
        <f t="shared" si="50"/>
        <v>Крупа перловая</v>
      </c>
      <c r="AW88" s="94" t="str">
        <f t="shared" si="50"/>
        <v>Крупа пшеничная</v>
      </c>
      <c r="AX88" s="94" t="str">
        <f t="shared" si="50"/>
        <v>Крупа пшено</v>
      </c>
      <c r="AY88" s="94" t="str">
        <f t="shared" si="50"/>
        <v>Крупа ячневая</v>
      </c>
      <c r="AZ88" s="94" t="str">
        <f t="shared" si="50"/>
        <v>Рис</v>
      </c>
      <c r="BA88" s="94" t="str">
        <f t="shared" si="50"/>
        <v>Цыпленок бройлер</v>
      </c>
      <c r="BB88" s="94" t="str">
        <f t="shared" si="50"/>
        <v>Филе куриное</v>
      </c>
      <c r="BC88" s="94" t="str">
        <f t="shared" si="50"/>
        <v>Фарш говяжий</v>
      </c>
      <c r="BD88" s="94" t="str">
        <f t="shared" si="50"/>
        <v>Печень куриная</v>
      </c>
      <c r="BE88" s="94" t="str">
        <f t="shared" si="50"/>
        <v>Филе минтая</v>
      </c>
      <c r="BF88" s="94" t="str">
        <f t="shared" si="50"/>
        <v>Филе сельди слабосол.</v>
      </c>
      <c r="BG88" s="94" t="str">
        <f t="shared" si="50"/>
        <v>Картофель</v>
      </c>
      <c r="BH88" s="94" t="str">
        <f t="shared" si="50"/>
        <v>Морковь</v>
      </c>
      <c r="BI88" s="94" t="str">
        <f t="shared" si="50"/>
        <v>Лук</v>
      </c>
      <c r="BJ88" s="94" t="str">
        <f t="shared" si="50"/>
        <v>Капуста</v>
      </c>
      <c r="BK88" s="94" t="str">
        <f t="shared" si="50"/>
        <v>Свекла</v>
      </c>
      <c r="BL88" s="94" t="str">
        <f t="shared" si="50"/>
        <v>Томатная паста</v>
      </c>
      <c r="BM88" s="94" t="str">
        <f t="shared" si="50"/>
        <v>Масло растительное</v>
      </c>
      <c r="BN88" s="94" t="str">
        <f t="shared" si="50"/>
        <v>Соль</v>
      </c>
      <c r="BO88" s="94" t="str">
        <f t="shared" ref="BO88" si="51">BO7</f>
        <v>Аскорбиновая кислота</v>
      </c>
      <c r="BP88" s="97" t="s">
        <v>4</v>
      </c>
      <c r="BQ88" s="97" t="s">
        <v>5</v>
      </c>
    </row>
    <row r="89" spans="1:69" ht="45.75" customHeight="1">
      <c r="A89" s="96"/>
      <c r="B89" s="4" t="s">
        <v>6</v>
      </c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7"/>
      <c r="BQ89" s="97"/>
    </row>
    <row r="90" spans="1:69">
      <c r="A90" s="98" t="s">
        <v>17</v>
      </c>
      <c r="B90" s="5" t="s">
        <v>18</v>
      </c>
      <c r="C90" s="99">
        <f>$F$6</f>
        <v>1</v>
      </c>
      <c r="D90" s="5">
        <f t="shared" ref="D90:BN94" si="52">D22</f>
        <v>0</v>
      </c>
      <c r="E90" s="5">
        <f t="shared" si="52"/>
        <v>0</v>
      </c>
      <c r="F90" s="5">
        <f t="shared" si="52"/>
        <v>0.01</v>
      </c>
      <c r="G90" s="5">
        <f t="shared" si="52"/>
        <v>5.9999999999999995E-4</v>
      </c>
      <c r="H90" s="5">
        <f t="shared" si="52"/>
        <v>0</v>
      </c>
      <c r="I90" s="5">
        <f t="shared" si="52"/>
        <v>0</v>
      </c>
      <c r="J90" s="5">
        <f t="shared" si="52"/>
        <v>0</v>
      </c>
      <c r="K90" s="5">
        <f t="shared" si="52"/>
        <v>0</v>
      </c>
      <c r="L90" s="5">
        <f t="shared" si="52"/>
        <v>0</v>
      </c>
      <c r="M90" s="5">
        <f t="shared" si="52"/>
        <v>0</v>
      </c>
      <c r="N90" s="5">
        <f t="shared" si="52"/>
        <v>0</v>
      </c>
      <c r="O90" s="5">
        <f t="shared" si="52"/>
        <v>0</v>
      </c>
      <c r="P90" s="5">
        <f t="shared" si="52"/>
        <v>0</v>
      </c>
      <c r="Q90" s="5">
        <f t="shared" si="52"/>
        <v>0</v>
      </c>
      <c r="R90" s="5">
        <f t="shared" si="52"/>
        <v>0</v>
      </c>
      <c r="S90" s="5">
        <f t="shared" si="52"/>
        <v>0</v>
      </c>
      <c r="T90" s="5">
        <f t="shared" si="52"/>
        <v>0</v>
      </c>
      <c r="U90" s="5">
        <f t="shared" si="52"/>
        <v>0</v>
      </c>
      <c r="V90" s="5">
        <f t="shared" si="52"/>
        <v>0</v>
      </c>
      <c r="W90" s="5">
        <f>W22</f>
        <v>0</v>
      </c>
      <c r="X90" s="5">
        <f t="shared" si="52"/>
        <v>0</v>
      </c>
      <c r="Y90" s="5">
        <f t="shared" si="52"/>
        <v>0</v>
      </c>
      <c r="Z90" s="5">
        <f t="shared" si="52"/>
        <v>0</v>
      </c>
      <c r="AA90" s="5">
        <f t="shared" si="52"/>
        <v>0</v>
      </c>
      <c r="AB90" s="5">
        <f t="shared" si="52"/>
        <v>0</v>
      </c>
      <c r="AC90" s="5">
        <f t="shared" si="52"/>
        <v>0</v>
      </c>
      <c r="AD90" s="5">
        <f t="shared" si="52"/>
        <v>0</v>
      </c>
      <c r="AE90" s="5">
        <f t="shared" si="52"/>
        <v>0</v>
      </c>
      <c r="AF90" s="5">
        <f t="shared" si="52"/>
        <v>6.0000000000000001E-3</v>
      </c>
      <c r="AG90" s="5">
        <f t="shared" si="52"/>
        <v>0</v>
      </c>
      <c r="AH90" s="5">
        <f t="shared" si="52"/>
        <v>0</v>
      </c>
      <c r="AI90" s="5">
        <f t="shared" si="52"/>
        <v>0</v>
      </c>
      <c r="AJ90" s="5">
        <f t="shared" si="52"/>
        <v>0</v>
      </c>
      <c r="AK90" s="5">
        <f t="shared" si="52"/>
        <v>0</v>
      </c>
      <c r="AL90" s="5">
        <f t="shared" si="52"/>
        <v>0</v>
      </c>
      <c r="AM90" s="5">
        <f t="shared" si="52"/>
        <v>0</v>
      </c>
      <c r="AN90" s="5">
        <f t="shared" si="52"/>
        <v>0</v>
      </c>
      <c r="AO90" s="5">
        <f t="shared" si="52"/>
        <v>0</v>
      </c>
      <c r="AP90" s="5">
        <f t="shared" si="52"/>
        <v>0</v>
      </c>
      <c r="AQ90" s="5">
        <f t="shared" si="52"/>
        <v>0</v>
      </c>
      <c r="AR90" s="5">
        <f t="shared" si="52"/>
        <v>0</v>
      </c>
      <c r="AS90" s="5">
        <f t="shared" si="52"/>
        <v>0</v>
      </c>
      <c r="AT90" s="5">
        <f t="shared" si="52"/>
        <v>0</v>
      </c>
      <c r="AU90" s="5">
        <f t="shared" si="52"/>
        <v>0</v>
      </c>
      <c r="AV90" s="5">
        <f t="shared" si="52"/>
        <v>0</v>
      </c>
      <c r="AW90" s="5">
        <f t="shared" si="52"/>
        <v>0</v>
      </c>
      <c r="AX90" s="5">
        <f t="shared" si="52"/>
        <v>0</v>
      </c>
      <c r="AY90" s="5">
        <f t="shared" si="52"/>
        <v>0</v>
      </c>
      <c r="AZ90" s="5">
        <f t="shared" si="52"/>
        <v>0</v>
      </c>
      <c r="BA90" s="5">
        <f t="shared" si="52"/>
        <v>0</v>
      </c>
      <c r="BB90" s="5">
        <f t="shared" si="52"/>
        <v>0</v>
      </c>
      <c r="BC90" s="5">
        <f t="shared" si="52"/>
        <v>0</v>
      </c>
      <c r="BD90" s="5">
        <f t="shared" si="52"/>
        <v>0</v>
      </c>
      <c r="BE90" s="5">
        <f t="shared" si="52"/>
        <v>0</v>
      </c>
      <c r="BF90" s="5">
        <f t="shared" si="52"/>
        <v>0</v>
      </c>
      <c r="BG90" s="5">
        <f t="shared" si="52"/>
        <v>0</v>
      </c>
      <c r="BH90" s="5">
        <f t="shared" si="52"/>
        <v>0</v>
      </c>
      <c r="BI90" s="5">
        <f t="shared" si="52"/>
        <v>0</v>
      </c>
      <c r="BJ90" s="5">
        <f t="shared" si="52"/>
        <v>0</v>
      </c>
      <c r="BK90" s="5">
        <f t="shared" si="52"/>
        <v>0</v>
      </c>
      <c r="BL90" s="5">
        <f t="shared" si="52"/>
        <v>0</v>
      </c>
      <c r="BM90" s="5">
        <f t="shared" si="52"/>
        <v>0</v>
      </c>
      <c r="BN90" s="5">
        <f t="shared" si="52"/>
        <v>0</v>
      </c>
      <c r="BO90" s="5">
        <f t="shared" ref="BO90:BO93" si="53">BO22</f>
        <v>0</v>
      </c>
    </row>
    <row r="91" spans="1:69">
      <c r="A91" s="98"/>
      <c r="B91" s="5" t="s">
        <v>19</v>
      </c>
      <c r="C91" s="100"/>
      <c r="D91" s="5">
        <f t="shared" si="52"/>
        <v>0</v>
      </c>
      <c r="E91" s="5">
        <f t="shared" si="52"/>
        <v>0</v>
      </c>
      <c r="F91" s="5">
        <f t="shared" si="52"/>
        <v>3.0000000000000001E-3</v>
      </c>
      <c r="G91" s="5">
        <f t="shared" si="52"/>
        <v>0</v>
      </c>
      <c r="H91" s="5">
        <f t="shared" si="52"/>
        <v>0</v>
      </c>
      <c r="I91" s="5">
        <f t="shared" si="52"/>
        <v>0</v>
      </c>
      <c r="J91" s="5">
        <f t="shared" si="52"/>
        <v>1.2E-2</v>
      </c>
      <c r="K91" s="5">
        <f t="shared" si="52"/>
        <v>2E-3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W23</f>
        <v>0</v>
      </c>
      <c r="X91" s="5">
        <f t="shared" si="52"/>
        <v>0.1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0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3.9E-2</v>
      </c>
      <c r="AK91" s="5">
        <f t="shared" si="52"/>
        <v>8.5700000000000001E-4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3.0000000000000001E-3</v>
      </c>
      <c r="BN91" s="5">
        <f t="shared" si="52"/>
        <v>0</v>
      </c>
      <c r="BO91" s="5">
        <f t="shared" si="53"/>
        <v>0</v>
      </c>
    </row>
    <row r="92" spans="1:69">
      <c r="A92" s="98"/>
      <c r="B92" s="5"/>
      <c r="C92" s="100"/>
      <c r="D92" s="5">
        <f t="shared" si="52"/>
        <v>0</v>
      </c>
      <c r="E92" s="5">
        <f t="shared" si="52"/>
        <v>0</v>
      </c>
      <c r="F92" s="5">
        <f t="shared" si="52"/>
        <v>0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0</v>
      </c>
      <c r="K92" s="5">
        <f t="shared" si="52"/>
        <v>0</v>
      </c>
      <c r="L92" s="5">
        <f t="shared" si="52"/>
        <v>0</v>
      </c>
      <c r="M92" s="5">
        <f t="shared" si="52"/>
        <v>0</v>
      </c>
      <c r="N92" s="5">
        <f t="shared" si="52"/>
        <v>0</v>
      </c>
      <c r="O92" s="5">
        <f t="shared" si="52"/>
        <v>0</v>
      </c>
      <c r="P92" s="5">
        <f t="shared" si="52"/>
        <v>0</v>
      </c>
      <c r="Q92" s="5">
        <f t="shared" si="52"/>
        <v>0</v>
      </c>
      <c r="R92" s="5">
        <f t="shared" si="52"/>
        <v>0</v>
      </c>
      <c r="S92" s="5">
        <f t="shared" si="52"/>
        <v>0</v>
      </c>
      <c r="T92" s="5">
        <f t="shared" si="52"/>
        <v>0</v>
      </c>
      <c r="U92" s="5">
        <f t="shared" si="52"/>
        <v>0</v>
      </c>
      <c r="V92" s="5">
        <f t="shared" si="52"/>
        <v>0</v>
      </c>
      <c r="W92" s="5">
        <f>W24</f>
        <v>0</v>
      </c>
      <c r="X92" s="5">
        <f t="shared" si="52"/>
        <v>0</v>
      </c>
      <c r="Y92" s="5">
        <f t="shared" si="52"/>
        <v>0</v>
      </c>
      <c r="Z92" s="5">
        <f t="shared" si="52"/>
        <v>0</v>
      </c>
      <c r="AA92" s="5">
        <f t="shared" si="52"/>
        <v>0</v>
      </c>
      <c r="AB92" s="5">
        <f t="shared" si="52"/>
        <v>0</v>
      </c>
      <c r="AC92" s="5">
        <f t="shared" si="52"/>
        <v>0</v>
      </c>
      <c r="AD92" s="5">
        <f t="shared" si="52"/>
        <v>0</v>
      </c>
      <c r="AE92" s="5">
        <f t="shared" si="52"/>
        <v>0</v>
      </c>
      <c r="AF92" s="5">
        <f t="shared" si="52"/>
        <v>0</v>
      </c>
      <c r="AG92" s="5">
        <f t="shared" si="52"/>
        <v>0</v>
      </c>
      <c r="AH92" s="5">
        <f t="shared" si="52"/>
        <v>0</v>
      </c>
      <c r="AI92" s="5">
        <f t="shared" si="52"/>
        <v>0</v>
      </c>
      <c r="AJ92" s="5">
        <f t="shared" si="52"/>
        <v>0</v>
      </c>
      <c r="AK92" s="5">
        <f t="shared" si="52"/>
        <v>0</v>
      </c>
      <c r="AL92" s="5">
        <f t="shared" si="52"/>
        <v>0</v>
      </c>
      <c r="AM92" s="5">
        <f t="shared" si="52"/>
        <v>0</v>
      </c>
      <c r="AN92" s="5">
        <f t="shared" si="52"/>
        <v>0</v>
      </c>
      <c r="AO92" s="5">
        <f t="shared" si="52"/>
        <v>0</v>
      </c>
      <c r="AP92" s="5">
        <f t="shared" si="52"/>
        <v>0</v>
      </c>
      <c r="AQ92" s="5">
        <f t="shared" si="52"/>
        <v>0</v>
      </c>
      <c r="AR92" s="5">
        <f t="shared" si="52"/>
        <v>0</v>
      </c>
      <c r="AS92" s="5">
        <f t="shared" si="52"/>
        <v>0</v>
      </c>
      <c r="AT92" s="5">
        <f t="shared" si="52"/>
        <v>0</v>
      </c>
      <c r="AU92" s="5">
        <f t="shared" si="52"/>
        <v>0</v>
      </c>
      <c r="AV92" s="5">
        <f t="shared" si="52"/>
        <v>0</v>
      </c>
      <c r="AW92" s="5">
        <f t="shared" si="52"/>
        <v>0</v>
      </c>
      <c r="AX92" s="5">
        <f t="shared" si="52"/>
        <v>0</v>
      </c>
      <c r="AY92" s="5">
        <f t="shared" si="52"/>
        <v>0</v>
      </c>
      <c r="AZ92" s="5">
        <f t="shared" si="52"/>
        <v>0</v>
      </c>
      <c r="BA92" s="5">
        <f t="shared" si="52"/>
        <v>0</v>
      </c>
      <c r="BB92" s="5">
        <f t="shared" si="52"/>
        <v>0</v>
      </c>
      <c r="BC92" s="5">
        <f t="shared" si="52"/>
        <v>0</v>
      </c>
      <c r="BD92" s="5">
        <f t="shared" si="52"/>
        <v>0</v>
      </c>
      <c r="BE92" s="5">
        <f t="shared" si="52"/>
        <v>0</v>
      </c>
      <c r="BF92" s="5">
        <f t="shared" si="52"/>
        <v>0</v>
      </c>
      <c r="BG92" s="5">
        <f t="shared" si="52"/>
        <v>0</v>
      </c>
      <c r="BH92" s="5">
        <f t="shared" si="52"/>
        <v>0</v>
      </c>
      <c r="BI92" s="5">
        <f t="shared" si="52"/>
        <v>0</v>
      </c>
      <c r="BJ92" s="5">
        <f t="shared" si="52"/>
        <v>0</v>
      </c>
      <c r="BK92" s="5">
        <f t="shared" si="52"/>
        <v>0</v>
      </c>
      <c r="BL92" s="5">
        <f t="shared" si="52"/>
        <v>0</v>
      </c>
      <c r="BM92" s="5">
        <f t="shared" si="52"/>
        <v>0</v>
      </c>
      <c r="BN92" s="5">
        <f t="shared" si="52"/>
        <v>0</v>
      </c>
      <c r="BO92" s="5">
        <f t="shared" si="53"/>
        <v>0</v>
      </c>
    </row>
    <row r="93" spans="1:69">
      <c r="A93" s="98"/>
      <c r="B93" s="5"/>
      <c r="C93" s="100"/>
      <c r="D93" s="5">
        <f t="shared" si="52"/>
        <v>0</v>
      </c>
      <c r="E93" s="5">
        <f t="shared" si="52"/>
        <v>0</v>
      </c>
      <c r="F93" s="5">
        <f t="shared" si="52"/>
        <v>0</v>
      </c>
      <c r="G93" s="5">
        <f t="shared" si="52"/>
        <v>0</v>
      </c>
      <c r="H93" s="5">
        <f t="shared" si="52"/>
        <v>0</v>
      </c>
      <c r="I93" s="5">
        <f t="shared" si="52"/>
        <v>0</v>
      </c>
      <c r="J93" s="5">
        <f t="shared" si="52"/>
        <v>0</v>
      </c>
      <c r="K93" s="5">
        <f t="shared" si="52"/>
        <v>0</v>
      </c>
      <c r="L93" s="5">
        <f t="shared" si="52"/>
        <v>0</v>
      </c>
      <c r="M93" s="5">
        <f t="shared" si="52"/>
        <v>0</v>
      </c>
      <c r="N93" s="5">
        <f t="shared" si="52"/>
        <v>0</v>
      </c>
      <c r="O93" s="5">
        <f t="shared" si="52"/>
        <v>0</v>
      </c>
      <c r="P93" s="5">
        <f t="shared" si="52"/>
        <v>0</v>
      </c>
      <c r="Q93" s="5">
        <f t="shared" si="52"/>
        <v>0</v>
      </c>
      <c r="R93" s="5">
        <f t="shared" si="52"/>
        <v>0</v>
      </c>
      <c r="S93" s="5">
        <f t="shared" si="52"/>
        <v>0</v>
      </c>
      <c r="T93" s="5">
        <f t="shared" si="52"/>
        <v>0</v>
      </c>
      <c r="U93" s="5">
        <f t="shared" si="52"/>
        <v>0</v>
      </c>
      <c r="V93" s="5">
        <f t="shared" si="52"/>
        <v>0</v>
      </c>
      <c r="W93" s="5">
        <f>W25</f>
        <v>0</v>
      </c>
      <c r="X93" s="5">
        <f t="shared" si="52"/>
        <v>0</v>
      </c>
      <c r="Y93" s="5">
        <f t="shared" si="52"/>
        <v>0</v>
      </c>
      <c r="Z93" s="5">
        <f t="shared" si="52"/>
        <v>0</v>
      </c>
      <c r="AA93" s="5">
        <f t="shared" si="52"/>
        <v>0</v>
      </c>
      <c r="AB93" s="5">
        <f t="shared" si="52"/>
        <v>0</v>
      </c>
      <c r="AC93" s="5">
        <f t="shared" si="52"/>
        <v>0</v>
      </c>
      <c r="AD93" s="5">
        <f t="shared" si="52"/>
        <v>0</v>
      </c>
      <c r="AE93" s="5">
        <f t="shared" si="52"/>
        <v>0</v>
      </c>
      <c r="AF93" s="5">
        <f t="shared" si="52"/>
        <v>0</v>
      </c>
      <c r="AG93" s="5">
        <f t="shared" si="52"/>
        <v>0</v>
      </c>
      <c r="AH93" s="5">
        <f t="shared" si="52"/>
        <v>0</v>
      </c>
      <c r="AI93" s="5">
        <f t="shared" si="52"/>
        <v>0</v>
      </c>
      <c r="AJ93" s="5">
        <f t="shared" si="52"/>
        <v>0</v>
      </c>
      <c r="AK93" s="5">
        <f t="shared" si="52"/>
        <v>0</v>
      </c>
      <c r="AL93" s="5">
        <f t="shared" si="52"/>
        <v>0</v>
      </c>
      <c r="AM93" s="5">
        <f t="shared" si="52"/>
        <v>0</v>
      </c>
      <c r="AN93" s="5">
        <f t="shared" si="52"/>
        <v>0</v>
      </c>
      <c r="AO93" s="5">
        <f t="shared" si="52"/>
        <v>0</v>
      </c>
      <c r="AP93" s="5">
        <f t="shared" si="52"/>
        <v>0</v>
      </c>
      <c r="AQ93" s="5">
        <f t="shared" si="52"/>
        <v>0</v>
      </c>
      <c r="AR93" s="5">
        <f t="shared" si="52"/>
        <v>0</v>
      </c>
      <c r="AS93" s="5">
        <f t="shared" si="52"/>
        <v>0</v>
      </c>
      <c r="AT93" s="5">
        <f t="shared" si="52"/>
        <v>0</v>
      </c>
      <c r="AU93" s="5">
        <f t="shared" si="52"/>
        <v>0</v>
      </c>
      <c r="AV93" s="5">
        <f t="shared" si="52"/>
        <v>0</v>
      </c>
      <c r="AW93" s="5">
        <f t="shared" si="52"/>
        <v>0</v>
      </c>
      <c r="AX93" s="5">
        <f t="shared" si="52"/>
        <v>0</v>
      </c>
      <c r="AY93" s="5">
        <f t="shared" si="52"/>
        <v>0</v>
      </c>
      <c r="AZ93" s="5">
        <f t="shared" si="52"/>
        <v>0</v>
      </c>
      <c r="BA93" s="5">
        <f t="shared" si="52"/>
        <v>0</v>
      </c>
      <c r="BB93" s="5">
        <f t="shared" si="52"/>
        <v>0</v>
      </c>
      <c r="BC93" s="5">
        <f t="shared" si="52"/>
        <v>0</v>
      </c>
      <c r="BD93" s="5">
        <f t="shared" si="52"/>
        <v>0</v>
      </c>
      <c r="BE93" s="5">
        <f t="shared" si="52"/>
        <v>0</v>
      </c>
      <c r="BF93" s="5">
        <f t="shared" si="52"/>
        <v>0</v>
      </c>
      <c r="BG93" s="5">
        <f t="shared" si="52"/>
        <v>0</v>
      </c>
      <c r="BH93" s="5">
        <f t="shared" si="52"/>
        <v>0</v>
      </c>
      <c r="BI93" s="5">
        <f t="shared" si="52"/>
        <v>0</v>
      </c>
      <c r="BJ93" s="5">
        <f t="shared" si="52"/>
        <v>0</v>
      </c>
      <c r="BK93" s="5">
        <f t="shared" si="52"/>
        <v>0</v>
      </c>
      <c r="BL93" s="5">
        <f t="shared" si="52"/>
        <v>0</v>
      </c>
      <c r="BM93" s="5">
        <f t="shared" si="52"/>
        <v>0</v>
      </c>
      <c r="BN93" s="5">
        <f t="shared" si="52"/>
        <v>0</v>
      </c>
      <c r="BO93" s="5">
        <f t="shared" si="53"/>
        <v>0</v>
      </c>
    </row>
    <row r="94" spans="1:69">
      <c r="A94" s="98"/>
      <c r="B94" s="5"/>
      <c r="C94" s="101"/>
      <c r="D94" s="5">
        <f t="shared" si="52"/>
        <v>0</v>
      </c>
      <c r="E94" s="5">
        <f t="shared" si="52"/>
        <v>0</v>
      </c>
      <c r="F94" s="5">
        <f t="shared" si="52"/>
        <v>0</v>
      </c>
      <c r="G94" s="5">
        <f t="shared" si="52"/>
        <v>0</v>
      </c>
      <c r="H94" s="5">
        <f t="shared" si="52"/>
        <v>0</v>
      </c>
      <c r="I94" s="5">
        <f t="shared" si="52"/>
        <v>0</v>
      </c>
      <c r="J94" s="5">
        <f t="shared" si="52"/>
        <v>0</v>
      </c>
      <c r="K94" s="5">
        <f t="shared" ref="K94:BN94" si="54">K26</f>
        <v>0</v>
      </c>
      <c r="L94" s="5">
        <f t="shared" si="54"/>
        <v>0</v>
      </c>
      <c r="M94" s="5">
        <f t="shared" si="54"/>
        <v>0</v>
      </c>
      <c r="N94" s="5">
        <f t="shared" si="54"/>
        <v>0</v>
      </c>
      <c r="O94" s="5">
        <f t="shared" si="54"/>
        <v>0</v>
      </c>
      <c r="P94" s="5">
        <f t="shared" si="54"/>
        <v>0</v>
      </c>
      <c r="Q94" s="5">
        <f t="shared" si="54"/>
        <v>0</v>
      </c>
      <c r="R94" s="5">
        <f t="shared" si="54"/>
        <v>0</v>
      </c>
      <c r="S94" s="5">
        <f t="shared" si="54"/>
        <v>0</v>
      </c>
      <c r="T94" s="5">
        <f t="shared" si="54"/>
        <v>0</v>
      </c>
      <c r="U94" s="5">
        <f t="shared" si="54"/>
        <v>0</v>
      </c>
      <c r="V94" s="5">
        <f t="shared" si="54"/>
        <v>0</v>
      </c>
      <c r="W94" s="5">
        <f>W26</f>
        <v>0</v>
      </c>
      <c r="X94" s="5">
        <f t="shared" si="54"/>
        <v>0</v>
      </c>
      <c r="Y94" s="5">
        <f t="shared" si="54"/>
        <v>0</v>
      </c>
      <c r="Z94" s="5">
        <f t="shared" si="54"/>
        <v>0</v>
      </c>
      <c r="AA94" s="5">
        <f t="shared" si="54"/>
        <v>0</v>
      </c>
      <c r="AB94" s="5">
        <f t="shared" si="54"/>
        <v>0</v>
      </c>
      <c r="AC94" s="5">
        <f t="shared" si="54"/>
        <v>0</v>
      </c>
      <c r="AD94" s="5">
        <f t="shared" si="54"/>
        <v>0</v>
      </c>
      <c r="AE94" s="5">
        <f t="shared" si="54"/>
        <v>0</v>
      </c>
      <c r="AF94" s="5">
        <f t="shared" si="54"/>
        <v>0</v>
      </c>
      <c r="AG94" s="5">
        <f t="shared" si="54"/>
        <v>0</v>
      </c>
      <c r="AH94" s="5">
        <f t="shared" si="54"/>
        <v>0</v>
      </c>
      <c r="AI94" s="5">
        <f t="shared" si="54"/>
        <v>0</v>
      </c>
      <c r="AJ94" s="5">
        <f t="shared" si="54"/>
        <v>0</v>
      </c>
      <c r="AK94" s="5">
        <f t="shared" si="54"/>
        <v>0</v>
      </c>
      <c r="AL94" s="5">
        <f t="shared" si="54"/>
        <v>0</v>
      </c>
      <c r="AM94" s="5">
        <f t="shared" si="54"/>
        <v>0</v>
      </c>
      <c r="AN94" s="5">
        <f t="shared" si="54"/>
        <v>0</v>
      </c>
      <c r="AO94" s="5">
        <f t="shared" si="54"/>
        <v>0</v>
      </c>
      <c r="AP94" s="5">
        <f t="shared" si="54"/>
        <v>0</v>
      </c>
      <c r="AQ94" s="5">
        <f t="shared" si="54"/>
        <v>0</v>
      </c>
      <c r="AR94" s="5">
        <f t="shared" si="54"/>
        <v>0</v>
      </c>
      <c r="AS94" s="5">
        <f t="shared" si="54"/>
        <v>0</v>
      </c>
      <c r="AT94" s="5">
        <f t="shared" si="54"/>
        <v>0</v>
      </c>
      <c r="AU94" s="5">
        <f t="shared" si="54"/>
        <v>0</v>
      </c>
      <c r="AV94" s="5">
        <f t="shared" si="54"/>
        <v>0</v>
      </c>
      <c r="AW94" s="5">
        <f t="shared" si="54"/>
        <v>0</v>
      </c>
      <c r="AX94" s="5">
        <f t="shared" si="54"/>
        <v>0</v>
      </c>
      <c r="AY94" s="5">
        <f t="shared" si="54"/>
        <v>0</v>
      </c>
      <c r="AZ94" s="5">
        <f t="shared" si="54"/>
        <v>0</v>
      </c>
      <c r="BA94" s="5">
        <f t="shared" si="54"/>
        <v>0</v>
      </c>
      <c r="BB94" s="5">
        <f t="shared" si="54"/>
        <v>0</v>
      </c>
      <c r="BC94" s="5">
        <f t="shared" si="54"/>
        <v>0</v>
      </c>
      <c r="BD94" s="5">
        <f t="shared" si="54"/>
        <v>0</v>
      </c>
      <c r="BE94" s="5">
        <f t="shared" si="54"/>
        <v>0</v>
      </c>
      <c r="BF94" s="5">
        <f t="shared" si="54"/>
        <v>0</v>
      </c>
      <c r="BG94" s="5">
        <f t="shared" si="54"/>
        <v>0</v>
      </c>
      <c r="BH94" s="5">
        <f t="shared" si="54"/>
        <v>0</v>
      </c>
      <c r="BI94" s="5">
        <f t="shared" si="54"/>
        <v>0</v>
      </c>
      <c r="BJ94" s="5">
        <f t="shared" si="54"/>
        <v>0</v>
      </c>
      <c r="BK94" s="5">
        <f t="shared" si="54"/>
        <v>0</v>
      </c>
      <c r="BL94" s="5">
        <f t="shared" si="54"/>
        <v>0</v>
      </c>
      <c r="BM94" s="5">
        <f t="shared" si="54"/>
        <v>0</v>
      </c>
      <c r="BN94" s="5">
        <f t="shared" si="54"/>
        <v>0</v>
      </c>
      <c r="BO94" s="5">
        <f t="shared" ref="BO94" si="55">BO26</f>
        <v>0</v>
      </c>
    </row>
    <row r="95" spans="1:69" ht="17.399999999999999">
      <c r="B95" s="16" t="s">
        <v>23</v>
      </c>
      <c r="C95" s="17"/>
      <c r="D95" s="18">
        <f t="shared" ref="D95:Y95" si="56">SUM(D90:D94)</f>
        <v>0</v>
      </c>
      <c r="E95" s="18">
        <f t="shared" si="56"/>
        <v>0</v>
      </c>
      <c r="F95" s="18">
        <f t="shared" si="56"/>
        <v>1.3000000000000001E-2</v>
      </c>
      <c r="G95" s="18">
        <f t="shared" si="56"/>
        <v>5.9999999999999995E-4</v>
      </c>
      <c r="H95" s="18">
        <f t="shared" si="56"/>
        <v>0</v>
      </c>
      <c r="I95" s="18">
        <f t="shared" si="56"/>
        <v>0</v>
      </c>
      <c r="J95" s="18">
        <f t="shared" si="56"/>
        <v>1.2E-2</v>
      </c>
      <c r="K95" s="18">
        <f t="shared" si="56"/>
        <v>2E-3</v>
      </c>
      <c r="L95" s="18">
        <f t="shared" si="56"/>
        <v>0</v>
      </c>
      <c r="M95" s="18">
        <f t="shared" ref="M95:X95" si="57">SUM(M90:M94)</f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 t="shared" si="57"/>
        <v>0</v>
      </c>
      <c r="X95" s="18">
        <f t="shared" si="57"/>
        <v>0.1</v>
      </c>
      <c r="Y95" s="18">
        <f t="shared" si="56"/>
        <v>0</v>
      </c>
      <c r="Z95" s="18">
        <f>SUM(Z90:Z94)</f>
        <v>0</v>
      </c>
      <c r="AA95" s="18">
        <f>SUM(AA90:AA94)</f>
        <v>0</v>
      </c>
      <c r="AB95" s="18">
        <f t="shared" ref="AB95:BN95" si="58">SUM(AB90:AB94)</f>
        <v>0</v>
      </c>
      <c r="AC95" s="18">
        <f t="shared" si="58"/>
        <v>0</v>
      </c>
      <c r="AD95" s="18">
        <f t="shared" si="58"/>
        <v>0</v>
      </c>
      <c r="AE95" s="18">
        <f t="shared" si="58"/>
        <v>0</v>
      </c>
      <c r="AF95" s="18">
        <f t="shared" si="58"/>
        <v>6.0000000000000001E-3</v>
      </c>
      <c r="AG95" s="18">
        <f t="shared" si="58"/>
        <v>0</v>
      </c>
      <c r="AH95" s="18">
        <f t="shared" si="58"/>
        <v>0</v>
      </c>
      <c r="AI95" s="18">
        <f t="shared" si="58"/>
        <v>0</v>
      </c>
      <c r="AJ95" s="18">
        <f t="shared" si="58"/>
        <v>3.9E-2</v>
      </c>
      <c r="AK95" s="18">
        <f t="shared" si="58"/>
        <v>8.5700000000000001E-4</v>
      </c>
      <c r="AL95" s="18">
        <f t="shared" si="58"/>
        <v>0</v>
      </c>
      <c r="AM95" s="18">
        <f t="shared" si="58"/>
        <v>0</v>
      </c>
      <c r="AN95" s="18">
        <f t="shared" si="58"/>
        <v>0</v>
      </c>
      <c r="AO95" s="18">
        <f t="shared" si="58"/>
        <v>0</v>
      </c>
      <c r="AP95" s="18">
        <f t="shared" si="58"/>
        <v>0</v>
      </c>
      <c r="AQ95" s="18">
        <f t="shared" si="58"/>
        <v>0</v>
      </c>
      <c r="AR95" s="18">
        <f t="shared" si="58"/>
        <v>0</v>
      </c>
      <c r="AS95" s="18">
        <f t="shared" si="58"/>
        <v>0</v>
      </c>
      <c r="AT95" s="18">
        <f t="shared" si="58"/>
        <v>0</v>
      </c>
      <c r="AU95" s="18">
        <f t="shared" si="58"/>
        <v>0</v>
      </c>
      <c r="AV95" s="18">
        <f t="shared" si="58"/>
        <v>0</v>
      </c>
      <c r="AW95" s="18">
        <f t="shared" si="58"/>
        <v>0</v>
      </c>
      <c r="AX95" s="18">
        <f t="shared" si="58"/>
        <v>0</v>
      </c>
      <c r="AY95" s="18">
        <f t="shared" si="58"/>
        <v>0</v>
      </c>
      <c r="AZ95" s="18">
        <f t="shared" si="58"/>
        <v>0</v>
      </c>
      <c r="BA95" s="18">
        <f t="shared" si="58"/>
        <v>0</v>
      </c>
      <c r="BB95" s="18">
        <f t="shared" si="58"/>
        <v>0</v>
      </c>
      <c r="BC95" s="18">
        <f t="shared" si="58"/>
        <v>0</v>
      </c>
      <c r="BD95" s="18">
        <f t="shared" si="58"/>
        <v>0</v>
      </c>
      <c r="BE95" s="18">
        <f t="shared" si="58"/>
        <v>0</v>
      </c>
      <c r="BF95" s="18">
        <f t="shared" si="58"/>
        <v>0</v>
      </c>
      <c r="BG95" s="18">
        <f t="shared" si="58"/>
        <v>0</v>
      </c>
      <c r="BH95" s="18">
        <f t="shared" si="58"/>
        <v>0</v>
      </c>
      <c r="BI95" s="18">
        <f t="shared" si="58"/>
        <v>0</v>
      </c>
      <c r="BJ95" s="18">
        <f t="shared" si="58"/>
        <v>0</v>
      </c>
      <c r="BK95" s="18">
        <f t="shared" si="58"/>
        <v>0</v>
      </c>
      <c r="BL95" s="18">
        <f t="shared" si="58"/>
        <v>0</v>
      </c>
      <c r="BM95" s="18">
        <f t="shared" si="58"/>
        <v>3.0000000000000001E-3</v>
      </c>
      <c r="BN95" s="18">
        <f t="shared" si="58"/>
        <v>0</v>
      </c>
      <c r="BO95" s="18">
        <f t="shared" ref="BO95" si="59">SUM(BO90:BO94)</f>
        <v>0</v>
      </c>
    </row>
    <row r="96" spans="1:69" ht="17.399999999999999">
      <c r="B96" s="16" t="s">
        <v>24</v>
      </c>
      <c r="C96" s="17"/>
      <c r="D96" s="19">
        <f t="shared" ref="D96:Y96" si="60">PRODUCT(D95,$F$6)</f>
        <v>0</v>
      </c>
      <c r="E96" s="19">
        <f t="shared" si="60"/>
        <v>0</v>
      </c>
      <c r="F96" s="19">
        <f t="shared" si="60"/>
        <v>1.3000000000000001E-2</v>
      </c>
      <c r="G96" s="19">
        <f t="shared" si="60"/>
        <v>5.9999999999999995E-4</v>
      </c>
      <c r="H96" s="19">
        <f t="shared" si="60"/>
        <v>0</v>
      </c>
      <c r="I96" s="19">
        <f t="shared" si="60"/>
        <v>0</v>
      </c>
      <c r="J96" s="19">
        <f t="shared" si="60"/>
        <v>1.2E-2</v>
      </c>
      <c r="K96" s="19">
        <f t="shared" si="60"/>
        <v>2E-3</v>
      </c>
      <c r="L96" s="19">
        <f t="shared" si="60"/>
        <v>0</v>
      </c>
      <c r="M96" s="19">
        <f t="shared" ref="M96:X96" si="61">PRODUCT(M95,$F$6)</f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0</v>
      </c>
      <c r="V96" s="19">
        <f t="shared" si="61"/>
        <v>0</v>
      </c>
      <c r="W96" s="19">
        <f t="shared" si="61"/>
        <v>0</v>
      </c>
      <c r="X96" s="19">
        <f t="shared" si="61"/>
        <v>0.1</v>
      </c>
      <c r="Y96" s="19">
        <f t="shared" si="60"/>
        <v>0</v>
      </c>
      <c r="Z96" s="19">
        <f>PRODUCT(Z95,$F$6)</f>
        <v>0</v>
      </c>
      <c r="AA96" s="19">
        <f>PRODUCT(AA95,$F$6)</f>
        <v>0</v>
      </c>
      <c r="AB96" s="19">
        <f t="shared" ref="AB96:BN96" si="62">PRODUCT(AB95,$F$6)</f>
        <v>0</v>
      </c>
      <c r="AC96" s="19">
        <f t="shared" si="62"/>
        <v>0</v>
      </c>
      <c r="AD96" s="19">
        <f t="shared" si="62"/>
        <v>0</v>
      </c>
      <c r="AE96" s="19">
        <f t="shared" si="62"/>
        <v>0</v>
      </c>
      <c r="AF96" s="19">
        <f t="shared" si="62"/>
        <v>6.0000000000000001E-3</v>
      </c>
      <c r="AG96" s="19">
        <f t="shared" si="62"/>
        <v>0</v>
      </c>
      <c r="AH96" s="19">
        <f t="shared" si="62"/>
        <v>0</v>
      </c>
      <c r="AI96" s="19">
        <f t="shared" si="62"/>
        <v>0</v>
      </c>
      <c r="AJ96" s="19">
        <f t="shared" si="62"/>
        <v>3.9E-2</v>
      </c>
      <c r="AK96" s="19">
        <f t="shared" si="62"/>
        <v>8.5700000000000001E-4</v>
      </c>
      <c r="AL96" s="19">
        <f t="shared" si="62"/>
        <v>0</v>
      </c>
      <c r="AM96" s="19">
        <f t="shared" si="62"/>
        <v>0</v>
      </c>
      <c r="AN96" s="19">
        <f t="shared" si="62"/>
        <v>0</v>
      </c>
      <c r="AO96" s="19">
        <f t="shared" si="62"/>
        <v>0</v>
      </c>
      <c r="AP96" s="19">
        <f t="shared" si="62"/>
        <v>0</v>
      </c>
      <c r="AQ96" s="19">
        <f t="shared" si="62"/>
        <v>0</v>
      </c>
      <c r="AR96" s="19">
        <f t="shared" si="62"/>
        <v>0</v>
      </c>
      <c r="AS96" s="19">
        <f t="shared" si="62"/>
        <v>0</v>
      </c>
      <c r="AT96" s="19">
        <f t="shared" si="62"/>
        <v>0</v>
      </c>
      <c r="AU96" s="19">
        <f t="shared" si="62"/>
        <v>0</v>
      </c>
      <c r="AV96" s="19">
        <f t="shared" si="62"/>
        <v>0</v>
      </c>
      <c r="AW96" s="19">
        <f t="shared" si="62"/>
        <v>0</v>
      </c>
      <c r="AX96" s="19">
        <f t="shared" si="62"/>
        <v>0</v>
      </c>
      <c r="AY96" s="19">
        <f t="shared" si="62"/>
        <v>0</v>
      </c>
      <c r="AZ96" s="19">
        <f t="shared" si="62"/>
        <v>0</v>
      </c>
      <c r="BA96" s="19">
        <f t="shared" si="62"/>
        <v>0</v>
      </c>
      <c r="BB96" s="19">
        <f t="shared" si="62"/>
        <v>0</v>
      </c>
      <c r="BC96" s="19">
        <f t="shared" si="62"/>
        <v>0</v>
      </c>
      <c r="BD96" s="19">
        <f t="shared" si="62"/>
        <v>0</v>
      </c>
      <c r="BE96" s="19">
        <f t="shared" si="62"/>
        <v>0</v>
      </c>
      <c r="BF96" s="19">
        <f t="shared" si="62"/>
        <v>0</v>
      </c>
      <c r="BG96" s="19">
        <f t="shared" si="62"/>
        <v>0</v>
      </c>
      <c r="BH96" s="19">
        <f t="shared" si="62"/>
        <v>0</v>
      </c>
      <c r="BI96" s="19">
        <f t="shared" si="62"/>
        <v>0</v>
      </c>
      <c r="BJ96" s="19">
        <f t="shared" si="62"/>
        <v>0</v>
      </c>
      <c r="BK96" s="19">
        <f t="shared" si="62"/>
        <v>0</v>
      </c>
      <c r="BL96" s="19">
        <f t="shared" si="62"/>
        <v>0</v>
      </c>
      <c r="BM96" s="19">
        <f t="shared" si="62"/>
        <v>3.0000000000000001E-3</v>
      </c>
      <c r="BN96" s="19">
        <f t="shared" si="62"/>
        <v>0</v>
      </c>
      <c r="BO96" s="19">
        <f t="shared" ref="BO96" si="63">PRODUCT(BO95,$F$6)</f>
        <v>0</v>
      </c>
    </row>
    <row r="98" spans="1:69" ht="17.399999999999999">
      <c r="A98" s="22"/>
      <c r="B98" s="23" t="s">
        <v>26</v>
      </c>
      <c r="C98" s="24" t="s">
        <v>27</v>
      </c>
      <c r="D98" s="25">
        <f t="shared" ref="D98:BN98" si="64">D46</f>
        <v>72.72</v>
      </c>
      <c r="E98" s="25">
        <f t="shared" si="64"/>
        <v>76</v>
      </c>
      <c r="F98" s="25">
        <f t="shared" si="64"/>
        <v>87</v>
      </c>
      <c r="G98" s="25">
        <f t="shared" si="64"/>
        <v>590</v>
      </c>
      <c r="H98" s="25">
        <f t="shared" si="64"/>
        <v>1250</v>
      </c>
      <c r="I98" s="25">
        <f t="shared" si="64"/>
        <v>720</v>
      </c>
      <c r="J98" s="25">
        <f t="shared" si="64"/>
        <v>74.92</v>
      </c>
      <c r="K98" s="25">
        <f t="shared" si="64"/>
        <v>728.69</v>
      </c>
      <c r="L98" s="25">
        <f t="shared" si="64"/>
        <v>210.89</v>
      </c>
      <c r="M98" s="25">
        <f t="shared" si="64"/>
        <v>529</v>
      </c>
      <c r="N98" s="25">
        <f t="shared" si="64"/>
        <v>104.38</v>
      </c>
      <c r="O98" s="25">
        <f t="shared" si="64"/>
        <v>331.24</v>
      </c>
      <c r="P98" s="25">
        <f t="shared" si="64"/>
        <v>373.68</v>
      </c>
      <c r="Q98" s="25">
        <f t="shared" si="64"/>
        <v>400</v>
      </c>
      <c r="R98" s="25">
        <f t="shared" si="64"/>
        <v>0</v>
      </c>
      <c r="S98" s="25">
        <f t="shared" si="64"/>
        <v>0</v>
      </c>
      <c r="T98" s="25">
        <f t="shared" si="64"/>
        <v>0</v>
      </c>
      <c r="U98" s="25">
        <f t="shared" si="64"/>
        <v>752</v>
      </c>
      <c r="V98" s="25">
        <f t="shared" si="64"/>
        <v>352.56</v>
      </c>
      <c r="W98" s="25">
        <f>W46</f>
        <v>139</v>
      </c>
      <c r="X98" s="25">
        <f t="shared" si="64"/>
        <v>14.1</v>
      </c>
      <c r="Y98" s="25">
        <f t="shared" si="64"/>
        <v>0</v>
      </c>
      <c r="Z98" s="25">
        <f t="shared" si="64"/>
        <v>461</v>
      </c>
      <c r="AA98" s="25">
        <f t="shared" si="64"/>
        <v>341</v>
      </c>
      <c r="AB98" s="25">
        <f t="shared" si="64"/>
        <v>361</v>
      </c>
      <c r="AC98" s="25">
        <f t="shared" si="64"/>
        <v>250</v>
      </c>
      <c r="AD98" s="25">
        <f t="shared" si="64"/>
        <v>145</v>
      </c>
      <c r="AE98" s="25">
        <f t="shared" si="64"/>
        <v>454</v>
      </c>
      <c r="AF98" s="25">
        <f t="shared" si="64"/>
        <v>209</v>
      </c>
      <c r="AG98" s="25">
        <f t="shared" si="64"/>
        <v>227.27</v>
      </c>
      <c r="AH98" s="25">
        <f t="shared" si="64"/>
        <v>69.2</v>
      </c>
      <c r="AI98" s="25">
        <f t="shared" si="64"/>
        <v>59.25</v>
      </c>
      <c r="AJ98" s="25">
        <f t="shared" si="64"/>
        <v>50</v>
      </c>
      <c r="AK98" s="25">
        <f t="shared" si="64"/>
        <v>190</v>
      </c>
      <c r="AL98" s="25">
        <f t="shared" si="64"/>
        <v>200</v>
      </c>
      <c r="AM98" s="25">
        <f t="shared" si="64"/>
        <v>636.84</v>
      </c>
      <c r="AN98" s="25">
        <f t="shared" si="64"/>
        <v>267</v>
      </c>
      <c r="AO98" s="25">
        <f t="shared" si="64"/>
        <v>0</v>
      </c>
      <c r="AP98" s="25">
        <f t="shared" si="64"/>
        <v>206.9</v>
      </c>
      <c r="AQ98" s="25">
        <f t="shared" si="64"/>
        <v>63.75</v>
      </c>
      <c r="AR98" s="25">
        <f t="shared" si="64"/>
        <v>65.33</v>
      </c>
      <c r="AS98" s="25">
        <f t="shared" si="64"/>
        <v>76</v>
      </c>
      <c r="AT98" s="25">
        <f t="shared" si="64"/>
        <v>64.290000000000006</v>
      </c>
      <c r="AU98" s="25">
        <f t="shared" si="64"/>
        <v>60.71</v>
      </c>
      <c r="AV98" s="25">
        <f t="shared" si="64"/>
        <v>51.25</v>
      </c>
      <c r="AW98" s="25">
        <f t="shared" si="64"/>
        <v>77.14</v>
      </c>
      <c r="AX98" s="25">
        <f t="shared" si="64"/>
        <v>68</v>
      </c>
      <c r="AY98" s="25">
        <f t="shared" si="64"/>
        <v>60</v>
      </c>
      <c r="AZ98" s="25">
        <f t="shared" si="64"/>
        <v>137.33000000000001</v>
      </c>
      <c r="BA98" s="25">
        <f t="shared" si="64"/>
        <v>296</v>
      </c>
      <c r="BB98" s="25">
        <f t="shared" si="64"/>
        <v>593</v>
      </c>
      <c r="BC98" s="25">
        <f t="shared" si="64"/>
        <v>558</v>
      </c>
      <c r="BD98" s="25">
        <f t="shared" si="64"/>
        <v>231</v>
      </c>
      <c r="BE98" s="25">
        <f t="shared" si="64"/>
        <v>401</v>
      </c>
      <c r="BF98" s="25">
        <f t="shared" si="64"/>
        <v>0</v>
      </c>
      <c r="BG98" s="25">
        <f t="shared" si="64"/>
        <v>26</v>
      </c>
      <c r="BH98" s="25">
        <f t="shared" si="64"/>
        <v>37</v>
      </c>
      <c r="BI98" s="25">
        <f t="shared" si="64"/>
        <v>25</v>
      </c>
      <c r="BJ98" s="25">
        <f t="shared" si="64"/>
        <v>25.59</v>
      </c>
      <c r="BK98" s="25">
        <f t="shared" si="64"/>
        <v>34</v>
      </c>
      <c r="BL98" s="25">
        <f t="shared" si="64"/>
        <v>304</v>
      </c>
      <c r="BM98" s="25">
        <f t="shared" si="64"/>
        <v>138.88</v>
      </c>
      <c r="BN98" s="25">
        <f t="shared" si="64"/>
        <v>20</v>
      </c>
      <c r="BO98" s="25">
        <f t="shared" ref="BO98" si="65">BO46</f>
        <v>10000</v>
      </c>
    </row>
    <row r="99" spans="1:69" ht="17.399999999999999">
      <c r="B99" s="16" t="s">
        <v>28</v>
      </c>
      <c r="C99" s="17" t="s">
        <v>27</v>
      </c>
      <c r="D99" s="18">
        <f t="shared" ref="D99:BN99" si="66">D98/1000</f>
        <v>7.2719999999999993E-2</v>
      </c>
      <c r="E99" s="18">
        <f t="shared" si="66"/>
        <v>7.5999999999999998E-2</v>
      </c>
      <c r="F99" s="18">
        <f t="shared" si="66"/>
        <v>8.6999999999999994E-2</v>
      </c>
      <c r="G99" s="18">
        <f t="shared" si="66"/>
        <v>0.59</v>
      </c>
      <c r="H99" s="18">
        <f t="shared" si="66"/>
        <v>1.25</v>
      </c>
      <c r="I99" s="18">
        <f t="shared" si="66"/>
        <v>0.72</v>
      </c>
      <c r="J99" s="18">
        <f t="shared" si="66"/>
        <v>7.492E-2</v>
      </c>
      <c r="K99" s="18">
        <f t="shared" si="66"/>
        <v>0.72869000000000006</v>
      </c>
      <c r="L99" s="18">
        <f t="shared" si="66"/>
        <v>0.21088999999999999</v>
      </c>
      <c r="M99" s="18">
        <f t="shared" si="66"/>
        <v>0.52900000000000003</v>
      </c>
      <c r="N99" s="18">
        <f t="shared" si="66"/>
        <v>0.10438</v>
      </c>
      <c r="O99" s="18">
        <f t="shared" si="66"/>
        <v>0.33124000000000003</v>
      </c>
      <c r="P99" s="18">
        <f t="shared" si="66"/>
        <v>0.37368000000000001</v>
      </c>
      <c r="Q99" s="18">
        <f t="shared" si="66"/>
        <v>0.4</v>
      </c>
      <c r="R99" s="18">
        <f t="shared" si="66"/>
        <v>0</v>
      </c>
      <c r="S99" s="18">
        <f t="shared" si="66"/>
        <v>0</v>
      </c>
      <c r="T99" s="18">
        <f t="shared" si="66"/>
        <v>0</v>
      </c>
      <c r="U99" s="18">
        <f t="shared" si="66"/>
        <v>0.752</v>
      </c>
      <c r="V99" s="18">
        <f t="shared" si="66"/>
        <v>0.35255999999999998</v>
      </c>
      <c r="W99" s="18">
        <f>W98/1000</f>
        <v>0.13900000000000001</v>
      </c>
      <c r="X99" s="18">
        <f t="shared" si="66"/>
        <v>1.41E-2</v>
      </c>
      <c r="Y99" s="18">
        <f t="shared" si="66"/>
        <v>0</v>
      </c>
      <c r="Z99" s="18">
        <f t="shared" si="66"/>
        <v>0.46100000000000002</v>
      </c>
      <c r="AA99" s="18">
        <f t="shared" si="66"/>
        <v>0.34100000000000003</v>
      </c>
      <c r="AB99" s="18">
        <f t="shared" si="66"/>
        <v>0.36099999999999999</v>
      </c>
      <c r="AC99" s="18">
        <f t="shared" si="66"/>
        <v>0.25</v>
      </c>
      <c r="AD99" s="18">
        <f t="shared" si="66"/>
        <v>0.14499999999999999</v>
      </c>
      <c r="AE99" s="18">
        <f t="shared" si="66"/>
        <v>0.45400000000000001</v>
      </c>
      <c r="AF99" s="18">
        <f t="shared" si="66"/>
        <v>0.20899999999999999</v>
      </c>
      <c r="AG99" s="18">
        <f t="shared" si="66"/>
        <v>0.22727</v>
      </c>
      <c r="AH99" s="18">
        <f t="shared" si="66"/>
        <v>6.9199999999999998E-2</v>
      </c>
      <c r="AI99" s="18">
        <f t="shared" si="66"/>
        <v>5.9249999999999997E-2</v>
      </c>
      <c r="AJ99" s="18">
        <f t="shared" si="66"/>
        <v>0.05</v>
      </c>
      <c r="AK99" s="18">
        <f t="shared" si="66"/>
        <v>0.19</v>
      </c>
      <c r="AL99" s="18">
        <f t="shared" si="66"/>
        <v>0.2</v>
      </c>
      <c r="AM99" s="18">
        <f t="shared" si="66"/>
        <v>0.63684000000000007</v>
      </c>
      <c r="AN99" s="18">
        <f t="shared" si="66"/>
        <v>0.26700000000000002</v>
      </c>
      <c r="AO99" s="18">
        <f t="shared" si="66"/>
        <v>0</v>
      </c>
      <c r="AP99" s="18">
        <f t="shared" si="66"/>
        <v>0.2069</v>
      </c>
      <c r="AQ99" s="18">
        <f t="shared" si="66"/>
        <v>6.3750000000000001E-2</v>
      </c>
      <c r="AR99" s="18">
        <f t="shared" si="66"/>
        <v>6.5329999999999999E-2</v>
      </c>
      <c r="AS99" s="18">
        <f t="shared" si="66"/>
        <v>7.5999999999999998E-2</v>
      </c>
      <c r="AT99" s="18">
        <f t="shared" si="66"/>
        <v>6.429E-2</v>
      </c>
      <c r="AU99" s="18">
        <f t="shared" si="66"/>
        <v>6.071E-2</v>
      </c>
      <c r="AV99" s="18">
        <f t="shared" si="66"/>
        <v>5.1249999999999997E-2</v>
      </c>
      <c r="AW99" s="18">
        <f t="shared" si="66"/>
        <v>7.714E-2</v>
      </c>
      <c r="AX99" s="18">
        <f t="shared" si="66"/>
        <v>6.8000000000000005E-2</v>
      </c>
      <c r="AY99" s="18">
        <f t="shared" si="66"/>
        <v>0.06</v>
      </c>
      <c r="AZ99" s="18">
        <f t="shared" si="66"/>
        <v>0.13733000000000001</v>
      </c>
      <c r="BA99" s="18">
        <f t="shared" si="66"/>
        <v>0.29599999999999999</v>
      </c>
      <c r="BB99" s="18">
        <f t="shared" si="66"/>
        <v>0.59299999999999997</v>
      </c>
      <c r="BC99" s="18">
        <f t="shared" si="66"/>
        <v>0.55800000000000005</v>
      </c>
      <c r="BD99" s="18">
        <f t="shared" si="66"/>
        <v>0.23100000000000001</v>
      </c>
      <c r="BE99" s="18">
        <f t="shared" si="66"/>
        <v>0.40100000000000002</v>
      </c>
      <c r="BF99" s="18">
        <f t="shared" si="66"/>
        <v>0</v>
      </c>
      <c r="BG99" s="18">
        <f t="shared" si="66"/>
        <v>2.5999999999999999E-2</v>
      </c>
      <c r="BH99" s="18">
        <f t="shared" si="66"/>
        <v>3.6999999999999998E-2</v>
      </c>
      <c r="BI99" s="18">
        <f t="shared" si="66"/>
        <v>2.5000000000000001E-2</v>
      </c>
      <c r="BJ99" s="18">
        <f t="shared" si="66"/>
        <v>2.5589999999999998E-2</v>
      </c>
      <c r="BK99" s="18">
        <f t="shared" si="66"/>
        <v>3.4000000000000002E-2</v>
      </c>
      <c r="BL99" s="18">
        <f t="shared" si="66"/>
        <v>0.30399999999999999</v>
      </c>
      <c r="BM99" s="18">
        <f t="shared" si="66"/>
        <v>0.13888</v>
      </c>
      <c r="BN99" s="18">
        <f t="shared" si="66"/>
        <v>0.02</v>
      </c>
      <c r="BO99" s="18">
        <f t="shared" ref="BO99" si="67">BO98/1000</f>
        <v>10</v>
      </c>
    </row>
    <row r="100" spans="1:69" ht="17.399999999999999">
      <c r="A100" s="26"/>
      <c r="B100" s="27" t="s">
        <v>29</v>
      </c>
      <c r="C100" s="102"/>
      <c r="D100" s="28">
        <f t="shared" ref="D100:BN100" si="68">D96*D98</f>
        <v>0</v>
      </c>
      <c r="E100" s="28">
        <f t="shared" si="68"/>
        <v>0</v>
      </c>
      <c r="F100" s="28">
        <f t="shared" si="68"/>
        <v>1.131</v>
      </c>
      <c r="G100" s="28">
        <f t="shared" si="68"/>
        <v>0.35399999999999998</v>
      </c>
      <c r="H100" s="28">
        <f t="shared" si="68"/>
        <v>0</v>
      </c>
      <c r="I100" s="28">
        <f t="shared" si="68"/>
        <v>0</v>
      </c>
      <c r="J100" s="28">
        <f t="shared" si="68"/>
        <v>0.89904000000000006</v>
      </c>
      <c r="K100" s="28">
        <f t="shared" si="68"/>
        <v>1.4573800000000001</v>
      </c>
      <c r="L100" s="28">
        <f t="shared" si="68"/>
        <v>0</v>
      </c>
      <c r="M100" s="28">
        <f t="shared" si="68"/>
        <v>0</v>
      </c>
      <c r="N100" s="28">
        <f t="shared" si="68"/>
        <v>0</v>
      </c>
      <c r="O100" s="28">
        <f t="shared" si="68"/>
        <v>0</v>
      </c>
      <c r="P100" s="28">
        <f t="shared" si="68"/>
        <v>0</v>
      </c>
      <c r="Q100" s="28">
        <f t="shared" si="68"/>
        <v>0</v>
      </c>
      <c r="R100" s="28">
        <f t="shared" si="68"/>
        <v>0</v>
      </c>
      <c r="S100" s="28">
        <f t="shared" si="68"/>
        <v>0</v>
      </c>
      <c r="T100" s="28">
        <f t="shared" si="68"/>
        <v>0</v>
      </c>
      <c r="U100" s="28">
        <f t="shared" si="68"/>
        <v>0</v>
      </c>
      <c r="V100" s="28">
        <f t="shared" si="68"/>
        <v>0</v>
      </c>
      <c r="W100" s="28">
        <f>W96*W98</f>
        <v>0</v>
      </c>
      <c r="X100" s="28">
        <f t="shared" si="68"/>
        <v>1.4100000000000001</v>
      </c>
      <c r="Y100" s="28">
        <f t="shared" si="68"/>
        <v>0</v>
      </c>
      <c r="Z100" s="28">
        <f t="shared" si="68"/>
        <v>0</v>
      </c>
      <c r="AA100" s="28">
        <f t="shared" si="68"/>
        <v>0</v>
      </c>
      <c r="AB100" s="28">
        <f t="shared" si="68"/>
        <v>0</v>
      </c>
      <c r="AC100" s="28">
        <f t="shared" si="68"/>
        <v>0</v>
      </c>
      <c r="AD100" s="28">
        <f t="shared" si="68"/>
        <v>0</v>
      </c>
      <c r="AE100" s="28">
        <f t="shared" si="68"/>
        <v>0</v>
      </c>
      <c r="AF100" s="28">
        <f t="shared" si="68"/>
        <v>1.254</v>
      </c>
      <c r="AG100" s="28">
        <f t="shared" si="68"/>
        <v>0</v>
      </c>
      <c r="AH100" s="28">
        <f t="shared" si="68"/>
        <v>0</v>
      </c>
      <c r="AI100" s="28">
        <f t="shared" si="68"/>
        <v>0</v>
      </c>
      <c r="AJ100" s="28">
        <f t="shared" si="68"/>
        <v>1.95</v>
      </c>
      <c r="AK100" s="28">
        <f t="shared" si="68"/>
        <v>0.16283</v>
      </c>
      <c r="AL100" s="28">
        <f t="shared" si="68"/>
        <v>0</v>
      </c>
      <c r="AM100" s="28">
        <f t="shared" si="68"/>
        <v>0</v>
      </c>
      <c r="AN100" s="28">
        <f t="shared" si="68"/>
        <v>0</v>
      </c>
      <c r="AO100" s="28">
        <f t="shared" si="68"/>
        <v>0</v>
      </c>
      <c r="AP100" s="28">
        <f t="shared" si="68"/>
        <v>0</v>
      </c>
      <c r="AQ100" s="28">
        <f t="shared" si="68"/>
        <v>0</v>
      </c>
      <c r="AR100" s="28">
        <f t="shared" si="68"/>
        <v>0</v>
      </c>
      <c r="AS100" s="28">
        <f t="shared" si="68"/>
        <v>0</v>
      </c>
      <c r="AT100" s="28">
        <f t="shared" si="68"/>
        <v>0</v>
      </c>
      <c r="AU100" s="28">
        <f t="shared" si="68"/>
        <v>0</v>
      </c>
      <c r="AV100" s="28">
        <f t="shared" si="68"/>
        <v>0</v>
      </c>
      <c r="AW100" s="28">
        <f t="shared" si="68"/>
        <v>0</v>
      </c>
      <c r="AX100" s="28">
        <f t="shared" si="68"/>
        <v>0</v>
      </c>
      <c r="AY100" s="28">
        <f t="shared" si="68"/>
        <v>0</v>
      </c>
      <c r="AZ100" s="28">
        <f t="shared" si="68"/>
        <v>0</v>
      </c>
      <c r="BA100" s="28">
        <f t="shared" si="68"/>
        <v>0</v>
      </c>
      <c r="BB100" s="28">
        <f t="shared" si="68"/>
        <v>0</v>
      </c>
      <c r="BC100" s="28">
        <f t="shared" si="68"/>
        <v>0</v>
      </c>
      <c r="BD100" s="28">
        <f t="shared" si="68"/>
        <v>0</v>
      </c>
      <c r="BE100" s="28">
        <f t="shared" si="68"/>
        <v>0</v>
      </c>
      <c r="BF100" s="28">
        <f t="shared" si="68"/>
        <v>0</v>
      </c>
      <c r="BG100" s="28">
        <f t="shared" si="68"/>
        <v>0</v>
      </c>
      <c r="BH100" s="28">
        <f t="shared" si="68"/>
        <v>0</v>
      </c>
      <c r="BI100" s="28">
        <f t="shared" si="68"/>
        <v>0</v>
      </c>
      <c r="BJ100" s="28">
        <f t="shared" si="68"/>
        <v>0</v>
      </c>
      <c r="BK100" s="28">
        <f t="shared" si="68"/>
        <v>0</v>
      </c>
      <c r="BL100" s="28">
        <f t="shared" si="68"/>
        <v>0</v>
      </c>
      <c r="BM100" s="28">
        <f t="shared" si="68"/>
        <v>0.41664000000000001</v>
      </c>
      <c r="BN100" s="28">
        <f t="shared" si="68"/>
        <v>0</v>
      </c>
      <c r="BO100" s="28">
        <f t="shared" ref="BO100" si="69">BO96*BO98</f>
        <v>0</v>
      </c>
      <c r="BP100" s="29">
        <f>SUM(D100:BN100)</f>
        <v>9.0348899999999972</v>
      </c>
      <c r="BQ100" s="30">
        <f>BP100/$C$9</f>
        <v>9.0348899999999972</v>
      </c>
    </row>
    <row r="101" spans="1:69" ht="17.399999999999999">
      <c r="A101" s="26"/>
      <c r="B101" s="27" t="s">
        <v>30</v>
      </c>
      <c r="C101" s="102"/>
      <c r="D101" s="28">
        <f t="shared" ref="D101:BN101" si="70">D96*D98</f>
        <v>0</v>
      </c>
      <c r="E101" s="28">
        <f t="shared" si="70"/>
        <v>0</v>
      </c>
      <c r="F101" s="28">
        <f t="shared" si="70"/>
        <v>1.131</v>
      </c>
      <c r="G101" s="28">
        <f t="shared" si="70"/>
        <v>0.35399999999999998</v>
      </c>
      <c r="H101" s="28">
        <f t="shared" si="70"/>
        <v>0</v>
      </c>
      <c r="I101" s="28">
        <f t="shared" si="70"/>
        <v>0</v>
      </c>
      <c r="J101" s="28">
        <f t="shared" si="70"/>
        <v>0.89904000000000006</v>
      </c>
      <c r="K101" s="28">
        <f t="shared" si="70"/>
        <v>1.4573800000000001</v>
      </c>
      <c r="L101" s="28">
        <f t="shared" si="70"/>
        <v>0</v>
      </c>
      <c r="M101" s="28">
        <f t="shared" si="70"/>
        <v>0</v>
      </c>
      <c r="N101" s="28">
        <f t="shared" si="70"/>
        <v>0</v>
      </c>
      <c r="O101" s="28">
        <f t="shared" si="70"/>
        <v>0</v>
      </c>
      <c r="P101" s="28">
        <f t="shared" si="70"/>
        <v>0</v>
      </c>
      <c r="Q101" s="28">
        <f t="shared" si="70"/>
        <v>0</v>
      </c>
      <c r="R101" s="28">
        <f t="shared" si="70"/>
        <v>0</v>
      </c>
      <c r="S101" s="28">
        <f t="shared" si="70"/>
        <v>0</v>
      </c>
      <c r="T101" s="28">
        <f t="shared" si="70"/>
        <v>0</v>
      </c>
      <c r="U101" s="28">
        <f t="shared" si="70"/>
        <v>0</v>
      </c>
      <c r="V101" s="28">
        <f t="shared" si="70"/>
        <v>0</v>
      </c>
      <c r="W101" s="28">
        <f>W96*W98</f>
        <v>0</v>
      </c>
      <c r="X101" s="28">
        <f t="shared" si="70"/>
        <v>1.4100000000000001</v>
      </c>
      <c r="Y101" s="28">
        <f t="shared" si="70"/>
        <v>0</v>
      </c>
      <c r="Z101" s="28">
        <f t="shared" si="70"/>
        <v>0</v>
      </c>
      <c r="AA101" s="28">
        <f t="shared" si="70"/>
        <v>0</v>
      </c>
      <c r="AB101" s="28">
        <f t="shared" si="70"/>
        <v>0</v>
      </c>
      <c r="AC101" s="28">
        <f t="shared" si="70"/>
        <v>0</v>
      </c>
      <c r="AD101" s="28">
        <f t="shared" si="70"/>
        <v>0</v>
      </c>
      <c r="AE101" s="28">
        <f t="shared" si="70"/>
        <v>0</v>
      </c>
      <c r="AF101" s="28">
        <f t="shared" si="70"/>
        <v>1.254</v>
      </c>
      <c r="AG101" s="28">
        <f t="shared" si="70"/>
        <v>0</v>
      </c>
      <c r="AH101" s="28">
        <f t="shared" si="70"/>
        <v>0</v>
      </c>
      <c r="AI101" s="28">
        <f t="shared" si="70"/>
        <v>0</v>
      </c>
      <c r="AJ101" s="28">
        <f t="shared" si="70"/>
        <v>1.95</v>
      </c>
      <c r="AK101" s="28">
        <f t="shared" si="70"/>
        <v>0.16283</v>
      </c>
      <c r="AL101" s="28">
        <f t="shared" si="70"/>
        <v>0</v>
      </c>
      <c r="AM101" s="28">
        <f t="shared" si="70"/>
        <v>0</v>
      </c>
      <c r="AN101" s="28">
        <f t="shared" si="70"/>
        <v>0</v>
      </c>
      <c r="AO101" s="28">
        <f t="shared" si="70"/>
        <v>0</v>
      </c>
      <c r="AP101" s="28">
        <f t="shared" si="70"/>
        <v>0</v>
      </c>
      <c r="AQ101" s="28">
        <f t="shared" si="70"/>
        <v>0</v>
      </c>
      <c r="AR101" s="28">
        <f t="shared" si="70"/>
        <v>0</v>
      </c>
      <c r="AS101" s="28">
        <f t="shared" si="70"/>
        <v>0</v>
      </c>
      <c r="AT101" s="28">
        <f t="shared" si="70"/>
        <v>0</v>
      </c>
      <c r="AU101" s="28">
        <f t="shared" si="70"/>
        <v>0</v>
      </c>
      <c r="AV101" s="28">
        <f t="shared" si="70"/>
        <v>0</v>
      </c>
      <c r="AW101" s="28">
        <f t="shared" si="70"/>
        <v>0</v>
      </c>
      <c r="AX101" s="28">
        <f t="shared" si="70"/>
        <v>0</v>
      </c>
      <c r="AY101" s="28">
        <f t="shared" si="70"/>
        <v>0</v>
      </c>
      <c r="AZ101" s="28">
        <f t="shared" si="70"/>
        <v>0</v>
      </c>
      <c r="BA101" s="28">
        <f t="shared" si="70"/>
        <v>0</v>
      </c>
      <c r="BB101" s="28">
        <f t="shared" si="70"/>
        <v>0</v>
      </c>
      <c r="BC101" s="28">
        <f t="shared" si="70"/>
        <v>0</v>
      </c>
      <c r="BD101" s="28">
        <f t="shared" si="70"/>
        <v>0</v>
      </c>
      <c r="BE101" s="28">
        <f t="shared" si="70"/>
        <v>0</v>
      </c>
      <c r="BF101" s="28">
        <f t="shared" si="70"/>
        <v>0</v>
      </c>
      <c r="BG101" s="28">
        <f t="shared" si="70"/>
        <v>0</v>
      </c>
      <c r="BH101" s="28">
        <f t="shared" si="70"/>
        <v>0</v>
      </c>
      <c r="BI101" s="28">
        <f t="shared" si="70"/>
        <v>0</v>
      </c>
      <c r="BJ101" s="28">
        <f t="shared" si="70"/>
        <v>0</v>
      </c>
      <c r="BK101" s="28">
        <f t="shared" si="70"/>
        <v>0</v>
      </c>
      <c r="BL101" s="28">
        <f t="shared" si="70"/>
        <v>0</v>
      </c>
      <c r="BM101" s="28">
        <f t="shared" si="70"/>
        <v>0.41664000000000001</v>
      </c>
      <c r="BN101" s="28">
        <f t="shared" si="70"/>
        <v>0</v>
      </c>
      <c r="BO101" s="28">
        <f t="shared" ref="BO101" si="71">BO96*BO98</f>
        <v>0</v>
      </c>
      <c r="BP101" s="29">
        <f>SUM(D101:BN101)</f>
        <v>9.0348899999999972</v>
      </c>
      <c r="BQ101" s="30">
        <f>BP101/$C$9</f>
        <v>9.0348899999999972</v>
      </c>
    </row>
    <row r="103" spans="1:69">
      <c r="J103" s="1"/>
    </row>
    <row r="104" spans="1:69" ht="15" customHeight="1">
      <c r="A104" s="95"/>
      <c r="B104" s="3" t="s">
        <v>2</v>
      </c>
      <c r="C104" s="92" t="s">
        <v>3</v>
      </c>
      <c r="D104" s="94" t="str">
        <f t="shared" ref="D104:BN104" si="72">D7</f>
        <v>Хлеб пшеничный</v>
      </c>
      <c r="E104" s="94" t="str">
        <f t="shared" si="72"/>
        <v>Хлеб ржано-пшеничный</v>
      </c>
      <c r="F104" s="94" t="str">
        <f t="shared" si="72"/>
        <v>Сахар</v>
      </c>
      <c r="G104" s="94" t="str">
        <f t="shared" si="72"/>
        <v>Чай</v>
      </c>
      <c r="H104" s="94" t="str">
        <f t="shared" si="72"/>
        <v>Какао</v>
      </c>
      <c r="I104" s="94" t="str">
        <f t="shared" si="72"/>
        <v>Кофейный напиток</v>
      </c>
      <c r="J104" s="94" t="str">
        <f t="shared" si="72"/>
        <v>Молоко 2,5%</v>
      </c>
      <c r="K104" s="94" t="str">
        <f t="shared" si="72"/>
        <v>Масло сливочное</v>
      </c>
      <c r="L104" s="94" t="str">
        <f t="shared" si="72"/>
        <v>Сметана 15%</v>
      </c>
      <c r="M104" s="94" t="str">
        <f t="shared" si="72"/>
        <v>Молоко сухое</v>
      </c>
      <c r="N104" s="94" t="str">
        <f t="shared" si="72"/>
        <v>Снежок 2,5 %</v>
      </c>
      <c r="O104" s="94" t="str">
        <f t="shared" si="72"/>
        <v>Творог 5%</v>
      </c>
      <c r="P104" s="94" t="str">
        <f t="shared" si="72"/>
        <v>Молоко сгущенное</v>
      </c>
      <c r="Q104" s="94" t="str">
        <f t="shared" si="72"/>
        <v xml:space="preserve">Джем Сава </v>
      </c>
      <c r="R104" s="94" t="str">
        <f t="shared" si="72"/>
        <v>Сыр</v>
      </c>
      <c r="S104" s="94" t="str">
        <f t="shared" si="72"/>
        <v>Зеленый горошек</v>
      </c>
      <c r="T104" s="94" t="str">
        <f t="shared" si="72"/>
        <v>Кукуруза консервирован.</v>
      </c>
      <c r="U104" s="94" t="str">
        <f t="shared" si="72"/>
        <v>Консервы рыбные</v>
      </c>
      <c r="V104" s="94" t="str">
        <f t="shared" si="72"/>
        <v>Огурцы консервирован.</v>
      </c>
      <c r="W104" s="94" t="str">
        <f>W7</f>
        <v>Огурцы свежие</v>
      </c>
      <c r="X104" s="94" t="str">
        <f t="shared" si="72"/>
        <v>Яйцо</v>
      </c>
      <c r="Y104" s="94" t="str">
        <f t="shared" si="72"/>
        <v>Икра кабачковая</v>
      </c>
      <c r="Z104" s="94" t="str">
        <f t="shared" si="72"/>
        <v>Изюм</v>
      </c>
      <c r="AA104" s="94" t="str">
        <f t="shared" si="72"/>
        <v>Курага</v>
      </c>
      <c r="AB104" s="94" t="str">
        <f t="shared" si="72"/>
        <v>Чернослив</v>
      </c>
      <c r="AC104" s="94" t="str">
        <f t="shared" si="72"/>
        <v>Шиповник</v>
      </c>
      <c r="AD104" s="94" t="str">
        <f t="shared" si="72"/>
        <v>Сухофрукты</v>
      </c>
      <c r="AE104" s="94" t="str">
        <f t="shared" si="72"/>
        <v>Ягода свежемороженная</v>
      </c>
      <c r="AF104" s="94" t="str">
        <f t="shared" si="72"/>
        <v>Лимон</v>
      </c>
      <c r="AG104" s="94" t="str">
        <f t="shared" si="72"/>
        <v>Кисель</v>
      </c>
      <c r="AH104" s="94" t="str">
        <f t="shared" si="72"/>
        <v xml:space="preserve">Сок </v>
      </c>
      <c r="AI104" s="94" t="str">
        <f t="shared" si="72"/>
        <v>Макаронные изделия</v>
      </c>
      <c r="AJ104" s="94" t="str">
        <f t="shared" si="72"/>
        <v>Мука</v>
      </c>
      <c r="AK104" s="94" t="str">
        <f t="shared" si="72"/>
        <v>Дрожжи</v>
      </c>
      <c r="AL104" s="94" t="str">
        <f t="shared" si="72"/>
        <v>Печенье</v>
      </c>
      <c r="AM104" s="94" t="str">
        <f t="shared" si="72"/>
        <v>Пряники</v>
      </c>
      <c r="AN104" s="94" t="str">
        <f t="shared" si="72"/>
        <v>Вафли</v>
      </c>
      <c r="AO104" s="94" t="str">
        <f t="shared" si="72"/>
        <v>Конфеты</v>
      </c>
      <c r="AP104" s="94" t="str">
        <f t="shared" si="72"/>
        <v>Повидло Сава</v>
      </c>
      <c r="AQ104" s="94" t="str">
        <f t="shared" si="72"/>
        <v>Крупа геркулес</v>
      </c>
      <c r="AR104" s="94" t="str">
        <f t="shared" si="72"/>
        <v>Крупа горох</v>
      </c>
      <c r="AS104" s="94" t="str">
        <f t="shared" si="72"/>
        <v>Крупа гречневая</v>
      </c>
      <c r="AT104" s="94" t="str">
        <f t="shared" si="72"/>
        <v>Крупа кукурузная</v>
      </c>
      <c r="AU104" s="94" t="str">
        <f t="shared" si="72"/>
        <v>Крупа манная</v>
      </c>
      <c r="AV104" s="94" t="str">
        <f t="shared" si="72"/>
        <v>Крупа перловая</v>
      </c>
      <c r="AW104" s="94" t="str">
        <f t="shared" si="72"/>
        <v>Крупа пшеничная</v>
      </c>
      <c r="AX104" s="94" t="str">
        <f t="shared" si="72"/>
        <v>Крупа пшено</v>
      </c>
      <c r="AY104" s="94" t="str">
        <f t="shared" si="72"/>
        <v>Крупа ячневая</v>
      </c>
      <c r="AZ104" s="94" t="str">
        <f t="shared" si="72"/>
        <v>Рис</v>
      </c>
      <c r="BA104" s="94" t="str">
        <f t="shared" si="72"/>
        <v>Цыпленок бройлер</v>
      </c>
      <c r="BB104" s="94" t="str">
        <f t="shared" si="72"/>
        <v>Филе куриное</v>
      </c>
      <c r="BC104" s="94" t="str">
        <f t="shared" si="72"/>
        <v>Фарш говяжий</v>
      </c>
      <c r="BD104" s="94" t="str">
        <f t="shared" si="72"/>
        <v>Печень куриная</v>
      </c>
      <c r="BE104" s="94" t="str">
        <f t="shared" si="72"/>
        <v>Филе минтая</v>
      </c>
      <c r="BF104" s="94" t="str">
        <f t="shared" si="72"/>
        <v>Филе сельди слабосол.</v>
      </c>
      <c r="BG104" s="94" t="str">
        <f t="shared" si="72"/>
        <v>Картофель</v>
      </c>
      <c r="BH104" s="94" t="str">
        <f t="shared" si="72"/>
        <v>Морковь</v>
      </c>
      <c r="BI104" s="94" t="str">
        <f t="shared" si="72"/>
        <v>Лук</v>
      </c>
      <c r="BJ104" s="94" t="str">
        <f t="shared" si="72"/>
        <v>Капуста</v>
      </c>
      <c r="BK104" s="94" t="str">
        <f t="shared" si="72"/>
        <v>Свекла</v>
      </c>
      <c r="BL104" s="94" t="str">
        <f t="shared" si="72"/>
        <v>Томатная паста</v>
      </c>
      <c r="BM104" s="94" t="str">
        <f t="shared" si="72"/>
        <v>Масло растительное</v>
      </c>
      <c r="BN104" s="94" t="str">
        <f t="shared" si="72"/>
        <v>Соль</v>
      </c>
      <c r="BO104" s="94" t="str">
        <f t="shared" ref="BO104" si="73">BO7</f>
        <v>Аскорбиновая кислота</v>
      </c>
      <c r="BP104" s="97" t="s">
        <v>4</v>
      </c>
      <c r="BQ104" s="97" t="s">
        <v>5</v>
      </c>
    </row>
    <row r="105" spans="1:69" ht="45.75" customHeight="1">
      <c r="A105" s="96"/>
      <c r="B105" s="4" t="s">
        <v>6</v>
      </c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7"/>
      <c r="BQ105" s="97"/>
    </row>
    <row r="106" spans="1:69">
      <c r="A106" s="98" t="s">
        <v>20</v>
      </c>
      <c r="B106" s="14" t="s">
        <v>21</v>
      </c>
      <c r="C106" s="99">
        <f>$F$6</f>
        <v>1</v>
      </c>
      <c r="D106" s="5">
        <f t="shared" ref="D106:BN110" si="74">D27</f>
        <v>0</v>
      </c>
      <c r="E106" s="5">
        <f t="shared" si="74"/>
        <v>0</v>
      </c>
      <c r="F106" s="5">
        <f t="shared" si="74"/>
        <v>0</v>
      </c>
      <c r="G106" s="5">
        <f t="shared" si="74"/>
        <v>0</v>
      </c>
      <c r="H106" s="5">
        <f t="shared" si="74"/>
        <v>0</v>
      </c>
      <c r="I106" s="5">
        <f t="shared" si="74"/>
        <v>0</v>
      </c>
      <c r="J106" s="5">
        <f t="shared" si="74"/>
        <v>0</v>
      </c>
      <c r="K106" s="5">
        <f t="shared" si="74"/>
        <v>6.0000000000000001E-3</v>
      </c>
      <c r="L106" s="5">
        <f t="shared" si="74"/>
        <v>0</v>
      </c>
      <c r="M106" s="5">
        <f t="shared" si="74"/>
        <v>0</v>
      </c>
      <c r="N106" s="5">
        <f t="shared" si="74"/>
        <v>0</v>
      </c>
      <c r="O106" s="5">
        <f t="shared" si="74"/>
        <v>0</v>
      </c>
      <c r="P106" s="5">
        <f t="shared" si="74"/>
        <v>0</v>
      </c>
      <c r="Q106" s="5">
        <f t="shared" si="74"/>
        <v>0</v>
      </c>
      <c r="R106" s="5">
        <f t="shared" si="74"/>
        <v>0</v>
      </c>
      <c r="S106" s="5">
        <f t="shared" si="74"/>
        <v>0</v>
      </c>
      <c r="T106" s="5">
        <f t="shared" si="74"/>
        <v>0</v>
      </c>
      <c r="U106" s="5">
        <f t="shared" si="74"/>
        <v>0</v>
      </c>
      <c r="V106" s="5">
        <f t="shared" si="74"/>
        <v>0</v>
      </c>
      <c r="W106" s="5">
        <f>W27</f>
        <v>0</v>
      </c>
      <c r="X106" s="5">
        <f t="shared" si="74"/>
        <v>0</v>
      </c>
      <c r="Y106" s="5">
        <f t="shared" si="74"/>
        <v>0</v>
      </c>
      <c r="Z106" s="5">
        <f t="shared" si="74"/>
        <v>0</v>
      </c>
      <c r="AA106" s="5">
        <f t="shared" si="74"/>
        <v>0</v>
      </c>
      <c r="AB106" s="5">
        <f t="shared" si="74"/>
        <v>0</v>
      </c>
      <c r="AC106" s="5">
        <f t="shared" si="74"/>
        <v>0</v>
      </c>
      <c r="AD106" s="5">
        <f t="shared" si="74"/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K106" s="5">
        <f t="shared" si="74"/>
        <v>0</v>
      </c>
      <c r="AL106" s="5">
        <f t="shared" si="74"/>
        <v>0</v>
      </c>
      <c r="AM106" s="5">
        <f t="shared" si="74"/>
        <v>0</v>
      </c>
      <c r="AN106" s="5">
        <f t="shared" si="74"/>
        <v>0</v>
      </c>
      <c r="AO106" s="5">
        <f t="shared" si="74"/>
        <v>0</v>
      </c>
      <c r="AP106" s="5">
        <f t="shared" si="74"/>
        <v>0</v>
      </c>
      <c r="AQ106" s="5">
        <f t="shared" si="74"/>
        <v>0</v>
      </c>
      <c r="AR106" s="5">
        <f t="shared" si="74"/>
        <v>0</v>
      </c>
      <c r="AS106" s="5">
        <f t="shared" si="74"/>
        <v>0</v>
      </c>
      <c r="AT106" s="5">
        <f t="shared" si="74"/>
        <v>0</v>
      </c>
      <c r="AU106" s="5">
        <f t="shared" si="74"/>
        <v>0</v>
      </c>
      <c r="AV106" s="5">
        <f t="shared" si="74"/>
        <v>0</v>
      </c>
      <c r="AW106" s="5">
        <f t="shared" si="74"/>
        <v>0</v>
      </c>
      <c r="AX106" s="5">
        <f t="shared" si="74"/>
        <v>0</v>
      </c>
      <c r="AY106" s="5">
        <f t="shared" si="74"/>
        <v>0</v>
      </c>
      <c r="AZ106" s="5">
        <f t="shared" si="74"/>
        <v>0</v>
      </c>
      <c r="BA106" s="5">
        <f t="shared" si="74"/>
        <v>0</v>
      </c>
      <c r="BB106" s="5">
        <f t="shared" si="74"/>
        <v>0</v>
      </c>
      <c r="BC106" s="5">
        <f t="shared" si="74"/>
        <v>0</v>
      </c>
      <c r="BD106" s="5">
        <f t="shared" si="74"/>
        <v>0</v>
      </c>
      <c r="BE106" s="5">
        <f t="shared" si="74"/>
        <v>0</v>
      </c>
      <c r="BF106" s="5">
        <f t="shared" si="74"/>
        <v>0</v>
      </c>
      <c r="BG106" s="5">
        <f t="shared" si="74"/>
        <v>0.14399999999999999</v>
      </c>
      <c r="BH106" s="5">
        <f t="shared" si="74"/>
        <v>2.5000000000000001E-2</v>
      </c>
      <c r="BI106" s="5">
        <f t="shared" si="74"/>
        <v>1.4E-2</v>
      </c>
      <c r="BJ106" s="5">
        <f t="shared" si="74"/>
        <v>4.4999999999999998E-2</v>
      </c>
      <c r="BK106" s="5">
        <f t="shared" si="74"/>
        <v>0</v>
      </c>
      <c r="BL106" s="5">
        <f t="shared" si="74"/>
        <v>0</v>
      </c>
      <c r="BM106" s="5">
        <f t="shared" si="74"/>
        <v>4.0000000000000001E-3</v>
      </c>
      <c r="BN106" s="5">
        <f t="shared" si="74"/>
        <v>5.0000000000000001E-4</v>
      </c>
      <c r="BO106" s="5">
        <f t="shared" ref="BO106:BO109" si="75">BO27</f>
        <v>0</v>
      </c>
    </row>
    <row r="107" spans="1:69">
      <c r="A107" s="98"/>
      <c r="B107" t="s">
        <v>14</v>
      </c>
      <c r="C107" s="100"/>
      <c r="D107" s="5">
        <f t="shared" si="74"/>
        <v>0.02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</v>
      </c>
      <c r="K107" s="5">
        <f t="shared" si="74"/>
        <v>0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>W28</f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si="74"/>
        <v>0</v>
      </c>
      <c r="AK107" s="5">
        <f t="shared" si="74"/>
        <v>0</v>
      </c>
      <c r="AL107" s="5">
        <f t="shared" si="74"/>
        <v>0</v>
      </c>
      <c r="AM107" s="5">
        <f t="shared" si="74"/>
        <v>0</v>
      </c>
      <c r="AN107" s="5">
        <f t="shared" si="74"/>
        <v>0</v>
      </c>
      <c r="AO107" s="5">
        <f t="shared" si="74"/>
        <v>0</v>
      </c>
      <c r="AP107" s="5">
        <f t="shared" si="74"/>
        <v>0</v>
      </c>
      <c r="AQ107" s="5">
        <f t="shared" si="74"/>
        <v>0</v>
      </c>
      <c r="AR107" s="5">
        <f t="shared" si="74"/>
        <v>0</v>
      </c>
      <c r="AS107" s="5">
        <f t="shared" si="74"/>
        <v>0</v>
      </c>
      <c r="AT107" s="5">
        <f t="shared" si="74"/>
        <v>0</v>
      </c>
      <c r="AU107" s="5">
        <f t="shared" si="74"/>
        <v>0</v>
      </c>
      <c r="AV107" s="5">
        <f t="shared" si="74"/>
        <v>0</v>
      </c>
      <c r="AW107" s="5">
        <f t="shared" si="74"/>
        <v>0</v>
      </c>
      <c r="AX107" s="5">
        <f t="shared" si="74"/>
        <v>0</v>
      </c>
      <c r="AY107" s="5">
        <f t="shared" si="74"/>
        <v>0</v>
      </c>
      <c r="AZ107" s="5">
        <f t="shared" si="74"/>
        <v>0</v>
      </c>
      <c r="BA107" s="5">
        <f t="shared" si="74"/>
        <v>0</v>
      </c>
      <c r="BB107" s="5">
        <f t="shared" si="74"/>
        <v>0</v>
      </c>
      <c r="BC107" s="5">
        <f t="shared" si="74"/>
        <v>0</v>
      </c>
      <c r="BD107" s="5">
        <f t="shared" si="74"/>
        <v>0</v>
      </c>
      <c r="BE107" s="5">
        <f t="shared" si="74"/>
        <v>0</v>
      </c>
      <c r="BF107" s="5">
        <f t="shared" si="74"/>
        <v>0</v>
      </c>
      <c r="BG107" s="5">
        <f t="shared" si="74"/>
        <v>0</v>
      </c>
      <c r="BH107" s="5">
        <f t="shared" si="74"/>
        <v>0</v>
      </c>
      <c r="BI107" s="5">
        <f t="shared" si="74"/>
        <v>0</v>
      </c>
      <c r="BJ107" s="5">
        <f t="shared" si="74"/>
        <v>0</v>
      </c>
      <c r="BK107" s="5">
        <f t="shared" si="74"/>
        <v>0</v>
      </c>
      <c r="BL107" s="5">
        <f t="shared" si="74"/>
        <v>0</v>
      </c>
      <c r="BM107" s="5">
        <f t="shared" si="74"/>
        <v>0</v>
      </c>
      <c r="BN107" s="5">
        <f t="shared" si="74"/>
        <v>0</v>
      </c>
      <c r="BO107" s="5">
        <f t="shared" si="75"/>
        <v>0</v>
      </c>
    </row>
    <row r="108" spans="1:69">
      <c r="A108" s="98"/>
      <c r="B108" s="9" t="s">
        <v>22</v>
      </c>
      <c r="C108" s="100"/>
      <c r="D108" s="5">
        <f t="shared" si="74"/>
        <v>0</v>
      </c>
      <c r="E108" s="5">
        <f t="shared" si="74"/>
        <v>0</v>
      </c>
      <c r="F108" s="5">
        <f t="shared" si="74"/>
        <v>0.01</v>
      </c>
      <c r="G108" s="5">
        <f t="shared" si="74"/>
        <v>5.9999999999999995E-4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si="74"/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5">
        <f t="shared" si="75"/>
        <v>0</v>
      </c>
    </row>
    <row r="109" spans="1:69">
      <c r="A109" s="98"/>
      <c r="B109" s="15"/>
      <c r="C109" s="100"/>
      <c r="D109" s="5">
        <f t="shared" si="74"/>
        <v>0</v>
      </c>
      <c r="E109" s="5">
        <f t="shared" si="74"/>
        <v>0</v>
      </c>
      <c r="F109" s="5">
        <f t="shared" si="74"/>
        <v>0</v>
      </c>
      <c r="G109" s="5">
        <f t="shared" si="74"/>
        <v>0</v>
      </c>
      <c r="H109" s="5">
        <f t="shared" si="74"/>
        <v>0</v>
      </c>
      <c r="I109" s="5">
        <f t="shared" si="74"/>
        <v>0</v>
      </c>
      <c r="J109" s="5">
        <f t="shared" si="74"/>
        <v>0</v>
      </c>
      <c r="K109" s="5">
        <f t="shared" si="74"/>
        <v>0</v>
      </c>
      <c r="L109" s="5">
        <f t="shared" si="74"/>
        <v>0</v>
      </c>
      <c r="M109" s="5">
        <f t="shared" si="74"/>
        <v>0</v>
      </c>
      <c r="N109" s="5">
        <f t="shared" si="74"/>
        <v>0</v>
      </c>
      <c r="O109" s="5">
        <f t="shared" si="74"/>
        <v>0</v>
      </c>
      <c r="P109" s="5">
        <f t="shared" si="74"/>
        <v>0</v>
      </c>
      <c r="Q109" s="5">
        <f t="shared" si="74"/>
        <v>0</v>
      </c>
      <c r="R109" s="5">
        <f t="shared" si="74"/>
        <v>0</v>
      </c>
      <c r="S109" s="5">
        <f t="shared" si="74"/>
        <v>0</v>
      </c>
      <c r="T109" s="5">
        <f t="shared" si="74"/>
        <v>0</v>
      </c>
      <c r="U109" s="5">
        <f t="shared" si="74"/>
        <v>0</v>
      </c>
      <c r="V109" s="5">
        <f t="shared" si="74"/>
        <v>0</v>
      </c>
      <c r="W109" s="5">
        <f>W30</f>
        <v>0</v>
      </c>
      <c r="X109" s="5">
        <f t="shared" si="74"/>
        <v>0</v>
      </c>
      <c r="Y109" s="5">
        <f t="shared" si="74"/>
        <v>0</v>
      </c>
      <c r="Z109" s="5">
        <f t="shared" si="74"/>
        <v>0</v>
      </c>
      <c r="AA109" s="5">
        <f t="shared" si="74"/>
        <v>0</v>
      </c>
      <c r="AB109" s="5">
        <f t="shared" si="74"/>
        <v>0</v>
      </c>
      <c r="AC109" s="5">
        <f t="shared" si="74"/>
        <v>0</v>
      </c>
      <c r="AD109" s="5">
        <f t="shared" si="74"/>
        <v>0</v>
      </c>
      <c r="AE109" s="5">
        <f t="shared" si="74"/>
        <v>0</v>
      </c>
      <c r="AF109" s="5">
        <f t="shared" si="74"/>
        <v>0</v>
      </c>
      <c r="AG109" s="5">
        <f t="shared" si="74"/>
        <v>0</v>
      </c>
      <c r="AH109" s="5">
        <f t="shared" si="74"/>
        <v>0</v>
      </c>
      <c r="AI109" s="5">
        <f t="shared" si="74"/>
        <v>0</v>
      </c>
      <c r="AJ109" s="5">
        <f t="shared" si="74"/>
        <v>0</v>
      </c>
      <c r="AK109" s="5">
        <f t="shared" si="74"/>
        <v>0</v>
      </c>
      <c r="AL109" s="5">
        <f t="shared" si="74"/>
        <v>0</v>
      </c>
      <c r="AM109" s="5">
        <f t="shared" si="74"/>
        <v>0</v>
      </c>
      <c r="AN109" s="5">
        <f t="shared" si="74"/>
        <v>0</v>
      </c>
      <c r="AO109" s="5">
        <f t="shared" si="74"/>
        <v>0</v>
      </c>
      <c r="AP109" s="5">
        <f t="shared" si="74"/>
        <v>0</v>
      </c>
      <c r="AQ109" s="5">
        <f t="shared" si="74"/>
        <v>0</v>
      </c>
      <c r="AR109" s="5">
        <f t="shared" si="74"/>
        <v>0</v>
      </c>
      <c r="AS109" s="5">
        <f t="shared" si="74"/>
        <v>0</v>
      </c>
      <c r="AT109" s="5">
        <f t="shared" si="74"/>
        <v>0</v>
      </c>
      <c r="AU109" s="5">
        <f t="shared" si="74"/>
        <v>0</v>
      </c>
      <c r="AV109" s="5">
        <f t="shared" si="74"/>
        <v>0</v>
      </c>
      <c r="AW109" s="5">
        <f t="shared" si="74"/>
        <v>0</v>
      </c>
      <c r="AX109" s="5">
        <f t="shared" si="74"/>
        <v>0</v>
      </c>
      <c r="AY109" s="5">
        <f t="shared" si="74"/>
        <v>0</v>
      </c>
      <c r="AZ109" s="5">
        <f t="shared" si="74"/>
        <v>0</v>
      </c>
      <c r="BA109" s="5">
        <f t="shared" si="74"/>
        <v>0</v>
      </c>
      <c r="BB109" s="5">
        <f t="shared" si="74"/>
        <v>0</v>
      </c>
      <c r="BC109" s="5">
        <f t="shared" si="74"/>
        <v>0</v>
      </c>
      <c r="BD109" s="5">
        <f t="shared" si="74"/>
        <v>0</v>
      </c>
      <c r="BE109" s="5">
        <f t="shared" si="74"/>
        <v>0</v>
      </c>
      <c r="BF109" s="5">
        <f t="shared" si="74"/>
        <v>0</v>
      </c>
      <c r="BG109" s="5">
        <f t="shared" si="74"/>
        <v>0</v>
      </c>
      <c r="BH109" s="5">
        <f t="shared" si="74"/>
        <v>0</v>
      </c>
      <c r="BI109" s="5">
        <f t="shared" si="74"/>
        <v>0</v>
      </c>
      <c r="BJ109" s="5">
        <f t="shared" si="74"/>
        <v>0</v>
      </c>
      <c r="BK109" s="5">
        <f t="shared" si="74"/>
        <v>0</v>
      </c>
      <c r="BL109" s="5">
        <f t="shared" si="74"/>
        <v>0</v>
      </c>
      <c r="BM109" s="5">
        <f t="shared" si="74"/>
        <v>0</v>
      </c>
      <c r="BN109" s="5">
        <f t="shared" si="74"/>
        <v>0</v>
      </c>
      <c r="BO109" s="5">
        <f t="shared" si="75"/>
        <v>0</v>
      </c>
    </row>
    <row r="110" spans="1:69">
      <c r="A110" s="98"/>
      <c r="B110" s="5"/>
      <c r="C110" s="101"/>
      <c r="D110" s="5">
        <f t="shared" si="74"/>
        <v>0</v>
      </c>
      <c r="E110" s="5">
        <f t="shared" si="74"/>
        <v>0</v>
      </c>
      <c r="F110" s="5">
        <f t="shared" si="74"/>
        <v>0</v>
      </c>
      <c r="G110" s="5">
        <f t="shared" si="74"/>
        <v>0</v>
      </c>
      <c r="H110" s="5">
        <f t="shared" si="74"/>
        <v>0</v>
      </c>
      <c r="I110" s="5">
        <f t="shared" si="74"/>
        <v>0</v>
      </c>
      <c r="J110" s="5">
        <f t="shared" si="74"/>
        <v>0</v>
      </c>
      <c r="K110" s="5">
        <f t="shared" ref="K110:BN110" si="76">K31</f>
        <v>0</v>
      </c>
      <c r="L110" s="5">
        <f t="shared" si="76"/>
        <v>0</v>
      </c>
      <c r="M110" s="5">
        <f t="shared" si="76"/>
        <v>0</v>
      </c>
      <c r="N110" s="5">
        <f t="shared" si="76"/>
        <v>0</v>
      </c>
      <c r="O110" s="5">
        <f t="shared" si="76"/>
        <v>0</v>
      </c>
      <c r="P110" s="5">
        <f t="shared" si="76"/>
        <v>0</v>
      </c>
      <c r="Q110" s="5">
        <f t="shared" si="76"/>
        <v>0</v>
      </c>
      <c r="R110" s="5">
        <f t="shared" si="76"/>
        <v>0</v>
      </c>
      <c r="S110" s="5">
        <f t="shared" si="76"/>
        <v>0</v>
      </c>
      <c r="T110" s="5">
        <f t="shared" si="76"/>
        <v>0</v>
      </c>
      <c r="U110" s="5">
        <f t="shared" si="76"/>
        <v>0</v>
      </c>
      <c r="V110" s="5">
        <f t="shared" si="76"/>
        <v>0</v>
      </c>
      <c r="W110" s="5">
        <f>W31</f>
        <v>0</v>
      </c>
      <c r="X110" s="5">
        <f t="shared" si="76"/>
        <v>0</v>
      </c>
      <c r="Y110" s="5">
        <f t="shared" si="76"/>
        <v>0</v>
      </c>
      <c r="Z110" s="5">
        <f t="shared" si="76"/>
        <v>0</v>
      </c>
      <c r="AA110" s="5">
        <f t="shared" si="76"/>
        <v>0</v>
      </c>
      <c r="AB110" s="5">
        <f t="shared" si="76"/>
        <v>0</v>
      </c>
      <c r="AC110" s="5">
        <f t="shared" si="76"/>
        <v>0</v>
      </c>
      <c r="AD110" s="5">
        <f t="shared" si="76"/>
        <v>0</v>
      </c>
      <c r="AE110" s="5">
        <f t="shared" si="76"/>
        <v>0</v>
      </c>
      <c r="AF110" s="5">
        <f t="shared" si="76"/>
        <v>0</v>
      </c>
      <c r="AG110" s="5">
        <f t="shared" si="76"/>
        <v>0</v>
      </c>
      <c r="AH110" s="5">
        <f t="shared" si="76"/>
        <v>0</v>
      </c>
      <c r="AI110" s="5">
        <f t="shared" si="76"/>
        <v>0</v>
      </c>
      <c r="AJ110" s="5">
        <f t="shared" si="76"/>
        <v>0</v>
      </c>
      <c r="AK110" s="5">
        <f t="shared" si="76"/>
        <v>0</v>
      </c>
      <c r="AL110" s="5">
        <f t="shared" si="76"/>
        <v>0</v>
      </c>
      <c r="AM110" s="5">
        <f t="shared" si="76"/>
        <v>0</v>
      </c>
      <c r="AN110" s="5">
        <f t="shared" si="76"/>
        <v>0</v>
      </c>
      <c r="AO110" s="5">
        <f t="shared" si="76"/>
        <v>0</v>
      </c>
      <c r="AP110" s="5">
        <f t="shared" si="76"/>
        <v>0</v>
      </c>
      <c r="AQ110" s="5">
        <f t="shared" si="76"/>
        <v>0</v>
      </c>
      <c r="AR110" s="5">
        <f t="shared" si="76"/>
        <v>0</v>
      </c>
      <c r="AS110" s="5">
        <f t="shared" si="76"/>
        <v>0</v>
      </c>
      <c r="AT110" s="5">
        <f t="shared" si="76"/>
        <v>0</v>
      </c>
      <c r="AU110" s="5">
        <f t="shared" si="76"/>
        <v>0</v>
      </c>
      <c r="AV110" s="5">
        <f t="shared" si="76"/>
        <v>0</v>
      </c>
      <c r="AW110" s="5">
        <f t="shared" si="76"/>
        <v>0</v>
      </c>
      <c r="AX110" s="5">
        <f t="shared" si="76"/>
        <v>0</v>
      </c>
      <c r="AY110" s="5">
        <f t="shared" si="76"/>
        <v>0</v>
      </c>
      <c r="AZ110" s="5">
        <f t="shared" si="76"/>
        <v>0</v>
      </c>
      <c r="BA110" s="5">
        <f t="shared" si="76"/>
        <v>0</v>
      </c>
      <c r="BB110" s="5">
        <f t="shared" si="76"/>
        <v>0</v>
      </c>
      <c r="BC110" s="5">
        <f t="shared" si="76"/>
        <v>0</v>
      </c>
      <c r="BD110" s="5">
        <f t="shared" si="76"/>
        <v>0</v>
      </c>
      <c r="BE110" s="5">
        <f t="shared" si="76"/>
        <v>0</v>
      </c>
      <c r="BF110" s="5">
        <f t="shared" si="76"/>
        <v>0</v>
      </c>
      <c r="BG110" s="5">
        <f t="shared" si="76"/>
        <v>0</v>
      </c>
      <c r="BH110" s="5">
        <f t="shared" si="76"/>
        <v>0</v>
      </c>
      <c r="BI110" s="5">
        <f t="shared" si="76"/>
        <v>0</v>
      </c>
      <c r="BJ110" s="5">
        <f t="shared" si="76"/>
        <v>0</v>
      </c>
      <c r="BK110" s="5">
        <f t="shared" si="76"/>
        <v>0</v>
      </c>
      <c r="BL110" s="5">
        <f t="shared" si="76"/>
        <v>0</v>
      </c>
      <c r="BM110" s="5">
        <f t="shared" si="76"/>
        <v>0</v>
      </c>
      <c r="BN110" s="5">
        <f t="shared" si="76"/>
        <v>0</v>
      </c>
      <c r="BO110" s="5">
        <f t="shared" ref="BO110" si="77">BO31</f>
        <v>0</v>
      </c>
    </row>
    <row r="111" spans="1:69" ht="17.399999999999999">
      <c r="B111" s="16" t="s">
        <v>23</v>
      </c>
      <c r="C111" s="17"/>
      <c r="D111" s="18">
        <f t="shared" ref="D111:BN111" si="78">SUM(D106:D110)</f>
        <v>0.02</v>
      </c>
      <c r="E111" s="18">
        <f t="shared" si="78"/>
        <v>0</v>
      </c>
      <c r="F111" s="18">
        <f t="shared" si="78"/>
        <v>0.01</v>
      </c>
      <c r="G111" s="18">
        <f t="shared" si="78"/>
        <v>5.9999999999999995E-4</v>
      </c>
      <c r="H111" s="18">
        <f t="shared" si="78"/>
        <v>0</v>
      </c>
      <c r="I111" s="18">
        <f t="shared" si="78"/>
        <v>0</v>
      </c>
      <c r="J111" s="18">
        <f t="shared" si="78"/>
        <v>0</v>
      </c>
      <c r="K111" s="18">
        <f t="shared" si="78"/>
        <v>6.0000000000000001E-3</v>
      </c>
      <c r="L111" s="18">
        <f t="shared" si="78"/>
        <v>0</v>
      </c>
      <c r="M111" s="18">
        <f t="shared" si="78"/>
        <v>0</v>
      </c>
      <c r="N111" s="18">
        <f t="shared" si="78"/>
        <v>0</v>
      </c>
      <c r="O111" s="18">
        <f t="shared" si="78"/>
        <v>0</v>
      </c>
      <c r="P111" s="18">
        <f t="shared" si="78"/>
        <v>0</v>
      </c>
      <c r="Q111" s="18">
        <f t="shared" si="78"/>
        <v>0</v>
      </c>
      <c r="R111" s="18">
        <f t="shared" si="78"/>
        <v>0</v>
      </c>
      <c r="S111" s="18">
        <f t="shared" si="78"/>
        <v>0</v>
      </c>
      <c r="T111" s="18">
        <f t="shared" si="78"/>
        <v>0</v>
      </c>
      <c r="U111" s="18">
        <f t="shared" si="78"/>
        <v>0</v>
      </c>
      <c r="V111" s="18">
        <f t="shared" si="78"/>
        <v>0</v>
      </c>
      <c r="W111" s="18">
        <f>SUM(W106:W110)</f>
        <v>0</v>
      </c>
      <c r="X111" s="18">
        <f t="shared" si="78"/>
        <v>0</v>
      </c>
      <c r="Y111" s="18">
        <f t="shared" si="78"/>
        <v>0</v>
      </c>
      <c r="Z111" s="18">
        <f t="shared" si="78"/>
        <v>0</v>
      </c>
      <c r="AA111" s="18">
        <f t="shared" si="78"/>
        <v>0</v>
      </c>
      <c r="AB111" s="18">
        <f t="shared" si="78"/>
        <v>0</v>
      </c>
      <c r="AC111" s="18">
        <f t="shared" si="78"/>
        <v>0</v>
      </c>
      <c r="AD111" s="18">
        <f t="shared" si="78"/>
        <v>0</v>
      </c>
      <c r="AE111" s="18">
        <f t="shared" si="78"/>
        <v>0</v>
      </c>
      <c r="AF111" s="18">
        <f t="shared" si="78"/>
        <v>0</v>
      </c>
      <c r="AG111" s="18">
        <f t="shared" si="78"/>
        <v>0</v>
      </c>
      <c r="AH111" s="18">
        <f t="shared" si="78"/>
        <v>0</v>
      </c>
      <c r="AI111" s="18">
        <f t="shared" si="78"/>
        <v>0</v>
      </c>
      <c r="AJ111" s="18">
        <f t="shared" si="78"/>
        <v>0</v>
      </c>
      <c r="AK111" s="18">
        <f t="shared" si="78"/>
        <v>0</v>
      </c>
      <c r="AL111" s="18">
        <f t="shared" si="78"/>
        <v>0</v>
      </c>
      <c r="AM111" s="18">
        <f t="shared" si="78"/>
        <v>0</v>
      </c>
      <c r="AN111" s="18">
        <f t="shared" si="78"/>
        <v>0</v>
      </c>
      <c r="AO111" s="18">
        <f t="shared" si="78"/>
        <v>0</v>
      </c>
      <c r="AP111" s="18">
        <f t="shared" si="78"/>
        <v>0</v>
      </c>
      <c r="AQ111" s="18">
        <f t="shared" si="78"/>
        <v>0</v>
      </c>
      <c r="AR111" s="18">
        <f t="shared" si="78"/>
        <v>0</v>
      </c>
      <c r="AS111" s="18">
        <f t="shared" si="78"/>
        <v>0</v>
      </c>
      <c r="AT111" s="18">
        <f t="shared" si="78"/>
        <v>0</v>
      </c>
      <c r="AU111" s="18">
        <f t="shared" si="78"/>
        <v>0</v>
      </c>
      <c r="AV111" s="18">
        <f t="shared" si="78"/>
        <v>0</v>
      </c>
      <c r="AW111" s="18">
        <f t="shared" si="78"/>
        <v>0</v>
      </c>
      <c r="AX111" s="18">
        <f t="shared" si="78"/>
        <v>0</v>
      </c>
      <c r="AY111" s="18">
        <f t="shared" si="78"/>
        <v>0</v>
      </c>
      <c r="AZ111" s="18">
        <f t="shared" si="78"/>
        <v>0</v>
      </c>
      <c r="BA111" s="18">
        <f t="shared" si="78"/>
        <v>0</v>
      </c>
      <c r="BB111" s="18">
        <f t="shared" si="78"/>
        <v>0</v>
      </c>
      <c r="BC111" s="18">
        <f t="shared" si="78"/>
        <v>0</v>
      </c>
      <c r="BD111" s="18">
        <f t="shared" si="78"/>
        <v>0</v>
      </c>
      <c r="BE111" s="18">
        <f t="shared" si="78"/>
        <v>0</v>
      </c>
      <c r="BF111" s="18">
        <f t="shared" si="78"/>
        <v>0</v>
      </c>
      <c r="BG111" s="18">
        <f t="shared" si="78"/>
        <v>0.14399999999999999</v>
      </c>
      <c r="BH111" s="18">
        <f t="shared" si="78"/>
        <v>2.5000000000000001E-2</v>
      </c>
      <c r="BI111" s="18">
        <f t="shared" si="78"/>
        <v>1.4E-2</v>
      </c>
      <c r="BJ111" s="18">
        <f t="shared" si="78"/>
        <v>4.4999999999999998E-2</v>
      </c>
      <c r="BK111" s="18">
        <f t="shared" si="78"/>
        <v>0</v>
      </c>
      <c r="BL111" s="18">
        <f t="shared" si="78"/>
        <v>0</v>
      </c>
      <c r="BM111" s="18">
        <f t="shared" si="78"/>
        <v>4.0000000000000001E-3</v>
      </c>
      <c r="BN111" s="18">
        <f t="shared" si="78"/>
        <v>5.0000000000000001E-4</v>
      </c>
      <c r="BO111" s="18">
        <f t="shared" ref="BO111" si="79">SUM(BO106:BO110)</f>
        <v>0</v>
      </c>
    </row>
    <row r="112" spans="1:69" ht="17.399999999999999">
      <c r="B112" s="16" t="s">
        <v>24</v>
      </c>
      <c r="C112" s="17"/>
      <c r="D112" s="19">
        <f t="shared" ref="D112:BN112" si="80">PRODUCT(D111,$F$6)</f>
        <v>0.02</v>
      </c>
      <c r="E112" s="19">
        <f t="shared" si="80"/>
        <v>0</v>
      </c>
      <c r="F112" s="19">
        <f t="shared" si="80"/>
        <v>0.01</v>
      </c>
      <c r="G112" s="19">
        <f t="shared" si="80"/>
        <v>5.9999999999999995E-4</v>
      </c>
      <c r="H112" s="19">
        <f t="shared" si="80"/>
        <v>0</v>
      </c>
      <c r="I112" s="19">
        <f t="shared" si="80"/>
        <v>0</v>
      </c>
      <c r="J112" s="19">
        <f t="shared" si="80"/>
        <v>0</v>
      </c>
      <c r="K112" s="19">
        <f t="shared" si="80"/>
        <v>6.0000000000000001E-3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PRODUCT(W111,$F$6)</f>
        <v>0</v>
      </c>
      <c r="X112" s="19">
        <f t="shared" si="80"/>
        <v>0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0.14399999999999999</v>
      </c>
      <c r="BH112" s="19">
        <f t="shared" si="80"/>
        <v>2.5000000000000001E-2</v>
      </c>
      <c r="BI112" s="19">
        <f t="shared" si="80"/>
        <v>1.4E-2</v>
      </c>
      <c r="BJ112" s="19">
        <f t="shared" si="80"/>
        <v>4.4999999999999998E-2</v>
      </c>
      <c r="BK112" s="19">
        <f t="shared" si="80"/>
        <v>0</v>
      </c>
      <c r="BL112" s="19">
        <f t="shared" si="80"/>
        <v>0</v>
      </c>
      <c r="BM112" s="19">
        <f t="shared" si="80"/>
        <v>4.0000000000000001E-3</v>
      </c>
      <c r="BN112" s="19">
        <f t="shared" si="80"/>
        <v>5.0000000000000001E-4</v>
      </c>
      <c r="BO112" s="19">
        <f t="shared" ref="BO112" si="81">PRODUCT(BO111,$F$6)</f>
        <v>0</v>
      </c>
    </row>
    <row r="114" spans="1:69" ht="17.399999999999999">
      <c r="A114" s="22"/>
      <c r="B114" s="23" t="s">
        <v>26</v>
      </c>
      <c r="C114" s="24" t="s">
        <v>27</v>
      </c>
      <c r="D114" s="25">
        <f t="shared" ref="D114:BN114" si="82">D46</f>
        <v>72.72</v>
      </c>
      <c r="E114" s="25">
        <f t="shared" si="82"/>
        <v>76</v>
      </c>
      <c r="F114" s="25">
        <f t="shared" si="82"/>
        <v>87</v>
      </c>
      <c r="G114" s="25">
        <f t="shared" si="82"/>
        <v>590</v>
      </c>
      <c r="H114" s="25">
        <f t="shared" si="82"/>
        <v>1250</v>
      </c>
      <c r="I114" s="25">
        <f t="shared" si="82"/>
        <v>720</v>
      </c>
      <c r="J114" s="25">
        <f t="shared" si="82"/>
        <v>74.92</v>
      </c>
      <c r="K114" s="25">
        <f t="shared" si="82"/>
        <v>728.69</v>
      </c>
      <c r="L114" s="25">
        <f t="shared" si="82"/>
        <v>210.89</v>
      </c>
      <c r="M114" s="25">
        <f t="shared" si="82"/>
        <v>529</v>
      </c>
      <c r="N114" s="25">
        <f t="shared" si="82"/>
        <v>104.38</v>
      </c>
      <c r="O114" s="25">
        <f t="shared" si="82"/>
        <v>331.24</v>
      </c>
      <c r="P114" s="25">
        <f t="shared" si="82"/>
        <v>373.68</v>
      </c>
      <c r="Q114" s="25">
        <f t="shared" si="82"/>
        <v>400</v>
      </c>
      <c r="R114" s="25">
        <f t="shared" si="82"/>
        <v>0</v>
      </c>
      <c r="S114" s="25">
        <f t="shared" si="82"/>
        <v>0</v>
      </c>
      <c r="T114" s="25">
        <f t="shared" si="82"/>
        <v>0</v>
      </c>
      <c r="U114" s="25">
        <f t="shared" si="82"/>
        <v>752</v>
      </c>
      <c r="V114" s="25">
        <f t="shared" si="82"/>
        <v>352.56</v>
      </c>
      <c r="W114" s="25">
        <f>W46</f>
        <v>139</v>
      </c>
      <c r="X114" s="25">
        <f t="shared" si="82"/>
        <v>14.1</v>
      </c>
      <c r="Y114" s="25">
        <f t="shared" si="82"/>
        <v>0</v>
      </c>
      <c r="Z114" s="25">
        <f t="shared" si="82"/>
        <v>461</v>
      </c>
      <c r="AA114" s="25">
        <f t="shared" si="82"/>
        <v>341</v>
      </c>
      <c r="AB114" s="25">
        <f t="shared" si="82"/>
        <v>361</v>
      </c>
      <c r="AC114" s="25">
        <f t="shared" si="82"/>
        <v>250</v>
      </c>
      <c r="AD114" s="25">
        <f t="shared" si="82"/>
        <v>145</v>
      </c>
      <c r="AE114" s="25">
        <f t="shared" si="82"/>
        <v>454</v>
      </c>
      <c r="AF114" s="25">
        <f t="shared" si="82"/>
        <v>209</v>
      </c>
      <c r="AG114" s="25">
        <f t="shared" si="82"/>
        <v>227.27</v>
      </c>
      <c r="AH114" s="25">
        <f t="shared" si="82"/>
        <v>69.2</v>
      </c>
      <c r="AI114" s="25">
        <f t="shared" si="82"/>
        <v>59.25</v>
      </c>
      <c r="AJ114" s="25">
        <f t="shared" si="82"/>
        <v>50</v>
      </c>
      <c r="AK114" s="25">
        <f t="shared" si="82"/>
        <v>190</v>
      </c>
      <c r="AL114" s="25">
        <f t="shared" si="82"/>
        <v>200</v>
      </c>
      <c r="AM114" s="25">
        <f t="shared" si="82"/>
        <v>636.84</v>
      </c>
      <c r="AN114" s="25">
        <f t="shared" si="82"/>
        <v>267</v>
      </c>
      <c r="AO114" s="25">
        <f t="shared" si="82"/>
        <v>0</v>
      </c>
      <c r="AP114" s="25">
        <f t="shared" si="82"/>
        <v>206.9</v>
      </c>
      <c r="AQ114" s="25">
        <f t="shared" si="82"/>
        <v>63.75</v>
      </c>
      <c r="AR114" s="25">
        <f t="shared" si="82"/>
        <v>65.33</v>
      </c>
      <c r="AS114" s="25">
        <f t="shared" si="82"/>
        <v>76</v>
      </c>
      <c r="AT114" s="25">
        <f t="shared" si="82"/>
        <v>64.290000000000006</v>
      </c>
      <c r="AU114" s="25">
        <f t="shared" si="82"/>
        <v>60.71</v>
      </c>
      <c r="AV114" s="25">
        <f t="shared" si="82"/>
        <v>51.25</v>
      </c>
      <c r="AW114" s="25">
        <f t="shared" si="82"/>
        <v>77.14</v>
      </c>
      <c r="AX114" s="25">
        <f t="shared" si="82"/>
        <v>68</v>
      </c>
      <c r="AY114" s="25">
        <f t="shared" si="82"/>
        <v>60</v>
      </c>
      <c r="AZ114" s="25">
        <f t="shared" si="82"/>
        <v>137.33000000000001</v>
      </c>
      <c r="BA114" s="25">
        <f t="shared" si="82"/>
        <v>296</v>
      </c>
      <c r="BB114" s="25">
        <f t="shared" si="82"/>
        <v>593</v>
      </c>
      <c r="BC114" s="25">
        <f t="shared" si="82"/>
        <v>558</v>
      </c>
      <c r="BD114" s="25">
        <f t="shared" si="82"/>
        <v>231</v>
      </c>
      <c r="BE114" s="25">
        <f t="shared" si="82"/>
        <v>401</v>
      </c>
      <c r="BF114" s="25">
        <f t="shared" si="82"/>
        <v>0</v>
      </c>
      <c r="BG114" s="25">
        <f t="shared" si="82"/>
        <v>26</v>
      </c>
      <c r="BH114" s="25">
        <f t="shared" si="82"/>
        <v>37</v>
      </c>
      <c r="BI114" s="25">
        <f t="shared" si="82"/>
        <v>25</v>
      </c>
      <c r="BJ114" s="25">
        <f t="shared" si="82"/>
        <v>25.59</v>
      </c>
      <c r="BK114" s="25">
        <f t="shared" si="82"/>
        <v>34</v>
      </c>
      <c r="BL114" s="25">
        <f t="shared" si="82"/>
        <v>304</v>
      </c>
      <c r="BM114" s="25">
        <f t="shared" si="82"/>
        <v>138.88</v>
      </c>
      <c r="BN114" s="25">
        <f t="shared" si="82"/>
        <v>20</v>
      </c>
      <c r="BO114" s="25">
        <f t="shared" ref="BO114" si="83">BO46</f>
        <v>10000</v>
      </c>
    </row>
    <row r="115" spans="1:69" ht="17.399999999999999">
      <c r="B115" s="16" t="s">
        <v>28</v>
      </c>
      <c r="C115" s="17" t="s">
        <v>27</v>
      </c>
      <c r="D115" s="18">
        <f t="shared" ref="D115:BN115" si="84">D114/1000</f>
        <v>7.2719999999999993E-2</v>
      </c>
      <c r="E115" s="18">
        <f t="shared" si="84"/>
        <v>7.5999999999999998E-2</v>
      </c>
      <c r="F115" s="18">
        <f t="shared" si="84"/>
        <v>8.6999999999999994E-2</v>
      </c>
      <c r="G115" s="18">
        <f t="shared" si="84"/>
        <v>0.59</v>
      </c>
      <c r="H115" s="18">
        <f t="shared" si="84"/>
        <v>1.25</v>
      </c>
      <c r="I115" s="18">
        <f t="shared" si="84"/>
        <v>0.72</v>
      </c>
      <c r="J115" s="18">
        <f t="shared" si="84"/>
        <v>7.492E-2</v>
      </c>
      <c r="K115" s="18">
        <f t="shared" si="84"/>
        <v>0.72869000000000006</v>
      </c>
      <c r="L115" s="18">
        <f t="shared" si="84"/>
        <v>0.21088999999999999</v>
      </c>
      <c r="M115" s="18">
        <f t="shared" si="84"/>
        <v>0.52900000000000003</v>
      </c>
      <c r="N115" s="18">
        <f t="shared" si="84"/>
        <v>0.10438</v>
      </c>
      <c r="O115" s="18">
        <f t="shared" si="84"/>
        <v>0.33124000000000003</v>
      </c>
      <c r="P115" s="18">
        <f t="shared" si="84"/>
        <v>0.37368000000000001</v>
      </c>
      <c r="Q115" s="18">
        <f t="shared" si="84"/>
        <v>0.4</v>
      </c>
      <c r="R115" s="18">
        <f t="shared" si="84"/>
        <v>0</v>
      </c>
      <c r="S115" s="18">
        <f t="shared" si="84"/>
        <v>0</v>
      </c>
      <c r="T115" s="18">
        <f t="shared" si="84"/>
        <v>0</v>
      </c>
      <c r="U115" s="18">
        <f t="shared" si="84"/>
        <v>0.752</v>
      </c>
      <c r="V115" s="18">
        <f t="shared" si="84"/>
        <v>0.35255999999999998</v>
      </c>
      <c r="W115" s="18">
        <f>W114/1000</f>
        <v>0.13900000000000001</v>
      </c>
      <c r="X115" s="18">
        <f t="shared" si="84"/>
        <v>1.41E-2</v>
      </c>
      <c r="Y115" s="18">
        <f t="shared" si="84"/>
        <v>0</v>
      </c>
      <c r="Z115" s="18">
        <f t="shared" si="84"/>
        <v>0.46100000000000002</v>
      </c>
      <c r="AA115" s="18">
        <f t="shared" si="84"/>
        <v>0.34100000000000003</v>
      </c>
      <c r="AB115" s="18">
        <f t="shared" si="84"/>
        <v>0.36099999999999999</v>
      </c>
      <c r="AC115" s="18">
        <f t="shared" si="84"/>
        <v>0.25</v>
      </c>
      <c r="AD115" s="18">
        <f t="shared" si="84"/>
        <v>0.14499999999999999</v>
      </c>
      <c r="AE115" s="18">
        <f t="shared" si="84"/>
        <v>0.45400000000000001</v>
      </c>
      <c r="AF115" s="18">
        <f t="shared" si="84"/>
        <v>0.20899999999999999</v>
      </c>
      <c r="AG115" s="18">
        <f t="shared" si="84"/>
        <v>0.22727</v>
      </c>
      <c r="AH115" s="18">
        <f t="shared" si="84"/>
        <v>6.9199999999999998E-2</v>
      </c>
      <c r="AI115" s="18">
        <f t="shared" si="84"/>
        <v>5.9249999999999997E-2</v>
      </c>
      <c r="AJ115" s="18">
        <f t="shared" si="84"/>
        <v>0.05</v>
      </c>
      <c r="AK115" s="18">
        <f t="shared" si="84"/>
        <v>0.19</v>
      </c>
      <c r="AL115" s="18">
        <f t="shared" si="84"/>
        <v>0.2</v>
      </c>
      <c r="AM115" s="18">
        <f t="shared" si="84"/>
        <v>0.63684000000000007</v>
      </c>
      <c r="AN115" s="18">
        <f t="shared" si="84"/>
        <v>0.26700000000000002</v>
      </c>
      <c r="AO115" s="18">
        <f t="shared" si="84"/>
        <v>0</v>
      </c>
      <c r="AP115" s="18">
        <f t="shared" si="84"/>
        <v>0.2069</v>
      </c>
      <c r="AQ115" s="18">
        <f t="shared" si="84"/>
        <v>6.3750000000000001E-2</v>
      </c>
      <c r="AR115" s="18">
        <f t="shared" si="84"/>
        <v>6.5329999999999999E-2</v>
      </c>
      <c r="AS115" s="18">
        <f t="shared" si="84"/>
        <v>7.5999999999999998E-2</v>
      </c>
      <c r="AT115" s="18">
        <f t="shared" si="84"/>
        <v>6.429E-2</v>
      </c>
      <c r="AU115" s="18">
        <f t="shared" si="84"/>
        <v>6.071E-2</v>
      </c>
      <c r="AV115" s="18">
        <f t="shared" si="84"/>
        <v>5.1249999999999997E-2</v>
      </c>
      <c r="AW115" s="18">
        <f t="shared" si="84"/>
        <v>7.714E-2</v>
      </c>
      <c r="AX115" s="18">
        <f t="shared" si="84"/>
        <v>6.8000000000000005E-2</v>
      </c>
      <c r="AY115" s="18">
        <f t="shared" si="84"/>
        <v>0.06</v>
      </c>
      <c r="AZ115" s="18">
        <f t="shared" si="84"/>
        <v>0.13733000000000001</v>
      </c>
      <c r="BA115" s="18">
        <f t="shared" si="84"/>
        <v>0.29599999999999999</v>
      </c>
      <c r="BB115" s="18">
        <f t="shared" si="84"/>
        <v>0.59299999999999997</v>
      </c>
      <c r="BC115" s="18">
        <f t="shared" si="84"/>
        <v>0.55800000000000005</v>
      </c>
      <c r="BD115" s="18">
        <f t="shared" si="84"/>
        <v>0.23100000000000001</v>
      </c>
      <c r="BE115" s="18">
        <f t="shared" si="84"/>
        <v>0.40100000000000002</v>
      </c>
      <c r="BF115" s="18">
        <f t="shared" si="84"/>
        <v>0</v>
      </c>
      <c r="BG115" s="18">
        <f t="shared" si="84"/>
        <v>2.5999999999999999E-2</v>
      </c>
      <c r="BH115" s="18">
        <f t="shared" si="84"/>
        <v>3.6999999999999998E-2</v>
      </c>
      <c r="BI115" s="18">
        <f t="shared" si="84"/>
        <v>2.5000000000000001E-2</v>
      </c>
      <c r="BJ115" s="18">
        <f t="shared" si="84"/>
        <v>2.5589999999999998E-2</v>
      </c>
      <c r="BK115" s="18">
        <f t="shared" si="84"/>
        <v>3.4000000000000002E-2</v>
      </c>
      <c r="BL115" s="18">
        <f t="shared" si="84"/>
        <v>0.30399999999999999</v>
      </c>
      <c r="BM115" s="18">
        <f t="shared" si="84"/>
        <v>0.13888</v>
      </c>
      <c r="BN115" s="18">
        <f t="shared" si="84"/>
        <v>0.02</v>
      </c>
      <c r="BO115" s="18">
        <f t="shared" ref="BO115" si="85">BO114/1000</f>
        <v>10</v>
      </c>
    </row>
    <row r="116" spans="1:69" ht="17.399999999999999">
      <c r="A116" s="26"/>
      <c r="B116" s="27" t="s">
        <v>29</v>
      </c>
      <c r="C116" s="102"/>
      <c r="D116" s="28">
        <f t="shared" ref="D116:BN116" si="86">D112*D114</f>
        <v>1.4543999999999999</v>
      </c>
      <c r="E116" s="28">
        <f t="shared" si="86"/>
        <v>0</v>
      </c>
      <c r="F116" s="28">
        <f t="shared" si="86"/>
        <v>0.87</v>
      </c>
      <c r="G116" s="28">
        <f t="shared" si="86"/>
        <v>0.35399999999999998</v>
      </c>
      <c r="H116" s="28">
        <f t="shared" si="86"/>
        <v>0</v>
      </c>
      <c r="I116" s="28">
        <f t="shared" si="86"/>
        <v>0</v>
      </c>
      <c r="J116" s="28">
        <f t="shared" si="86"/>
        <v>0</v>
      </c>
      <c r="K116" s="28">
        <f t="shared" si="86"/>
        <v>4.3721400000000008</v>
      </c>
      <c r="L116" s="28">
        <f t="shared" si="86"/>
        <v>0</v>
      </c>
      <c r="M116" s="28">
        <f t="shared" si="86"/>
        <v>0</v>
      </c>
      <c r="N116" s="28">
        <f t="shared" si="86"/>
        <v>0</v>
      </c>
      <c r="O116" s="28">
        <f t="shared" si="86"/>
        <v>0</v>
      </c>
      <c r="P116" s="28">
        <f t="shared" si="86"/>
        <v>0</v>
      </c>
      <c r="Q116" s="28">
        <f t="shared" si="86"/>
        <v>0</v>
      </c>
      <c r="R116" s="28">
        <f t="shared" si="86"/>
        <v>0</v>
      </c>
      <c r="S116" s="28">
        <f t="shared" si="86"/>
        <v>0</v>
      </c>
      <c r="T116" s="28">
        <f t="shared" si="86"/>
        <v>0</v>
      </c>
      <c r="U116" s="28">
        <f t="shared" si="86"/>
        <v>0</v>
      </c>
      <c r="V116" s="28">
        <f t="shared" si="86"/>
        <v>0</v>
      </c>
      <c r="W116" s="28">
        <f>W112*W114</f>
        <v>0</v>
      </c>
      <c r="X116" s="28">
        <f t="shared" si="86"/>
        <v>0</v>
      </c>
      <c r="Y116" s="28">
        <f t="shared" si="86"/>
        <v>0</v>
      </c>
      <c r="Z116" s="28">
        <f t="shared" si="86"/>
        <v>0</v>
      </c>
      <c r="AA116" s="28">
        <f t="shared" si="86"/>
        <v>0</v>
      </c>
      <c r="AB116" s="28">
        <f t="shared" si="86"/>
        <v>0</v>
      </c>
      <c r="AC116" s="28">
        <f t="shared" si="86"/>
        <v>0</v>
      </c>
      <c r="AD116" s="28">
        <f t="shared" si="86"/>
        <v>0</v>
      </c>
      <c r="AE116" s="28">
        <f t="shared" si="86"/>
        <v>0</v>
      </c>
      <c r="AF116" s="28">
        <f t="shared" si="86"/>
        <v>0</v>
      </c>
      <c r="AG116" s="28">
        <f t="shared" si="86"/>
        <v>0</v>
      </c>
      <c r="AH116" s="28">
        <f t="shared" si="86"/>
        <v>0</v>
      </c>
      <c r="AI116" s="28">
        <f t="shared" si="86"/>
        <v>0</v>
      </c>
      <c r="AJ116" s="28">
        <f t="shared" si="86"/>
        <v>0</v>
      </c>
      <c r="AK116" s="28">
        <f t="shared" si="86"/>
        <v>0</v>
      </c>
      <c r="AL116" s="28">
        <f t="shared" si="86"/>
        <v>0</v>
      </c>
      <c r="AM116" s="28">
        <f t="shared" si="86"/>
        <v>0</v>
      </c>
      <c r="AN116" s="28">
        <f t="shared" si="86"/>
        <v>0</v>
      </c>
      <c r="AO116" s="28">
        <f t="shared" si="86"/>
        <v>0</v>
      </c>
      <c r="AP116" s="28">
        <f t="shared" si="86"/>
        <v>0</v>
      </c>
      <c r="AQ116" s="28">
        <f t="shared" si="86"/>
        <v>0</v>
      </c>
      <c r="AR116" s="28">
        <f t="shared" si="86"/>
        <v>0</v>
      </c>
      <c r="AS116" s="28">
        <f t="shared" si="86"/>
        <v>0</v>
      </c>
      <c r="AT116" s="28">
        <f t="shared" si="86"/>
        <v>0</v>
      </c>
      <c r="AU116" s="28">
        <f t="shared" si="86"/>
        <v>0</v>
      </c>
      <c r="AV116" s="28">
        <f t="shared" si="86"/>
        <v>0</v>
      </c>
      <c r="AW116" s="28">
        <f t="shared" si="86"/>
        <v>0</v>
      </c>
      <c r="AX116" s="28">
        <f t="shared" si="86"/>
        <v>0</v>
      </c>
      <c r="AY116" s="28">
        <f t="shared" si="86"/>
        <v>0</v>
      </c>
      <c r="AZ116" s="28">
        <f t="shared" si="86"/>
        <v>0</v>
      </c>
      <c r="BA116" s="28">
        <f t="shared" si="86"/>
        <v>0</v>
      </c>
      <c r="BB116" s="28">
        <f t="shared" si="86"/>
        <v>0</v>
      </c>
      <c r="BC116" s="28">
        <f t="shared" si="86"/>
        <v>0</v>
      </c>
      <c r="BD116" s="28">
        <f t="shared" si="86"/>
        <v>0</v>
      </c>
      <c r="BE116" s="28">
        <f t="shared" si="86"/>
        <v>0</v>
      </c>
      <c r="BF116" s="28">
        <f t="shared" si="86"/>
        <v>0</v>
      </c>
      <c r="BG116" s="28">
        <f t="shared" si="86"/>
        <v>3.7439999999999998</v>
      </c>
      <c r="BH116" s="28">
        <f t="shared" si="86"/>
        <v>0.92500000000000004</v>
      </c>
      <c r="BI116" s="28">
        <f t="shared" si="86"/>
        <v>0.35000000000000003</v>
      </c>
      <c r="BJ116" s="28">
        <f t="shared" si="86"/>
        <v>1.1515499999999999</v>
      </c>
      <c r="BK116" s="28">
        <f t="shared" si="86"/>
        <v>0</v>
      </c>
      <c r="BL116" s="28">
        <f t="shared" si="86"/>
        <v>0</v>
      </c>
      <c r="BM116" s="28">
        <f t="shared" si="86"/>
        <v>0.55552000000000001</v>
      </c>
      <c r="BN116" s="28">
        <f t="shared" si="86"/>
        <v>0.01</v>
      </c>
      <c r="BO116" s="28">
        <f t="shared" ref="BO116" si="87">BO112*BO114</f>
        <v>0</v>
      </c>
      <c r="BP116" s="29">
        <f>SUM(D116:BN116)</f>
        <v>13.786610000000001</v>
      </c>
      <c r="BQ116" s="30">
        <f>BP116/$C$9</f>
        <v>13.786610000000001</v>
      </c>
    </row>
    <row r="117" spans="1:69" ht="17.399999999999999">
      <c r="A117" s="26"/>
      <c r="B117" s="27" t="s">
        <v>30</v>
      </c>
      <c r="C117" s="102"/>
      <c r="D117" s="28">
        <f t="shared" ref="D117:BN117" si="88">D112*D114</f>
        <v>1.4543999999999999</v>
      </c>
      <c r="E117" s="28">
        <f t="shared" si="88"/>
        <v>0</v>
      </c>
      <c r="F117" s="28">
        <f t="shared" si="88"/>
        <v>0.87</v>
      </c>
      <c r="G117" s="28">
        <f t="shared" si="88"/>
        <v>0.35399999999999998</v>
      </c>
      <c r="H117" s="28">
        <f t="shared" si="88"/>
        <v>0</v>
      </c>
      <c r="I117" s="28">
        <f t="shared" si="88"/>
        <v>0</v>
      </c>
      <c r="J117" s="28">
        <f t="shared" si="88"/>
        <v>0</v>
      </c>
      <c r="K117" s="28">
        <f t="shared" si="88"/>
        <v>4.3721400000000008</v>
      </c>
      <c r="L117" s="28">
        <f t="shared" si="88"/>
        <v>0</v>
      </c>
      <c r="M117" s="28">
        <f t="shared" si="88"/>
        <v>0</v>
      </c>
      <c r="N117" s="28">
        <f t="shared" si="88"/>
        <v>0</v>
      </c>
      <c r="O117" s="28">
        <f t="shared" si="88"/>
        <v>0</v>
      </c>
      <c r="P117" s="28">
        <f t="shared" si="88"/>
        <v>0</v>
      </c>
      <c r="Q117" s="28">
        <f t="shared" si="88"/>
        <v>0</v>
      </c>
      <c r="R117" s="28">
        <f t="shared" si="88"/>
        <v>0</v>
      </c>
      <c r="S117" s="28">
        <f t="shared" si="88"/>
        <v>0</v>
      </c>
      <c r="T117" s="28">
        <f t="shared" si="88"/>
        <v>0</v>
      </c>
      <c r="U117" s="28">
        <f t="shared" si="88"/>
        <v>0</v>
      </c>
      <c r="V117" s="28">
        <f t="shared" si="88"/>
        <v>0</v>
      </c>
      <c r="W117" s="28">
        <f>W112*W114</f>
        <v>0</v>
      </c>
      <c r="X117" s="28">
        <f t="shared" si="88"/>
        <v>0</v>
      </c>
      <c r="Y117" s="28">
        <f t="shared" si="88"/>
        <v>0</v>
      </c>
      <c r="Z117" s="28">
        <f t="shared" si="88"/>
        <v>0</v>
      </c>
      <c r="AA117" s="28">
        <f t="shared" si="88"/>
        <v>0</v>
      </c>
      <c r="AB117" s="28">
        <f t="shared" si="88"/>
        <v>0</v>
      </c>
      <c r="AC117" s="28">
        <f t="shared" si="88"/>
        <v>0</v>
      </c>
      <c r="AD117" s="28">
        <f t="shared" si="88"/>
        <v>0</v>
      </c>
      <c r="AE117" s="28">
        <f t="shared" si="88"/>
        <v>0</v>
      </c>
      <c r="AF117" s="28">
        <f t="shared" si="88"/>
        <v>0</v>
      </c>
      <c r="AG117" s="28">
        <f t="shared" si="88"/>
        <v>0</v>
      </c>
      <c r="AH117" s="28">
        <f t="shared" si="88"/>
        <v>0</v>
      </c>
      <c r="AI117" s="28">
        <f t="shared" si="88"/>
        <v>0</v>
      </c>
      <c r="AJ117" s="28">
        <f t="shared" si="88"/>
        <v>0</v>
      </c>
      <c r="AK117" s="28">
        <f t="shared" si="88"/>
        <v>0</v>
      </c>
      <c r="AL117" s="28">
        <f t="shared" si="88"/>
        <v>0</v>
      </c>
      <c r="AM117" s="28">
        <f t="shared" si="88"/>
        <v>0</v>
      </c>
      <c r="AN117" s="28">
        <f t="shared" si="88"/>
        <v>0</v>
      </c>
      <c r="AO117" s="28">
        <f t="shared" si="88"/>
        <v>0</v>
      </c>
      <c r="AP117" s="28">
        <f t="shared" si="88"/>
        <v>0</v>
      </c>
      <c r="AQ117" s="28">
        <f t="shared" si="88"/>
        <v>0</v>
      </c>
      <c r="AR117" s="28">
        <f t="shared" si="88"/>
        <v>0</v>
      </c>
      <c r="AS117" s="28">
        <f t="shared" si="88"/>
        <v>0</v>
      </c>
      <c r="AT117" s="28">
        <f t="shared" si="88"/>
        <v>0</v>
      </c>
      <c r="AU117" s="28">
        <f t="shared" si="88"/>
        <v>0</v>
      </c>
      <c r="AV117" s="28">
        <f t="shared" si="88"/>
        <v>0</v>
      </c>
      <c r="AW117" s="28">
        <f t="shared" si="88"/>
        <v>0</v>
      </c>
      <c r="AX117" s="28">
        <f t="shared" si="88"/>
        <v>0</v>
      </c>
      <c r="AY117" s="28">
        <f t="shared" si="88"/>
        <v>0</v>
      </c>
      <c r="AZ117" s="28">
        <f t="shared" si="88"/>
        <v>0</v>
      </c>
      <c r="BA117" s="28">
        <f t="shared" si="88"/>
        <v>0</v>
      </c>
      <c r="BB117" s="28">
        <f t="shared" si="88"/>
        <v>0</v>
      </c>
      <c r="BC117" s="28">
        <f t="shared" si="88"/>
        <v>0</v>
      </c>
      <c r="BD117" s="28">
        <f t="shared" si="88"/>
        <v>0</v>
      </c>
      <c r="BE117" s="28">
        <f t="shared" si="88"/>
        <v>0</v>
      </c>
      <c r="BF117" s="28">
        <f t="shared" si="88"/>
        <v>0</v>
      </c>
      <c r="BG117" s="28">
        <f t="shared" si="88"/>
        <v>3.7439999999999998</v>
      </c>
      <c r="BH117" s="28">
        <f t="shared" si="88"/>
        <v>0.92500000000000004</v>
      </c>
      <c r="BI117" s="28">
        <f t="shared" si="88"/>
        <v>0.35000000000000003</v>
      </c>
      <c r="BJ117" s="28">
        <f t="shared" si="88"/>
        <v>1.1515499999999999</v>
      </c>
      <c r="BK117" s="28">
        <f t="shared" si="88"/>
        <v>0</v>
      </c>
      <c r="BL117" s="28">
        <f t="shared" si="88"/>
        <v>0</v>
      </c>
      <c r="BM117" s="28">
        <f t="shared" si="88"/>
        <v>0.55552000000000001</v>
      </c>
      <c r="BN117" s="28">
        <f t="shared" si="88"/>
        <v>0.01</v>
      </c>
      <c r="BO117" s="28">
        <f t="shared" ref="BO117" si="89">BO112*BO114</f>
        <v>0</v>
      </c>
      <c r="BP117" s="29">
        <f>SUM(D117:BN117)</f>
        <v>13.786610000000001</v>
      </c>
      <c r="BQ117" s="30">
        <f>BP117/$C$9</f>
        <v>13.786610000000001</v>
      </c>
    </row>
  </sheetData>
  <mergeCells count="361"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B12" sqref="B12:M18"/>
    </sheetView>
  </sheetViews>
  <sheetFormatPr defaultRowHeight="14.4"/>
  <cols>
    <col min="1" max="1" width="10.77734375" customWidth="1"/>
    <col min="2" max="2" width="28.109375" customWidth="1"/>
    <col min="4" max="4" width="8" customWidth="1"/>
    <col min="5" max="5" width="7.5546875" customWidth="1"/>
    <col min="6" max="6" width="11.5546875" customWidth="1"/>
    <col min="13" max="13" width="11.6640625" customWidth="1"/>
  </cols>
  <sheetData>
    <row r="1" spans="1:13">
      <c r="J1" s="109" t="s">
        <v>87</v>
      </c>
      <c r="K1" s="109"/>
      <c r="L1" s="109"/>
      <c r="M1" s="109"/>
    </row>
    <row r="2" spans="1:13">
      <c r="J2" s="109" t="s">
        <v>88</v>
      </c>
      <c r="K2" s="109"/>
      <c r="L2" s="109"/>
      <c r="M2" s="109"/>
    </row>
    <row r="3" spans="1:13">
      <c r="J3" s="109" t="s">
        <v>89</v>
      </c>
      <c r="K3" s="109"/>
      <c r="L3" s="109"/>
      <c r="M3" s="109"/>
    </row>
    <row r="4" spans="1:13" ht="21" customHeight="1">
      <c r="A4" s="78"/>
      <c r="B4" s="78"/>
      <c r="C4" s="78"/>
      <c r="D4" s="78"/>
      <c r="E4" s="78"/>
      <c r="J4" s="113" t="s">
        <v>103</v>
      </c>
      <c r="K4" s="113"/>
      <c r="L4" s="113"/>
      <c r="M4" s="113"/>
    </row>
    <row r="5" spans="1:13" ht="24" customHeight="1">
      <c r="B5" s="79"/>
      <c r="C5" s="79"/>
      <c r="D5" s="79"/>
      <c r="E5" s="114" t="s">
        <v>90</v>
      </c>
      <c r="F5" s="114"/>
      <c r="G5" s="114">
        <f>' 3-7 лет (день 5)'!K6</f>
        <v>45392</v>
      </c>
      <c r="H5" s="114"/>
      <c r="I5" s="79"/>
      <c r="J5" s="79"/>
      <c r="K5" s="79"/>
      <c r="L5" s="79"/>
      <c r="M5" s="79"/>
    </row>
    <row r="6" spans="1:13" ht="34.5" customHeight="1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399999999999999">
      <c r="A7" s="73" t="s">
        <v>80</v>
      </c>
      <c r="B7" s="110" t="s">
        <v>81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>
      <c r="A8" s="74" t="s">
        <v>7</v>
      </c>
      <c r="B8" s="75" t="str">
        <f>' 3-7 лет (день 5)'!B9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>
      <c r="A9" s="76"/>
      <c r="B9" s="75" t="str">
        <f>' 3-7 лет (день 5)'!B10</f>
        <v>Бутерброд с маслом</v>
      </c>
      <c r="C9" s="81" t="s">
        <v>91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>
      <c r="A10" s="76"/>
      <c r="B10" s="75" t="str">
        <f>' 3-7 лет (день 5)'!B11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>
      <c r="A12" s="74" t="s">
        <v>11</v>
      </c>
      <c r="B12" s="76" t="s">
        <v>108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>
      <c r="A13" s="76"/>
      <c r="B13" s="76" t="s">
        <v>109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ht="27.6">
      <c r="A14" s="76"/>
      <c r="B14" s="76" t="s">
        <v>37</v>
      </c>
      <c r="C14" s="80" t="s">
        <v>92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>
      <c r="A15" s="76"/>
      <c r="B15" s="76" t="s">
        <v>110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>
      <c r="A16" s="76"/>
      <c r="B16" s="76" t="s">
        <v>14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>
      <c r="A17" s="76"/>
      <c r="B17" s="76" t="s">
        <v>111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>
      <c r="A18" s="76"/>
      <c r="B18" s="76" t="s">
        <v>16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>
      <c r="A20" s="74" t="s">
        <v>17</v>
      </c>
      <c r="B20" s="75" t="str">
        <f>' 3-7 лет (день 5)'!B22</f>
        <v>Чай с лимоном</v>
      </c>
      <c r="C20" s="80" t="s">
        <v>82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83</v>
      </c>
    </row>
    <row r="21" spans="1:13" ht="14.25" customHeight="1">
      <c r="A21" s="76"/>
      <c r="B21" s="75" t="str">
        <f>' 3-7 лет (день 5)'!B23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>
      <c r="A23" s="74" t="s">
        <v>20</v>
      </c>
      <c r="B23" s="75" t="str">
        <f>' 3-7 лет (день 5)'!B27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>
      <c r="A24" s="76"/>
      <c r="B24" s="75" t="str">
        <f>' 3-7 лет (день 5)'!B28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>
      <c r="A25" s="76"/>
      <c r="B25" s="75" t="str">
        <f>' 3-7 лет (день 5)'!B29</f>
        <v>Чай с сахаром</v>
      </c>
      <c r="C25" s="80" t="s">
        <v>93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94</v>
      </c>
    </row>
    <row r="26" spans="1:13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>
      <c r="A27" s="75"/>
      <c r="B27" s="77" t="s">
        <v>84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>
      <c r="A29" s="109" t="s">
        <v>102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B12" sqref="B12:M18"/>
    </sheetView>
  </sheetViews>
  <sheetFormatPr defaultRowHeight="14.4"/>
  <cols>
    <col min="1" max="1" width="9.88671875" customWidth="1"/>
    <col min="2" max="2" width="29.109375" customWidth="1"/>
    <col min="4" max="4" width="7.88671875" customWidth="1"/>
    <col min="5" max="5" width="7.6640625" customWidth="1"/>
    <col min="6" max="6" width="11.33203125" customWidth="1"/>
    <col min="13" max="13" width="12.109375" customWidth="1"/>
  </cols>
  <sheetData>
    <row r="1" spans="1:13">
      <c r="J1" s="109" t="s">
        <v>87</v>
      </c>
      <c r="K1" s="109"/>
      <c r="L1" s="109"/>
      <c r="M1" s="109"/>
    </row>
    <row r="2" spans="1:13">
      <c r="J2" s="109" t="s">
        <v>88</v>
      </c>
      <c r="K2" s="109"/>
      <c r="L2" s="109"/>
      <c r="M2" s="109"/>
    </row>
    <row r="3" spans="1:13">
      <c r="J3" s="109" t="s">
        <v>89</v>
      </c>
      <c r="K3" s="109"/>
      <c r="L3" s="109"/>
      <c r="M3" s="109"/>
    </row>
    <row r="4" spans="1:13" ht="21" customHeight="1">
      <c r="A4" s="78"/>
      <c r="B4" s="78"/>
      <c r="C4" s="78"/>
      <c r="D4" s="78"/>
      <c r="E4" s="78"/>
      <c r="J4" s="113" t="s">
        <v>104</v>
      </c>
      <c r="K4" s="113"/>
      <c r="L4" s="113"/>
      <c r="M4" s="113"/>
    </row>
    <row r="5" spans="1:13" ht="24" customHeight="1">
      <c r="B5" s="79"/>
      <c r="C5" s="79"/>
      <c r="D5" s="79"/>
      <c r="E5" s="114" t="s">
        <v>90</v>
      </c>
      <c r="F5" s="114"/>
      <c r="G5" s="114">
        <f>' 3-7 лет (день 5)'!K6</f>
        <v>45392</v>
      </c>
      <c r="H5" s="114"/>
      <c r="I5" s="79"/>
      <c r="J5" s="79"/>
      <c r="K5" s="79"/>
      <c r="L5" s="79"/>
      <c r="M5" s="79"/>
    </row>
    <row r="6" spans="1:13" ht="27.6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40.799999999999997">
      <c r="A7" s="73" t="s">
        <v>80</v>
      </c>
      <c r="B7" s="110" t="s">
        <v>85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>
      <c r="A8" s="74" t="s">
        <v>7</v>
      </c>
      <c r="B8" s="75" t="str">
        <f>' 3-7 лет (день 5)'!B9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>
      <c r="A9" s="76"/>
      <c r="B9" s="75" t="str">
        <f>' 3-7 лет (день 5)'!B10</f>
        <v>Бутерброд с маслом</v>
      </c>
      <c r="C9" s="81" t="s">
        <v>95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>
      <c r="A10" s="76"/>
      <c r="B10" s="75" t="str">
        <f>' 3-7 лет (день 5)'!B11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>
      <c r="A11" s="74"/>
      <c r="B11" s="75">
        <f>' 3-7 лет (день 5)'!B12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>
      <c r="A12" s="74" t="s">
        <v>11</v>
      </c>
      <c r="B12" s="75" t="s">
        <v>108</v>
      </c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>
      <c r="A13" s="76"/>
      <c r="B13" s="75" t="s">
        <v>109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28.2">
      <c r="A14" s="76"/>
      <c r="B14" s="75" t="s">
        <v>37</v>
      </c>
      <c r="C14" s="80" t="s">
        <v>96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>
      <c r="A15" s="76"/>
      <c r="B15" s="75" t="s">
        <v>110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>
      <c r="A16" s="76"/>
      <c r="B16" s="75" t="s">
        <v>14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>
      <c r="A17" s="76"/>
      <c r="B17" s="75" t="s">
        <v>111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>
      <c r="A18" s="76"/>
      <c r="B18" s="75" t="s">
        <v>16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>
      <c r="A20" s="74" t="s">
        <v>17</v>
      </c>
      <c r="B20" s="75" t="str">
        <f>' 3-7 лет (день 5)'!B22</f>
        <v>Чай с лимоном</v>
      </c>
      <c r="C20" s="80" t="s">
        <v>86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83</v>
      </c>
    </row>
    <row r="21" spans="1:13">
      <c r="A21" s="76"/>
      <c r="B21" s="75" t="str">
        <f>' 3-7 лет (день 5)'!B23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>
      <c r="A23" s="74" t="s">
        <v>20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>
      <c r="A25" s="76"/>
      <c r="B25" s="75" t="str">
        <f>'День 5 до 3 лет'!B25</f>
        <v>Чай с сахаром</v>
      </c>
      <c r="C25" s="80" t="s">
        <v>97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94</v>
      </c>
    </row>
    <row r="26" spans="1:13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>
      <c r="A27" s="75"/>
      <c r="B27" s="77" t="s">
        <v>84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>
      <c r="A29" s="109" t="s">
        <v>102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topLeftCell="A16" workbookViewId="0">
      <selection activeCell="H29" sqref="H29:J29"/>
    </sheetView>
  </sheetViews>
  <sheetFormatPr defaultRowHeight="14.4"/>
  <cols>
    <col min="1" max="1" width="4.33203125" customWidth="1"/>
    <col min="2" max="2" width="29.6640625" customWidth="1"/>
    <col min="3" max="3" width="7.6640625" customWidth="1"/>
    <col min="4" max="4" width="4.33203125" customWidth="1"/>
    <col min="5" max="5" width="29.6640625" customWidth="1"/>
    <col min="6" max="6" width="7.6640625" customWidth="1"/>
    <col min="7" max="7" width="8.5546875" customWidth="1"/>
    <col min="8" max="8" width="4.33203125" customWidth="1"/>
    <col min="9" max="9" width="29.6640625" customWidth="1"/>
    <col min="10" max="10" width="9" customWidth="1"/>
  </cols>
  <sheetData>
    <row r="1" spans="1:22" ht="79.5" customHeight="1">
      <c r="A1" s="126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26"/>
      <c r="C1" s="126"/>
      <c r="D1" s="127" t="s">
        <v>98</v>
      </c>
      <c r="E1" s="128"/>
      <c r="F1" s="128"/>
      <c r="G1" s="128"/>
      <c r="H1" s="129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26"/>
      <c r="J1" s="126"/>
      <c r="K1" s="50"/>
      <c r="L1" s="130"/>
      <c r="M1" s="130"/>
      <c r="N1" s="130"/>
      <c r="O1" s="130"/>
      <c r="P1" s="115"/>
      <c r="Q1" s="115"/>
      <c r="R1" s="115"/>
      <c r="S1" s="115"/>
      <c r="T1" s="116"/>
      <c r="U1" s="116"/>
      <c r="V1" s="21"/>
    </row>
    <row r="2" spans="1:22" ht="21.9" customHeight="1">
      <c r="A2" s="117"/>
      <c r="B2" s="117"/>
      <c r="C2" s="118"/>
      <c r="D2" s="119" t="s">
        <v>41</v>
      </c>
      <c r="E2" s="117"/>
      <c r="F2" s="117"/>
      <c r="G2" s="118"/>
      <c r="H2" s="117" t="s">
        <v>42</v>
      </c>
      <c r="I2" s="117"/>
      <c r="J2" s="118"/>
      <c r="K2" s="50"/>
      <c r="L2" s="120" t="s">
        <v>7</v>
      </c>
      <c r="M2" s="121"/>
      <c r="N2" s="120" t="s">
        <v>11</v>
      </c>
      <c r="O2" s="121"/>
      <c r="P2" s="122" t="s">
        <v>17</v>
      </c>
      <c r="Q2" s="123"/>
      <c r="R2" s="115" t="s">
        <v>20</v>
      </c>
      <c r="S2" s="115"/>
      <c r="T2" s="124" t="s">
        <v>43</v>
      </c>
      <c r="U2" s="125"/>
      <c r="V2" s="21"/>
    </row>
    <row r="3" spans="1:22" ht="30.75" customHeight="1">
      <c r="A3" s="51"/>
      <c r="B3" s="61">
        <f>E3</f>
        <v>45392</v>
      </c>
      <c r="C3" s="52" t="s">
        <v>44</v>
      </c>
      <c r="D3" s="51"/>
      <c r="E3" s="61">
        <f>' 3-7 лет (день 5)'!K6</f>
        <v>45392</v>
      </c>
      <c r="F3" s="52" t="s">
        <v>44</v>
      </c>
      <c r="G3" s="52" t="s">
        <v>45</v>
      </c>
      <c r="H3" s="51"/>
      <c r="I3" s="61">
        <f>E3</f>
        <v>45392</v>
      </c>
      <c r="J3" s="52" t="s">
        <v>45</v>
      </c>
      <c r="K3" s="21"/>
      <c r="L3" s="53">
        <f>F4</f>
        <v>22.485390000000002</v>
      </c>
      <c r="M3" s="53">
        <f>G4</f>
        <v>26.202940000000002</v>
      </c>
      <c r="N3" s="53">
        <f>F9</f>
        <v>42.50180000000001</v>
      </c>
      <c r="O3" s="53">
        <f>G9</f>
        <v>56.306800000000003</v>
      </c>
      <c r="P3" s="53">
        <f>F17</f>
        <v>21.537750000000003</v>
      </c>
      <c r="Q3" s="53">
        <f>G17</f>
        <v>9.0348899999999972</v>
      </c>
      <c r="R3" s="5">
        <f>F22</f>
        <v>11.603879999999998</v>
      </c>
      <c r="S3" s="5">
        <f>G22</f>
        <v>13.786610000000001</v>
      </c>
      <c r="T3" s="54">
        <f>L3+N3+P3+R3</f>
        <v>98.128820000000019</v>
      </c>
      <c r="U3" s="54">
        <f>M3+O3+Q3+S3</f>
        <v>105.33124000000001</v>
      </c>
    </row>
    <row r="4" spans="1:22" ht="15" customHeight="1">
      <c r="A4" s="98" t="s">
        <v>7</v>
      </c>
      <c r="B4" s="5" t="str">
        <f>E4</f>
        <v>Каша молочная "Геркулес"</v>
      </c>
      <c r="C4" s="131">
        <f>F4</f>
        <v>22.485390000000002</v>
      </c>
      <c r="D4" s="98" t="s">
        <v>7</v>
      </c>
      <c r="E4" s="5" t="str">
        <f>' 3-7 лет (день 5)'!B9</f>
        <v>Каша молочная "Геркулес"</v>
      </c>
      <c r="F4" s="131">
        <f>' 1,5-2 года (день 5)'!BQ67</f>
        <v>22.485390000000002</v>
      </c>
      <c r="G4" s="131">
        <f>' 3-7 лет (день 5)'!BQ67</f>
        <v>26.202940000000002</v>
      </c>
      <c r="H4" s="98" t="s">
        <v>7</v>
      </c>
      <c r="I4" s="5" t="str">
        <f>E4</f>
        <v>Каша молочная "Геркулес"</v>
      </c>
      <c r="J4" s="131">
        <f>G4</f>
        <v>26.202940000000002</v>
      </c>
    </row>
    <row r="5" spans="1:22" ht="15" customHeight="1">
      <c r="A5" s="98"/>
      <c r="B5" s="7" t="str">
        <f>E5</f>
        <v>Бутерброд с маслом</v>
      </c>
      <c r="C5" s="132"/>
      <c r="D5" s="98"/>
      <c r="E5" s="5" t="str">
        <f>' 3-7 лет (день 5)'!B10</f>
        <v>Бутерброд с маслом</v>
      </c>
      <c r="F5" s="132"/>
      <c r="G5" s="132"/>
      <c r="H5" s="98"/>
      <c r="I5" s="5" t="str">
        <f>E5</f>
        <v>Бутерброд с маслом</v>
      </c>
      <c r="J5" s="132"/>
    </row>
    <row r="6" spans="1:22" ht="15" customHeight="1">
      <c r="A6" s="98"/>
      <c r="B6" s="7" t="str">
        <f>E6</f>
        <v>Какао с молоком</v>
      </c>
      <c r="C6" s="132"/>
      <c r="D6" s="98"/>
      <c r="E6" s="5" t="str">
        <f>' 3-7 лет (день 5)'!B11</f>
        <v>Какао с молоком</v>
      </c>
      <c r="F6" s="132"/>
      <c r="G6" s="132"/>
      <c r="H6" s="98"/>
      <c r="I6" s="5" t="str">
        <f>E6</f>
        <v>Какао с молоком</v>
      </c>
      <c r="J6" s="132"/>
    </row>
    <row r="7" spans="1:22" ht="15" customHeight="1">
      <c r="A7" s="98"/>
      <c r="B7" s="5"/>
      <c r="C7" s="132"/>
      <c r="D7" s="98"/>
      <c r="E7" s="5"/>
      <c r="F7" s="132"/>
      <c r="G7" s="132"/>
      <c r="H7" s="98"/>
      <c r="I7" s="5"/>
      <c r="J7" s="132"/>
    </row>
    <row r="8" spans="1:22" ht="15" customHeight="1">
      <c r="A8" s="98"/>
      <c r="B8" s="5"/>
      <c r="C8" s="133"/>
      <c r="D8" s="98"/>
      <c r="E8" s="5"/>
      <c r="F8" s="133"/>
      <c r="G8" s="133"/>
      <c r="H8" s="98"/>
      <c r="I8" s="5"/>
      <c r="J8" s="133"/>
    </row>
    <row r="9" spans="1:22" ht="15" customHeight="1">
      <c r="A9" s="98" t="s">
        <v>11</v>
      </c>
      <c r="B9" s="5" t="str">
        <f>E9</f>
        <v>Суп картофельный с гренками</v>
      </c>
      <c r="C9" s="134">
        <f>F9</f>
        <v>42.50180000000001</v>
      </c>
      <c r="D9" s="98" t="s">
        <v>11</v>
      </c>
      <c r="E9" s="5" t="str">
        <f>' 3-7 лет (день 5)'!B14</f>
        <v>Суп картофельный с гренками</v>
      </c>
      <c r="F9" s="134">
        <f>' 1,5-2 года (день 5)'!BQ85</f>
        <v>42.50180000000001</v>
      </c>
      <c r="G9" s="134">
        <f>' 3-7 лет (день 5)'!BQ85</f>
        <v>56.306800000000003</v>
      </c>
      <c r="H9" s="98" t="s">
        <v>11</v>
      </c>
      <c r="I9" s="5" t="str">
        <f t="shared" ref="I9:I14" si="0">E9</f>
        <v>Суп картофельный с гренками</v>
      </c>
      <c r="J9" s="134">
        <f>G9</f>
        <v>56.306800000000003</v>
      </c>
    </row>
    <row r="10" spans="1:22" ht="15" customHeight="1">
      <c r="A10" s="98"/>
      <c r="B10" s="5" t="str">
        <f>E10</f>
        <v>Рыба, тушенная в сметанном соусе</v>
      </c>
      <c r="C10" s="135"/>
      <c r="D10" s="98"/>
      <c r="E10" s="5" t="str">
        <f>' 3-7 лет (день 5)'!B15</f>
        <v>Рыба, тушенная в сметанном соусе</v>
      </c>
      <c r="F10" s="135"/>
      <c r="G10" s="135"/>
      <c r="H10" s="98"/>
      <c r="I10" s="5" t="str">
        <f t="shared" si="0"/>
        <v>Рыба, тушенная в сметанном соусе</v>
      </c>
      <c r="J10" s="135"/>
    </row>
    <row r="11" spans="1:22" ht="15" customHeight="1">
      <c r="A11" s="98"/>
      <c r="B11" s="5" t="str">
        <f>E11</f>
        <v>Рис отварной</v>
      </c>
      <c r="C11" s="135"/>
      <c r="D11" s="98"/>
      <c r="E11" s="5" t="str">
        <f>' 3-7 лет (день 5)'!B16</f>
        <v>Рис отварной</v>
      </c>
      <c r="F11" s="135"/>
      <c r="G11" s="135"/>
      <c r="H11" s="98"/>
      <c r="I11" s="5" t="str">
        <f t="shared" si="0"/>
        <v>Рис отварной</v>
      </c>
      <c r="J11" s="135"/>
    </row>
    <row r="12" spans="1:22" ht="15" customHeight="1">
      <c r="A12" s="98"/>
      <c r="B12" s="5" t="str">
        <f>E12</f>
        <v>Хлеб пшеничный</v>
      </c>
      <c r="C12" s="135"/>
      <c r="D12" s="98"/>
      <c r="E12" s="5" t="str">
        <f>' 3-7 лет (день 5)'!B17</f>
        <v>Хлеб пшеничный</v>
      </c>
      <c r="F12" s="135"/>
      <c r="G12" s="135"/>
      <c r="H12" s="98"/>
      <c r="I12" s="5" t="str">
        <f t="shared" si="0"/>
        <v>Хлеб пшеничный</v>
      </c>
      <c r="J12" s="135"/>
    </row>
    <row r="13" spans="1:22" ht="15" customHeight="1">
      <c r="A13" s="98"/>
      <c r="B13" s="5" t="str">
        <f>E13</f>
        <v>Хлеб ржано-пшеничный</v>
      </c>
      <c r="C13" s="135"/>
      <c r="D13" s="98"/>
      <c r="E13" s="5" t="str">
        <f>' 3-7 лет (день 5)'!B18</f>
        <v>Хлеб ржано-пшеничный</v>
      </c>
      <c r="F13" s="135"/>
      <c r="G13" s="135"/>
      <c r="H13" s="98"/>
      <c r="I13" s="5" t="str">
        <f t="shared" si="0"/>
        <v>Хлеб ржано-пшеничный</v>
      </c>
      <c r="J13" s="135"/>
    </row>
    <row r="14" spans="1:22" ht="15" customHeight="1">
      <c r="A14" s="98"/>
      <c r="B14" s="5" t="str">
        <f>E14</f>
        <v>Компот из чернослива</v>
      </c>
      <c r="C14" s="135"/>
      <c r="D14" s="98"/>
      <c r="E14" s="5" t="str">
        <f>' 3-7 лет (день 5)'!B19</f>
        <v>Компот из чернослива</v>
      </c>
      <c r="F14" s="135"/>
      <c r="G14" s="135"/>
      <c r="H14" s="98"/>
      <c r="I14" s="5" t="str">
        <f t="shared" si="0"/>
        <v>Компот из чернослива</v>
      </c>
      <c r="J14" s="135"/>
    </row>
    <row r="15" spans="1:22" ht="15" customHeight="1">
      <c r="A15" s="98"/>
      <c r="B15" s="9"/>
      <c r="C15" s="135"/>
      <c r="D15" s="98"/>
      <c r="E15" s="9"/>
      <c r="F15" s="135"/>
      <c r="G15" s="135"/>
      <c r="H15" s="98"/>
      <c r="I15" s="9"/>
      <c r="J15" s="135"/>
    </row>
    <row r="16" spans="1:22" ht="15" customHeight="1">
      <c r="A16" s="98"/>
      <c r="B16" s="9"/>
      <c r="C16" s="136"/>
      <c r="D16" s="98"/>
      <c r="E16" s="9"/>
      <c r="F16" s="136"/>
      <c r="G16" s="136"/>
      <c r="H16" s="98"/>
      <c r="I16" s="9"/>
      <c r="J16" s="136"/>
    </row>
    <row r="17" spans="1:15" ht="15" customHeight="1">
      <c r="A17" s="98" t="s">
        <v>17</v>
      </c>
      <c r="B17" s="5" t="str">
        <f>E17</f>
        <v>Чай с лимоном</v>
      </c>
      <c r="C17" s="131">
        <f>F17</f>
        <v>21.537750000000003</v>
      </c>
      <c r="D17" s="98" t="s">
        <v>17</v>
      </c>
      <c r="E17" s="5" t="str">
        <f>' 1,5-2 года (день 5)'!B22</f>
        <v>Чай с лимоном</v>
      </c>
      <c r="F17" s="131">
        <f>' 1,5-2 года (день 5)'!BQ101</f>
        <v>21.537750000000003</v>
      </c>
      <c r="G17" s="131">
        <f>' 3-7 лет (день 5)'!BQ101</f>
        <v>9.0348899999999972</v>
      </c>
      <c r="H17" s="98" t="s">
        <v>17</v>
      </c>
      <c r="I17" s="5" t="str">
        <f>E17</f>
        <v>Чай с лимоном</v>
      </c>
      <c r="J17" s="131">
        <f>G17</f>
        <v>9.0348899999999972</v>
      </c>
    </row>
    <row r="18" spans="1:15" ht="15" customHeight="1">
      <c r="A18" s="98"/>
      <c r="B18" s="5" t="str">
        <f>E18</f>
        <v>Крендель сахарный</v>
      </c>
      <c r="C18" s="132"/>
      <c r="D18" s="98"/>
      <c r="E18" s="5" t="str">
        <f>' 1,5-2 года (день 5)'!B23</f>
        <v>Крендель сахарный</v>
      </c>
      <c r="F18" s="132"/>
      <c r="G18" s="132"/>
      <c r="H18" s="98"/>
      <c r="I18" s="5" t="str">
        <f>E18</f>
        <v>Крендель сахарный</v>
      </c>
      <c r="J18" s="132"/>
    </row>
    <row r="19" spans="1:15" ht="15" customHeight="1">
      <c r="A19" s="98"/>
      <c r="B19" s="5"/>
      <c r="C19" s="132"/>
      <c r="D19" s="98"/>
      <c r="E19" s="5"/>
      <c r="F19" s="132"/>
      <c r="G19" s="132"/>
      <c r="H19" s="98"/>
      <c r="I19" s="5"/>
      <c r="J19" s="132"/>
    </row>
    <row r="20" spans="1:15" ht="15" customHeight="1">
      <c r="A20" s="98"/>
      <c r="B20" s="5"/>
      <c r="C20" s="132"/>
      <c r="D20" s="98"/>
      <c r="E20" s="5"/>
      <c r="F20" s="132"/>
      <c r="G20" s="132"/>
      <c r="H20" s="98"/>
      <c r="I20" s="5"/>
      <c r="J20" s="132"/>
    </row>
    <row r="21" spans="1:15" ht="15" customHeight="1">
      <c r="A21" s="98"/>
      <c r="B21" s="5"/>
      <c r="C21" s="133"/>
      <c r="D21" s="98"/>
      <c r="E21" s="5"/>
      <c r="F21" s="133"/>
      <c r="G21" s="133"/>
      <c r="H21" s="98"/>
      <c r="I21" s="5"/>
      <c r="J21" s="133"/>
    </row>
    <row r="22" spans="1:15" ht="15" customHeight="1">
      <c r="A22" s="98" t="s">
        <v>20</v>
      </c>
      <c r="B22" s="14" t="str">
        <f>E22</f>
        <v>Рагу из овощей</v>
      </c>
      <c r="C22" s="131">
        <f>F22</f>
        <v>11.603879999999998</v>
      </c>
      <c r="D22" s="98" t="s">
        <v>20</v>
      </c>
      <c r="E22" s="14" t="str">
        <f>' 3-7 лет (день 5)'!B27</f>
        <v>Рагу из овощей</v>
      </c>
      <c r="F22" s="131">
        <f>' 1,5-2 года (день 5)'!BQ117</f>
        <v>11.603879999999998</v>
      </c>
      <c r="G22" s="131">
        <f>' 3-7 лет (день 5)'!BQ117</f>
        <v>13.786610000000001</v>
      </c>
      <c r="H22" s="98" t="s">
        <v>20</v>
      </c>
      <c r="I22" s="14" t="str">
        <f>E22</f>
        <v>Рагу из овощей</v>
      </c>
      <c r="J22" s="131">
        <f>G22</f>
        <v>13.786610000000001</v>
      </c>
    </row>
    <row r="23" spans="1:15" ht="15" customHeight="1">
      <c r="A23" s="98"/>
      <c r="B23" s="14" t="str">
        <f>E23</f>
        <v>Хлеб пшеничный</v>
      </c>
      <c r="C23" s="132"/>
      <c r="D23" s="98"/>
      <c r="E23" s="14" t="str">
        <f>' 3-7 лет (день 5)'!B28</f>
        <v>Хлеб пшеничный</v>
      </c>
      <c r="F23" s="132"/>
      <c r="G23" s="132"/>
      <c r="H23" s="98"/>
      <c r="I23" s="14" t="str">
        <f>E23</f>
        <v>Хлеб пшеничный</v>
      </c>
      <c r="J23" s="132"/>
    </row>
    <row r="24" spans="1:15" ht="15" customHeight="1">
      <c r="A24" s="98"/>
      <c r="B24" s="14" t="str">
        <f>E24</f>
        <v>Чай с сахаром</v>
      </c>
      <c r="C24" s="132"/>
      <c r="D24" s="98"/>
      <c r="E24" s="14" t="str">
        <f>' 3-7 лет (день 5)'!B29</f>
        <v>Чай с сахаром</v>
      </c>
      <c r="F24" s="132"/>
      <c r="G24" s="132"/>
      <c r="H24" s="98"/>
      <c r="I24" s="14" t="str">
        <f>E24</f>
        <v>Чай с сахаром</v>
      </c>
      <c r="J24" s="132"/>
    </row>
    <row r="25" spans="1:15" ht="15" customHeight="1">
      <c r="A25" s="98"/>
      <c r="B25" s="9"/>
      <c r="C25" s="132"/>
      <c r="D25" s="98"/>
      <c r="E25" s="9"/>
      <c r="F25" s="132"/>
      <c r="G25" s="132"/>
      <c r="H25" s="98"/>
      <c r="I25" s="9"/>
      <c r="J25" s="132"/>
    </row>
    <row r="26" spans="1:15" ht="15" customHeight="1">
      <c r="A26" s="98"/>
      <c r="B26" s="5"/>
      <c r="C26" s="133"/>
      <c r="D26" s="98"/>
      <c r="E26" s="5"/>
      <c r="F26" s="133"/>
      <c r="G26" s="133"/>
      <c r="H26" s="98"/>
      <c r="I26" s="5"/>
      <c r="J26" s="133"/>
    </row>
    <row r="27" spans="1:15" ht="15" customHeight="1">
      <c r="A27" s="137" t="s">
        <v>43</v>
      </c>
      <c r="B27" s="138"/>
      <c r="C27" s="59">
        <f>C4+C9+C17+C22</f>
        <v>98.128820000000019</v>
      </c>
      <c r="D27" s="137" t="s">
        <v>43</v>
      </c>
      <c r="E27" s="138"/>
      <c r="F27" s="59">
        <f>F4+F9+F17+F22</f>
        <v>98.128820000000019</v>
      </c>
      <c r="G27" s="55">
        <f>G4+G9+G17+G22</f>
        <v>105.33124000000001</v>
      </c>
      <c r="H27" s="137" t="s">
        <v>43</v>
      </c>
      <c r="I27" s="138"/>
      <c r="J27" s="55">
        <f>J4+J9+J17+J22</f>
        <v>105.33124000000001</v>
      </c>
    </row>
    <row r="28" spans="1:15" ht="82.5" customHeight="1">
      <c r="A28" s="126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26"/>
      <c r="C28" s="139"/>
      <c r="D28" s="127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28"/>
      <c r="F28" s="128"/>
      <c r="G28" s="128"/>
      <c r="H28" s="129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26"/>
      <c r="J28" s="139"/>
      <c r="K28" s="56"/>
      <c r="L28" s="56"/>
      <c r="M28" s="140"/>
      <c r="N28" s="140"/>
      <c r="O28" s="140"/>
    </row>
    <row r="29" spans="1:15" ht="21.9" customHeight="1">
      <c r="A29" s="117" t="s">
        <v>46</v>
      </c>
      <c r="B29" s="117"/>
      <c r="C29" s="118"/>
      <c r="D29" s="119" t="s">
        <v>47</v>
      </c>
      <c r="E29" s="117"/>
      <c r="F29" s="117"/>
      <c r="G29" s="118"/>
      <c r="H29" s="119" t="s">
        <v>48</v>
      </c>
      <c r="I29" s="117"/>
      <c r="J29" s="118"/>
      <c r="K29" s="56"/>
      <c r="L29" s="56"/>
      <c r="M29" s="57"/>
      <c r="N29" s="57"/>
      <c r="O29" s="57"/>
    </row>
    <row r="30" spans="1:15" ht="30.75" customHeight="1">
      <c r="A30" s="51"/>
      <c r="B30" s="63">
        <f>E3</f>
        <v>45392</v>
      </c>
      <c r="C30" s="52" t="s">
        <v>45</v>
      </c>
      <c r="D30" s="51"/>
      <c r="E30" s="61">
        <f>E3</f>
        <v>45392</v>
      </c>
      <c r="F30" s="141" t="s">
        <v>45</v>
      </c>
      <c r="G30" s="142"/>
      <c r="H30" s="51"/>
      <c r="I30" s="62">
        <f>E3</f>
        <v>45392</v>
      </c>
      <c r="J30" s="58" t="s">
        <v>45</v>
      </c>
      <c r="K30" s="21"/>
      <c r="L30" s="21"/>
    </row>
    <row r="31" spans="1:15" ht="15" customHeight="1">
      <c r="A31" s="98" t="s">
        <v>7</v>
      </c>
      <c r="B31" s="5" t="str">
        <f>E4</f>
        <v>Каша молочная "Геркулес"</v>
      </c>
      <c r="C31" s="131">
        <f>G4</f>
        <v>26.202940000000002</v>
      </c>
      <c r="D31" s="98" t="s">
        <v>7</v>
      </c>
      <c r="E31" s="5" t="str">
        <f>E4</f>
        <v>Каша молочная "Геркулес"</v>
      </c>
      <c r="F31" s="143">
        <f>F4</f>
        <v>22.485390000000002</v>
      </c>
      <c r="G31" s="146">
        <f>G4</f>
        <v>26.202940000000002</v>
      </c>
      <c r="H31" s="98" t="s">
        <v>7</v>
      </c>
      <c r="I31" s="5" t="str">
        <f>I4</f>
        <v>Каша молочная "Геркулес"</v>
      </c>
      <c r="J31" s="131">
        <f>F31</f>
        <v>22.485390000000002</v>
      </c>
    </row>
    <row r="32" spans="1:15" ht="15" customHeight="1">
      <c r="A32" s="98"/>
      <c r="B32" s="5" t="str">
        <f>E5</f>
        <v>Бутерброд с маслом</v>
      </c>
      <c r="C32" s="132"/>
      <c r="D32" s="98"/>
      <c r="E32" s="5" t="str">
        <f>E5</f>
        <v>Бутерброд с маслом</v>
      </c>
      <c r="F32" s="144"/>
      <c r="G32" s="146"/>
      <c r="H32" s="98"/>
      <c r="I32" s="5" t="str">
        <f>I5</f>
        <v>Бутерброд с маслом</v>
      </c>
      <c r="J32" s="132"/>
    </row>
    <row r="33" spans="1:10" ht="15" customHeight="1">
      <c r="A33" s="98"/>
      <c r="B33" s="5" t="str">
        <f>E6</f>
        <v>Какао с молоком</v>
      </c>
      <c r="C33" s="132"/>
      <c r="D33" s="98"/>
      <c r="E33" s="5" t="str">
        <f>E6</f>
        <v>Какао с молоком</v>
      </c>
      <c r="F33" s="144"/>
      <c r="G33" s="146"/>
      <c r="H33" s="98"/>
      <c r="I33" s="5" t="str">
        <f>I6</f>
        <v>Какао с молоком</v>
      </c>
      <c r="J33" s="132"/>
    </row>
    <row r="34" spans="1:10" ht="15" customHeight="1">
      <c r="A34" s="98"/>
      <c r="B34" s="5"/>
      <c r="C34" s="132"/>
      <c r="D34" s="98"/>
      <c r="E34" s="5"/>
      <c r="F34" s="144"/>
      <c r="G34" s="146"/>
      <c r="H34" s="98"/>
      <c r="I34" s="5"/>
      <c r="J34" s="132"/>
    </row>
    <row r="35" spans="1:10" ht="15" customHeight="1">
      <c r="A35" s="98"/>
      <c r="B35" s="5"/>
      <c r="C35" s="133"/>
      <c r="D35" s="98"/>
      <c r="E35" s="5"/>
      <c r="F35" s="145"/>
      <c r="G35" s="146"/>
      <c r="H35" s="98"/>
      <c r="I35" s="5"/>
      <c r="J35" s="133"/>
    </row>
    <row r="36" spans="1:10" ht="15" customHeight="1">
      <c r="A36" s="98" t="s">
        <v>11</v>
      </c>
      <c r="B36" s="5" t="str">
        <f t="shared" ref="B36:B41" si="1">E9</f>
        <v>Суп картофельный с гренками</v>
      </c>
      <c r="C36" s="134">
        <f>G9</f>
        <v>56.306800000000003</v>
      </c>
      <c r="D36" s="98" t="s">
        <v>11</v>
      </c>
      <c r="E36" s="5" t="str">
        <f t="shared" ref="E36:E41" si="2">E9</f>
        <v>Суп картофельный с гренками</v>
      </c>
      <c r="F36" s="147">
        <f>F9</f>
        <v>42.50180000000001</v>
      </c>
      <c r="G36" s="150">
        <f>G9</f>
        <v>56.306800000000003</v>
      </c>
      <c r="H36" s="98" t="s">
        <v>11</v>
      </c>
      <c r="I36" s="5" t="str">
        <f t="shared" ref="I36:I41" si="3">I9</f>
        <v>Суп картофельный с гренками</v>
      </c>
      <c r="J36" s="134">
        <f>F36</f>
        <v>42.50180000000001</v>
      </c>
    </row>
    <row r="37" spans="1:10" ht="15" customHeight="1">
      <c r="A37" s="98"/>
      <c r="B37" s="5" t="str">
        <f t="shared" si="1"/>
        <v>Рыба, тушенная в сметанном соусе</v>
      </c>
      <c r="C37" s="135"/>
      <c r="D37" s="98"/>
      <c r="E37" s="5" t="str">
        <f t="shared" si="2"/>
        <v>Рыба, тушенная в сметанном соусе</v>
      </c>
      <c r="F37" s="148"/>
      <c r="G37" s="150"/>
      <c r="H37" s="98"/>
      <c r="I37" s="5" t="str">
        <f t="shared" si="3"/>
        <v>Рыба, тушенная в сметанном соусе</v>
      </c>
      <c r="J37" s="135"/>
    </row>
    <row r="38" spans="1:10" ht="15" customHeight="1">
      <c r="A38" s="98"/>
      <c r="B38" s="5" t="str">
        <f t="shared" si="1"/>
        <v>Рис отварной</v>
      </c>
      <c r="C38" s="135"/>
      <c r="D38" s="98"/>
      <c r="E38" s="5" t="str">
        <f t="shared" si="2"/>
        <v>Рис отварной</v>
      </c>
      <c r="F38" s="148"/>
      <c r="G38" s="150"/>
      <c r="H38" s="98"/>
      <c r="I38" s="5" t="str">
        <f t="shared" si="3"/>
        <v>Рис отварной</v>
      </c>
      <c r="J38" s="135"/>
    </row>
    <row r="39" spans="1:10" ht="15" customHeight="1">
      <c r="A39" s="98"/>
      <c r="B39" s="5" t="str">
        <f t="shared" si="1"/>
        <v>Хлеб пшеничный</v>
      </c>
      <c r="C39" s="135"/>
      <c r="D39" s="98"/>
      <c r="E39" s="5" t="str">
        <f t="shared" si="2"/>
        <v>Хлеб пшеничный</v>
      </c>
      <c r="F39" s="148"/>
      <c r="G39" s="150"/>
      <c r="H39" s="98"/>
      <c r="I39" s="5" t="str">
        <f t="shared" si="3"/>
        <v>Хлеб пшеничный</v>
      </c>
      <c r="J39" s="135"/>
    </row>
    <row r="40" spans="1:10" ht="15" customHeight="1">
      <c r="A40" s="98"/>
      <c r="B40" s="5" t="str">
        <f t="shared" si="1"/>
        <v>Хлеб ржано-пшеничный</v>
      </c>
      <c r="C40" s="135"/>
      <c r="D40" s="98"/>
      <c r="E40" s="5" t="str">
        <f t="shared" si="2"/>
        <v>Хлеб ржано-пшеничный</v>
      </c>
      <c r="F40" s="148"/>
      <c r="G40" s="150"/>
      <c r="H40" s="98"/>
      <c r="I40" s="5" t="str">
        <f t="shared" si="3"/>
        <v>Хлеб ржано-пшеничный</v>
      </c>
      <c r="J40" s="135"/>
    </row>
    <row r="41" spans="1:10" ht="15" customHeight="1">
      <c r="A41" s="98"/>
      <c r="B41" s="5" t="str">
        <f t="shared" si="1"/>
        <v>Компот из чернослива</v>
      </c>
      <c r="C41" s="135"/>
      <c r="D41" s="98"/>
      <c r="E41" s="5" t="str">
        <f t="shared" si="2"/>
        <v>Компот из чернослива</v>
      </c>
      <c r="F41" s="148"/>
      <c r="G41" s="150"/>
      <c r="H41" s="98"/>
      <c r="I41" s="5" t="str">
        <f t="shared" si="3"/>
        <v>Компот из чернослива</v>
      </c>
      <c r="J41" s="135"/>
    </row>
    <row r="42" spans="1:10" ht="15" customHeight="1">
      <c r="A42" s="98"/>
      <c r="B42" s="9"/>
      <c r="C42" s="135"/>
      <c r="D42" s="98"/>
      <c r="E42" s="9"/>
      <c r="F42" s="148"/>
      <c r="G42" s="150"/>
      <c r="H42" s="98"/>
      <c r="I42" s="9"/>
      <c r="J42" s="135"/>
    </row>
    <row r="43" spans="1:10" ht="15" customHeight="1">
      <c r="A43" s="98"/>
      <c r="B43" s="9"/>
      <c r="C43" s="136"/>
      <c r="D43" s="98"/>
      <c r="E43" s="9"/>
      <c r="F43" s="149"/>
      <c r="G43" s="150"/>
      <c r="H43" s="98"/>
      <c r="I43" s="9"/>
      <c r="J43" s="136"/>
    </row>
    <row r="44" spans="1:10" ht="15" customHeight="1">
      <c r="A44" s="98" t="s">
        <v>17</v>
      </c>
      <c r="B44" s="5" t="str">
        <f>E17</f>
        <v>Чай с лимоном</v>
      </c>
      <c r="C44" s="131">
        <f>G17</f>
        <v>9.0348899999999972</v>
      </c>
      <c r="D44" s="98" t="s">
        <v>17</v>
      </c>
      <c r="E44" s="5" t="str">
        <f>E17</f>
        <v>Чай с лимоном</v>
      </c>
      <c r="F44" s="143">
        <f>F17</f>
        <v>21.537750000000003</v>
      </c>
      <c r="G44" s="146">
        <f>G17</f>
        <v>9.0348899999999972</v>
      </c>
      <c r="H44" s="98" t="s">
        <v>17</v>
      </c>
      <c r="I44" s="5" t="str">
        <f>I17</f>
        <v>Чай с лимоном</v>
      </c>
      <c r="J44" s="131">
        <f>F44</f>
        <v>21.537750000000003</v>
      </c>
    </row>
    <row r="45" spans="1:10" ht="15" customHeight="1">
      <c r="A45" s="98"/>
      <c r="B45" s="5" t="str">
        <f>E18</f>
        <v>Крендель сахарный</v>
      </c>
      <c r="C45" s="132"/>
      <c r="D45" s="98"/>
      <c r="E45" s="5" t="str">
        <f>E18</f>
        <v>Крендель сахарный</v>
      </c>
      <c r="F45" s="144"/>
      <c r="G45" s="146"/>
      <c r="H45" s="98"/>
      <c r="I45" s="5" t="str">
        <f>I18</f>
        <v>Крендель сахарный</v>
      </c>
      <c r="J45" s="132"/>
    </row>
    <row r="46" spans="1:10" ht="15" customHeight="1">
      <c r="A46" s="98"/>
      <c r="B46" s="5"/>
      <c r="C46" s="132"/>
      <c r="D46" s="98"/>
      <c r="E46" s="5"/>
      <c r="F46" s="144"/>
      <c r="G46" s="146"/>
      <c r="H46" s="98"/>
      <c r="I46" s="5"/>
      <c r="J46" s="132"/>
    </row>
    <row r="47" spans="1:10" ht="15" customHeight="1">
      <c r="A47" s="98"/>
      <c r="B47" s="5"/>
      <c r="C47" s="132"/>
      <c r="D47" s="98"/>
      <c r="E47" s="5"/>
      <c r="F47" s="144"/>
      <c r="G47" s="146"/>
      <c r="H47" s="98"/>
      <c r="I47" s="5"/>
      <c r="J47" s="132"/>
    </row>
    <row r="48" spans="1:10" ht="15" customHeight="1">
      <c r="A48" s="98"/>
      <c r="B48" s="5"/>
      <c r="C48" s="133"/>
      <c r="D48" s="98"/>
      <c r="E48" s="5"/>
      <c r="F48" s="145"/>
      <c r="G48" s="146"/>
      <c r="H48" s="98"/>
      <c r="I48" s="5"/>
      <c r="J48" s="133"/>
    </row>
    <row r="49" spans="1:10" ht="15" customHeight="1">
      <c r="A49" s="98" t="s">
        <v>20</v>
      </c>
      <c r="B49" s="14" t="str">
        <f>E22</f>
        <v>Рагу из овощей</v>
      </c>
      <c r="C49" s="131">
        <f>G22</f>
        <v>13.786610000000001</v>
      </c>
      <c r="D49" s="98" t="s">
        <v>20</v>
      </c>
      <c r="E49" s="14" t="str">
        <f>E22</f>
        <v>Рагу из овощей</v>
      </c>
      <c r="F49" s="143">
        <f>F22</f>
        <v>11.603879999999998</v>
      </c>
      <c r="G49" s="146">
        <f>G22</f>
        <v>13.786610000000001</v>
      </c>
      <c r="H49" s="98" t="s">
        <v>20</v>
      </c>
      <c r="I49" s="14" t="str">
        <f>I22</f>
        <v>Рагу из овощей</v>
      </c>
      <c r="J49" s="131">
        <f>F49</f>
        <v>11.603879999999998</v>
      </c>
    </row>
    <row r="50" spans="1:10" ht="15" customHeight="1">
      <c r="A50" s="98"/>
      <c r="B50" s="14" t="str">
        <f>E23</f>
        <v>Хлеб пшеничный</v>
      </c>
      <c r="C50" s="132"/>
      <c r="D50" s="98"/>
      <c r="E50" s="14" t="str">
        <f>E23</f>
        <v>Хлеб пшеничный</v>
      </c>
      <c r="F50" s="144"/>
      <c r="G50" s="146"/>
      <c r="H50" s="98"/>
      <c r="I50" s="14" t="str">
        <f>I23</f>
        <v>Хлеб пшеничный</v>
      </c>
      <c r="J50" s="132"/>
    </row>
    <row r="51" spans="1:10" ht="15" customHeight="1">
      <c r="A51" s="98"/>
      <c r="B51" s="14" t="str">
        <f>E24</f>
        <v>Чай с сахаром</v>
      </c>
      <c r="C51" s="132"/>
      <c r="D51" s="98"/>
      <c r="E51" s="14" t="str">
        <f>E24</f>
        <v>Чай с сахаром</v>
      </c>
      <c r="F51" s="144"/>
      <c r="G51" s="146"/>
      <c r="H51" s="98"/>
      <c r="I51" s="14" t="str">
        <f>I24</f>
        <v>Чай с сахаром</v>
      </c>
      <c r="J51" s="132"/>
    </row>
    <row r="52" spans="1:10" ht="15" customHeight="1">
      <c r="A52" s="98"/>
      <c r="B52" s="9"/>
      <c r="C52" s="132"/>
      <c r="D52" s="98"/>
      <c r="E52" s="9"/>
      <c r="F52" s="144"/>
      <c r="G52" s="146"/>
      <c r="H52" s="98"/>
      <c r="I52" s="9"/>
      <c r="J52" s="132"/>
    </row>
    <row r="53" spans="1:10" ht="15" customHeight="1">
      <c r="A53" s="98"/>
      <c r="B53" s="5"/>
      <c r="C53" s="133"/>
      <c r="D53" s="98"/>
      <c r="E53" s="5"/>
      <c r="F53" s="145"/>
      <c r="G53" s="146"/>
      <c r="H53" s="98"/>
      <c r="I53" s="5"/>
      <c r="J53" s="133"/>
    </row>
    <row r="54" spans="1:10" ht="15" customHeight="1">
      <c r="A54" s="137" t="s">
        <v>43</v>
      </c>
      <c r="B54" s="138"/>
      <c r="C54" s="59">
        <f>C31+C36+C44+C49</f>
        <v>105.33124000000001</v>
      </c>
      <c r="D54" s="38"/>
      <c r="E54" s="60" t="s">
        <v>43</v>
      </c>
      <c r="F54" s="82">
        <f>F31+F36+F44+F49</f>
        <v>98.128820000000019</v>
      </c>
      <c r="G54" s="82">
        <f>G31+G36+G44+G49</f>
        <v>105.33124000000001</v>
      </c>
      <c r="H54" s="137" t="s">
        <v>43</v>
      </c>
      <c r="I54" s="138"/>
      <c r="J54" s="55">
        <f>J31+J36+J44+J49</f>
        <v>98.128820000000019</v>
      </c>
    </row>
  </sheetData>
  <mergeCells count="85">
    <mergeCell ref="A54:B54"/>
    <mergeCell ref="H54:I54"/>
    <mergeCell ref="A49:A53"/>
    <mergeCell ref="C49:C53"/>
    <mergeCell ref="D49:D53"/>
    <mergeCell ref="H49:H53"/>
    <mergeCell ref="F49:F53"/>
    <mergeCell ref="G49:G53"/>
    <mergeCell ref="J49:J53"/>
    <mergeCell ref="A44:A48"/>
    <mergeCell ref="C44:C48"/>
    <mergeCell ref="D44:D48"/>
    <mergeCell ref="H44:H48"/>
    <mergeCell ref="J44:J48"/>
    <mergeCell ref="F44:F48"/>
    <mergeCell ref="G44:G48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M28:O28"/>
    <mergeCell ref="A29:C29"/>
    <mergeCell ref="D29:G29"/>
    <mergeCell ref="H29:J29"/>
    <mergeCell ref="F30:G30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H8" sqref="H8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51">
        <f>' 3-7 лет (день 5)'!K6</f>
        <v>45392</v>
      </c>
      <c r="B1" s="152"/>
      <c r="C1" s="152"/>
      <c r="D1" s="152"/>
      <c r="E1" s="152"/>
      <c r="F1" s="152"/>
      <c r="G1" s="152"/>
    </row>
    <row r="2" spans="1:7" ht="60" customHeight="1">
      <c r="A2" s="153" t="s">
        <v>49</v>
      </c>
      <c r="B2" s="153" t="s">
        <v>50</v>
      </c>
      <c r="C2" s="153" t="s">
        <v>51</v>
      </c>
      <c r="D2" s="153" t="s">
        <v>52</v>
      </c>
      <c r="E2" s="153" t="s">
        <v>53</v>
      </c>
      <c r="F2" s="153" t="s">
        <v>54</v>
      </c>
      <c r="G2" s="155" t="s">
        <v>55</v>
      </c>
    </row>
    <row r="3" spans="1:7">
      <c r="A3" s="154"/>
      <c r="B3" s="154"/>
      <c r="C3" s="154"/>
      <c r="D3" s="154"/>
      <c r="E3" s="154"/>
      <c r="F3" s="154"/>
      <c r="G3" s="156"/>
    </row>
    <row r="4" spans="1:7" ht="33" customHeight="1">
      <c r="A4" s="154"/>
      <c r="B4" s="154"/>
      <c r="C4" s="154"/>
      <c r="D4" s="154"/>
      <c r="E4" s="154"/>
      <c r="F4" s="154"/>
      <c r="G4" s="156"/>
    </row>
    <row r="5" spans="1:7" ht="20.100000000000001" customHeight="1">
      <c r="A5" s="160" t="s">
        <v>56</v>
      </c>
      <c r="B5" s="158">
        <v>0.3611111111111111</v>
      </c>
      <c r="C5" s="5" t="str">
        <f>' 3-7 лет (день 5)'!B9</f>
        <v>Каша молочная "Геркулес"</v>
      </c>
      <c r="D5" s="64" t="s">
        <v>57</v>
      </c>
      <c r="E5" s="64" t="s">
        <v>58</v>
      </c>
      <c r="F5" s="5"/>
      <c r="G5" s="5"/>
    </row>
    <row r="6" spans="1:7" ht="20.100000000000001" customHeight="1">
      <c r="A6" s="160"/>
      <c r="B6" s="158"/>
      <c r="C6" s="5" t="str">
        <f>' 3-7 лет (день 5)'!B10</f>
        <v>Бутерброд с маслом</v>
      </c>
      <c r="D6" s="64" t="s">
        <v>57</v>
      </c>
      <c r="E6" s="64" t="s">
        <v>58</v>
      </c>
      <c r="F6" s="5"/>
      <c r="G6" s="5"/>
    </row>
    <row r="7" spans="1:7" ht="20.100000000000001" customHeight="1">
      <c r="A7" s="160"/>
      <c r="B7" s="158"/>
      <c r="C7" s="5" t="str">
        <f>' 3-7 лет (день 5)'!B11</f>
        <v>Какао с молоком</v>
      </c>
      <c r="D7" s="64" t="s">
        <v>57</v>
      </c>
      <c r="E7" s="64" t="s">
        <v>58</v>
      </c>
      <c r="F7" s="5"/>
      <c r="G7" s="5"/>
    </row>
    <row r="8" spans="1:7" ht="20.100000000000001" customHeight="1">
      <c r="A8" s="157" t="s">
        <v>59</v>
      </c>
      <c r="B8" s="158">
        <v>0.4861111111111111</v>
      </c>
      <c r="C8" s="65" t="str">
        <f>' 3-7 лет (день 5)'!B14</f>
        <v>Суп картофельный с гренками</v>
      </c>
      <c r="D8" s="64" t="s">
        <v>57</v>
      </c>
      <c r="E8" s="64" t="s">
        <v>58</v>
      </c>
      <c r="F8" s="5"/>
      <c r="G8" s="5"/>
    </row>
    <row r="9" spans="1:7" ht="30" customHeight="1">
      <c r="A9" s="157"/>
      <c r="B9" s="158"/>
      <c r="C9" s="68" t="str">
        <f>' 3-7 лет (день 5)'!B15</f>
        <v>Рыба, тушенная в сметанном соусе</v>
      </c>
      <c r="D9" s="64" t="s">
        <v>57</v>
      </c>
      <c r="E9" s="64" t="s">
        <v>58</v>
      </c>
      <c r="F9" s="5"/>
      <c r="G9" s="5"/>
    </row>
    <row r="10" spans="1:7" ht="20.100000000000001" customHeight="1">
      <c r="A10" s="157"/>
      <c r="B10" s="158"/>
      <c r="C10" s="65" t="str">
        <f>' 3-7 лет (день 5)'!B16</f>
        <v>Рис отварной</v>
      </c>
      <c r="D10" s="64" t="s">
        <v>57</v>
      </c>
      <c r="E10" s="64" t="s">
        <v>58</v>
      </c>
      <c r="F10" s="5"/>
      <c r="G10" s="5"/>
    </row>
    <row r="11" spans="1:7" ht="20.100000000000001" customHeight="1">
      <c r="A11" s="157"/>
      <c r="B11" s="158"/>
      <c r="C11" s="65" t="str">
        <f>' 3-7 лет (день 5)'!B17</f>
        <v>Хлеб пшеничный</v>
      </c>
      <c r="D11" s="64" t="s">
        <v>57</v>
      </c>
      <c r="E11" s="64" t="s">
        <v>58</v>
      </c>
      <c r="F11" s="5"/>
      <c r="G11" s="5"/>
    </row>
    <row r="12" spans="1:7" ht="20.100000000000001" customHeight="1">
      <c r="A12" s="157"/>
      <c r="B12" s="158"/>
      <c r="C12" s="65" t="str">
        <f>' 3-7 лет (день 5)'!B18</f>
        <v>Хлеб ржано-пшеничный</v>
      </c>
      <c r="D12" s="64" t="s">
        <v>57</v>
      </c>
      <c r="E12" s="64" t="s">
        <v>58</v>
      </c>
      <c r="F12" s="5"/>
      <c r="G12" s="5"/>
    </row>
    <row r="13" spans="1:7" ht="20.100000000000001" customHeight="1">
      <c r="A13" s="157"/>
      <c r="B13" s="158"/>
      <c r="C13" s="65" t="str">
        <f>' 3-7 лет (день 5)'!B19</f>
        <v>Компот из чернослива</v>
      </c>
      <c r="D13" s="64" t="s">
        <v>57</v>
      </c>
      <c r="E13" s="64" t="s">
        <v>58</v>
      </c>
      <c r="F13" s="5"/>
      <c r="G13" s="5"/>
    </row>
    <row r="14" spans="1:7" ht="20.100000000000001" customHeight="1">
      <c r="A14" s="157"/>
      <c r="B14" s="158"/>
      <c r="C14" s="65"/>
      <c r="D14" s="64"/>
      <c r="E14" s="64"/>
      <c r="F14" s="5"/>
      <c r="G14" s="5"/>
    </row>
    <row r="15" spans="1:7" ht="20.100000000000001" customHeight="1">
      <c r="A15" s="157"/>
      <c r="B15" s="158"/>
      <c r="C15" s="65"/>
      <c r="D15" s="64"/>
      <c r="E15" s="64"/>
      <c r="F15" s="5"/>
      <c r="G15" s="5"/>
    </row>
    <row r="16" spans="1:7" ht="20.100000000000001" customHeight="1">
      <c r="A16" s="157" t="s">
        <v>60</v>
      </c>
      <c r="B16" s="158">
        <v>0.63888888888888895</v>
      </c>
      <c r="C16" s="5" t="str">
        <f>' 3-7 лет (день 5)'!B22</f>
        <v>Чай с лимоном</v>
      </c>
      <c r="D16" s="64" t="s">
        <v>57</v>
      </c>
      <c r="E16" s="64" t="s">
        <v>58</v>
      </c>
      <c r="F16" s="5"/>
      <c r="G16" s="5"/>
    </row>
    <row r="17" spans="1:7" ht="20.100000000000001" customHeight="1">
      <c r="A17" s="157"/>
      <c r="B17" s="159"/>
      <c r="C17" s="5" t="str">
        <f>' 3-7 лет (день 5)'!B23</f>
        <v>Крендель сахарный</v>
      </c>
      <c r="D17" s="64" t="s">
        <v>57</v>
      </c>
      <c r="E17" s="64" t="s">
        <v>58</v>
      </c>
      <c r="F17" s="5"/>
      <c r="G17" s="5"/>
    </row>
    <row r="18" spans="1:7" ht="18" customHeight="1">
      <c r="A18" s="157" t="s">
        <v>61</v>
      </c>
      <c r="B18" s="158">
        <v>0.69444444444444453</v>
      </c>
      <c r="C18" s="66" t="str">
        <f>' 3-7 лет (день 5)'!B27</f>
        <v>Рагу из овощей</v>
      </c>
      <c r="D18" s="64" t="s">
        <v>57</v>
      </c>
      <c r="E18" s="64" t="s">
        <v>58</v>
      </c>
      <c r="F18" s="5"/>
      <c r="G18" s="5"/>
    </row>
    <row r="19" spans="1:7" ht="20.100000000000001" customHeight="1">
      <c r="A19" s="157"/>
      <c r="B19" s="159"/>
      <c r="C19" s="66" t="str">
        <f>' 3-7 лет (день 5)'!B28</f>
        <v>Хлеб пшеничный</v>
      </c>
      <c r="D19" s="64" t="s">
        <v>57</v>
      </c>
      <c r="E19" s="64" t="s">
        <v>58</v>
      </c>
      <c r="F19" s="5"/>
      <c r="G19" s="5"/>
    </row>
    <row r="20" spans="1:7" ht="20.100000000000001" customHeight="1">
      <c r="A20" s="157"/>
      <c r="B20" s="159"/>
      <c r="C20" s="66" t="str">
        <f>' 3-7 лет (день 5)'!B29</f>
        <v>Чай с сахаром</v>
      </c>
      <c r="D20" s="64" t="s">
        <v>57</v>
      </c>
      <c r="E20" s="64" t="s">
        <v>58</v>
      </c>
      <c r="F20" s="5"/>
      <c r="G20" s="5"/>
    </row>
    <row r="21" spans="1:7">
      <c r="A21" s="67"/>
    </row>
    <row r="22" spans="1:7">
      <c r="A22" s="67"/>
    </row>
    <row r="23" spans="1:7">
      <c r="A23" s="67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8"/>
  <sheetViews>
    <sheetView topLeftCell="A4" workbookViewId="0">
      <selection activeCell="D22" sqref="D22"/>
    </sheetView>
  </sheetViews>
  <sheetFormatPr defaultRowHeight="14.4"/>
  <cols>
    <col min="3" max="3" width="32.88671875" customWidth="1"/>
    <col min="4" max="4" width="26.109375" customWidth="1"/>
  </cols>
  <sheetData>
    <row r="2" spans="2:4">
      <c r="B2" s="104"/>
      <c r="C2" s="33" t="s">
        <v>2</v>
      </c>
    </row>
    <row r="3" spans="2:4">
      <c r="B3" s="105"/>
      <c r="C3" s="4" t="s">
        <v>6</v>
      </c>
    </row>
    <row r="4" spans="2:4">
      <c r="B4" s="98" t="s">
        <v>7</v>
      </c>
      <c r="C4" s="5" t="s">
        <v>8</v>
      </c>
      <c r="D4" t="s">
        <v>62</v>
      </c>
    </row>
    <row r="5" spans="2:4">
      <c r="B5" s="98"/>
      <c r="C5" s="69" t="s">
        <v>9</v>
      </c>
      <c r="D5" t="s">
        <v>63</v>
      </c>
    </row>
    <row r="6" spans="2:4">
      <c r="B6" s="98"/>
      <c r="C6" s="5" t="s">
        <v>10</v>
      </c>
      <c r="D6" t="s">
        <v>64</v>
      </c>
    </row>
    <row r="7" spans="2:4">
      <c r="B7" s="98"/>
      <c r="C7" s="5"/>
    </row>
    <row r="8" spans="2:4">
      <c r="B8" s="98"/>
      <c r="C8" s="5"/>
    </row>
    <row r="9" spans="2:4">
      <c r="B9" s="98" t="s">
        <v>11</v>
      </c>
      <c r="C9" s="5" t="s">
        <v>12</v>
      </c>
      <c r="D9" t="s">
        <v>65</v>
      </c>
    </row>
    <row r="10" spans="2:4">
      <c r="B10" s="98"/>
      <c r="C10" s="70" t="s">
        <v>37</v>
      </c>
      <c r="D10" t="s">
        <v>66</v>
      </c>
    </row>
    <row r="11" spans="2:4">
      <c r="B11" s="98"/>
      <c r="C11" s="5" t="s">
        <v>13</v>
      </c>
    </row>
    <row r="12" spans="2:4">
      <c r="B12" s="98"/>
      <c r="C12" s="5" t="s">
        <v>14</v>
      </c>
    </row>
    <row r="13" spans="2:4">
      <c r="B13" s="98"/>
      <c r="C13" s="5" t="s">
        <v>15</v>
      </c>
    </row>
    <row r="14" spans="2:4">
      <c r="B14" s="98"/>
      <c r="C14" s="15" t="s">
        <v>16</v>
      </c>
    </row>
    <row r="15" spans="2:4">
      <c r="B15" s="98"/>
      <c r="C15" s="9"/>
    </row>
    <row r="16" spans="2:4">
      <c r="B16" s="98"/>
      <c r="C16" s="9"/>
    </row>
    <row r="17" spans="2:3">
      <c r="B17" s="98" t="s">
        <v>17</v>
      </c>
      <c r="C17" s="5" t="s">
        <v>18</v>
      </c>
    </row>
    <row r="18" spans="2:3">
      <c r="B18" s="98"/>
      <c r="C18" s="9" t="s">
        <v>19</v>
      </c>
    </row>
    <row r="19" spans="2:3">
      <c r="B19" s="98"/>
      <c r="C19" s="5"/>
    </row>
    <row r="20" spans="2:3">
      <c r="B20" s="98"/>
      <c r="C20" s="5"/>
    </row>
    <row r="21" spans="2:3">
      <c r="B21" s="98"/>
      <c r="C21" s="5"/>
    </row>
    <row r="22" spans="2:3">
      <c r="B22" s="98" t="s">
        <v>20</v>
      </c>
      <c r="C22" s="71" t="s">
        <v>21</v>
      </c>
    </row>
    <row r="23" spans="2:3">
      <c r="B23" s="98"/>
      <c r="C23" t="s">
        <v>14</v>
      </c>
    </row>
    <row r="24" spans="2:3">
      <c r="B24" s="98"/>
      <c r="C24" s="9" t="s">
        <v>22</v>
      </c>
    </row>
    <row r="25" spans="2:3">
      <c r="B25" s="98"/>
      <c r="C25" s="15"/>
    </row>
    <row r="26" spans="2:3">
      <c r="B26" s="98"/>
      <c r="C26" s="5"/>
    </row>
    <row r="27" spans="2:3" ht="17.399999999999999">
      <c r="B27" s="38"/>
      <c r="C27" s="39" t="s">
        <v>23</v>
      </c>
    </row>
    <row r="28" spans="2:3" ht="17.399999999999999">
      <c r="B28" s="38"/>
      <c r="C28" s="39" t="s">
        <v>38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2024-04-05T10:34:28Z</dcterms:modified>
</cp:coreProperties>
</file>