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10455" firstSheet="4" activeTab="4"/>
  </bookViews>
  <sheets>
    <sheet name="05.01.2021 1,5-2 года (день 7)" sheetId="5" state="hidden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r:id="rId8"/>
    <sheet name="Лист3" sheetId="3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29" i="4" l="1"/>
  <c r="BO30" i="4" s="1"/>
  <c r="BO45" i="4" s="1"/>
  <c r="BO44" i="4"/>
  <c r="BO51" i="4"/>
  <c r="BO67" i="4" s="1"/>
  <c r="BO85" i="4" s="1"/>
  <c r="BO101" i="4" s="1"/>
  <c r="BO53" i="4"/>
  <c r="BO58" i="4" s="1"/>
  <c r="BO59" i="4" s="1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95" i="4" s="1"/>
  <c r="BO87" i="4"/>
  <c r="BO88" i="4"/>
  <c r="BO89" i="4"/>
  <c r="BO90" i="4"/>
  <c r="BO91" i="4"/>
  <c r="BO103" i="4"/>
  <c r="BO104" i="4"/>
  <c r="BO105" i="4"/>
  <c r="BO106" i="4"/>
  <c r="BO107" i="4"/>
  <c r="BO29" i="5"/>
  <c r="BO30" i="5" s="1"/>
  <c r="BO45" i="5" s="1"/>
  <c r="BO44" i="5"/>
  <c r="BO51" i="5"/>
  <c r="BO67" i="5" s="1"/>
  <c r="BO85" i="5" s="1"/>
  <c r="BO101" i="5" s="1"/>
  <c r="BO53" i="5"/>
  <c r="BO54" i="5"/>
  <c r="BO55" i="5"/>
  <c r="BO56" i="5"/>
  <c r="BO57" i="5"/>
  <c r="BO61" i="5"/>
  <c r="BO62" i="5" s="1"/>
  <c r="BO69" i="5"/>
  <c r="BO70" i="5"/>
  <c r="BO71" i="5"/>
  <c r="BO72" i="5"/>
  <c r="BO73" i="5"/>
  <c r="BO74" i="5"/>
  <c r="BO75" i="5"/>
  <c r="BO87" i="5"/>
  <c r="BO88" i="5"/>
  <c r="BO89" i="5"/>
  <c r="BO90" i="5"/>
  <c r="BO91" i="5"/>
  <c r="BO103" i="5"/>
  <c r="BO104" i="5"/>
  <c r="BO105" i="5"/>
  <c r="BO106" i="5"/>
  <c r="BO107" i="5"/>
  <c r="H29" i="6"/>
  <c r="A29" i="6"/>
  <c r="D29" i="6"/>
  <c r="A1" i="6"/>
  <c r="H1" i="6"/>
  <c r="C12" i="5"/>
  <c r="C12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4" i="5"/>
  <c r="BO58" i="5" l="1"/>
  <c r="BO59" i="5" s="1"/>
  <c r="BO108" i="5"/>
  <c r="BO109" i="5" s="1"/>
  <c r="BO79" i="5"/>
  <c r="BO80" i="5" s="1"/>
  <c r="BO76" i="4"/>
  <c r="BO77" i="4" s="1"/>
  <c r="BO81" i="4" s="1"/>
  <c r="BO92" i="4"/>
  <c r="BO93" i="4" s="1"/>
  <c r="BO97" i="4" s="1"/>
  <c r="BO76" i="5"/>
  <c r="BO77" i="5" s="1"/>
  <c r="BO46" i="4"/>
  <c r="BO92" i="5"/>
  <c r="BO93" i="5" s="1"/>
  <c r="BO46" i="5"/>
  <c r="BO108" i="4"/>
  <c r="BO109" i="4" s="1"/>
  <c r="BO96" i="4"/>
  <c r="BO111" i="4"/>
  <c r="BO112" i="4" s="1"/>
  <c r="BO64" i="4"/>
  <c r="BO63" i="4"/>
  <c r="BO80" i="4"/>
  <c r="BO31" i="4"/>
  <c r="BO64" i="5"/>
  <c r="BO63" i="5"/>
  <c r="B3" i="6"/>
  <c r="E31" i="6"/>
  <c r="I31" i="6"/>
  <c r="I3" i="6"/>
  <c r="BO82" i="4" l="1"/>
  <c r="BO98" i="4"/>
  <c r="BO95" i="5"/>
  <c r="BO98" i="5" s="1"/>
  <c r="BO81" i="5"/>
  <c r="BO82" i="5"/>
  <c r="BO113" i="4"/>
  <c r="BO114" i="4"/>
  <c r="BO97" i="5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47" i="4" l="1"/>
  <c r="BO96" i="5"/>
  <c r="BO111" i="5"/>
  <c r="BO113" i="5" s="1"/>
  <c r="BO114" i="5"/>
  <c r="BO47" i="5" s="1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Y76" i="5" s="1"/>
  <c r="AY77" i="5" s="1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I76" i="5" s="1"/>
  <c r="AI77" i="5" s="1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X29" i="5"/>
  <c r="W29" i="5"/>
  <c r="W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N51" i="5" s="1"/>
  <c r="BN67" i="5" s="1"/>
  <c r="BN85" i="5" s="1"/>
  <c r="BN101" i="5" s="1"/>
  <c r="BM5" i="5"/>
  <c r="BM51" i="5" s="1"/>
  <c r="BM67" i="5" s="1"/>
  <c r="BM85" i="5" s="1"/>
  <c r="BM101" i="5" s="1"/>
  <c r="BL5" i="5"/>
  <c r="BL51" i="5" s="1"/>
  <c r="BL67" i="5" s="1"/>
  <c r="BL85" i="5" s="1"/>
  <c r="BL101" i="5" s="1"/>
  <c r="BK5" i="5"/>
  <c r="BK51" i="5" s="1"/>
  <c r="BK67" i="5" s="1"/>
  <c r="BK85" i="5" s="1"/>
  <c r="BK101" i="5" s="1"/>
  <c r="BJ5" i="5"/>
  <c r="BJ51" i="5" s="1"/>
  <c r="BJ67" i="5" s="1"/>
  <c r="BJ85" i="5" s="1"/>
  <c r="BJ101" i="5" s="1"/>
  <c r="BI5" i="5"/>
  <c r="BI51" i="5" s="1"/>
  <c r="BI67" i="5" s="1"/>
  <c r="BI85" i="5" s="1"/>
  <c r="BI101" i="5" s="1"/>
  <c r="BH5" i="5"/>
  <c r="BH51" i="5" s="1"/>
  <c r="BH67" i="5" s="1"/>
  <c r="BH85" i="5" s="1"/>
  <c r="BH101" i="5" s="1"/>
  <c r="BG5" i="5"/>
  <c r="BG51" i="5" s="1"/>
  <c r="BG67" i="5" s="1"/>
  <c r="BG85" i="5" s="1"/>
  <c r="BG101" i="5" s="1"/>
  <c r="BF5" i="5"/>
  <c r="BF51" i="5" s="1"/>
  <c r="BF67" i="5" s="1"/>
  <c r="BF85" i="5" s="1"/>
  <c r="BF101" i="5" s="1"/>
  <c r="BE5" i="5"/>
  <c r="BE51" i="5" s="1"/>
  <c r="BE67" i="5" s="1"/>
  <c r="BE85" i="5" s="1"/>
  <c r="BE101" i="5" s="1"/>
  <c r="BD5" i="5"/>
  <c r="BD51" i="5" s="1"/>
  <c r="BD67" i="5" s="1"/>
  <c r="BD85" i="5" s="1"/>
  <c r="BD101" i="5" s="1"/>
  <c r="BC5" i="5"/>
  <c r="BC51" i="5" s="1"/>
  <c r="BC67" i="5" s="1"/>
  <c r="BC85" i="5" s="1"/>
  <c r="BC101" i="5" s="1"/>
  <c r="BB5" i="5"/>
  <c r="BB51" i="5" s="1"/>
  <c r="BB67" i="5" s="1"/>
  <c r="BB85" i="5" s="1"/>
  <c r="BB101" i="5" s="1"/>
  <c r="BA5" i="5"/>
  <c r="BA51" i="5" s="1"/>
  <c r="BA67" i="5" s="1"/>
  <c r="BA85" i="5" s="1"/>
  <c r="BA101" i="5" s="1"/>
  <c r="AZ5" i="5"/>
  <c r="AZ51" i="5" s="1"/>
  <c r="AZ67" i="5" s="1"/>
  <c r="AZ85" i="5" s="1"/>
  <c r="AZ101" i="5" s="1"/>
  <c r="AY5" i="5"/>
  <c r="AY51" i="5" s="1"/>
  <c r="AY67" i="5" s="1"/>
  <c r="AY85" i="5" s="1"/>
  <c r="AY101" i="5" s="1"/>
  <c r="AX5" i="5"/>
  <c r="AX51" i="5" s="1"/>
  <c r="AX67" i="5" s="1"/>
  <c r="AX85" i="5" s="1"/>
  <c r="AX101" i="5" s="1"/>
  <c r="AW5" i="5"/>
  <c r="AW51" i="5" s="1"/>
  <c r="AW67" i="5" s="1"/>
  <c r="AW85" i="5" s="1"/>
  <c r="AW101" i="5" s="1"/>
  <c r="AV5" i="5"/>
  <c r="AV51" i="5" s="1"/>
  <c r="AV67" i="5" s="1"/>
  <c r="AV85" i="5" s="1"/>
  <c r="AV101" i="5" s="1"/>
  <c r="AU5" i="5"/>
  <c r="AU51" i="5" s="1"/>
  <c r="AU67" i="5" s="1"/>
  <c r="AU85" i="5" s="1"/>
  <c r="AU101" i="5" s="1"/>
  <c r="AT5" i="5"/>
  <c r="AT51" i="5" s="1"/>
  <c r="AT67" i="5" s="1"/>
  <c r="AT85" i="5" s="1"/>
  <c r="AT101" i="5" s="1"/>
  <c r="AS5" i="5"/>
  <c r="AS51" i="5" s="1"/>
  <c r="AS67" i="5" s="1"/>
  <c r="AS85" i="5" s="1"/>
  <c r="AS101" i="5" s="1"/>
  <c r="AR5" i="5"/>
  <c r="AR51" i="5" s="1"/>
  <c r="AR67" i="5" s="1"/>
  <c r="AR85" i="5" s="1"/>
  <c r="AR101" i="5" s="1"/>
  <c r="AQ5" i="5"/>
  <c r="AQ51" i="5" s="1"/>
  <c r="AQ67" i="5" s="1"/>
  <c r="AQ85" i="5" s="1"/>
  <c r="AQ101" i="5" s="1"/>
  <c r="AP5" i="5"/>
  <c r="AP51" i="5" s="1"/>
  <c r="AP67" i="5" s="1"/>
  <c r="AP85" i="5" s="1"/>
  <c r="AP101" i="5" s="1"/>
  <c r="AO5" i="5"/>
  <c r="AO51" i="5" s="1"/>
  <c r="AO67" i="5" s="1"/>
  <c r="AO85" i="5" s="1"/>
  <c r="AO101" i="5" s="1"/>
  <c r="AN5" i="5"/>
  <c r="AN51" i="5" s="1"/>
  <c r="AN67" i="5" s="1"/>
  <c r="AN85" i="5" s="1"/>
  <c r="AN101" i="5" s="1"/>
  <c r="AM5" i="5"/>
  <c r="AM51" i="5" s="1"/>
  <c r="AM67" i="5" s="1"/>
  <c r="AM85" i="5" s="1"/>
  <c r="AM101" i="5" s="1"/>
  <c r="AL5" i="5"/>
  <c r="AL51" i="5" s="1"/>
  <c r="AL67" i="5" s="1"/>
  <c r="AL85" i="5" s="1"/>
  <c r="AL101" i="5" s="1"/>
  <c r="AK5" i="5"/>
  <c r="AK51" i="5" s="1"/>
  <c r="AK67" i="5" s="1"/>
  <c r="AK85" i="5" s="1"/>
  <c r="AK101" i="5" s="1"/>
  <c r="AJ5" i="5"/>
  <c r="AJ51" i="5" s="1"/>
  <c r="AJ67" i="5" s="1"/>
  <c r="AJ85" i="5" s="1"/>
  <c r="AJ101" i="5" s="1"/>
  <c r="AI5" i="5"/>
  <c r="AI51" i="5" s="1"/>
  <c r="AI67" i="5" s="1"/>
  <c r="AI85" i="5" s="1"/>
  <c r="AI101" i="5" s="1"/>
  <c r="AH5" i="5"/>
  <c r="AH51" i="5" s="1"/>
  <c r="AH67" i="5" s="1"/>
  <c r="AH85" i="5" s="1"/>
  <c r="AH101" i="5" s="1"/>
  <c r="AG5" i="5"/>
  <c r="AG51" i="5" s="1"/>
  <c r="AG67" i="5" s="1"/>
  <c r="AG85" i="5" s="1"/>
  <c r="AG101" i="5" s="1"/>
  <c r="AF5" i="5"/>
  <c r="AF51" i="5" s="1"/>
  <c r="AF67" i="5" s="1"/>
  <c r="AF85" i="5" s="1"/>
  <c r="AF101" i="5" s="1"/>
  <c r="AE5" i="5"/>
  <c r="AE51" i="5" s="1"/>
  <c r="AE67" i="5" s="1"/>
  <c r="AE85" i="5" s="1"/>
  <c r="AE101" i="5" s="1"/>
  <c r="AD5" i="5"/>
  <c r="AD51" i="5" s="1"/>
  <c r="AD67" i="5" s="1"/>
  <c r="AD85" i="5" s="1"/>
  <c r="AD101" i="5" s="1"/>
  <c r="AC5" i="5"/>
  <c r="AC51" i="5" s="1"/>
  <c r="AC67" i="5" s="1"/>
  <c r="AC85" i="5" s="1"/>
  <c r="AC101" i="5" s="1"/>
  <c r="AB5" i="5"/>
  <c r="AB51" i="5" s="1"/>
  <c r="AB67" i="5" s="1"/>
  <c r="AB85" i="5" s="1"/>
  <c r="AB101" i="5" s="1"/>
  <c r="AA5" i="5"/>
  <c r="AA51" i="5" s="1"/>
  <c r="AA67" i="5" s="1"/>
  <c r="AA85" i="5" s="1"/>
  <c r="AA101" i="5" s="1"/>
  <c r="Z5" i="5"/>
  <c r="Z51" i="5" s="1"/>
  <c r="Z67" i="5" s="1"/>
  <c r="Z85" i="5" s="1"/>
  <c r="Z101" i="5" s="1"/>
  <c r="Y5" i="5"/>
  <c r="Y51" i="5" s="1"/>
  <c r="Y67" i="5" s="1"/>
  <c r="Y85" i="5" s="1"/>
  <c r="Y101" i="5" s="1"/>
  <c r="X5" i="5"/>
  <c r="X51" i="5" s="1"/>
  <c r="X67" i="5" s="1"/>
  <c r="X85" i="5" s="1"/>
  <c r="X101" i="5" s="1"/>
  <c r="W5" i="5"/>
  <c r="V5" i="5"/>
  <c r="V51" i="5" s="1"/>
  <c r="V67" i="5" s="1"/>
  <c r="V85" i="5" s="1"/>
  <c r="V101" i="5" s="1"/>
  <c r="U5" i="5"/>
  <c r="U51" i="5" s="1"/>
  <c r="U67" i="5" s="1"/>
  <c r="U85" i="5" s="1"/>
  <c r="U101" i="5" s="1"/>
  <c r="T5" i="5"/>
  <c r="T51" i="5" s="1"/>
  <c r="T67" i="5" s="1"/>
  <c r="T85" i="5" s="1"/>
  <c r="T101" i="5" s="1"/>
  <c r="S5" i="5"/>
  <c r="S51" i="5" s="1"/>
  <c r="S67" i="5" s="1"/>
  <c r="S85" i="5" s="1"/>
  <c r="S101" i="5" s="1"/>
  <c r="R5" i="5"/>
  <c r="R51" i="5" s="1"/>
  <c r="R67" i="5" s="1"/>
  <c r="R85" i="5" s="1"/>
  <c r="R101" i="5" s="1"/>
  <c r="Q5" i="5"/>
  <c r="Q51" i="5" s="1"/>
  <c r="Q67" i="5" s="1"/>
  <c r="Q85" i="5" s="1"/>
  <c r="Q101" i="5" s="1"/>
  <c r="P5" i="5"/>
  <c r="P51" i="5" s="1"/>
  <c r="P67" i="5" s="1"/>
  <c r="P85" i="5" s="1"/>
  <c r="P101" i="5" s="1"/>
  <c r="O5" i="5"/>
  <c r="O51" i="5" s="1"/>
  <c r="O67" i="5" s="1"/>
  <c r="O85" i="5" s="1"/>
  <c r="O101" i="5" s="1"/>
  <c r="N5" i="5"/>
  <c r="N51" i="5" s="1"/>
  <c r="N67" i="5" s="1"/>
  <c r="N85" i="5" s="1"/>
  <c r="N101" i="5" s="1"/>
  <c r="M5" i="5"/>
  <c r="M51" i="5" s="1"/>
  <c r="M67" i="5" s="1"/>
  <c r="M85" i="5" s="1"/>
  <c r="M101" i="5" s="1"/>
  <c r="L5" i="5"/>
  <c r="L51" i="5" s="1"/>
  <c r="L67" i="5" s="1"/>
  <c r="L85" i="5" s="1"/>
  <c r="L101" i="5" s="1"/>
  <c r="K5" i="5"/>
  <c r="K51" i="5" s="1"/>
  <c r="K67" i="5" s="1"/>
  <c r="K85" i="5" s="1"/>
  <c r="K101" i="5" s="1"/>
  <c r="J5" i="5"/>
  <c r="J51" i="5" s="1"/>
  <c r="J67" i="5" s="1"/>
  <c r="J85" i="5" s="1"/>
  <c r="J101" i="5" s="1"/>
  <c r="I5" i="5"/>
  <c r="I51" i="5" s="1"/>
  <c r="I67" i="5" s="1"/>
  <c r="I85" i="5" s="1"/>
  <c r="I101" i="5" s="1"/>
  <c r="H5" i="5"/>
  <c r="H51" i="5" s="1"/>
  <c r="H67" i="5" s="1"/>
  <c r="H85" i="5" s="1"/>
  <c r="H101" i="5" s="1"/>
  <c r="G5" i="5"/>
  <c r="G51" i="5" s="1"/>
  <c r="G67" i="5" s="1"/>
  <c r="G85" i="5" s="1"/>
  <c r="G101" i="5" s="1"/>
  <c r="F5" i="5"/>
  <c r="F51" i="5" s="1"/>
  <c r="F67" i="5" s="1"/>
  <c r="F85" i="5" s="1"/>
  <c r="F101" i="5" s="1"/>
  <c r="E5" i="5"/>
  <c r="E51" i="5" s="1"/>
  <c r="E67" i="5" s="1"/>
  <c r="E85" i="5" s="1"/>
  <c r="E101" i="5" s="1"/>
  <c r="D5" i="5"/>
  <c r="D51" i="5" s="1"/>
  <c r="D67" i="5" s="1"/>
  <c r="D85" i="5" s="1"/>
  <c r="D10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I76" i="4" s="1"/>
  <c r="BI77" i="4" s="1"/>
  <c r="BH69" i="4"/>
  <c r="BH76" i="4" s="1"/>
  <c r="BH77" i="4" s="1"/>
  <c r="BG69" i="4"/>
  <c r="BF69" i="4"/>
  <c r="BE69" i="4"/>
  <c r="BE76" i="4" s="1"/>
  <c r="BE77" i="4" s="1"/>
  <c r="BD69" i="4"/>
  <c r="BD76" i="4" s="1"/>
  <c r="BD77" i="4" s="1"/>
  <c r="BC69" i="4"/>
  <c r="BB69" i="4"/>
  <c r="BA69" i="4"/>
  <c r="BA76" i="4" s="1"/>
  <c r="BA77" i="4" s="1"/>
  <c r="AZ69" i="4"/>
  <c r="AZ76" i="4" s="1"/>
  <c r="AZ77" i="4" s="1"/>
  <c r="AY69" i="4"/>
  <c r="AX69" i="4"/>
  <c r="AW69" i="4"/>
  <c r="AW76" i="4" s="1"/>
  <c r="AW77" i="4" s="1"/>
  <c r="AV69" i="4"/>
  <c r="AV76" i="4" s="1"/>
  <c r="AV77" i="4" s="1"/>
  <c r="AU69" i="4"/>
  <c r="AT69" i="4"/>
  <c r="AS69" i="4"/>
  <c r="AS76" i="4" s="1"/>
  <c r="AS77" i="4" s="1"/>
  <c r="AR69" i="4"/>
  <c r="AR76" i="4" s="1"/>
  <c r="AR77" i="4" s="1"/>
  <c r="AQ69" i="4"/>
  <c r="AP69" i="4"/>
  <c r="AO69" i="4"/>
  <c r="AO76" i="4" s="1"/>
  <c r="AO77" i="4" s="1"/>
  <c r="AN69" i="4"/>
  <c r="AN76" i="4" s="1"/>
  <c r="AN77" i="4" s="1"/>
  <c r="AM69" i="4"/>
  <c r="AL69" i="4"/>
  <c r="AK69" i="4"/>
  <c r="AK76" i="4" s="1"/>
  <c r="AK77" i="4" s="1"/>
  <c r="AJ69" i="4"/>
  <c r="AJ76" i="4" s="1"/>
  <c r="AJ77" i="4" s="1"/>
  <c r="AI69" i="4"/>
  <c r="AH69" i="4"/>
  <c r="AG69" i="4"/>
  <c r="AG76" i="4" s="1"/>
  <c r="AG77" i="4" s="1"/>
  <c r="AF69" i="4"/>
  <c r="AF76" i="4" s="1"/>
  <c r="AF77" i="4" s="1"/>
  <c r="AE69" i="4"/>
  <c r="AD69" i="4"/>
  <c r="AC69" i="4"/>
  <c r="AC76" i="4" s="1"/>
  <c r="AC77" i="4" s="1"/>
  <c r="AB69" i="4"/>
  <c r="AB76" i="4" s="1"/>
  <c r="AB77" i="4" s="1"/>
  <c r="AA69" i="4"/>
  <c r="Z69" i="4"/>
  <c r="Y69" i="4"/>
  <c r="Y76" i="4" s="1"/>
  <c r="Y77" i="4" s="1"/>
  <c r="X69" i="4"/>
  <c r="X76" i="4" s="1"/>
  <c r="W69" i="4"/>
  <c r="V69" i="4"/>
  <c r="U69" i="4"/>
  <c r="U76" i="4" s="1"/>
  <c r="U77" i="4" s="1"/>
  <c r="T69" i="4"/>
  <c r="T76" i="4" s="1"/>
  <c r="T77" i="4" s="1"/>
  <c r="S69" i="4"/>
  <c r="R69" i="4"/>
  <c r="Q69" i="4"/>
  <c r="Q76" i="4" s="1"/>
  <c r="Q77" i="4" s="1"/>
  <c r="P69" i="4"/>
  <c r="P76" i="4" s="1"/>
  <c r="P77" i="4" s="1"/>
  <c r="O69" i="4"/>
  <c r="N69" i="4"/>
  <c r="M69" i="4"/>
  <c r="M76" i="4" s="1"/>
  <c r="M77" i="4" s="1"/>
  <c r="L69" i="4"/>
  <c r="L76" i="4" s="1"/>
  <c r="L77" i="4" s="1"/>
  <c r="K69" i="4"/>
  <c r="J69" i="4"/>
  <c r="I69" i="4"/>
  <c r="I76" i="4" s="1"/>
  <c r="I77" i="4" s="1"/>
  <c r="H69" i="4"/>
  <c r="H76" i="4" s="1"/>
  <c r="H77" i="4" s="1"/>
  <c r="G69" i="4"/>
  <c r="F69" i="4"/>
  <c r="E69" i="4"/>
  <c r="E76" i="4" s="1"/>
  <c r="E77" i="4" s="1"/>
  <c r="D69" i="4"/>
  <c r="D76" i="4" s="1"/>
  <c r="D77" i="4" s="1"/>
  <c r="B69" i="4"/>
  <c r="BN76" i="4"/>
  <c r="BN77" i="4" s="1"/>
  <c r="BM76" i="4"/>
  <c r="BM77" i="4" s="1"/>
  <c r="BL76" i="4"/>
  <c r="BL77" i="4" s="1"/>
  <c r="BK76" i="4"/>
  <c r="BK77" i="4" s="1"/>
  <c r="BG76" i="4"/>
  <c r="BG77" i="4" s="1"/>
  <c r="BF76" i="4"/>
  <c r="BF77" i="4" s="1"/>
  <c r="BC76" i="4"/>
  <c r="BC77" i="4" s="1"/>
  <c r="BB76" i="4"/>
  <c r="BB77" i="4" s="1"/>
  <c r="AY76" i="4"/>
  <c r="AY77" i="4" s="1"/>
  <c r="AX76" i="4"/>
  <c r="AX77" i="4" s="1"/>
  <c r="AU76" i="4"/>
  <c r="AU77" i="4" s="1"/>
  <c r="AT76" i="4"/>
  <c r="AT77" i="4" s="1"/>
  <c r="AQ76" i="4"/>
  <c r="AQ77" i="4" s="1"/>
  <c r="AP76" i="4"/>
  <c r="AP77" i="4" s="1"/>
  <c r="AM76" i="4"/>
  <c r="AM77" i="4" s="1"/>
  <c r="AL76" i="4"/>
  <c r="AL77" i="4" s="1"/>
  <c r="AI76" i="4"/>
  <c r="AI77" i="4" s="1"/>
  <c r="AH76" i="4"/>
  <c r="AH77" i="4" s="1"/>
  <c r="AE76" i="4"/>
  <c r="AE77" i="4" s="1"/>
  <c r="AD76" i="4"/>
  <c r="AD77" i="4" s="1"/>
  <c r="AA76" i="4"/>
  <c r="AA77" i="4" s="1"/>
  <c r="Z76" i="4"/>
  <c r="Z77" i="4" s="1"/>
  <c r="W76" i="4"/>
  <c r="W77" i="4" s="1"/>
  <c r="V76" i="4"/>
  <c r="V77" i="4" s="1"/>
  <c r="S76" i="4"/>
  <c r="S77" i="4" s="1"/>
  <c r="R76" i="4"/>
  <c r="R77" i="4" s="1"/>
  <c r="O76" i="4"/>
  <c r="O77" i="4" s="1"/>
  <c r="N76" i="4"/>
  <c r="N77" i="4" s="1"/>
  <c r="K76" i="4"/>
  <c r="K77" i="4" s="1"/>
  <c r="J76" i="4"/>
  <c r="J77" i="4" s="1"/>
  <c r="G76" i="4"/>
  <c r="G77" i="4" s="1"/>
  <c r="F76" i="4"/>
  <c r="F77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X29" i="4"/>
  <c r="X30" i="4" s="1"/>
  <c r="X31" i="4" s="1"/>
  <c r="W29" i="4"/>
  <c r="W30" i="4" s="1"/>
  <c r="V29" i="4"/>
  <c r="V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N67" i="4" s="1"/>
  <c r="BN85" i="4" s="1"/>
  <c r="BN101" i="4" s="1"/>
  <c r="BM5" i="4"/>
  <c r="BM51" i="4" s="1"/>
  <c r="BM67" i="4" s="1"/>
  <c r="BM85" i="4" s="1"/>
  <c r="BM101" i="4" s="1"/>
  <c r="BL5" i="4"/>
  <c r="BL51" i="4" s="1"/>
  <c r="BL67" i="4" s="1"/>
  <c r="BL85" i="4" s="1"/>
  <c r="BL101" i="4" s="1"/>
  <c r="BK5" i="4"/>
  <c r="BK51" i="4" s="1"/>
  <c r="BK67" i="4" s="1"/>
  <c r="BK85" i="4" s="1"/>
  <c r="BK101" i="4" s="1"/>
  <c r="BJ5" i="4"/>
  <c r="BJ51" i="4" s="1"/>
  <c r="BJ67" i="4" s="1"/>
  <c r="BJ85" i="4" s="1"/>
  <c r="BJ101" i="4" s="1"/>
  <c r="BI5" i="4"/>
  <c r="BI51" i="4" s="1"/>
  <c r="BI67" i="4" s="1"/>
  <c r="BI85" i="4" s="1"/>
  <c r="BI101" i="4" s="1"/>
  <c r="BH5" i="4"/>
  <c r="BH51" i="4" s="1"/>
  <c r="BH67" i="4" s="1"/>
  <c r="BH85" i="4" s="1"/>
  <c r="BH101" i="4" s="1"/>
  <c r="BG5" i="4"/>
  <c r="BG51" i="4" s="1"/>
  <c r="BG67" i="4" s="1"/>
  <c r="BG85" i="4" s="1"/>
  <c r="BG101" i="4" s="1"/>
  <c r="BF5" i="4"/>
  <c r="BF51" i="4" s="1"/>
  <c r="BF67" i="4" s="1"/>
  <c r="BF85" i="4" s="1"/>
  <c r="BF101" i="4" s="1"/>
  <c r="BE5" i="4"/>
  <c r="BE51" i="4" s="1"/>
  <c r="BE67" i="4" s="1"/>
  <c r="BE85" i="4" s="1"/>
  <c r="BE101" i="4" s="1"/>
  <c r="BD5" i="4"/>
  <c r="BD51" i="4" s="1"/>
  <c r="BD67" i="4" s="1"/>
  <c r="BD85" i="4" s="1"/>
  <c r="BD101" i="4" s="1"/>
  <c r="BC5" i="4"/>
  <c r="BC51" i="4" s="1"/>
  <c r="BC67" i="4" s="1"/>
  <c r="BC85" i="4" s="1"/>
  <c r="BC101" i="4" s="1"/>
  <c r="BB5" i="4"/>
  <c r="BB51" i="4" s="1"/>
  <c r="BB67" i="4" s="1"/>
  <c r="BB85" i="4" s="1"/>
  <c r="BB101" i="4" s="1"/>
  <c r="BA5" i="4"/>
  <c r="BA51" i="4" s="1"/>
  <c r="BA67" i="4" s="1"/>
  <c r="BA85" i="4" s="1"/>
  <c r="BA101" i="4" s="1"/>
  <c r="AZ5" i="4"/>
  <c r="AZ51" i="4" s="1"/>
  <c r="AZ67" i="4" s="1"/>
  <c r="AZ85" i="4" s="1"/>
  <c r="AZ101" i="4" s="1"/>
  <c r="AY5" i="4"/>
  <c r="AY51" i="4" s="1"/>
  <c r="AY67" i="4" s="1"/>
  <c r="AY85" i="4" s="1"/>
  <c r="AY101" i="4" s="1"/>
  <c r="AX5" i="4"/>
  <c r="AX51" i="4" s="1"/>
  <c r="AX67" i="4" s="1"/>
  <c r="AX85" i="4" s="1"/>
  <c r="AX101" i="4" s="1"/>
  <c r="AW5" i="4"/>
  <c r="AW51" i="4" s="1"/>
  <c r="AW67" i="4" s="1"/>
  <c r="AW85" i="4" s="1"/>
  <c r="AW101" i="4" s="1"/>
  <c r="AV5" i="4"/>
  <c r="AV51" i="4" s="1"/>
  <c r="AV67" i="4" s="1"/>
  <c r="AV85" i="4" s="1"/>
  <c r="AV101" i="4" s="1"/>
  <c r="AU5" i="4"/>
  <c r="AU51" i="4" s="1"/>
  <c r="AU67" i="4" s="1"/>
  <c r="AU85" i="4" s="1"/>
  <c r="AU101" i="4" s="1"/>
  <c r="AT5" i="4"/>
  <c r="AT51" i="4" s="1"/>
  <c r="AT67" i="4" s="1"/>
  <c r="AT85" i="4" s="1"/>
  <c r="AT101" i="4" s="1"/>
  <c r="AS5" i="4"/>
  <c r="AS51" i="4" s="1"/>
  <c r="AS67" i="4" s="1"/>
  <c r="AS85" i="4" s="1"/>
  <c r="AS101" i="4" s="1"/>
  <c r="AR5" i="4"/>
  <c r="AR51" i="4" s="1"/>
  <c r="AR67" i="4" s="1"/>
  <c r="AR85" i="4" s="1"/>
  <c r="AR101" i="4" s="1"/>
  <c r="AQ5" i="4"/>
  <c r="AQ51" i="4" s="1"/>
  <c r="AQ67" i="4" s="1"/>
  <c r="AQ85" i="4" s="1"/>
  <c r="AQ101" i="4" s="1"/>
  <c r="AP5" i="4"/>
  <c r="AP51" i="4" s="1"/>
  <c r="AP67" i="4" s="1"/>
  <c r="AP85" i="4" s="1"/>
  <c r="AP101" i="4" s="1"/>
  <c r="AO5" i="4"/>
  <c r="AO51" i="4" s="1"/>
  <c r="AO67" i="4" s="1"/>
  <c r="AO85" i="4" s="1"/>
  <c r="AO101" i="4" s="1"/>
  <c r="AN5" i="4"/>
  <c r="AN51" i="4" s="1"/>
  <c r="AN67" i="4" s="1"/>
  <c r="AN85" i="4" s="1"/>
  <c r="AN101" i="4" s="1"/>
  <c r="AM5" i="4"/>
  <c r="AM51" i="4" s="1"/>
  <c r="AM67" i="4" s="1"/>
  <c r="AM85" i="4" s="1"/>
  <c r="AM101" i="4" s="1"/>
  <c r="AL5" i="4"/>
  <c r="AL51" i="4" s="1"/>
  <c r="AL67" i="4" s="1"/>
  <c r="AL85" i="4" s="1"/>
  <c r="AL101" i="4" s="1"/>
  <c r="AK5" i="4"/>
  <c r="AK51" i="4" s="1"/>
  <c r="AK67" i="4" s="1"/>
  <c r="AK85" i="4" s="1"/>
  <c r="AK101" i="4" s="1"/>
  <c r="AJ5" i="4"/>
  <c r="AJ51" i="4" s="1"/>
  <c r="AJ67" i="4" s="1"/>
  <c r="AJ85" i="4" s="1"/>
  <c r="AJ101" i="4" s="1"/>
  <c r="AI5" i="4"/>
  <c r="AI51" i="4" s="1"/>
  <c r="AI67" i="4" s="1"/>
  <c r="AI85" i="4" s="1"/>
  <c r="AI101" i="4" s="1"/>
  <c r="AH5" i="4"/>
  <c r="AH51" i="4" s="1"/>
  <c r="AH67" i="4" s="1"/>
  <c r="AH85" i="4" s="1"/>
  <c r="AH101" i="4" s="1"/>
  <c r="AG5" i="4"/>
  <c r="AG51" i="4" s="1"/>
  <c r="AG67" i="4" s="1"/>
  <c r="AG85" i="4" s="1"/>
  <c r="AG101" i="4" s="1"/>
  <c r="AF5" i="4"/>
  <c r="AF51" i="4" s="1"/>
  <c r="AF67" i="4" s="1"/>
  <c r="AF85" i="4" s="1"/>
  <c r="AF101" i="4" s="1"/>
  <c r="AE5" i="4"/>
  <c r="AE51" i="4" s="1"/>
  <c r="AE67" i="4" s="1"/>
  <c r="AE85" i="4" s="1"/>
  <c r="AE101" i="4" s="1"/>
  <c r="AD5" i="4"/>
  <c r="AD51" i="4" s="1"/>
  <c r="AD67" i="4" s="1"/>
  <c r="AD85" i="4" s="1"/>
  <c r="AD101" i="4" s="1"/>
  <c r="AC5" i="4"/>
  <c r="AC51" i="4" s="1"/>
  <c r="AC67" i="4" s="1"/>
  <c r="AC85" i="4" s="1"/>
  <c r="AC101" i="4" s="1"/>
  <c r="AB5" i="4"/>
  <c r="AB51" i="4" s="1"/>
  <c r="AB67" i="4" s="1"/>
  <c r="AB85" i="4" s="1"/>
  <c r="AB101" i="4" s="1"/>
  <c r="AA5" i="4"/>
  <c r="AA51" i="4" s="1"/>
  <c r="AA67" i="4" s="1"/>
  <c r="AA85" i="4" s="1"/>
  <c r="AA101" i="4" s="1"/>
  <c r="Z5" i="4"/>
  <c r="Z51" i="4" s="1"/>
  <c r="Z67" i="4" s="1"/>
  <c r="Z85" i="4" s="1"/>
  <c r="Z101" i="4" s="1"/>
  <c r="Y5" i="4"/>
  <c r="Y51" i="4" s="1"/>
  <c r="Y67" i="4" s="1"/>
  <c r="Y85" i="4" s="1"/>
  <c r="Y101" i="4" s="1"/>
  <c r="X5" i="4"/>
  <c r="X51" i="4" s="1"/>
  <c r="X67" i="4" s="1"/>
  <c r="X85" i="4" s="1"/>
  <c r="X101" i="4" s="1"/>
  <c r="W5" i="4"/>
  <c r="V5" i="4"/>
  <c r="V51" i="4" s="1"/>
  <c r="V67" i="4" s="1"/>
  <c r="V85" i="4" s="1"/>
  <c r="V101" i="4" s="1"/>
  <c r="U5" i="4"/>
  <c r="U51" i="4" s="1"/>
  <c r="U67" i="4" s="1"/>
  <c r="U85" i="4" s="1"/>
  <c r="U101" i="4" s="1"/>
  <c r="T5" i="4"/>
  <c r="T51" i="4" s="1"/>
  <c r="T67" i="4" s="1"/>
  <c r="T85" i="4" s="1"/>
  <c r="T101" i="4" s="1"/>
  <c r="S5" i="4"/>
  <c r="S51" i="4" s="1"/>
  <c r="S67" i="4" s="1"/>
  <c r="S85" i="4" s="1"/>
  <c r="S101" i="4" s="1"/>
  <c r="R5" i="4"/>
  <c r="R51" i="4" s="1"/>
  <c r="R67" i="4" s="1"/>
  <c r="R85" i="4" s="1"/>
  <c r="R101" i="4" s="1"/>
  <c r="Q5" i="4"/>
  <c r="Q51" i="4" s="1"/>
  <c r="Q67" i="4" s="1"/>
  <c r="Q85" i="4" s="1"/>
  <c r="Q101" i="4" s="1"/>
  <c r="P5" i="4"/>
  <c r="P51" i="4" s="1"/>
  <c r="P67" i="4" s="1"/>
  <c r="P85" i="4" s="1"/>
  <c r="P101" i="4" s="1"/>
  <c r="O5" i="4"/>
  <c r="O51" i="4" s="1"/>
  <c r="O67" i="4" s="1"/>
  <c r="O85" i="4" s="1"/>
  <c r="O101" i="4" s="1"/>
  <c r="N5" i="4"/>
  <c r="N51" i="4" s="1"/>
  <c r="N67" i="4" s="1"/>
  <c r="N85" i="4" s="1"/>
  <c r="N101" i="4" s="1"/>
  <c r="M5" i="4"/>
  <c r="M51" i="4" s="1"/>
  <c r="M67" i="4" s="1"/>
  <c r="M85" i="4" s="1"/>
  <c r="M101" i="4" s="1"/>
  <c r="L5" i="4"/>
  <c r="L51" i="4" s="1"/>
  <c r="L67" i="4" s="1"/>
  <c r="L85" i="4" s="1"/>
  <c r="L101" i="4" s="1"/>
  <c r="K5" i="4"/>
  <c r="K51" i="4" s="1"/>
  <c r="K67" i="4" s="1"/>
  <c r="K85" i="4" s="1"/>
  <c r="K101" i="4" s="1"/>
  <c r="J5" i="4"/>
  <c r="J51" i="4" s="1"/>
  <c r="J67" i="4" s="1"/>
  <c r="J85" i="4" s="1"/>
  <c r="J101" i="4" s="1"/>
  <c r="I5" i="4"/>
  <c r="I51" i="4" s="1"/>
  <c r="I67" i="4" s="1"/>
  <c r="I85" i="4" s="1"/>
  <c r="I101" i="4" s="1"/>
  <c r="H5" i="4"/>
  <c r="H51" i="4" s="1"/>
  <c r="H67" i="4" s="1"/>
  <c r="H85" i="4" s="1"/>
  <c r="H101" i="4" s="1"/>
  <c r="G5" i="4"/>
  <c r="G51" i="4" s="1"/>
  <c r="G67" i="4" s="1"/>
  <c r="G85" i="4" s="1"/>
  <c r="G101" i="4" s="1"/>
  <c r="F5" i="4"/>
  <c r="F51" i="4" s="1"/>
  <c r="F67" i="4" s="1"/>
  <c r="F85" i="4" s="1"/>
  <c r="F101" i="4" s="1"/>
  <c r="E5" i="4"/>
  <c r="E51" i="4" s="1"/>
  <c r="E67" i="4" s="1"/>
  <c r="E85" i="4" s="1"/>
  <c r="E101" i="4" s="1"/>
  <c r="D5" i="4"/>
  <c r="D51" i="4" s="1"/>
  <c r="D67" i="4" s="1"/>
  <c r="D85" i="4" s="1"/>
  <c r="D101" i="4" s="1"/>
  <c r="BJ76" i="4" l="1"/>
  <c r="BJ77" i="4" s="1"/>
  <c r="S76" i="5"/>
  <c r="S77" i="5" s="1"/>
  <c r="AA76" i="5"/>
  <c r="AA77" i="5" s="1"/>
  <c r="BG76" i="5"/>
  <c r="BG77" i="5" s="1"/>
  <c r="Q76" i="5"/>
  <c r="Q77" i="5" s="1"/>
  <c r="AG76" i="5"/>
  <c r="AG77" i="5" s="1"/>
  <c r="AW76" i="5"/>
  <c r="AW77" i="5" s="1"/>
  <c r="AQ76" i="5"/>
  <c r="AQ77" i="5" s="1"/>
  <c r="BJ92" i="4"/>
  <c r="BJ93" i="4" s="1"/>
  <c r="BO112" i="5"/>
  <c r="BM76" i="5"/>
  <c r="BM77" i="5" s="1"/>
  <c r="K76" i="5"/>
  <c r="K77" i="5" s="1"/>
  <c r="P92" i="5"/>
  <c r="P93" i="5" s="1"/>
  <c r="AF92" i="5"/>
  <c r="AF93" i="5" s="1"/>
  <c r="AV92" i="5"/>
  <c r="AV93" i="5" s="1"/>
  <c r="L108" i="5"/>
  <c r="L109" i="5" s="1"/>
  <c r="AJ108" i="5"/>
  <c r="AJ109" i="5" s="1"/>
  <c r="BH108" i="5"/>
  <c r="BH109" i="5" s="1"/>
  <c r="BB108" i="4"/>
  <c r="BB109" i="4" s="1"/>
  <c r="D76" i="5"/>
  <c r="D77" i="5" s="1"/>
  <c r="L76" i="5"/>
  <c r="L77" i="5" s="1"/>
  <c r="T76" i="5"/>
  <c r="T77" i="5" s="1"/>
  <c r="AB76" i="5"/>
  <c r="AB77" i="5" s="1"/>
  <c r="AJ76" i="5"/>
  <c r="AJ77" i="5" s="1"/>
  <c r="AR76" i="5"/>
  <c r="AR77" i="5" s="1"/>
  <c r="AZ76" i="5"/>
  <c r="AZ77" i="5" s="1"/>
  <c r="BH76" i="5"/>
  <c r="BH77" i="5" s="1"/>
  <c r="E76" i="5"/>
  <c r="E77" i="5" s="1"/>
  <c r="U76" i="5"/>
  <c r="U77" i="5" s="1"/>
  <c r="AK76" i="5"/>
  <c r="AK77" i="5" s="1"/>
  <c r="BA76" i="5"/>
  <c r="BA77" i="5" s="1"/>
  <c r="G76" i="5"/>
  <c r="G77" i="5" s="1"/>
  <c r="O76" i="5"/>
  <c r="O77" i="5" s="1"/>
  <c r="W76" i="5"/>
  <c r="W77" i="5" s="1"/>
  <c r="AE76" i="5"/>
  <c r="AE77" i="5" s="1"/>
  <c r="AM76" i="5"/>
  <c r="AM77" i="5" s="1"/>
  <c r="AU76" i="5"/>
  <c r="AU77" i="5" s="1"/>
  <c r="BC76" i="5"/>
  <c r="BC77" i="5" s="1"/>
  <c r="BK76" i="5"/>
  <c r="BK77" i="5" s="1"/>
  <c r="I76" i="5"/>
  <c r="I77" i="5" s="1"/>
  <c r="Y76" i="5"/>
  <c r="Y77" i="5" s="1"/>
  <c r="AO76" i="5"/>
  <c r="AO77" i="5" s="1"/>
  <c r="BE76" i="5"/>
  <c r="BE77" i="5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M76" i="5"/>
  <c r="M77" i="5" s="1"/>
  <c r="AC76" i="5"/>
  <c r="AC77" i="5" s="1"/>
  <c r="AS76" i="5"/>
  <c r="AS77" i="5" s="1"/>
  <c r="BI76" i="5"/>
  <c r="BI77" i="5" s="1"/>
  <c r="H92" i="5"/>
  <c r="H93" i="5" s="1"/>
  <c r="AN92" i="5"/>
  <c r="AN93" i="5" s="1"/>
  <c r="BL92" i="5"/>
  <c r="BL93" i="5" s="1"/>
  <c r="D108" i="5"/>
  <c r="D109" i="5" s="1"/>
  <c r="AB108" i="5"/>
  <c r="AB109" i="5" s="1"/>
  <c r="AR108" i="5"/>
  <c r="AR109" i="5" s="1"/>
  <c r="X92" i="5"/>
  <c r="BD92" i="5"/>
  <c r="BD93" i="5" s="1"/>
  <c r="T108" i="5"/>
  <c r="T109" i="5" s="1"/>
  <c r="AZ108" i="5"/>
  <c r="AZ109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H76" i="5"/>
  <c r="H77" i="5" s="1"/>
  <c r="P76" i="5"/>
  <c r="P77" i="5" s="1"/>
  <c r="X76" i="5"/>
  <c r="AF76" i="5"/>
  <c r="AF77" i="5" s="1"/>
  <c r="AN76" i="5"/>
  <c r="AN77" i="5" s="1"/>
  <c r="AV76" i="5"/>
  <c r="AV77" i="5" s="1"/>
  <c r="BD76" i="5"/>
  <c r="BD77" i="5" s="1"/>
  <c r="BL76" i="5"/>
  <c r="BL77" i="5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F76" i="5"/>
  <c r="F77" i="5" s="1"/>
  <c r="N76" i="5"/>
  <c r="N77" i="5" s="1"/>
  <c r="V76" i="5"/>
  <c r="V77" i="5" s="1"/>
  <c r="AD76" i="5"/>
  <c r="AD77" i="5" s="1"/>
  <c r="AL76" i="5"/>
  <c r="AL77" i="5" s="1"/>
  <c r="AT76" i="5"/>
  <c r="AT77" i="5" s="1"/>
  <c r="BB76" i="5"/>
  <c r="BB77" i="5" s="1"/>
  <c r="BB82" i="5" s="1"/>
  <c r="BJ76" i="5"/>
  <c r="BJ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I31" i="4"/>
  <c r="D58" i="5"/>
  <c r="D59" i="5" s="1"/>
  <c r="D63" i="5" s="1"/>
  <c r="F58" i="5"/>
  <c r="F59" i="5" s="1"/>
  <c r="F63" i="5" s="1"/>
  <c r="H58" i="5"/>
  <c r="H59" i="5" s="1"/>
  <c r="H63" i="5" s="1"/>
  <c r="J58" i="5"/>
  <c r="J59" i="5" s="1"/>
  <c r="J63" i="5" s="1"/>
  <c r="L58" i="5"/>
  <c r="L59" i="5" s="1"/>
  <c r="N58" i="5"/>
  <c r="N59" i="5" s="1"/>
  <c r="P58" i="5"/>
  <c r="P59" i="5" s="1"/>
  <c r="P64" i="5" s="1"/>
  <c r="R58" i="5"/>
  <c r="R59" i="5" s="1"/>
  <c r="R63" i="5" s="1"/>
  <c r="T58" i="5"/>
  <c r="T59" i="5" s="1"/>
  <c r="T63" i="5" s="1"/>
  <c r="V58" i="5"/>
  <c r="V59" i="5" s="1"/>
  <c r="X58" i="5"/>
  <c r="X59" i="5" s="1"/>
  <c r="X64" i="5" s="1"/>
  <c r="Z58" i="5"/>
  <c r="Z59" i="5" s="1"/>
  <c r="Z63" i="5" s="1"/>
  <c r="AB58" i="5"/>
  <c r="AB59" i="5" s="1"/>
  <c r="AD58" i="5"/>
  <c r="AD59" i="5" s="1"/>
  <c r="AF58" i="5"/>
  <c r="AF59" i="5" s="1"/>
  <c r="AF64" i="5" s="1"/>
  <c r="AH58" i="5"/>
  <c r="AH59" i="5" s="1"/>
  <c r="AH63" i="5" s="1"/>
  <c r="AJ58" i="5"/>
  <c r="AJ59" i="5" s="1"/>
  <c r="AJ63" i="5" s="1"/>
  <c r="AL58" i="5"/>
  <c r="AL59" i="5" s="1"/>
  <c r="AN58" i="5"/>
  <c r="AN59" i="5" s="1"/>
  <c r="AN64" i="5" s="1"/>
  <c r="AP58" i="5"/>
  <c r="AP59" i="5" s="1"/>
  <c r="AP63" i="5" s="1"/>
  <c r="AR58" i="5"/>
  <c r="AR59" i="5" s="1"/>
  <c r="AT58" i="5"/>
  <c r="AT59" i="5" s="1"/>
  <c r="AV58" i="5"/>
  <c r="AV59" i="5" s="1"/>
  <c r="AV64" i="5" s="1"/>
  <c r="AX58" i="5"/>
  <c r="AX59" i="5" s="1"/>
  <c r="AX63" i="5" s="1"/>
  <c r="AZ58" i="5"/>
  <c r="AZ59" i="5" s="1"/>
  <c r="AZ64" i="5" s="1"/>
  <c r="BB58" i="5"/>
  <c r="BB59" i="5" s="1"/>
  <c r="BD58" i="5"/>
  <c r="BD59" i="5" s="1"/>
  <c r="BD64" i="5" s="1"/>
  <c r="BF58" i="5"/>
  <c r="BF59" i="5" s="1"/>
  <c r="BF63" i="5" s="1"/>
  <c r="BH58" i="5"/>
  <c r="BH59" i="5" s="1"/>
  <c r="BJ58" i="5"/>
  <c r="BJ59" i="5" s="1"/>
  <c r="BL58" i="5"/>
  <c r="BL59" i="5" s="1"/>
  <c r="BL64" i="5" s="1"/>
  <c r="BN58" i="5"/>
  <c r="BN59" i="5" s="1"/>
  <c r="BN63" i="5" s="1"/>
  <c r="E92" i="5"/>
  <c r="E93" i="5" s="1"/>
  <c r="G92" i="5"/>
  <c r="G93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E92" i="5"/>
  <c r="BE93" i="5" s="1"/>
  <c r="BG92" i="5"/>
  <c r="BG93" i="5" s="1"/>
  <c r="BI92" i="5"/>
  <c r="BI93" i="5" s="1"/>
  <c r="BK92" i="5"/>
  <c r="BK93" i="5" s="1"/>
  <c r="BM92" i="5"/>
  <c r="BM93" i="5" s="1"/>
  <c r="E108" i="5"/>
  <c r="E109" i="5" s="1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F44" i="5"/>
  <c r="J44" i="5"/>
  <c r="N44" i="5"/>
  <c r="R44" i="5"/>
  <c r="V44" i="5"/>
  <c r="Z44" i="5"/>
  <c r="AD44" i="5"/>
  <c r="AH44" i="5"/>
  <c r="AL44" i="5"/>
  <c r="AP44" i="5"/>
  <c r="AT44" i="5"/>
  <c r="AX44" i="5"/>
  <c r="BB44" i="5"/>
  <c r="BF44" i="5"/>
  <c r="BJ44" i="5"/>
  <c r="BN44" i="5"/>
  <c r="D44" i="5"/>
  <c r="H44" i="5"/>
  <c r="L44" i="5"/>
  <c r="P44" i="5"/>
  <c r="T44" i="5"/>
  <c r="X44" i="5"/>
  <c r="AB44" i="5"/>
  <c r="AF44" i="5"/>
  <c r="AJ44" i="5"/>
  <c r="AN44" i="5"/>
  <c r="AR44" i="5"/>
  <c r="AV44" i="5"/>
  <c r="AZ44" i="5"/>
  <c r="BD44" i="5"/>
  <c r="BH44" i="5"/>
  <c r="BL44" i="5"/>
  <c r="X46" i="5"/>
  <c r="E31" i="4"/>
  <c r="G31" i="4"/>
  <c r="K31" i="4"/>
  <c r="M31" i="4"/>
  <c r="O31" i="4"/>
  <c r="Q31" i="4"/>
  <c r="S31" i="4"/>
  <c r="U31" i="4"/>
  <c r="W31" i="4"/>
  <c r="Y31" i="4"/>
  <c r="AA31" i="4"/>
  <c r="AC31" i="4"/>
  <c r="AE31" i="4"/>
  <c r="AG31" i="4"/>
  <c r="AI31" i="4"/>
  <c r="AK31" i="4"/>
  <c r="AM31" i="4"/>
  <c r="AO31" i="4"/>
  <c r="AQ31" i="4"/>
  <c r="AS31" i="4"/>
  <c r="AU31" i="4"/>
  <c r="AW31" i="4"/>
  <c r="AY31" i="4"/>
  <c r="BA31" i="4"/>
  <c r="BC31" i="4"/>
  <c r="BE31" i="4"/>
  <c r="BG31" i="4"/>
  <c r="BI31" i="4"/>
  <c r="BK31" i="4"/>
  <c r="BM31" i="4"/>
  <c r="D31" i="4"/>
  <c r="F31" i="4"/>
  <c r="H31" i="4"/>
  <c r="J31" i="4"/>
  <c r="L31" i="4"/>
  <c r="N31" i="4"/>
  <c r="P31" i="4"/>
  <c r="R31" i="4"/>
  <c r="T31" i="4"/>
  <c r="V31" i="4"/>
  <c r="Z31" i="4"/>
  <c r="AB31" i="4"/>
  <c r="AD31" i="4"/>
  <c r="AF31" i="4"/>
  <c r="AH31" i="4"/>
  <c r="AJ31" i="4"/>
  <c r="AL31" i="4"/>
  <c r="AN31" i="4"/>
  <c r="AP31" i="4"/>
  <c r="AR31" i="4"/>
  <c r="AT31" i="4"/>
  <c r="AV31" i="4"/>
  <c r="AX31" i="4"/>
  <c r="AZ31" i="4"/>
  <c r="BB31" i="4"/>
  <c r="BD31" i="4"/>
  <c r="BF31" i="4"/>
  <c r="BH31" i="4"/>
  <c r="BJ31" i="4"/>
  <c r="BL31" i="4"/>
  <c r="BN31" i="4"/>
  <c r="E45" i="5"/>
  <c r="E46" i="5"/>
  <c r="G45" i="5"/>
  <c r="G46" i="5"/>
  <c r="I45" i="5"/>
  <c r="I46" i="5"/>
  <c r="K45" i="5"/>
  <c r="K46" i="5"/>
  <c r="M45" i="5"/>
  <c r="M46" i="5"/>
  <c r="O45" i="5"/>
  <c r="O46" i="5"/>
  <c r="Q45" i="5"/>
  <c r="Q46" i="5"/>
  <c r="S45" i="5"/>
  <c r="S46" i="5"/>
  <c r="U45" i="5"/>
  <c r="U46" i="5"/>
  <c r="W45" i="5"/>
  <c r="W46" i="5"/>
  <c r="D46" i="5"/>
  <c r="D45" i="5"/>
  <c r="F46" i="5"/>
  <c r="F45" i="5"/>
  <c r="H46" i="5"/>
  <c r="H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Y45" i="5"/>
  <c r="Y46" i="5"/>
  <c r="AA45" i="5"/>
  <c r="AA46" i="5"/>
  <c r="AC45" i="5"/>
  <c r="AC46" i="5"/>
  <c r="AE45" i="5"/>
  <c r="AE46" i="5"/>
  <c r="AG45" i="5"/>
  <c r="AG46" i="5"/>
  <c r="AI45" i="5"/>
  <c r="AI46" i="5"/>
  <c r="AK45" i="5"/>
  <c r="AK46" i="5"/>
  <c r="AM45" i="5"/>
  <c r="AM46" i="5"/>
  <c r="AO45" i="5"/>
  <c r="AO46" i="5"/>
  <c r="AQ45" i="5"/>
  <c r="AQ46" i="5"/>
  <c r="AS45" i="5"/>
  <c r="AS46" i="5"/>
  <c r="AU45" i="5"/>
  <c r="AU46" i="5"/>
  <c r="AW45" i="5"/>
  <c r="AW46" i="5"/>
  <c r="AY45" i="5"/>
  <c r="AY46" i="5"/>
  <c r="BA45" i="5"/>
  <c r="BA46" i="5"/>
  <c r="BC45" i="5"/>
  <c r="BC46" i="5"/>
  <c r="BE45" i="5"/>
  <c r="BE46" i="5"/>
  <c r="BG45" i="5"/>
  <c r="BG46" i="5"/>
  <c r="BI45" i="5"/>
  <c r="BI46" i="5"/>
  <c r="BK45" i="5"/>
  <c r="BK46" i="5"/>
  <c r="BM45" i="5"/>
  <c r="BM46" i="5"/>
  <c r="D62" i="5"/>
  <c r="D79" i="5"/>
  <c r="F62" i="5"/>
  <c r="F79" i="5"/>
  <c r="H62" i="5"/>
  <c r="H79" i="5"/>
  <c r="J62" i="5"/>
  <c r="J79" i="5"/>
  <c r="L62" i="5"/>
  <c r="L79" i="5"/>
  <c r="L82" i="5" s="1"/>
  <c r="N62" i="5"/>
  <c r="N79" i="5"/>
  <c r="N82" i="5" s="1"/>
  <c r="P62" i="5"/>
  <c r="P79" i="5"/>
  <c r="P81" i="5" s="1"/>
  <c r="R62" i="5"/>
  <c r="R79" i="5"/>
  <c r="R81" i="5" s="1"/>
  <c r="T62" i="5"/>
  <c r="T79" i="5"/>
  <c r="T81" i="5" s="1"/>
  <c r="V62" i="5"/>
  <c r="V79" i="5"/>
  <c r="X62" i="5"/>
  <c r="X79" i="5"/>
  <c r="Z62" i="5"/>
  <c r="Z79" i="5"/>
  <c r="AB62" i="5"/>
  <c r="AB79" i="5"/>
  <c r="AB82" i="5" s="1"/>
  <c r="AD79" i="5"/>
  <c r="AD62" i="5"/>
  <c r="AF62" i="5"/>
  <c r="AF79" i="5"/>
  <c r="AF81" i="5" s="1"/>
  <c r="AH79" i="5"/>
  <c r="AH62" i="5"/>
  <c r="AJ62" i="5"/>
  <c r="AJ79" i="5"/>
  <c r="AL79" i="5"/>
  <c r="AL62" i="5"/>
  <c r="AN62" i="5"/>
  <c r="AN79" i="5"/>
  <c r="AN81" i="5" s="1"/>
  <c r="AP79" i="5"/>
  <c r="AP82" i="5" s="1"/>
  <c r="AP62" i="5"/>
  <c r="AR62" i="5"/>
  <c r="AR79" i="5"/>
  <c r="AR82" i="5" s="1"/>
  <c r="AT79" i="5"/>
  <c r="AT62" i="5"/>
  <c r="AV62" i="5"/>
  <c r="AV79" i="5"/>
  <c r="AV81" i="5" s="1"/>
  <c r="AX79" i="5"/>
  <c r="AX81" i="5" s="1"/>
  <c r="AX62" i="5"/>
  <c r="AZ62" i="5"/>
  <c r="AZ79" i="5"/>
  <c r="AZ82" i="5" s="1"/>
  <c r="BB79" i="5"/>
  <c r="BB62" i="5"/>
  <c r="BD62" i="5"/>
  <c r="BD79" i="5"/>
  <c r="BF79" i="5"/>
  <c r="BF62" i="5"/>
  <c r="BH62" i="5"/>
  <c r="BH79" i="5"/>
  <c r="BJ79" i="5"/>
  <c r="BJ62" i="5"/>
  <c r="BL62" i="5"/>
  <c r="BL79" i="5"/>
  <c r="BL81" i="5" s="1"/>
  <c r="BN79" i="5"/>
  <c r="BN62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E61" i="5"/>
  <c r="E44" i="5"/>
  <c r="G61" i="5"/>
  <c r="G44" i="5"/>
  <c r="I61" i="5"/>
  <c r="I44" i="5"/>
  <c r="K61" i="5"/>
  <c r="K44" i="5"/>
  <c r="M61" i="5"/>
  <c r="M44" i="5"/>
  <c r="O61" i="5"/>
  <c r="O44" i="5"/>
  <c r="Q61" i="5"/>
  <c r="Q44" i="5"/>
  <c r="S61" i="5"/>
  <c r="S44" i="5"/>
  <c r="U61" i="5"/>
  <c r="U44" i="5"/>
  <c r="W61" i="5"/>
  <c r="W44" i="5"/>
  <c r="Y61" i="5"/>
  <c r="Y44" i="5"/>
  <c r="AA61" i="5"/>
  <c r="AA44" i="5"/>
  <c r="AC61" i="5"/>
  <c r="AC44" i="5"/>
  <c r="AE61" i="5"/>
  <c r="AE44" i="5"/>
  <c r="AG61" i="5"/>
  <c r="AG44" i="5"/>
  <c r="AI61" i="5"/>
  <c r="AI44" i="5"/>
  <c r="AK61" i="5"/>
  <c r="AK44" i="5"/>
  <c r="AM61" i="5"/>
  <c r="AM44" i="5"/>
  <c r="AO61" i="5"/>
  <c r="AO44" i="5"/>
  <c r="AQ61" i="5"/>
  <c r="AQ44" i="5"/>
  <c r="AS61" i="5"/>
  <c r="AS44" i="5"/>
  <c r="AU61" i="5"/>
  <c r="AU44" i="5"/>
  <c r="AW61" i="5"/>
  <c r="AW44" i="5"/>
  <c r="AY61" i="5"/>
  <c r="AY44" i="5"/>
  <c r="BA61" i="5"/>
  <c r="BA44" i="5"/>
  <c r="BC61" i="5"/>
  <c r="BC44" i="5"/>
  <c r="BE61" i="5"/>
  <c r="BE44" i="5"/>
  <c r="BG61" i="5"/>
  <c r="BG44" i="5"/>
  <c r="BI61" i="5"/>
  <c r="BI44" i="5"/>
  <c r="BK61" i="5"/>
  <c r="BK44" i="5"/>
  <c r="BM61" i="5"/>
  <c r="BM44" i="5"/>
  <c r="H64" i="5"/>
  <c r="L64" i="5"/>
  <c r="L63" i="5"/>
  <c r="N64" i="5"/>
  <c r="N63" i="5"/>
  <c r="R64" i="5"/>
  <c r="T64" i="5"/>
  <c r="V64" i="5"/>
  <c r="V63" i="5"/>
  <c r="X63" i="5"/>
  <c r="Z64" i="5"/>
  <c r="AB64" i="5"/>
  <c r="AB63" i="5"/>
  <c r="AD64" i="5"/>
  <c r="AD63" i="5"/>
  <c r="AH64" i="5"/>
  <c r="AJ64" i="5"/>
  <c r="AL64" i="5"/>
  <c r="AL63" i="5"/>
  <c r="AP64" i="5"/>
  <c r="AR64" i="5"/>
  <c r="AR63" i="5"/>
  <c r="AT64" i="5"/>
  <c r="AT63" i="5"/>
  <c r="AV63" i="5"/>
  <c r="BB64" i="5"/>
  <c r="BB63" i="5"/>
  <c r="BF64" i="5"/>
  <c r="BH64" i="5"/>
  <c r="BH63" i="5"/>
  <c r="BJ64" i="5"/>
  <c r="BJ63" i="5"/>
  <c r="H81" i="5"/>
  <c r="N81" i="5"/>
  <c r="AD81" i="5"/>
  <c r="AD82" i="5"/>
  <c r="AH82" i="5"/>
  <c r="AL81" i="5"/>
  <c r="AL82" i="5"/>
  <c r="AT81" i="5"/>
  <c r="AT82" i="5"/>
  <c r="AX82" i="5"/>
  <c r="BB81" i="5"/>
  <c r="BJ82" i="5"/>
  <c r="BN82" i="5"/>
  <c r="X45" i="5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E79" i="4"/>
  <c r="E81" i="4" s="1"/>
  <c r="E62" i="4"/>
  <c r="G79" i="4"/>
  <c r="G82" i="4" s="1"/>
  <c r="G62" i="4"/>
  <c r="I79" i="4"/>
  <c r="I81" i="4" s="1"/>
  <c r="I62" i="4"/>
  <c r="K79" i="4"/>
  <c r="K81" i="4" s="1"/>
  <c r="K62" i="4"/>
  <c r="M79" i="4"/>
  <c r="M82" i="4" s="1"/>
  <c r="M62" i="4"/>
  <c r="O79" i="4"/>
  <c r="O82" i="4" s="1"/>
  <c r="O62" i="4"/>
  <c r="Q79" i="4"/>
  <c r="Q82" i="4" s="1"/>
  <c r="Q62" i="4"/>
  <c r="S79" i="4"/>
  <c r="S81" i="4" s="1"/>
  <c r="S62" i="4"/>
  <c r="U79" i="4"/>
  <c r="U82" i="4" s="1"/>
  <c r="U62" i="4"/>
  <c r="W79" i="4"/>
  <c r="W82" i="4" s="1"/>
  <c r="W62" i="4"/>
  <c r="Y79" i="4"/>
  <c r="Y82" i="4" s="1"/>
  <c r="Y62" i="4"/>
  <c r="AA79" i="4"/>
  <c r="AA81" i="4" s="1"/>
  <c r="AA62" i="4"/>
  <c r="AC79" i="4"/>
  <c r="AC82" i="4" s="1"/>
  <c r="AC62" i="4"/>
  <c r="AE79" i="4"/>
  <c r="AE82" i="4" s="1"/>
  <c r="AE62" i="4"/>
  <c r="AG79" i="4"/>
  <c r="AG82" i="4" s="1"/>
  <c r="AG62" i="4"/>
  <c r="AI79" i="4"/>
  <c r="AI81" i="4" s="1"/>
  <c r="AI62" i="4"/>
  <c r="AK79" i="4"/>
  <c r="AK81" i="4" s="1"/>
  <c r="AK62" i="4"/>
  <c r="AM79" i="4"/>
  <c r="AM82" i="4" s="1"/>
  <c r="AM62" i="4"/>
  <c r="AO79" i="4"/>
  <c r="AO81" i="4" s="1"/>
  <c r="AO62" i="4"/>
  <c r="AQ79" i="4"/>
  <c r="AQ81" i="4" s="1"/>
  <c r="AQ62" i="4"/>
  <c r="AS79" i="4"/>
  <c r="AS82" i="4" s="1"/>
  <c r="AS62" i="4"/>
  <c r="AU79" i="4"/>
  <c r="AU82" i="4" s="1"/>
  <c r="AU62" i="4"/>
  <c r="AW79" i="4"/>
  <c r="AW81" i="4" s="1"/>
  <c r="AW62" i="4"/>
  <c r="AY79" i="4"/>
  <c r="AY81" i="4" s="1"/>
  <c r="AY62" i="4"/>
  <c r="BA79" i="4"/>
  <c r="BA81" i="4" s="1"/>
  <c r="BA62" i="4"/>
  <c r="BC79" i="4"/>
  <c r="BC82" i="4" s="1"/>
  <c r="BC62" i="4"/>
  <c r="BE79" i="4"/>
  <c r="BE81" i="4" s="1"/>
  <c r="BE62" i="4"/>
  <c r="BG79" i="4"/>
  <c r="BG81" i="4" s="1"/>
  <c r="BG62" i="4"/>
  <c r="BI79" i="4"/>
  <c r="BI81" i="4" s="1"/>
  <c r="BI62" i="4"/>
  <c r="BK79" i="4"/>
  <c r="BK82" i="4" s="1"/>
  <c r="BK62" i="4"/>
  <c r="BM79" i="4"/>
  <c r="BM81" i="4" s="1"/>
  <c r="BM62" i="4"/>
  <c r="F64" i="4"/>
  <c r="F63" i="4"/>
  <c r="J64" i="4"/>
  <c r="J63" i="4"/>
  <c r="N64" i="4"/>
  <c r="N63" i="4"/>
  <c r="R64" i="4"/>
  <c r="R63" i="4"/>
  <c r="V64" i="4"/>
  <c r="V63" i="4"/>
  <c r="Z64" i="4"/>
  <c r="Z63" i="4"/>
  <c r="AD64" i="4"/>
  <c r="AD63" i="4"/>
  <c r="AH64" i="4"/>
  <c r="AH63" i="4"/>
  <c r="AL64" i="4"/>
  <c r="AL63" i="4"/>
  <c r="AP64" i="4"/>
  <c r="AP63" i="4"/>
  <c r="AT64" i="4"/>
  <c r="AT63" i="4"/>
  <c r="AX64" i="4"/>
  <c r="AX63" i="4"/>
  <c r="BB64" i="4"/>
  <c r="BB63" i="4"/>
  <c r="BF64" i="4"/>
  <c r="BF63" i="4"/>
  <c r="BJ64" i="4"/>
  <c r="BJ63" i="4"/>
  <c r="BN64" i="4"/>
  <c r="BN63" i="4"/>
  <c r="I82" i="4"/>
  <c r="AC81" i="4"/>
  <c r="AG81" i="4"/>
  <c r="BM82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D79" i="4"/>
  <c r="D81" i="4" s="1"/>
  <c r="D62" i="4"/>
  <c r="F62" i="4"/>
  <c r="F79" i="4"/>
  <c r="F82" i="4" s="1"/>
  <c r="H79" i="4"/>
  <c r="H82" i="4" s="1"/>
  <c r="H62" i="4"/>
  <c r="J62" i="4"/>
  <c r="J79" i="4"/>
  <c r="J82" i="4" s="1"/>
  <c r="L79" i="4"/>
  <c r="L81" i="4" s="1"/>
  <c r="L62" i="4"/>
  <c r="N62" i="4"/>
  <c r="N79" i="4"/>
  <c r="N82" i="4" s="1"/>
  <c r="P79" i="4"/>
  <c r="P82" i="4" s="1"/>
  <c r="P62" i="4"/>
  <c r="R62" i="4"/>
  <c r="R79" i="4"/>
  <c r="R82" i="4" s="1"/>
  <c r="T79" i="4"/>
  <c r="T81" i="4" s="1"/>
  <c r="T62" i="4"/>
  <c r="V62" i="4"/>
  <c r="V79" i="4"/>
  <c r="V81" i="4" s="1"/>
  <c r="X79" i="4"/>
  <c r="X62" i="4"/>
  <c r="Z62" i="4"/>
  <c r="Z79" i="4"/>
  <c r="Z82" i="4" s="1"/>
  <c r="AB79" i="4"/>
  <c r="AB82" i="4" s="1"/>
  <c r="AB62" i="4"/>
  <c r="AD62" i="4"/>
  <c r="AD79" i="4"/>
  <c r="AD82" i="4" s="1"/>
  <c r="AF79" i="4"/>
  <c r="AF82" i="4" s="1"/>
  <c r="AF62" i="4"/>
  <c r="AH62" i="4"/>
  <c r="AH79" i="4"/>
  <c r="AH82" i="4" s="1"/>
  <c r="AJ79" i="4"/>
  <c r="AJ82" i="4" s="1"/>
  <c r="AJ62" i="4"/>
  <c r="AL62" i="4"/>
  <c r="AL79" i="4"/>
  <c r="AL82" i="4" s="1"/>
  <c r="AN79" i="4"/>
  <c r="AN82" i="4" s="1"/>
  <c r="AN62" i="4"/>
  <c r="AP62" i="4"/>
  <c r="AP79" i="4"/>
  <c r="AP82" i="4" s="1"/>
  <c r="AR79" i="4"/>
  <c r="AR82" i="4" s="1"/>
  <c r="AR62" i="4"/>
  <c r="AT62" i="4"/>
  <c r="AT79" i="4"/>
  <c r="AT81" i="4" s="1"/>
  <c r="AV79" i="4"/>
  <c r="AV82" i="4" s="1"/>
  <c r="AV62" i="4"/>
  <c r="AX62" i="4"/>
  <c r="AX79" i="4"/>
  <c r="AX82" i="4" s="1"/>
  <c r="AZ79" i="4"/>
  <c r="AZ82" i="4" s="1"/>
  <c r="AZ62" i="4"/>
  <c r="BB62" i="4"/>
  <c r="BB79" i="4"/>
  <c r="BB81" i="4" s="1"/>
  <c r="BD79" i="4"/>
  <c r="BD82" i="4" s="1"/>
  <c r="BD62" i="4"/>
  <c r="BF62" i="4"/>
  <c r="BF79" i="4"/>
  <c r="BF82" i="4" s="1"/>
  <c r="BH79" i="4"/>
  <c r="BH81" i="4" s="1"/>
  <c r="BH62" i="4"/>
  <c r="BJ62" i="4"/>
  <c r="BJ79" i="4"/>
  <c r="BJ81" i="4" s="1"/>
  <c r="BL79" i="4"/>
  <c r="BL82" i="4" s="1"/>
  <c r="BL62" i="4"/>
  <c r="BN62" i="4"/>
  <c r="BN79" i="4"/>
  <c r="BN82" i="4" s="1"/>
  <c r="E63" i="4"/>
  <c r="E64" i="4"/>
  <c r="G63" i="4"/>
  <c r="G64" i="4"/>
  <c r="I63" i="4"/>
  <c r="I64" i="4"/>
  <c r="K63" i="4"/>
  <c r="K64" i="4"/>
  <c r="M63" i="4"/>
  <c r="M64" i="4"/>
  <c r="O63" i="4"/>
  <c r="O64" i="4"/>
  <c r="Q63" i="4"/>
  <c r="Q64" i="4"/>
  <c r="S63" i="4"/>
  <c r="S64" i="4"/>
  <c r="U63" i="4"/>
  <c r="U64" i="4"/>
  <c r="W63" i="4"/>
  <c r="W64" i="4"/>
  <c r="Y63" i="4"/>
  <c r="Y64" i="4"/>
  <c r="AA63" i="4"/>
  <c r="AA64" i="4"/>
  <c r="AC63" i="4"/>
  <c r="AC64" i="4"/>
  <c r="AE63" i="4"/>
  <c r="AE64" i="4"/>
  <c r="AG63" i="4"/>
  <c r="AG64" i="4"/>
  <c r="AI63" i="4"/>
  <c r="AI64" i="4"/>
  <c r="AK63" i="4"/>
  <c r="AK64" i="4"/>
  <c r="AM63" i="4"/>
  <c r="AM64" i="4"/>
  <c r="AO63" i="4"/>
  <c r="AO64" i="4"/>
  <c r="AQ63" i="4"/>
  <c r="AQ64" i="4"/>
  <c r="AS63" i="4"/>
  <c r="AS64" i="4"/>
  <c r="AU63" i="4"/>
  <c r="AU64" i="4"/>
  <c r="AW63" i="4"/>
  <c r="AW64" i="4"/>
  <c r="AY63" i="4"/>
  <c r="AY64" i="4"/>
  <c r="BA63" i="4"/>
  <c r="BA64" i="4"/>
  <c r="BC63" i="4"/>
  <c r="BC64" i="4"/>
  <c r="BE63" i="4"/>
  <c r="BE64" i="4"/>
  <c r="BG63" i="4"/>
  <c r="BG64" i="4"/>
  <c r="BI63" i="4"/>
  <c r="BI64" i="4"/>
  <c r="BK63" i="4"/>
  <c r="BK64" i="4"/>
  <c r="BM63" i="4"/>
  <c r="BM64" i="4"/>
  <c r="D64" i="4"/>
  <c r="D63" i="4"/>
  <c r="H64" i="4"/>
  <c r="H63" i="4"/>
  <c r="L64" i="4"/>
  <c r="L63" i="4"/>
  <c r="P64" i="4"/>
  <c r="P63" i="4"/>
  <c r="T64" i="4"/>
  <c r="T63" i="4"/>
  <c r="X64" i="4"/>
  <c r="X63" i="4"/>
  <c r="AB64" i="4"/>
  <c r="AB63" i="4"/>
  <c r="AF64" i="4"/>
  <c r="AF63" i="4"/>
  <c r="AJ64" i="4"/>
  <c r="AJ63" i="4"/>
  <c r="AN64" i="4"/>
  <c r="AN63" i="4"/>
  <c r="AR64" i="4"/>
  <c r="AR63" i="4"/>
  <c r="AV64" i="4"/>
  <c r="AV63" i="4"/>
  <c r="AZ64" i="4"/>
  <c r="AZ63" i="4"/>
  <c r="BD64" i="4"/>
  <c r="BD63" i="4"/>
  <c r="BH64" i="4"/>
  <c r="BH63" i="4"/>
  <c r="BL64" i="4"/>
  <c r="BL63" i="4"/>
  <c r="F81" i="4"/>
  <c r="AD81" i="4"/>
  <c r="AN81" i="4"/>
  <c r="BD81" i="4"/>
  <c r="BH82" i="4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BI82" i="4" l="1"/>
  <c r="BD63" i="5"/>
  <c r="AS81" i="4"/>
  <c r="AF63" i="5"/>
  <c r="P63" i="5"/>
  <c r="BF82" i="5"/>
  <c r="BL63" i="5"/>
  <c r="BD81" i="5"/>
  <c r="AJ82" i="5"/>
  <c r="D82" i="5"/>
  <c r="AZ81" i="5"/>
  <c r="BJ81" i="5"/>
  <c r="AT82" i="4"/>
  <c r="Y81" i="4"/>
  <c r="BB82" i="4"/>
  <c r="N81" i="4"/>
  <c r="AL81" i="4"/>
  <c r="BH82" i="5"/>
  <c r="J64" i="5"/>
  <c r="F64" i="5"/>
  <c r="D81" i="5"/>
  <c r="BN64" i="5"/>
  <c r="Z82" i="5"/>
  <c r="J82" i="5"/>
  <c r="AB81" i="5"/>
  <c r="T82" i="5"/>
  <c r="AZ63" i="5"/>
  <c r="D64" i="5"/>
  <c r="BH81" i="5"/>
  <c r="AF81" i="4"/>
  <c r="W81" i="4"/>
  <c r="AN63" i="5"/>
  <c r="V81" i="5"/>
  <c r="F82" i="5"/>
  <c r="AR81" i="5"/>
  <c r="BL81" i="4"/>
  <c r="U81" i="4"/>
  <c r="AJ81" i="5"/>
  <c r="L81" i="5"/>
  <c r="AX64" i="5"/>
  <c r="AK82" i="4"/>
  <c r="M81" i="4"/>
  <c r="AZ81" i="4"/>
  <c r="V82" i="4"/>
  <c r="BA82" i="4"/>
  <c r="E82" i="4"/>
  <c r="BJ82" i="4"/>
  <c r="D82" i="4"/>
  <c r="AV81" i="4"/>
  <c r="R82" i="5"/>
  <c r="V82" i="5"/>
  <c r="Z81" i="5"/>
  <c r="P82" i="5"/>
  <c r="F81" i="5"/>
  <c r="H82" i="5"/>
  <c r="J81" i="5"/>
  <c r="AF82" i="5"/>
  <c r="AH81" i="5"/>
  <c r="AN82" i="5"/>
  <c r="AP81" i="5"/>
  <c r="BD82" i="5"/>
  <c r="BF81" i="5"/>
  <c r="BL82" i="5"/>
  <c r="BN81" i="5"/>
  <c r="R81" i="4"/>
  <c r="AU81" i="4"/>
  <c r="J81" i="4"/>
  <c r="AM81" i="4"/>
  <c r="AR81" i="4"/>
  <c r="BE82" i="4"/>
  <c r="AE81" i="4"/>
  <c r="Q81" i="4"/>
  <c r="G81" i="4"/>
  <c r="AJ81" i="4"/>
  <c r="T82" i="4"/>
  <c r="AW82" i="4"/>
  <c r="BK81" i="4"/>
  <c r="AB81" i="4"/>
  <c r="AO82" i="4"/>
  <c r="O81" i="4"/>
  <c r="L82" i="4"/>
  <c r="BC81" i="4"/>
  <c r="BN81" i="4"/>
  <c r="BF81" i="4"/>
  <c r="AX81" i="4"/>
  <c r="AP81" i="4"/>
  <c r="AH81" i="4"/>
  <c r="Z81" i="4"/>
  <c r="P81" i="4"/>
  <c r="H81" i="4"/>
  <c r="BG82" i="4"/>
  <c r="AY82" i="4"/>
  <c r="AQ82" i="4"/>
  <c r="AI82" i="4"/>
  <c r="AA82" i="4"/>
  <c r="S82" i="4"/>
  <c r="K82" i="4"/>
  <c r="AV82" i="5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Z95" i="5"/>
  <c r="Z80" i="5"/>
  <c r="X81" i="5"/>
  <c r="X95" i="5"/>
  <c r="X82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5" i="5"/>
  <c r="BQ45" i="5" s="1"/>
  <c r="BN95" i="4"/>
  <c r="BN80" i="4"/>
  <c r="BJ95" i="4"/>
  <c r="BJ80" i="4"/>
  <c r="BF95" i="4"/>
  <c r="BF80" i="4"/>
  <c r="BB95" i="4"/>
  <c r="BB80" i="4"/>
  <c r="AX95" i="4"/>
  <c r="AX80" i="4"/>
  <c r="AT95" i="4"/>
  <c r="AT80" i="4"/>
  <c r="AP95" i="4"/>
  <c r="AP80" i="4"/>
  <c r="AL95" i="4"/>
  <c r="AL80" i="4"/>
  <c r="AH95" i="4"/>
  <c r="AH80" i="4"/>
  <c r="AD95" i="4"/>
  <c r="AD80" i="4"/>
  <c r="Z95" i="4"/>
  <c r="Z80" i="4"/>
  <c r="V95" i="4"/>
  <c r="V80" i="4"/>
  <c r="R95" i="4"/>
  <c r="R80" i="4"/>
  <c r="N95" i="4"/>
  <c r="N80" i="4"/>
  <c r="J95" i="4"/>
  <c r="J80" i="4"/>
  <c r="F95" i="4"/>
  <c r="F80" i="4"/>
  <c r="BM80" i="4"/>
  <c r="BM95" i="4"/>
  <c r="BK80" i="4"/>
  <c r="BK95" i="4"/>
  <c r="BI95" i="4"/>
  <c r="BI80" i="4"/>
  <c r="BG95" i="4"/>
  <c r="BG80" i="4"/>
  <c r="BE95" i="4"/>
  <c r="BE80" i="4"/>
  <c r="BC95" i="4"/>
  <c r="BC80" i="4"/>
  <c r="BA95" i="4"/>
  <c r="BA80" i="4"/>
  <c r="AY95" i="4"/>
  <c r="AY80" i="4"/>
  <c r="AW95" i="4"/>
  <c r="AW80" i="4"/>
  <c r="AU95" i="4"/>
  <c r="AU80" i="4"/>
  <c r="AS95" i="4"/>
  <c r="AS80" i="4"/>
  <c r="AQ95" i="4"/>
  <c r="AQ80" i="4"/>
  <c r="AO95" i="4"/>
  <c r="AO80" i="4"/>
  <c r="AM95" i="4"/>
  <c r="AM80" i="4"/>
  <c r="AK95" i="4"/>
  <c r="AK80" i="4"/>
  <c r="AI95" i="4"/>
  <c r="AI80" i="4"/>
  <c r="AG95" i="4"/>
  <c r="AG80" i="4"/>
  <c r="AE95" i="4"/>
  <c r="AE80" i="4"/>
  <c r="AC95" i="4"/>
  <c r="AC80" i="4"/>
  <c r="AA95" i="4"/>
  <c r="AA80" i="4"/>
  <c r="Y95" i="4"/>
  <c r="Y80" i="4"/>
  <c r="W95" i="4"/>
  <c r="W80" i="4"/>
  <c r="U95" i="4"/>
  <c r="U80" i="4"/>
  <c r="S95" i="4"/>
  <c r="S80" i="4"/>
  <c r="Q95" i="4"/>
  <c r="Q80" i="4"/>
  <c r="O95" i="4"/>
  <c r="O80" i="4"/>
  <c r="M95" i="4"/>
  <c r="M80" i="4"/>
  <c r="K95" i="4"/>
  <c r="K80" i="4"/>
  <c r="I95" i="4"/>
  <c r="I80" i="4"/>
  <c r="G95" i="4"/>
  <c r="G80" i="4"/>
  <c r="E95" i="4"/>
  <c r="E80" i="4"/>
  <c r="BP63" i="4"/>
  <c r="BQ63" i="4" s="1"/>
  <c r="BP45" i="4"/>
  <c r="BQ45" i="4" s="1"/>
  <c r="BP64" i="4"/>
  <c r="BQ64" i="4" s="1"/>
  <c r="G4" i="6" s="1"/>
  <c r="BL95" i="4"/>
  <c r="BL80" i="4"/>
  <c r="BH95" i="4"/>
  <c r="BH80" i="4"/>
  <c r="BD95" i="4"/>
  <c r="BD80" i="4"/>
  <c r="AZ95" i="4"/>
  <c r="AZ80" i="4"/>
  <c r="AV95" i="4"/>
  <c r="AV80" i="4"/>
  <c r="AR95" i="4"/>
  <c r="AR80" i="4"/>
  <c r="AN95" i="4"/>
  <c r="AN80" i="4"/>
  <c r="AJ95" i="4"/>
  <c r="AJ80" i="4"/>
  <c r="AF95" i="4"/>
  <c r="AF80" i="4"/>
  <c r="AB95" i="4"/>
  <c r="AB80" i="4"/>
  <c r="X95" i="4"/>
  <c r="X81" i="4"/>
  <c r="X82" i="4"/>
  <c r="X80" i="4"/>
  <c r="T95" i="4"/>
  <c r="T80" i="4"/>
  <c r="P95" i="4"/>
  <c r="P80" i="4"/>
  <c r="L95" i="4"/>
  <c r="L80" i="4"/>
  <c r="H95" i="4"/>
  <c r="H80" i="4"/>
  <c r="D95" i="4"/>
  <c r="D80" i="4"/>
  <c r="BP46" i="4"/>
  <c r="BQ46" i="4" s="1"/>
  <c r="BP81" i="4" l="1"/>
  <c r="BQ81" i="4" s="1"/>
  <c r="BP82" i="4"/>
  <c r="BQ82" i="4" s="1"/>
  <c r="G9" i="6" s="1"/>
  <c r="O3" i="6" s="1"/>
  <c r="BP63" i="5"/>
  <c r="BQ63" i="5" s="1"/>
  <c r="G32" i="6"/>
  <c r="C32" i="6"/>
  <c r="M3" i="6"/>
  <c r="J4" i="6"/>
  <c r="D111" i="5"/>
  <c r="D96" i="5"/>
  <c r="D97" i="5"/>
  <c r="D98" i="5"/>
  <c r="F111" i="5"/>
  <c r="F96" i="5"/>
  <c r="F97" i="5"/>
  <c r="F98" i="5"/>
  <c r="H111" i="5"/>
  <c r="H96" i="5"/>
  <c r="H97" i="5"/>
  <c r="H98" i="5"/>
  <c r="J111" i="5"/>
  <c r="J96" i="5"/>
  <c r="J97" i="5"/>
  <c r="J98" i="5"/>
  <c r="L111" i="5"/>
  <c r="L96" i="5"/>
  <c r="L97" i="5"/>
  <c r="L98" i="5"/>
  <c r="N111" i="5"/>
  <c r="N96" i="5"/>
  <c r="N97" i="5"/>
  <c r="N98" i="5"/>
  <c r="P111" i="5"/>
  <c r="P96" i="5"/>
  <c r="P97" i="5"/>
  <c r="P98" i="5"/>
  <c r="R111" i="5"/>
  <c r="R96" i="5"/>
  <c r="R97" i="5"/>
  <c r="R98" i="5"/>
  <c r="T111" i="5"/>
  <c r="T96" i="5"/>
  <c r="T97" i="5"/>
  <c r="T98" i="5"/>
  <c r="V111" i="5"/>
  <c r="V96" i="5"/>
  <c r="V97" i="5"/>
  <c r="V98" i="5"/>
  <c r="Z111" i="5"/>
  <c r="Z96" i="5"/>
  <c r="Z97" i="5"/>
  <c r="Z98" i="5"/>
  <c r="AB111" i="5"/>
  <c r="AB96" i="5"/>
  <c r="AB97" i="5"/>
  <c r="AB98" i="5"/>
  <c r="AF111" i="5"/>
  <c r="AF96" i="5"/>
  <c r="AF97" i="5"/>
  <c r="AF98" i="5"/>
  <c r="AJ111" i="5"/>
  <c r="AJ96" i="5"/>
  <c r="AJ97" i="5"/>
  <c r="AJ98" i="5"/>
  <c r="AN111" i="5"/>
  <c r="AN96" i="5"/>
  <c r="AN97" i="5"/>
  <c r="AN98" i="5"/>
  <c r="AR111" i="5"/>
  <c r="AR96" i="5"/>
  <c r="AR97" i="5"/>
  <c r="AR98" i="5"/>
  <c r="AV111" i="5"/>
  <c r="AV96" i="5"/>
  <c r="AV97" i="5"/>
  <c r="AV98" i="5"/>
  <c r="AZ111" i="5"/>
  <c r="AZ96" i="5"/>
  <c r="AZ97" i="5"/>
  <c r="AZ98" i="5"/>
  <c r="BD111" i="5"/>
  <c r="BD96" i="5"/>
  <c r="BD97" i="5"/>
  <c r="BD98" i="5"/>
  <c r="BH111" i="5"/>
  <c r="BH96" i="5"/>
  <c r="BH97" i="5"/>
  <c r="BH98" i="5"/>
  <c r="BL111" i="5"/>
  <c r="BL96" i="5"/>
  <c r="BL97" i="5"/>
  <c r="BL98" i="5"/>
  <c r="AD111" i="5"/>
  <c r="AD96" i="5"/>
  <c r="AD97" i="5"/>
  <c r="AD98" i="5"/>
  <c r="AH111" i="5"/>
  <c r="AH96" i="5"/>
  <c r="AH97" i="5"/>
  <c r="AH98" i="5"/>
  <c r="AL111" i="5"/>
  <c r="AL96" i="5"/>
  <c r="AL97" i="5"/>
  <c r="AL98" i="5"/>
  <c r="AP111" i="5"/>
  <c r="AP96" i="5"/>
  <c r="AP97" i="5"/>
  <c r="AP98" i="5"/>
  <c r="AT111" i="5"/>
  <c r="AT96" i="5"/>
  <c r="AT97" i="5"/>
  <c r="AT98" i="5"/>
  <c r="AX111" i="5"/>
  <c r="AX96" i="5"/>
  <c r="AX97" i="5"/>
  <c r="AX98" i="5"/>
  <c r="BB111" i="5"/>
  <c r="BB96" i="5"/>
  <c r="BB97" i="5"/>
  <c r="BB98" i="5"/>
  <c r="BF111" i="5"/>
  <c r="BF96" i="5"/>
  <c r="BF97" i="5"/>
  <c r="BF98" i="5"/>
  <c r="BJ111" i="5"/>
  <c r="BJ96" i="5"/>
  <c r="BJ97" i="5"/>
  <c r="BJ98" i="5"/>
  <c r="BN111" i="5"/>
  <c r="BN96" i="5"/>
  <c r="BN97" i="5"/>
  <c r="BN98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F4" i="6" s="1"/>
  <c r="X111" i="5"/>
  <c r="X98" i="5"/>
  <c r="X96" i="5"/>
  <c r="X97" i="5"/>
  <c r="D111" i="4"/>
  <c r="D96" i="4"/>
  <c r="D97" i="4"/>
  <c r="D98" i="4"/>
  <c r="H111" i="4"/>
  <c r="H96" i="4"/>
  <c r="H97" i="4"/>
  <c r="H98" i="4"/>
  <c r="L111" i="4"/>
  <c r="L96" i="4"/>
  <c r="L97" i="4"/>
  <c r="L98" i="4"/>
  <c r="P111" i="4"/>
  <c r="P96" i="4"/>
  <c r="P97" i="4"/>
  <c r="P98" i="4"/>
  <c r="T111" i="4"/>
  <c r="T96" i="4"/>
  <c r="T97" i="4"/>
  <c r="T98" i="4"/>
  <c r="X111" i="4"/>
  <c r="X97" i="4"/>
  <c r="X98" i="4"/>
  <c r="X96" i="4"/>
  <c r="AB111" i="4"/>
  <c r="AB96" i="4"/>
  <c r="AB97" i="4"/>
  <c r="AB98" i="4"/>
  <c r="AF111" i="4"/>
  <c r="AF96" i="4"/>
  <c r="AF97" i="4"/>
  <c r="AF98" i="4"/>
  <c r="AJ111" i="4"/>
  <c r="AJ96" i="4"/>
  <c r="AJ97" i="4"/>
  <c r="AJ98" i="4"/>
  <c r="AN111" i="4"/>
  <c r="AN96" i="4"/>
  <c r="AN97" i="4"/>
  <c r="AN98" i="4"/>
  <c r="AR111" i="4"/>
  <c r="AR96" i="4"/>
  <c r="AR97" i="4"/>
  <c r="AR98" i="4"/>
  <c r="AV111" i="4"/>
  <c r="AV96" i="4"/>
  <c r="AV97" i="4"/>
  <c r="AV98" i="4"/>
  <c r="AZ111" i="4"/>
  <c r="AZ96" i="4"/>
  <c r="AZ97" i="4"/>
  <c r="AZ98" i="4"/>
  <c r="BD111" i="4"/>
  <c r="BD96" i="4"/>
  <c r="BD97" i="4"/>
  <c r="BD98" i="4"/>
  <c r="BH111" i="4"/>
  <c r="BH96" i="4"/>
  <c r="BH97" i="4"/>
  <c r="BH98" i="4"/>
  <c r="BL111" i="4"/>
  <c r="BL96" i="4"/>
  <c r="BL97" i="4"/>
  <c r="BL98" i="4"/>
  <c r="E111" i="4"/>
  <c r="E96" i="4"/>
  <c r="E98" i="4"/>
  <c r="E97" i="4"/>
  <c r="G111" i="4"/>
  <c r="G96" i="4"/>
  <c r="G98" i="4"/>
  <c r="G97" i="4"/>
  <c r="I111" i="4"/>
  <c r="I96" i="4"/>
  <c r="I98" i="4"/>
  <c r="I97" i="4"/>
  <c r="K111" i="4"/>
  <c r="K96" i="4"/>
  <c r="K98" i="4"/>
  <c r="K97" i="4"/>
  <c r="M111" i="4"/>
  <c r="M96" i="4"/>
  <c r="M98" i="4"/>
  <c r="M97" i="4"/>
  <c r="O111" i="4"/>
  <c r="O96" i="4"/>
  <c r="O98" i="4"/>
  <c r="O97" i="4"/>
  <c r="Q111" i="4"/>
  <c r="Q96" i="4"/>
  <c r="Q98" i="4"/>
  <c r="Q97" i="4"/>
  <c r="S111" i="4"/>
  <c r="S96" i="4"/>
  <c r="S98" i="4"/>
  <c r="S97" i="4"/>
  <c r="U111" i="4"/>
  <c r="U96" i="4"/>
  <c r="U98" i="4"/>
  <c r="U97" i="4"/>
  <c r="W111" i="4"/>
  <c r="W96" i="4"/>
  <c r="W98" i="4"/>
  <c r="W97" i="4"/>
  <c r="Y111" i="4"/>
  <c r="Y96" i="4"/>
  <c r="Y98" i="4"/>
  <c r="Y97" i="4"/>
  <c r="AA111" i="4"/>
  <c r="AA96" i="4"/>
  <c r="AA98" i="4"/>
  <c r="AA97" i="4"/>
  <c r="AC111" i="4"/>
  <c r="AC96" i="4"/>
  <c r="AC98" i="4"/>
  <c r="AC97" i="4"/>
  <c r="AE111" i="4"/>
  <c r="AE96" i="4"/>
  <c r="AE98" i="4"/>
  <c r="AE97" i="4"/>
  <c r="AG111" i="4"/>
  <c r="AG96" i="4"/>
  <c r="AG98" i="4"/>
  <c r="AG97" i="4"/>
  <c r="AI111" i="4"/>
  <c r="AI96" i="4"/>
  <c r="AI98" i="4"/>
  <c r="AI97" i="4"/>
  <c r="AK111" i="4"/>
  <c r="AK96" i="4"/>
  <c r="AK98" i="4"/>
  <c r="AK97" i="4"/>
  <c r="AM111" i="4"/>
  <c r="AM96" i="4"/>
  <c r="AM98" i="4"/>
  <c r="AM97" i="4"/>
  <c r="AO111" i="4"/>
  <c r="AO96" i="4"/>
  <c r="AO98" i="4"/>
  <c r="AO97" i="4"/>
  <c r="AQ111" i="4"/>
  <c r="AQ96" i="4"/>
  <c r="AQ98" i="4"/>
  <c r="AQ97" i="4"/>
  <c r="AS111" i="4"/>
  <c r="AS96" i="4"/>
  <c r="AS98" i="4"/>
  <c r="AS97" i="4"/>
  <c r="AU111" i="4"/>
  <c r="AU96" i="4"/>
  <c r="AU98" i="4"/>
  <c r="AU97" i="4"/>
  <c r="AW111" i="4"/>
  <c r="AW96" i="4"/>
  <c r="AW98" i="4"/>
  <c r="AW97" i="4"/>
  <c r="AY111" i="4"/>
  <c r="AY96" i="4"/>
  <c r="AY98" i="4"/>
  <c r="AY97" i="4"/>
  <c r="BA111" i="4"/>
  <c r="BA96" i="4"/>
  <c r="BA98" i="4"/>
  <c r="BA97" i="4"/>
  <c r="BC111" i="4"/>
  <c r="BC96" i="4"/>
  <c r="BC98" i="4"/>
  <c r="BC97" i="4"/>
  <c r="BE111" i="4"/>
  <c r="BE96" i="4"/>
  <c r="BE98" i="4"/>
  <c r="BE97" i="4"/>
  <c r="BG111" i="4"/>
  <c r="BG96" i="4"/>
  <c r="BG98" i="4"/>
  <c r="BG97" i="4"/>
  <c r="BI111" i="4"/>
  <c r="BI96" i="4"/>
  <c r="BI98" i="4"/>
  <c r="BI97" i="4"/>
  <c r="F111" i="4"/>
  <c r="F96" i="4"/>
  <c r="F98" i="4"/>
  <c r="F97" i="4"/>
  <c r="J111" i="4"/>
  <c r="J96" i="4"/>
  <c r="J98" i="4"/>
  <c r="J97" i="4"/>
  <c r="N111" i="4"/>
  <c r="N96" i="4"/>
  <c r="N98" i="4"/>
  <c r="N97" i="4"/>
  <c r="R111" i="4"/>
  <c r="R96" i="4"/>
  <c r="R98" i="4"/>
  <c r="R97" i="4"/>
  <c r="V111" i="4"/>
  <c r="V96" i="4"/>
  <c r="V98" i="4"/>
  <c r="V97" i="4"/>
  <c r="Z111" i="4"/>
  <c r="Z96" i="4"/>
  <c r="Z98" i="4"/>
  <c r="Z97" i="4"/>
  <c r="AD111" i="4"/>
  <c r="AD96" i="4"/>
  <c r="AD98" i="4"/>
  <c r="AD97" i="4"/>
  <c r="AH111" i="4"/>
  <c r="AH96" i="4"/>
  <c r="AH98" i="4"/>
  <c r="AH97" i="4"/>
  <c r="AL111" i="4"/>
  <c r="AL96" i="4"/>
  <c r="AL98" i="4"/>
  <c r="AL97" i="4"/>
  <c r="AP111" i="4"/>
  <c r="AP96" i="4"/>
  <c r="AP98" i="4"/>
  <c r="AP97" i="4"/>
  <c r="AT111" i="4"/>
  <c r="AT96" i="4"/>
  <c r="AT98" i="4"/>
  <c r="AT97" i="4"/>
  <c r="AX111" i="4"/>
  <c r="AX96" i="4"/>
  <c r="AX98" i="4"/>
  <c r="AX97" i="4"/>
  <c r="BB111" i="4"/>
  <c r="BB96" i="4"/>
  <c r="BB98" i="4"/>
  <c r="BB97" i="4"/>
  <c r="BF111" i="4"/>
  <c r="BF96" i="4"/>
  <c r="BF98" i="4"/>
  <c r="BF97" i="4"/>
  <c r="BJ111" i="4"/>
  <c r="BJ96" i="4"/>
  <c r="BJ98" i="4"/>
  <c r="BJ97" i="4"/>
  <c r="BN111" i="4"/>
  <c r="BN96" i="4"/>
  <c r="BN97" i="4"/>
  <c r="BN98" i="4"/>
  <c r="BK111" i="4"/>
  <c r="BK96" i="4"/>
  <c r="BK98" i="4"/>
  <c r="BK97" i="4"/>
  <c r="BM111" i="4"/>
  <c r="BM96" i="4"/>
  <c r="BM98" i="4"/>
  <c r="BM97" i="4"/>
  <c r="J9" i="6" l="1"/>
  <c r="G37" i="6"/>
  <c r="C37" i="6"/>
  <c r="C4" i="6"/>
  <c r="L3" i="6"/>
  <c r="F32" i="6"/>
  <c r="X112" i="5"/>
  <c r="X113" i="5"/>
  <c r="X114" i="5"/>
  <c r="X47" i="5" s="1"/>
  <c r="BP82" i="5"/>
  <c r="BQ82" i="5" s="1"/>
  <c r="F9" i="6" s="1"/>
  <c r="BM111" i="5"/>
  <c r="BM96" i="5"/>
  <c r="BM98" i="5"/>
  <c r="BM97" i="5"/>
  <c r="BK111" i="5"/>
  <c r="BK96" i="5"/>
  <c r="BK98" i="5"/>
  <c r="BK97" i="5"/>
  <c r="BI111" i="5"/>
  <c r="BI96" i="5"/>
  <c r="BI98" i="5"/>
  <c r="BI97" i="5"/>
  <c r="BG111" i="5"/>
  <c r="BG96" i="5"/>
  <c r="BG98" i="5"/>
  <c r="BG97" i="5"/>
  <c r="BE111" i="5"/>
  <c r="BE96" i="5"/>
  <c r="BE98" i="5"/>
  <c r="BE97" i="5"/>
  <c r="BC111" i="5"/>
  <c r="BC96" i="5"/>
  <c r="BC98" i="5"/>
  <c r="BC97" i="5"/>
  <c r="BA111" i="5"/>
  <c r="BA96" i="5"/>
  <c r="BA98" i="5"/>
  <c r="BA97" i="5"/>
  <c r="AY111" i="5"/>
  <c r="AY96" i="5"/>
  <c r="AY98" i="5"/>
  <c r="AY97" i="5"/>
  <c r="AW111" i="5"/>
  <c r="AW96" i="5"/>
  <c r="AW98" i="5"/>
  <c r="AW97" i="5"/>
  <c r="AU111" i="5"/>
  <c r="AU96" i="5"/>
  <c r="AU98" i="5"/>
  <c r="AU97" i="5"/>
  <c r="AS111" i="5"/>
  <c r="AS96" i="5"/>
  <c r="AS98" i="5"/>
  <c r="AS97" i="5"/>
  <c r="AQ111" i="5"/>
  <c r="AQ96" i="5"/>
  <c r="AQ98" i="5"/>
  <c r="AQ97" i="5"/>
  <c r="AO111" i="5"/>
  <c r="AO96" i="5"/>
  <c r="AO98" i="5"/>
  <c r="AO97" i="5"/>
  <c r="AM111" i="5"/>
  <c r="AM96" i="5"/>
  <c r="AM98" i="5"/>
  <c r="AM97" i="5"/>
  <c r="AK111" i="5"/>
  <c r="AK96" i="5"/>
  <c r="AK97" i="5"/>
  <c r="AK98" i="5"/>
  <c r="AI111" i="5"/>
  <c r="AI96" i="5"/>
  <c r="AI98" i="5"/>
  <c r="AI97" i="5"/>
  <c r="AG111" i="5"/>
  <c r="AG96" i="5"/>
  <c r="AG97" i="5"/>
  <c r="AG98" i="5"/>
  <c r="AE111" i="5"/>
  <c r="AE96" i="5"/>
  <c r="AE98" i="5"/>
  <c r="AE97" i="5"/>
  <c r="AC111" i="5"/>
  <c r="AC96" i="5"/>
  <c r="AC97" i="5"/>
  <c r="AC98" i="5"/>
  <c r="AA111" i="5"/>
  <c r="AA96" i="5"/>
  <c r="AA98" i="5"/>
  <c r="AA97" i="5"/>
  <c r="Y111" i="5"/>
  <c r="Y96" i="5"/>
  <c r="Y97" i="5"/>
  <c r="Y98" i="5"/>
  <c r="W111" i="5"/>
  <c r="W96" i="5"/>
  <c r="W98" i="5"/>
  <c r="W97" i="5"/>
  <c r="U111" i="5"/>
  <c r="U96" i="5"/>
  <c r="U97" i="5"/>
  <c r="U98" i="5"/>
  <c r="S111" i="5"/>
  <c r="S96" i="5"/>
  <c r="S98" i="5"/>
  <c r="S97" i="5"/>
  <c r="Q111" i="5"/>
  <c r="Q96" i="5"/>
  <c r="Q97" i="5"/>
  <c r="Q98" i="5"/>
  <c r="O111" i="5"/>
  <c r="O96" i="5"/>
  <c r="O98" i="5"/>
  <c r="O97" i="5"/>
  <c r="M111" i="5"/>
  <c r="M96" i="5"/>
  <c r="M97" i="5"/>
  <c r="M98" i="5"/>
  <c r="K111" i="5"/>
  <c r="K96" i="5"/>
  <c r="K98" i="5"/>
  <c r="K97" i="5"/>
  <c r="I111" i="5"/>
  <c r="I96" i="5"/>
  <c r="I97" i="5"/>
  <c r="I98" i="5"/>
  <c r="G111" i="5"/>
  <c r="G96" i="5"/>
  <c r="G98" i="5"/>
  <c r="G97" i="5"/>
  <c r="E111" i="5"/>
  <c r="E96" i="5"/>
  <c r="E97" i="5"/>
  <c r="E98" i="5"/>
  <c r="BN112" i="5"/>
  <c r="BN113" i="5"/>
  <c r="BN114" i="5"/>
  <c r="BN47" i="5" s="1"/>
  <c r="BJ112" i="5"/>
  <c r="BJ113" i="5"/>
  <c r="BJ114" i="5"/>
  <c r="BJ47" i="5" s="1"/>
  <c r="BF112" i="5"/>
  <c r="BF113" i="5"/>
  <c r="BF114" i="5"/>
  <c r="BF47" i="5" s="1"/>
  <c r="BB112" i="5"/>
  <c r="BB113" i="5"/>
  <c r="BB114" i="5"/>
  <c r="BB47" i="5" s="1"/>
  <c r="AX112" i="5"/>
  <c r="AX113" i="5"/>
  <c r="AX114" i="5"/>
  <c r="AX47" i="5" s="1"/>
  <c r="AT112" i="5"/>
  <c r="AT113" i="5"/>
  <c r="AT114" i="5"/>
  <c r="AT47" i="5" s="1"/>
  <c r="AP112" i="5"/>
  <c r="AP113" i="5"/>
  <c r="AP114" i="5"/>
  <c r="AP47" i="5" s="1"/>
  <c r="AL112" i="5"/>
  <c r="AL113" i="5"/>
  <c r="AL114" i="5"/>
  <c r="AL47" i="5" s="1"/>
  <c r="AH112" i="5"/>
  <c r="AH113" i="5"/>
  <c r="AH114" i="5"/>
  <c r="AH47" i="5" s="1"/>
  <c r="AD112" i="5"/>
  <c r="AD113" i="5"/>
  <c r="AD114" i="5"/>
  <c r="AD47" i="5" s="1"/>
  <c r="BL112" i="5"/>
  <c r="BL113" i="5"/>
  <c r="BL114" i="5"/>
  <c r="BL47" i="5" s="1"/>
  <c r="BH112" i="5"/>
  <c r="BH113" i="5"/>
  <c r="BH114" i="5"/>
  <c r="BH47" i="5" s="1"/>
  <c r="BD112" i="5"/>
  <c r="BD113" i="5"/>
  <c r="BD114" i="5"/>
  <c r="BD47" i="5" s="1"/>
  <c r="AZ112" i="5"/>
  <c r="AZ113" i="5"/>
  <c r="AZ114" i="5"/>
  <c r="AZ47" i="5" s="1"/>
  <c r="AV112" i="5"/>
  <c r="AV113" i="5"/>
  <c r="AV114" i="5"/>
  <c r="AV47" i="5" s="1"/>
  <c r="AR112" i="5"/>
  <c r="AR113" i="5"/>
  <c r="AR114" i="5"/>
  <c r="AR47" i="5" s="1"/>
  <c r="AN112" i="5"/>
  <c r="AN113" i="5"/>
  <c r="AN114" i="5"/>
  <c r="AN47" i="5" s="1"/>
  <c r="AJ112" i="5"/>
  <c r="AJ113" i="5"/>
  <c r="AJ114" i="5"/>
  <c r="AJ47" i="5" s="1"/>
  <c r="AF112" i="5"/>
  <c r="AF113" i="5"/>
  <c r="AF114" i="5"/>
  <c r="AF47" i="5" s="1"/>
  <c r="AB112" i="5"/>
  <c r="AB113" i="5"/>
  <c r="AB114" i="5"/>
  <c r="AB47" i="5" s="1"/>
  <c r="Z112" i="5"/>
  <c r="Z113" i="5"/>
  <c r="Z114" i="5"/>
  <c r="Z47" i="5" s="1"/>
  <c r="V112" i="5"/>
  <c r="V113" i="5"/>
  <c r="V114" i="5"/>
  <c r="V47" i="5" s="1"/>
  <c r="T112" i="5"/>
  <c r="T113" i="5"/>
  <c r="T114" i="5"/>
  <c r="T47" i="5" s="1"/>
  <c r="R112" i="5"/>
  <c r="R113" i="5"/>
  <c r="R114" i="5"/>
  <c r="R47" i="5" s="1"/>
  <c r="P112" i="5"/>
  <c r="P113" i="5"/>
  <c r="P114" i="5"/>
  <c r="P47" i="5" s="1"/>
  <c r="N112" i="5"/>
  <c r="N113" i="5"/>
  <c r="N114" i="5"/>
  <c r="N47" i="5" s="1"/>
  <c r="L112" i="5"/>
  <c r="L113" i="5"/>
  <c r="L114" i="5"/>
  <c r="L47" i="5" s="1"/>
  <c r="J112" i="5"/>
  <c r="J113" i="5"/>
  <c r="J114" i="5"/>
  <c r="J47" i="5" s="1"/>
  <c r="H112" i="5"/>
  <c r="H113" i="5"/>
  <c r="H114" i="5"/>
  <c r="H47" i="5" s="1"/>
  <c r="F112" i="5"/>
  <c r="F113" i="5"/>
  <c r="F114" i="5"/>
  <c r="F47" i="5" s="1"/>
  <c r="D112" i="5"/>
  <c r="D113" i="5"/>
  <c r="D114" i="5"/>
  <c r="BP81" i="5"/>
  <c r="BQ81" i="5" s="1"/>
  <c r="BM112" i="4"/>
  <c r="BM113" i="4"/>
  <c r="BM114" i="4"/>
  <c r="BM47" i="4" s="1"/>
  <c r="BK112" i="4"/>
  <c r="BK113" i="4"/>
  <c r="BK114" i="4"/>
  <c r="BN112" i="4"/>
  <c r="BN114" i="4"/>
  <c r="BN47" i="4" s="1"/>
  <c r="BN113" i="4"/>
  <c r="BJ112" i="4"/>
  <c r="BJ114" i="4"/>
  <c r="BJ47" i="4" s="1"/>
  <c r="BJ113" i="4"/>
  <c r="BF112" i="4"/>
  <c r="BF114" i="4"/>
  <c r="BF47" i="4" s="1"/>
  <c r="BF113" i="4"/>
  <c r="BB112" i="4"/>
  <c r="BB114" i="4"/>
  <c r="BB47" i="4" s="1"/>
  <c r="BB113" i="4"/>
  <c r="AX112" i="4"/>
  <c r="AX114" i="4"/>
  <c r="AX47" i="4" s="1"/>
  <c r="AX113" i="4"/>
  <c r="AT112" i="4"/>
  <c r="AT114" i="4"/>
  <c r="AT47" i="4" s="1"/>
  <c r="AT113" i="4"/>
  <c r="AP112" i="4"/>
  <c r="AP114" i="4"/>
  <c r="AP47" i="4" s="1"/>
  <c r="AP113" i="4"/>
  <c r="AL112" i="4"/>
  <c r="AL114" i="4"/>
  <c r="AL47" i="4" s="1"/>
  <c r="AL113" i="4"/>
  <c r="AH112" i="4"/>
  <c r="AH114" i="4"/>
  <c r="AH47" i="4" s="1"/>
  <c r="AH113" i="4"/>
  <c r="AD112" i="4"/>
  <c r="AD114" i="4"/>
  <c r="AD47" i="4" s="1"/>
  <c r="AD113" i="4"/>
  <c r="Z112" i="4"/>
  <c r="Z114" i="4"/>
  <c r="Z113" i="4"/>
  <c r="V112" i="4"/>
  <c r="V114" i="4"/>
  <c r="V47" i="4" s="1"/>
  <c r="V113" i="4"/>
  <c r="R112" i="4"/>
  <c r="R114" i="4"/>
  <c r="R47" i="4" s="1"/>
  <c r="R113" i="4"/>
  <c r="N112" i="4"/>
  <c r="N114" i="4"/>
  <c r="N47" i="4" s="1"/>
  <c r="N113" i="4"/>
  <c r="J112" i="4"/>
  <c r="J114" i="4"/>
  <c r="J47" i="4" s="1"/>
  <c r="J113" i="4"/>
  <c r="F112" i="4"/>
  <c r="F114" i="4"/>
  <c r="F47" i="4" s="1"/>
  <c r="F113" i="4"/>
  <c r="BI112" i="4"/>
  <c r="BI113" i="4"/>
  <c r="BI114" i="4"/>
  <c r="BI47" i="4" s="1"/>
  <c r="BG112" i="4"/>
  <c r="BG113" i="4"/>
  <c r="BG114" i="4"/>
  <c r="BG47" i="4" s="1"/>
  <c r="BE112" i="4"/>
  <c r="BE113" i="4"/>
  <c r="BE114" i="4"/>
  <c r="BE47" i="4" s="1"/>
  <c r="BC112" i="4"/>
  <c r="BC113" i="4"/>
  <c r="BC114" i="4"/>
  <c r="BC47" i="4" s="1"/>
  <c r="BA112" i="4"/>
  <c r="BA113" i="4"/>
  <c r="BA114" i="4"/>
  <c r="BA47" i="4" s="1"/>
  <c r="AY112" i="4"/>
  <c r="AY113" i="4"/>
  <c r="AY114" i="4"/>
  <c r="AY47" i="4" s="1"/>
  <c r="AW112" i="4"/>
  <c r="AW113" i="4"/>
  <c r="AW114" i="4"/>
  <c r="AW47" i="4" s="1"/>
  <c r="AU112" i="4"/>
  <c r="AU113" i="4"/>
  <c r="AU114" i="4"/>
  <c r="AU47" i="4" s="1"/>
  <c r="AS112" i="4"/>
  <c r="AS113" i="4"/>
  <c r="AS114" i="4"/>
  <c r="AS47" i="4" s="1"/>
  <c r="AQ112" i="4"/>
  <c r="AQ113" i="4"/>
  <c r="AQ114" i="4"/>
  <c r="AQ47" i="4" s="1"/>
  <c r="AO112" i="4"/>
  <c r="AO113" i="4"/>
  <c r="AO114" i="4"/>
  <c r="AO47" i="4" s="1"/>
  <c r="AM112" i="4"/>
  <c r="AM113" i="4"/>
  <c r="AM114" i="4"/>
  <c r="AM47" i="4" s="1"/>
  <c r="AK112" i="4"/>
  <c r="AK113" i="4"/>
  <c r="AK114" i="4"/>
  <c r="AK47" i="4" s="1"/>
  <c r="AI112" i="4"/>
  <c r="AI113" i="4"/>
  <c r="AI114" i="4"/>
  <c r="AI47" i="4" s="1"/>
  <c r="AG112" i="4"/>
  <c r="AG113" i="4"/>
  <c r="AG114" i="4"/>
  <c r="AG47" i="4" s="1"/>
  <c r="AE112" i="4"/>
  <c r="AE113" i="4"/>
  <c r="AE114" i="4"/>
  <c r="AC112" i="4"/>
  <c r="AC113" i="4"/>
  <c r="AC114" i="4"/>
  <c r="AC47" i="4" s="1"/>
  <c r="AA112" i="4"/>
  <c r="AA113" i="4"/>
  <c r="AA114" i="4"/>
  <c r="AA47" i="4" s="1"/>
  <c r="Y112" i="4"/>
  <c r="Y113" i="4"/>
  <c r="Y114" i="4"/>
  <c r="Y47" i="4" s="1"/>
  <c r="W112" i="4"/>
  <c r="W113" i="4"/>
  <c r="W114" i="4"/>
  <c r="W47" i="4" s="1"/>
  <c r="U112" i="4"/>
  <c r="U113" i="4"/>
  <c r="U114" i="4"/>
  <c r="U47" i="4" s="1"/>
  <c r="S112" i="4"/>
  <c r="S113" i="4"/>
  <c r="S114" i="4"/>
  <c r="S47" i="4" s="1"/>
  <c r="Q112" i="4"/>
  <c r="Q113" i="4"/>
  <c r="Q114" i="4"/>
  <c r="Q47" i="4" s="1"/>
  <c r="O112" i="4"/>
  <c r="O113" i="4"/>
  <c r="O114" i="4"/>
  <c r="M112" i="4"/>
  <c r="M113" i="4"/>
  <c r="M114" i="4"/>
  <c r="M47" i="4" s="1"/>
  <c r="K112" i="4"/>
  <c r="K113" i="4"/>
  <c r="K114" i="4"/>
  <c r="K47" i="4" s="1"/>
  <c r="I112" i="4"/>
  <c r="I113" i="4"/>
  <c r="I114" i="4"/>
  <c r="I47" i="4" s="1"/>
  <c r="G112" i="4"/>
  <c r="G113" i="4"/>
  <c r="G114" i="4"/>
  <c r="G47" i="4" s="1"/>
  <c r="E112" i="4"/>
  <c r="E113" i="4"/>
  <c r="E114" i="4"/>
  <c r="E47" i="4" s="1"/>
  <c r="BL112" i="4"/>
  <c r="BL114" i="4"/>
  <c r="BL47" i="4" s="1"/>
  <c r="BL113" i="4"/>
  <c r="BH112" i="4"/>
  <c r="BH114" i="4"/>
  <c r="BH47" i="4" s="1"/>
  <c r="BH113" i="4"/>
  <c r="BD112" i="4"/>
  <c r="BD114" i="4"/>
  <c r="BD47" i="4" s="1"/>
  <c r="BD113" i="4"/>
  <c r="AZ112" i="4"/>
  <c r="AZ114" i="4"/>
  <c r="AZ47" i="4" s="1"/>
  <c r="AZ113" i="4"/>
  <c r="AV112" i="4"/>
  <c r="AV114" i="4"/>
  <c r="AV47" i="4" s="1"/>
  <c r="AV113" i="4"/>
  <c r="AR112" i="4"/>
  <c r="AR114" i="4"/>
  <c r="AR113" i="4"/>
  <c r="AN112" i="4"/>
  <c r="AN114" i="4"/>
  <c r="AN47" i="4" s="1"/>
  <c r="AN113" i="4"/>
  <c r="AJ112" i="4"/>
  <c r="AJ114" i="4"/>
  <c r="AJ113" i="4"/>
  <c r="AF112" i="4"/>
  <c r="AF114" i="4"/>
  <c r="AF47" i="4" s="1"/>
  <c r="AF113" i="4"/>
  <c r="AB112" i="4"/>
  <c r="AB114" i="4"/>
  <c r="AB47" i="4" s="1"/>
  <c r="AB113" i="4"/>
  <c r="X112" i="4"/>
  <c r="X114" i="4"/>
  <c r="X47" i="4" s="1"/>
  <c r="X113" i="4"/>
  <c r="T112" i="4"/>
  <c r="T114" i="4"/>
  <c r="T47" i="4" s="1"/>
  <c r="T113" i="4"/>
  <c r="P112" i="4"/>
  <c r="P114" i="4"/>
  <c r="P47" i="4" s="1"/>
  <c r="P113" i="4"/>
  <c r="L112" i="4"/>
  <c r="L114" i="4"/>
  <c r="L47" i="4" s="1"/>
  <c r="L113" i="4"/>
  <c r="H112" i="4"/>
  <c r="H114" i="4"/>
  <c r="H47" i="4" s="1"/>
  <c r="H113" i="4"/>
  <c r="D112" i="4"/>
  <c r="D114" i="4"/>
  <c r="D47" i="4" s="1"/>
  <c r="D113" i="4"/>
  <c r="BK47" i="4"/>
  <c r="Z47" i="4"/>
  <c r="AE47" i="4"/>
  <c r="O47" i="4"/>
  <c r="BP97" i="4"/>
  <c r="BQ97" i="4" s="1"/>
  <c r="BP98" i="4"/>
  <c r="BQ98" i="4" s="1"/>
  <c r="G17" i="6" s="1"/>
  <c r="AR47" i="4"/>
  <c r="AJ47" i="4"/>
  <c r="BP97" i="5" l="1"/>
  <c r="BQ97" i="5" s="1"/>
  <c r="BP113" i="4"/>
  <c r="BQ113" i="4" s="1"/>
  <c r="BQ48" i="4" s="1"/>
  <c r="BP114" i="4"/>
  <c r="BQ114" i="4" s="1"/>
  <c r="G22" i="6" s="1"/>
  <c r="G27" i="6" s="1"/>
  <c r="F37" i="6"/>
  <c r="J37" i="6" s="1"/>
  <c r="N3" i="6"/>
  <c r="C9" i="6"/>
  <c r="J32" i="6"/>
  <c r="G45" i="6"/>
  <c r="Q3" i="6"/>
  <c r="J17" i="6"/>
  <c r="C45" i="6"/>
  <c r="BP98" i="5"/>
  <c r="BQ98" i="5" s="1"/>
  <c r="F17" i="6" s="1"/>
  <c r="E112" i="5"/>
  <c r="E114" i="5"/>
  <c r="E47" i="5" s="1"/>
  <c r="E113" i="5"/>
  <c r="G112" i="5"/>
  <c r="G114" i="5"/>
  <c r="G47" i="5" s="1"/>
  <c r="G113" i="5"/>
  <c r="I112" i="5"/>
  <c r="I114" i="5"/>
  <c r="I47" i="5" s="1"/>
  <c r="I113" i="5"/>
  <c r="K112" i="5"/>
  <c r="K114" i="5"/>
  <c r="K47" i="5" s="1"/>
  <c r="K113" i="5"/>
  <c r="M112" i="5"/>
  <c r="M114" i="5"/>
  <c r="M47" i="5" s="1"/>
  <c r="M113" i="5"/>
  <c r="O112" i="5"/>
  <c r="O114" i="5"/>
  <c r="O47" i="5" s="1"/>
  <c r="O113" i="5"/>
  <c r="Q112" i="5"/>
  <c r="Q114" i="5"/>
  <c r="Q47" i="5" s="1"/>
  <c r="Q113" i="5"/>
  <c r="S112" i="5"/>
  <c r="S114" i="5"/>
  <c r="S47" i="5" s="1"/>
  <c r="S113" i="5"/>
  <c r="U112" i="5"/>
  <c r="U114" i="5"/>
  <c r="U47" i="5" s="1"/>
  <c r="U113" i="5"/>
  <c r="W112" i="5"/>
  <c r="W114" i="5"/>
  <c r="W47" i="5" s="1"/>
  <c r="W113" i="5"/>
  <c r="Y112" i="5"/>
  <c r="Y114" i="5"/>
  <c r="Y47" i="5" s="1"/>
  <c r="Y113" i="5"/>
  <c r="AA112" i="5"/>
  <c r="AA114" i="5"/>
  <c r="AA47" i="5" s="1"/>
  <c r="AA113" i="5"/>
  <c r="AC112" i="5"/>
  <c r="AC114" i="5"/>
  <c r="AC47" i="5" s="1"/>
  <c r="AC113" i="5"/>
  <c r="AE112" i="5"/>
  <c r="AE114" i="5"/>
  <c r="AE47" i="5" s="1"/>
  <c r="AE113" i="5"/>
  <c r="AG112" i="5"/>
  <c r="AG114" i="5"/>
  <c r="AG47" i="5" s="1"/>
  <c r="AG113" i="5"/>
  <c r="AI112" i="5"/>
  <c r="AI114" i="5"/>
  <c r="AI47" i="5" s="1"/>
  <c r="AI113" i="5"/>
  <c r="AK112" i="5"/>
  <c r="AK114" i="5"/>
  <c r="AK47" i="5" s="1"/>
  <c r="AK113" i="5"/>
  <c r="AM112" i="5"/>
  <c r="AM114" i="5"/>
  <c r="AM47" i="5" s="1"/>
  <c r="AM113" i="5"/>
  <c r="AO112" i="5"/>
  <c r="AO114" i="5"/>
  <c r="AO47" i="5" s="1"/>
  <c r="AO113" i="5"/>
  <c r="AQ112" i="5"/>
  <c r="AQ114" i="5"/>
  <c r="AQ47" i="5" s="1"/>
  <c r="AQ113" i="5"/>
  <c r="AS112" i="5"/>
  <c r="AS114" i="5"/>
  <c r="AS47" i="5" s="1"/>
  <c r="AS113" i="5"/>
  <c r="AU112" i="5"/>
  <c r="AU114" i="5"/>
  <c r="AU47" i="5" s="1"/>
  <c r="AU113" i="5"/>
  <c r="AW112" i="5"/>
  <c r="AW114" i="5"/>
  <c r="AW47" i="5" s="1"/>
  <c r="AW113" i="5"/>
  <c r="AY112" i="5"/>
  <c r="AY114" i="5"/>
  <c r="AY47" i="5" s="1"/>
  <c r="AY113" i="5"/>
  <c r="BA112" i="5"/>
  <c r="BA114" i="5"/>
  <c r="BA47" i="5" s="1"/>
  <c r="BA113" i="5"/>
  <c r="BC112" i="5"/>
  <c r="BC114" i="5"/>
  <c r="BC47" i="5" s="1"/>
  <c r="BC113" i="5"/>
  <c r="BE112" i="5"/>
  <c r="BE114" i="5"/>
  <c r="BE47" i="5" s="1"/>
  <c r="BE113" i="5"/>
  <c r="BG112" i="5"/>
  <c r="BG114" i="5"/>
  <c r="BG47" i="5" s="1"/>
  <c r="BG113" i="5"/>
  <c r="BI112" i="5"/>
  <c r="BI114" i="5"/>
  <c r="BI47" i="5" s="1"/>
  <c r="BI113" i="5"/>
  <c r="BK112" i="5"/>
  <c r="BK114" i="5"/>
  <c r="BK113" i="5"/>
  <c r="BM112" i="5"/>
  <c r="BM114" i="5"/>
  <c r="BM47" i="5" s="1"/>
  <c r="BM113" i="5"/>
  <c r="BK47" i="5"/>
  <c r="D47" i="5"/>
  <c r="BP47" i="4"/>
  <c r="BP48" i="4" s="1"/>
  <c r="S3" i="6" l="1"/>
  <c r="U3" i="6" s="1"/>
  <c r="C50" i="6"/>
  <c r="C55" i="6" s="1"/>
  <c r="J22" i="6"/>
  <c r="G50" i="6"/>
  <c r="G55" i="6" s="1"/>
  <c r="BP114" i="5"/>
  <c r="BQ114" i="5" s="1"/>
  <c r="BQ48" i="5" s="1"/>
  <c r="C17" i="6"/>
  <c r="P3" i="6"/>
  <c r="F45" i="6"/>
  <c r="J45" i="6" s="1"/>
  <c r="J27" i="6"/>
  <c r="BP113" i="5"/>
  <c r="BQ113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<sst xmlns="http://schemas.openxmlformats.org/spreadsheetml/2006/main" count="412" uniqueCount="104">
  <si>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</si>
  <si>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</si>
  <si>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</si>
  <si>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</si>
  <si>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</si>
  <si>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</si>
  <si>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</si>
  <si>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</si>
  <si>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</si>
  <si>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</si>
  <si>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</si>
  <si>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</si>
  <si>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</si>
  <si>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</si>
  <si>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</si>
  <si>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</si>
  <si>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</si>
  <si>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</si>
  <si>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</si>
  <si>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</si>
  <si>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</si>
  <si>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</si>
  <si>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</si>
  <si>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</si>
  <si>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</si>
  <si>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</si>
  <si>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</si>
  <si>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</si>
  <si>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</si>
  <si>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</si>
  <si>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</si>
  <si>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</si>
  <si>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</si>
  <si>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</si>
  <si>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</si>
  <si>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</si>
  <si>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</si>
  <si>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</si>
  <si>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</si>
  <si>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</si>
  <si>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</si>
  <si>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</si>
  <si>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</si>
  <si>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</si>
  <si>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</si>
  <si>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</si>
  <si>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</si>
  <si>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</si>
  <si>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</si>
  <si>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</si>
  <si>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</si>
  <si>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</si>
  <si>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</si>
  <si>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</si>
  <si>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</si>
  <si>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</si>
  <si>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</si>
  <si>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</si>
  <si>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</si>
  <si>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</si>
  <si>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</si>
  <si>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</si>
  <si>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</si>
  <si>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</si>
  <si>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</si>
  <si>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</si>
  <si>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</si>
  <si>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</si>
  <si>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</si>
  <si>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</si>
  <si>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</si>
  <si>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</si>
  <si>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</si>
  <si>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</si>
  <si>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</si>
  <si>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</si>
  <si>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</si>
  <si>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</si>
  <si>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</si>
  <si>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</si>
  <si>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</si>
  <si>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</si>
  <si>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</si>
  <si>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</si>
  <si>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</si>
  <si>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</si>
  <si>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</si>
  <si>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Каша кукурузная молочная</t>
  </si>
  <si>
    <t>30/8</t>
  </si>
  <si>
    <t>Макароны отварные с маслом</t>
  </si>
  <si>
    <t>Хлеб ржаной</t>
  </si>
  <si>
    <t>150/9/4</t>
  </si>
  <si>
    <t>200, 264</t>
  </si>
  <si>
    <t>ВСЕГО за день</t>
  </si>
  <si>
    <t>Дети с 3 - 7 лет</t>
  </si>
  <si>
    <t>180/12/5</t>
  </si>
  <si>
    <t>Т.В. Чугуева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</si>
  <si>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</si>
  <si>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</si>
  <si>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</si>
  <si>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</si>
  <si>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</si>
  <si>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>Свежий огурчик</t>
  </si>
  <si>
    <t>Огурчик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</si>
</sst>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B1" zoomScale="75" zoomScaleNormal="75" workbookViewId="0">
      <selection activeCell="V1" sqref="V1:V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8" max="68" width="11.42578125" customWidth="1"/>
    <col min="69" max="69" width="13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96</v>
      </c>
      <c r="B2" s="1"/>
      <c r="C2" s="1"/>
      <c r="D2" s="1"/>
      <c r="E2" s="1"/>
      <c r="F2" t="s">
        <v>1</v>
      </c>
    </row>
    <row r="4" spans="1:69" x14ac:dyDescent="0.25">
      <c r="C4" s="88" t="s">
        <v>2</v>
      </c>
      <c r="D4" s="88"/>
      <c r="E4" s="88"/>
      <c r="F4" s="4">
        <v>1</v>
      </c>
      <c r="G4" t="s">
        <v>63</v>
      </c>
      <c r="K4" s="60">
        <f>'05.01.2021 3-7 лет (день 7)'!K4</f>
        <v>44874</v>
      </c>
      <c r="M4" s="4"/>
      <c r="N4" s="4"/>
      <c r="O4" s="4"/>
      <c r="AC4" s="2"/>
    </row>
    <row r="5" spans="1:69" ht="15" customHeight="1" x14ac:dyDescent="0.25">
      <c r="A5" s="84"/>
      <c r="B5" s="42" t="s">
        <v>3</v>
      </c>
      <c r="C5" s="75" t="s">
        <v>4</v>
      </c>
      <c r="D5" s="77" t="str">
        <f>[1]Цены!A1</f>
        <v>Хлеб пшеничный</v>
      </c>
      <c r="E5" s="77" t="str">
        <f>[1]Цены!B1</f>
        <v>Хлеб ржано-пшеничный</v>
      </c>
      <c r="F5" s="77" t="str">
        <f>[1]Цены!C1</f>
        <v>Сахар</v>
      </c>
      <c r="G5" s="77" t="str">
        <f>[1]Цены!D1</f>
        <v>Чай</v>
      </c>
      <c r="H5" s="77" t="str">
        <f>[1]Цены!E1</f>
        <v>Какао</v>
      </c>
      <c r="I5" s="77" t="str">
        <f>[1]Цены!F1</f>
        <v>Кофейный напиток</v>
      </c>
      <c r="J5" s="77" t="str">
        <f>[1]Цены!G1</f>
        <v>Молоко 2,5%</v>
      </c>
      <c r="K5" s="77" t="str">
        <f>[1]Цены!H1</f>
        <v>Масло сливочное</v>
      </c>
      <c r="L5" s="77" t="str">
        <f>[1]Цены!I1</f>
        <v>Сметана 15%</v>
      </c>
      <c r="M5" s="77" t="str">
        <f>[1]Цены!J1</f>
        <v>Молоко сухое</v>
      </c>
      <c r="N5" s="77" t="str">
        <f>[1]Цены!K1</f>
        <v>Снежок 2,5 %</v>
      </c>
      <c r="O5" s="77" t="str">
        <f>[1]Цены!L1</f>
        <v>Творог 5%</v>
      </c>
      <c r="P5" s="77" t="str">
        <f>[1]Цены!M1</f>
        <v>Молоко сгущенное</v>
      </c>
      <c r="Q5" s="77" t="str">
        <f>[1]Цены!N1</f>
        <v xml:space="preserve">Джем Сава </v>
      </c>
      <c r="R5" s="77" t="str">
        <f>[1]Цены!O1</f>
        <v>Сыр</v>
      </c>
      <c r="S5" s="77" t="str">
        <f>[1]Цены!P1</f>
        <v>Зеленый горошек</v>
      </c>
      <c r="T5" s="77" t="str">
        <f>[1]Цены!Q1</f>
        <v>Кукуруза консервирован.</v>
      </c>
      <c r="U5" s="77" t="str">
        <f>[1]Цены!R1</f>
        <v>Консервы рыбные</v>
      </c>
      <c r="V5" s="77" t="str">
        <f>[1]Цены!S1</f>
        <v>Огурцы консервирован.</v>
      </c>
      <c r="W5" s="77" t="str">
        <f>[1]Цены!T1</f>
        <v>Огурцы свежие</v>
      </c>
      <c r="X5" s="77" t="str">
        <f>[1]Цены!U1</f>
        <v>Яйцо</v>
      </c>
      <c r="Y5" s="77" t="str">
        <f>[1]Цены!V1</f>
        <v>Икра кабачковая</v>
      </c>
      <c r="Z5" s="77" t="str">
        <f>[1]Цены!W1</f>
        <v>Изюм</v>
      </c>
      <c r="AA5" s="77" t="str">
        <f>[1]Цены!X1</f>
        <v>Курага</v>
      </c>
      <c r="AB5" s="77" t="str">
        <f>[1]Цены!Y1</f>
        <v>Чернослив</v>
      </c>
      <c r="AC5" s="77" t="str">
        <f>[1]Цены!Z1</f>
        <v>Шиповник</v>
      </c>
      <c r="AD5" s="77" t="str">
        <f>[1]Цены!AA1</f>
        <v>Сухофрукты</v>
      </c>
      <c r="AE5" s="77" t="str">
        <f>[1]Цены!AB1</f>
        <v>Ягода свежемороженная</v>
      </c>
      <c r="AF5" s="77" t="str">
        <f>[1]Цены!AC1</f>
        <v>Лимон</v>
      </c>
      <c r="AG5" s="77" t="str">
        <f>[1]Цены!AD1</f>
        <v>Кисель</v>
      </c>
      <c r="AH5" s="77" t="str">
        <f>[1]Цены!AE1</f>
        <v xml:space="preserve">Сок </v>
      </c>
      <c r="AI5" s="77" t="str">
        <f>[1]Цены!AF1</f>
        <v>Макаронные изделия</v>
      </c>
      <c r="AJ5" s="77" t="str">
        <f>[1]Цены!AG1</f>
        <v>Мука</v>
      </c>
      <c r="AK5" s="77" t="str">
        <f>[1]Цены!AH1</f>
        <v>Дрожжи</v>
      </c>
      <c r="AL5" s="77" t="str">
        <f>[1]Цены!AI1</f>
        <v>Печенье</v>
      </c>
      <c r="AM5" s="77" t="str">
        <f>[1]Цены!AJ1</f>
        <v>Пряники</v>
      </c>
      <c r="AN5" s="77" t="str">
        <f>[1]Цены!AK1</f>
        <v>Вафли</v>
      </c>
      <c r="AO5" s="77" t="str">
        <f>[1]Цены!AL1</f>
        <v>Конфеты</v>
      </c>
      <c r="AP5" s="77" t="str">
        <f>[1]Цены!AM1</f>
        <v>Повидло Сава</v>
      </c>
      <c r="AQ5" s="77" t="str">
        <f>[1]Цены!AN1</f>
        <v>Крупа геркулес</v>
      </c>
      <c r="AR5" s="77" t="str">
        <f>[1]Цены!AO1</f>
        <v>Крупа горох</v>
      </c>
      <c r="AS5" s="77" t="str">
        <f>[1]Цены!AP1</f>
        <v>Крупа гречневая</v>
      </c>
      <c r="AT5" s="77" t="str">
        <f>[1]Цены!AQ1</f>
        <v>Крупа кукурузная</v>
      </c>
      <c r="AU5" s="77" t="str">
        <f>[1]Цены!AR1</f>
        <v>Крупа манная</v>
      </c>
      <c r="AV5" s="77" t="str">
        <f>[1]Цены!AS1</f>
        <v>Крупа перловая</v>
      </c>
      <c r="AW5" s="77" t="str">
        <f>[1]Цены!AT1</f>
        <v>Крупа пшеничная</v>
      </c>
      <c r="AX5" s="77" t="str">
        <f>[1]Цены!AU1</f>
        <v>Крупа пшено</v>
      </c>
      <c r="AY5" s="77" t="str">
        <f>[1]Цены!AV1</f>
        <v>Крупа ячневая</v>
      </c>
      <c r="AZ5" s="77" t="str">
        <f>[1]Цены!AW1</f>
        <v>Рис</v>
      </c>
      <c r="BA5" s="77" t="str">
        <f>[1]Цены!AX1</f>
        <v>Цыпленок бройлер</v>
      </c>
      <c r="BB5" s="77" t="str">
        <f>[1]Цены!AY1</f>
        <v>Филе куриное</v>
      </c>
      <c r="BC5" s="77" t="str">
        <f>[1]Цены!AZ1</f>
        <v>Фарш говяжий</v>
      </c>
      <c r="BD5" s="77" t="str">
        <f>[1]Цены!BA1</f>
        <v>Печень куриная</v>
      </c>
      <c r="BE5" s="77" t="str">
        <f>[1]Цены!BB1</f>
        <v>Филе минтая</v>
      </c>
      <c r="BF5" s="77" t="str">
        <f>[1]Цены!BC1</f>
        <v>Филе сельди слабосол.</v>
      </c>
      <c r="BG5" s="77" t="str">
        <f>[1]Цены!BD1</f>
        <v>Картофель</v>
      </c>
      <c r="BH5" s="77" t="str">
        <f>[1]Цены!BE1</f>
        <v>Морковь</v>
      </c>
      <c r="BI5" s="77" t="str">
        <f>[1]Цены!BF1</f>
        <v>Лук</v>
      </c>
      <c r="BJ5" s="77" t="str">
        <f>[1]Цены!BG1</f>
        <v>Капуста</v>
      </c>
      <c r="BK5" s="77" t="str">
        <f>[1]Цены!BH1</f>
        <v>Свекла</v>
      </c>
      <c r="BL5" s="77" t="str">
        <f>[1]Цены!BI1</f>
        <v>Томатная паста</v>
      </c>
      <c r="BM5" s="77" t="str">
        <f>[1]Цены!BJ1</f>
        <v>Масло растительное</v>
      </c>
      <c r="BN5" s="77" t="str">
        <f>[1]Цены!BK1</f>
        <v>Соль</v>
      </c>
      <c r="BO5" s="75" t="s">
        <v>66</v>
      </c>
      <c r="BP5" s="78" t="s">
        <v>5</v>
      </c>
      <c r="BQ5" s="78" t="s">
        <v>6</v>
      </c>
    </row>
    <row r="6" spans="1:69" ht="36.75" customHeight="1" x14ac:dyDescent="0.25">
      <c r="A6" s="85"/>
      <c r="B6" s="7" t="s">
        <v>7</v>
      </c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6"/>
      <c r="BP6" s="78"/>
      <c r="BQ6" s="78"/>
    </row>
    <row r="7" spans="1:69" x14ac:dyDescent="0.25">
      <c r="A7" s="79" t="s">
        <v>8</v>
      </c>
      <c r="B7" s="13" t="s">
        <v>9</v>
      </c>
      <c r="C7" s="80">
        <f>$F$4</f>
        <v>1</v>
      </c>
      <c r="D7" s="13"/>
      <c r="E7" s="13"/>
      <c r="F7" s="13">
        <v>3.0000000000000001E-3</v>
      </c>
      <c r="G7" s="13"/>
      <c r="H7" s="13"/>
      <c r="I7" s="13"/>
      <c r="J7" s="13">
        <v>0.1</v>
      </c>
      <c r="K7" s="13">
        <v>2E-3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4"/>
      <c r="AW7" s="15">
        <v>1.4999999999999999E-2</v>
      </c>
      <c r="AX7" s="15"/>
      <c r="AY7" s="15"/>
      <c r="AZ7" s="15"/>
      <c r="BA7" s="13"/>
      <c r="BB7" s="13"/>
      <c r="BC7" s="13"/>
      <c r="BD7" s="13"/>
      <c r="BE7" s="13"/>
      <c r="BF7" s="13"/>
      <c r="BG7" s="13"/>
      <c r="BH7" s="13"/>
      <c r="BI7" s="13"/>
      <c r="BJ7" s="15"/>
      <c r="BK7" s="15"/>
      <c r="BL7" s="15"/>
      <c r="BM7" s="13"/>
      <c r="BN7" s="13">
        <v>5.0000000000000001E-4</v>
      </c>
      <c r="BO7" s="13"/>
    </row>
    <row r="8" spans="1:69" x14ac:dyDescent="0.25">
      <c r="A8" s="79"/>
      <c r="B8" s="12" t="s">
        <v>10</v>
      </c>
      <c r="C8" s="81"/>
      <c r="D8" s="13">
        <v>0.02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5.0000000000000001E-3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79"/>
      <c r="B9" s="13" t="s">
        <v>11</v>
      </c>
      <c r="C9" s="81"/>
      <c r="D9" s="13"/>
      <c r="E9" s="13"/>
      <c r="F9" s="13">
        <v>8.0000000000000002E-3</v>
      </c>
      <c r="G9" s="13"/>
      <c r="H9" s="13">
        <v>8.9999999999999998E-4</v>
      </c>
      <c r="I9" s="13"/>
      <c r="J9" s="13">
        <v>7.0000000000000007E-2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79"/>
      <c r="B10" s="13"/>
      <c r="C10" s="81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79"/>
      <c r="B11" s="13"/>
      <c r="C11" s="8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79" t="s">
        <v>12</v>
      </c>
      <c r="B12" s="16" t="s">
        <v>13</v>
      </c>
      <c r="C12" s="81">
        <f>F4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0.33333333333333331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2.1999999999999999E-2</v>
      </c>
      <c r="BB12" s="13"/>
      <c r="BC12" s="13"/>
      <c r="BD12" s="13"/>
      <c r="BE12" s="13"/>
      <c r="BF12" s="13"/>
      <c r="BG12" s="13">
        <v>0.13300000000000001</v>
      </c>
      <c r="BH12" s="13">
        <v>1.2E-2</v>
      </c>
      <c r="BI12" s="13">
        <v>8.0000000000000002E-3</v>
      </c>
      <c r="BJ12" s="15"/>
      <c r="BK12" s="15"/>
      <c r="BL12" s="15"/>
      <c r="BM12" s="13">
        <v>8.0000000000000004E-4</v>
      </c>
      <c r="BN12" s="13">
        <v>1E-3</v>
      </c>
      <c r="BO12" s="13"/>
    </row>
    <row r="13" spans="1:69" x14ac:dyDescent="0.25">
      <c r="A13" s="79"/>
      <c r="B13" s="13" t="s">
        <v>14</v>
      </c>
      <c r="C13" s="8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7.6923076923076927E-2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4.0000000000000001E-3</v>
      </c>
      <c r="BA13" s="13"/>
      <c r="BB13" s="13">
        <v>2.5000000000000001E-2</v>
      </c>
      <c r="BC13" s="13">
        <v>1.4999999999999999E-2</v>
      </c>
      <c r="BD13" s="13"/>
      <c r="BE13" s="13"/>
      <c r="BF13" s="13"/>
      <c r="BG13" s="13"/>
      <c r="BH13" s="13"/>
      <c r="BI13" s="13">
        <v>3.0000000000000001E-3</v>
      </c>
      <c r="BJ13" s="15">
        <v>3.5000000000000003E-2</v>
      </c>
      <c r="BK13" s="15"/>
      <c r="BL13" s="15"/>
      <c r="BM13" s="13">
        <v>8.0000000000000004E-4</v>
      </c>
      <c r="BN13" s="13">
        <v>1E-3</v>
      </c>
      <c r="BO13" s="13"/>
    </row>
    <row r="14" spans="1:69" x14ac:dyDescent="0.25">
      <c r="A14" s="79"/>
      <c r="B14" s="13" t="s">
        <v>15</v>
      </c>
      <c r="C14" s="81"/>
      <c r="D14" s="13"/>
      <c r="E14" s="13"/>
      <c r="F14" s="13"/>
      <c r="G14" s="13"/>
      <c r="H14" s="13"/>
      <c r="I14" s="13"/>
      <c r="J14" s="13"/>
      <c r="K14" s="13">
        <v>1E-3</v>
      </c>
      <c r="L14" s="13">
        <v>8.0000000000000002E-3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79"/>
      <c r="B15" s="17" t="s">
        <v>16</v>
      </c>
      <c r="C15" s="81"/>
      <c r="D15" s="13"/>
      <c r="E15" s="13"/>
      <c r="F15" s="13"/>
      <c r="G15" s="13"/>
      <c r="H15" s="13"/>
      <c r="I15" s="13"/>
      <c r="J15" s="13"/>
      <c r="K15" s="13">
        <v>3.0000000000000001E-3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0.03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79"/>
      <c r="B16" s="19" t="s">
        <v>17</v>
      </c>
      <c r="C16" s="81"/>
      <c r="D16" s="13">
        <v>0.02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79"/>
      <c r="B17" s="19" t="s">
        <v>18</v>
      </c>
      <c r="C17" s="81"/>
      <c r="D17" s="13"/>
      <c r="E17" s="13">
        <v>0.04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79"/>
      <c r="B18" s="8" t="s">
        <v>19</v>
      </c>
      <c r="C18" s="82"/>
      <c r="D18" s="13"/>
      <c r="E18" s="13"/>
      <c r="F18" s="13">
        <v>8.0000000000000002E-3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3.5000000000000003E-2</v>
      </c>
    </row>
    <row r="19" spans="1:67" s="11" customFormat="1" x14ac:dyDescent="0.25">
      <c r="A19" s="79" t="s">
        <v>20</v>
      </c>
      <c r="B19" s="13" t="s">
        <v>21</v>
      </c>
      <c r="C19" s="80">
        <f>$F$4</f>
        <v>1</v>
      </c>
      <c r="D19" s="8"/>
      <c r="E19" s="8"/>
      <c r="F19" s="8">
        <v>0.01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9"/>
      <c r="Z19" s="8"/>
      <c r="AA19" s="8"/>
      <c r="AB19" s="8"/>
      <c r="AC19" s="8">
        <v>8.0000000000000002E-3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9"/>
      <c r="AV19" s="9"/>
      <c r="AW19" s="10"/>
      <c r="AX19" s="10"/>
      <c r="AY19" s="10"/>
      <c r="AZ19" s="10"/>
      <c r="BA19" s="8"/>
      <c r="BB19" s="8"/>
      <c r="BC19" s="8"/>
      <c r="BD19" s="8"/>
      <c r="BE19" s="8"/>
      <c r="BF19" s="8"/>
      <c r="BG19" s="8"/>
      <c r="BH19" s="8"/>
      <c r="BI19" s="8"/>
      <c r="BJ19" s="10"/>
      <c r="BK19" s="10"/>
      <c r="BL19" s="10"/>
      <c r="BM19" s="8"/>
      <c r="BN19" s="8"/>
      <c r="BO19" s="8"/>
    </row>
    <row r="20" spans="1:67" s="11" customFormat="1" x14ac:dyDescent="0.25">
      <c r="A20" s="79"/>
      <c r="B20" s="8" t="s">
        <v>22</v>
      </c>
      <c r="C20" s="81"/>
      <c r="D20" s="8"/>
      <c r="E20" s="8"/>
      <c r="F20" s="8">
        <v>1.5E-3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4.1666000000000002E-2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1.1999999999999999E-3</v>
      </c>
      <c r="AL20" s="8"/>
      <c r="AM20" s="8"/>
      <c r="AN20" s="8"/>
      <c r="AO20" s="8"/>
      <c r="AP20" s="8">
        <v>0.01</v>
      </c>
      <c r="AQ20" s="8"/>
      <c r="AR20" s="8"/>
      <c r="AS20" s="8"/>
      <c r="AT20" s="8"/>
      <c r="AU20" s="10"/>
      <c r="AV20" s="10"/>
      <c r="AW20" s="10"/>
      <c r="AX20" s="10"/>
      <c r="AY20" s="10"/>
      <c r="AZ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8.9999999999999998E-4</v>
      </c>
      <c r="BN20" s="8"/>
      <c r="BO20" s="8"/>
    </row>
    <row r="21" spans="1:67" x14ac:dyDescent="0.25">
      <c r="A21" s="79"/>
      <c r="B21" s="13"/>
      <c r="C21" s="8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79"/>
      <c r="B22" s="13"/>
      <c r="C22" s="8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x14ac:dyDescent="0.25">
      <c r="A23" s="79"/>
      <c r="B23" s="13"/>
      <c r="C23" s="8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79" t="s">
        <v>23</v>
      </c>
      <c r="B24" s="18" t="s">
        <v>24</v>
      </c>
      <c r="C24" s="80">
        <f>$F$4</f>
        <v>1</v>
      </c>
      <c r="D24" s="8"/>
      <c r="E24" s="8"/>
      <c r="F24" s="8"/>
      <c r="G24" s="8"/>
      <c r="H24" s="8"/>
      <c r="I24" s="8"/>
      <c r="J24" s="8">
        <v>1.7999999999999999E-2</v>
      </c>
      <c r="K24" s="8">
        <v>3.0000000000000001E-3</v>
      </c>
      <c r="L24" s="8"/>
      <c r="M24" s="8"/>
      <c r="N24" s="8"/>
      <c r="O24" s="8"/>
      <c r="P24" s="8"/>
      <c r="Q24" s="8"/>
      <c r="R24" s="8"/>
      <c r="S24" s="8"/>
      <c r="T24" s="8"/>
      <c r="U24" s="10"/>
      <c r="V24" s="8"/>
      <c r="W24" s="8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0"/>
      <c r="AT24" s="10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0.13500000000000001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79"/>
      <c r="B25" s="11" t="s">
        <v>102</v>
      </c>
      <c r="C25" s="81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8"/>
      <c r="W25" s="8">
        <v>0.03</v>
      </c>
      <c r="X25" s="14"/>
      <c r="Y25" s="14"/>
      <c r="Z25" s="14"/>
      <c r="AA25" s="14"/>
      <c r="AB25" s="14"/>
      <c r="AC25" s="14"/>
      <c r="AD25" s="13"/>
      <c r="AE25" s="13"/>
      <c r="AF25" s="15"/>
      <c r="AG25" s="15"/>
      <c r="AH25" s="15"/>
      <c r="AI25" s="15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5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79"/>
      <c r="B26" s="8" t="s">
        <v>25</v>
      </c>
      <c r="C26" s="81"/>
      <c r="D26" s="13"/>
      <c r="E26" s="13"/>
      <c r="F26" s="13">
        <v>8.0000000000000002E-3</v>
      </c>
      <c r="G26" s="13">
        <v>4.0000000000000002E-4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8"/>
      <c r="W26" s="8"/>
      <c r="X26" s="14"/>
      <c r="Y26" s="14"/>
      <c r="Z26" s="14"/>
      <c r="AA26" s="14"/>
      <c r="AB26" s="14"/>
      <c r="AC26" s="14"/>
      <c r="AD26" s="13"/>
      <c r="AE26" s="13"/>
      <c r="AF26" s="15">
        <v>5.0000000000000001E-3</v>
      </c>
      <c r="AG26" s="15"/>
      <c r="AH26" s="15"/>
      <c r="AI26" s="15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5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x14ac:dyDescent="0.25">
      <c r="A27" s="79"/>
      <c r="B27" t="s">
        <v>17</v>
      </c>
      <c r="C27" s="81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3"/>
      <c r="W27" s="13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79"/>
      <c r="B28" s="13"/>
      <c r="C28" s="8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B29" s="31" t="s">
        <v>26</v>
      </c>
      <c r="C29" s="32"/>
      <c r="D29" s="33">
        <f t="shared" ref="D29:BN29" si="0">SUM(D7:D28)</f>
        <v>0.06</v>
      </c>
      <c r="E29" s="33">
        <f t="shared" si="0"/>
        <v>0.04</v>
      </c>
      <c r="F29" s="33">
        <f t="shared" si="0"/>
        <v>3.85E-2</v>
      </c>
      <c r="G29" s="33">
        <f>SUM(G7:G28)</f>
        <v>4.0000000000000002E-4</v>
      </c>
      <c r="H29" s="33">
        <f>SUM(H7:H28)</f>
        <v>8.9999999999999998E-4</v>
      </c>
      <c r="I29" s="22">
        <f>SUM(I7:I28)</f>
        <v>0</v>
      </c>
      <c r="J29" s="33">
        <f>SUM(J7:J28)</f>
        <v>0.188</v>
      </c>
      <c r="K29" s="33">
        <f t="shared" si="0"/>
        <v>1.3000000000000001E-2</v>
      </c>
      <c r="L29" s="33">
        <f>SUM(L7:L28)</f>
        <v>8.0000000000000002E-3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33">
        <f t="shared" si="0"/>
        <v>0</v>
      </c>
      <c r="Q29" s="33">
        <f t="shared" si="0"/>
        <v>5.0000000000000001E-3</v>
      </c>
      <c r="R29" s="33">
        <f t="shared" si="0"/>
        <v>0</v>
      </c>
      <c r="S29" s="33">
        <f t="shared" si="0"/>
        <v>0</v>
      </c>
      <c r="T29" s="33">
        <f t="shared" si="0"/>
        <v>0</v>
      </c>
      <c r="U29" s="33">
        <f t="shared" si="0"/>
        <v>0</v>
      </c>
      <c r="V29" s="33">
        <f t="shared" si="0"/>
        <v>0</v>
      </c>
      <c r="W29" s="33">
        <f t="shared" si="0"/>
        <v>0.03</v>
      </c>
      <c r="X29" s="33">
        <f t="shared" si="0"/>
        <v>0.45192241025641022</v>
      </c>
      <c r="Y29" s="22">
        <f t="shared" si="0"/>
        <v>0</v>
      </c>
      <c r="Z29" s="33">
        <f t="shared" si="0"/>
        <v>0</v>
      </c>
      <c r="AA29" s="33">
        <f t="shared" si="0"/>
        <v>0.01</v>
      </c>
      <c r="AB29" s="22">
        <f t="shared" si="0"/>
        <v>0</v>
      </c>
      <c r="AC29" s="33">
        <f t="shared" si="0"/>
        <v>8.0000000000000002E-3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33">
        <f>SUM(AI7:AI28)</f>
        <v>0.03</v>
      </c>
      <c r="AJ29" s="33">
        <f t="shared" si="0"/>
        <v>4.1000000000000002E-2</v>
      </c>
      <c r="AK29" s="22">
        <f t="shared" si="0"/>
        <v>1.1999999999999999E-3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0.01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33">
        <f t="shared" si="0"/>
        <v>0</v>
      </c>
      <c r="AV29" s="22">
        <f t="shared" si="0"/>
        <v>0</v>
      </c>
      <c r="AW29" s="33">
        <f t="shared" si="0"/>
        <v>1.4999999999999999E-2</v>
      </c>
      <c r="AX29" s="22">
        <f t="shared" si="0"/>
        <v>0</v>
      </c>
      <c r="AY29" s="22">
        <f t="shared" si="0"/>
        <v>0</v>
      </c>
      <c r="AZ29" s="33">
        <f t="shared" si="0"/>
        <v>4.0000000000000001E-3</v>
      </c>
      <c r="BA29" s="33">
        <f t="shared" si="0"/>
        <v>2.1999999999999999E-2</v>
      </c>
      <c r="BB29" s="33">
        <f t="shared" si="0"/>
        <v>2.5000000000000001E-2</v>
      </c>
      <c r="BC29" s="33">
        <f t="shared" si="0"/>
        <v>1.4999999999999999E-2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33">
        <f>SUM(BG7:BG28)</f>
        <v>0.26800000000000002</v>
      </c>
      <c r="BH29" s="33">
        <f>SUM(BH7:BH28)</f>
        <v>1.2E-2</v>
      </c>
      <c r="BI29" s="33">
        <f>SUM(BI7:BI28)</f>
        <v>1.0999999999999999E-2</v>
      </c>
      <c r="BJ29" s="33">
        <f t="shared" si="0"/>
        <v>3.5000000000000003E-2</v>
      </c>
      <c r="BK29" s="22">
        <f t="shared" si="0"/>
        <v>0</v>
      </c>
      <c r="BL29" s="22">
        <f t="shared" si="0"/>
        <v>0</v>
      </c>
      <c r="BM29" s="33">
        <f t="shared" si="0"/>
        <v>2.5000000000000001E-3</v>
      </c>
      <c r="BN29" s="33">
        <f t="shared" si="0"/>
        <v>3.0000000000000001E-3</v>
      </c>
      <c r="BO29" s="33">
        <f t="shared" ref="BO29" si="1">SUM(BO7:BO28)</f>
        <v>3.5000000000000003E-2</v>
      </c>
    </row>
    <row r="30" spans="1:67" ht="17.25" x14ac:dyDescent="0.3">
      <c r="B30" s="31" t="s">
        <v>37</v>
      </c>
      <c r="C30" s="32"/>
      <c r="D30" s="44">
        <f>PRODUCT(D29,$F$4)</f>
        <v>0.06</v>
      </c>
      <c r="E30" s="44">
        <f>PRODUCT(E29,$F$4)</f>
        <v>0.04</v>
      </c>
      <c r="F30" s="44">
        <f>PRODUCT(F29,$F$4)</f>
        <v>3.85E-2</v>
      </c>
      <c r="G30" s="44">
        <f>PRODUCT(G29,$F$4)</f>
        <v>4.0000000000000002E-4</v>
      </c>
      <c r="H30" s="44">
        <f>PRODUCT(H29,$F$4)</f>
        <v>8.9999999999999998E-4</v>
      </c>
      <c r="I30" s="23">
        <f>PRODUCT(I29,$G$4)</f>
        <v>0</v>
      </c>
      <c r="J30" s="44">
        <f t="shared" ref="J30:W30" si="2">PRODUCT(J29,$F$4)</f>
        <v>0.188</v>
      </c>
      <c r="K30" s="44">
        <f t="shared" si="2"/>
        <v>1.3000000000000001E-2</v>
      </c>
      <c r="L30" s="44">
        <f t="shared" si="2"/>
        <v>8.0000000000000002E-3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44">
        <f t="shared" si="2"/>
        <v>0</v>
      </c>
      <c r="Q30" s="44">
        <f t="shared" si="2"/>
        <v>5.0000000000000001E-3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</v>
      </c>
      <c r="W30" s="44">
        <f t="shared" si="2"/>
        <v>0.03</v>
      </c>
      <c r="X30" s="44">
        <v>2</v>
      </c>
      <c r="Y30" s="23">
        <f t="shared" ref="Y30:BN30" si="3">PRODUCT(Y29,$F$4)</f>
        <v>0</v>
      </c>
      <c r="Z30" s="44">
        <f t="shared" si="3"/>
        <v>0</v>
      </c>
      <c r="AA30" s="44">
        <f t="shared" si="3"/>
        <v>0.01</v>
      </c>
      <c r="AB30" s="23">
        <f t="shared" si="3"/>
        <v>0</v>
      </c>
      <c r="AC30" s="44">
        <f t="shared" si="3"/>
        <v>8.0000000000000002E-3</v>
      </c>
      <c r="AD30" s="23">
        <f t="shared" si="3"/>
        <v>0</v>
      </c>
      <c r="AE30" s="23">
        <f t="shared" si="3"/>
        <v>0</v>
      </c>
      <c r="AF30" s="23">
        <f t="shared" si="3"/>
        <v>5.0000000000000001E-3</v>
      </c>
      <c r="AG30" s="23">
        <f t="shared" si="3"/>
        <v>0</v>
      </c>
      <c r="AH30" s="23">
        <f t="shared" si="3"/>
        <v>0</v>
      </c>
      <c r="AI30" s="44">
        <f t="shared" si="3"/>
        <v>0.03</v>
      </c>
      <c r="AJ30" s="44">
        <f t="shared" si="3"/>
        <v>4.1000000000000002E-2</v>
      </c>
      <c r="AK30" s="23">
        <f t="shared" si="3"/>
        <v>1.1999999999999999E-3</v>
      </c>
      <c r="AL30" s="23">
        <f t="shared" si="3"/>
        <v>0</v>
      </c>
      <c r="AM30" s="23">
        <f t="shared" si="3"/>
        <v>0</v>
      </c>
      <c r="AN30" s="23">
        <f t="shared" si="3"/>
        <v>0</v>
      </c>
      <c r="AO30" s="23">
        <f t="shared" si="3"/>
        <v>0</v>
      </c>
      <c r="AP30" s="23">
        <f t="shared" si="3"/>
        <v>0.01</v>
      </c>
      <c r="AQ30" s="23">
        <f t="shared" si="3"/>
        <v>0</v>
      </c>
      <c r="AR30" s="23">
        <f t="shared" si="3"/>
        <v>0</v>
      </c>
      <c r="AS30" s="23">
        <f t="shared" si="3"/>
        <v>0</v>
      </c>
      <c r="AT30" s="23">
        <f t="shared" si="3"/>
        <v>0</v>
      </c>
      <c r="AU30" s="44">
        <f t="shared" si="3"/>
        <v>0</v>
      </c>
      <c r="AV30" s="23">
        <f t="shared" si="3"/>
        <v>0</v>
      </c>
      <c r="AW30" s="44">
        <f t="shared" si="3"/>
        <v>1.4999999999999999E-2</v>
      </c>
      <c r="AX30" s="23">
        <f t="shared" si="3"/>
        <v>0</v>
      </c>
      <c r="AY30" s="23">
        <f t="shared" si="3"/>
        <v>0</v>
      </c>
      <c r="AZ30" s="44">
        <f t="shared" si="3"/>
        <v>4.0000000000000001E-3</v>
      </c>
      <c r="BA30" s="44">
        <f t="shared" si="3"/>
        <v>2.1999999999999999E-2</v>
      </c>
      <c r="BB30" s="44">
        <f t="shared" si="3"/>
        <v>2.5000000000000001E-2</v>
      </c>
      <c r="BC30" s="44">
        <f t="shared" si="3"/>
        <v>1.4999999999999999E-2</v>
      </c>
      <c r="BD30" s="23">
        <f t="shared" si="3"/>
        <v>0</v>
      </c>
      <c r="BE30" s="23">
        <f t="shared" si="3"/>
        <v>0</v>
      </c>
      <c r="BF30" s="23">
        <f t="shared" si="3"/>
        <v>0</v>
      </c>
      <c r="BG30" s="44">
        <f t="shared" si="3"/>
        <v>0.26800000000000002</v>
      </c>
      <c r="BH30" s="44">
        <f t="shared" si="3"/>
        <v>1.2E-2</v>
      </c>
      <c r="BI30" s="44">
        <f t="shared" si="3"/>
        <v>1.0999999999999999E-2</v>
      </c>
      <c r="BJ30" s="44">
        <f t="shared" si="3"/>
        <v>3.5000000000000003E-2</v>
      </c>
      <c r="BK30" s="23">
        <f t="shared" si="3"/>
        <v>0</v>
      </c>
      <c r="BL30" s="23">
        <f t="shared" si="3"/>
        <v>0</v>
      </c>
      <c r="BM30" s="44">
        <f t="shared" si="3"/>
        <v>2.5000000000000001E-3</v>
      </c>
      <c r="BN30" s="44">
        <f t="shared" si="3"/>
        <v>3.0000000000000001E-3</v>
      </c>
      <c r="BO30" s="44">
        <f t="shared" ref="BO30" si="4">PRODUCT(BO29,$F$4)</f>
        <v>3.5000000000000003E-2</v>
      </c>
    </row>
    <row r="31" spans="1:67" ht="18.75" x14ac:dyDescent="0.3">
      <c r="I31" s="24"/>
      <c r="M31" s="24"/>
      <c r="N31" s="24"/>
      <c r="O31" s="24"/>
      <c r="R31" s="24"/>
      <c r="T31" s="24"/>
      <c r="U31" s="24"/>
      <c r="V31" s="24"/>
      <c r="W31" s="24"/>
      <c r="Y31" s="24"/>
      <c r="AB31" s="24"/>
      <c r="AD31" s="24"/>
      <c r="AE31" s="24"/>
      <c r="AF31" s="24"/>
      <c r="AG31" s="24"/>
      <c r="AH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V31" s="24"/>
      <c r="AX31" s="24"/>
      <c r="AY31" s="24"/>
      <c r="BD31" s="24"/>
      <c r="BE31" s="24"/>
      <c r="BF31" s="24"/>
      <c r="BK31" s="24"/>
      <c r="BL31" s="24"/>
    </row>
    <row r="32" spans="1:67" x14ac:dyDescent="0.25">
      <c r="F32" t="s">
        <v>99</v>
      </c>
    </row>
    <row r="34" spans="1:69" x14ac:dyDescent="0.25">
      <c r="F34" t="s">
        <v>100</v>
      </c>
    </row>
    <row r="35" spans="1:69" x14ac:dyDescent="0.25">
      <c r="BP35" s="25"/>
      <c r="BQ35" s="26"/>
    </row>
    <row r="36" spans="1:69" x14ac:dyDescent="0.25">
      <c r="F36" t="s">
        <v>28</v>
      </c>
      <c r="AB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66</v>
      </c>
      <c r="F43" s="30">
        <v>97.36</v>
      </c>
      <c r="G43" s="30">
        <v>599.94000000000005</v>
      </c>
      <c r="H43" s="30">
        <v>925.9</v>
      </c>
      <c r="I43" s="30">
        <v>590</v>
      </c>
      <c r="J43" s="30">
        <v>71.38</v>
      </c>
      <c r="K43" s="30">
        <v>662.44</v>
      </c>
      <c r="L43" s="30">
        <v>200.83</v>
      </c>
      <c r="M43" s="30">
        <v>355</v>
      </c>
      <c r="N43" s="30">
        <v>99.49</v>
      </c>
      <c r="O43" s="30">
        <v>320.32</v>
      </c>
      <c r="P43" s="30">
        <v>231.58</v>
      </c>
      <c r="Q43" s="30">
        <v>216.66</v>
      </c>
      <c r="R43" s="30"/>
      <c r="S43" s="30">
        <v>130</v>
      </c>
      <c r="T43" s="30">
        <v>146</v>
      </c>
      <c r="U43" s="30">
        <v>870</v>
      </c>
      <c r="V43" s="30">
        <v>121.57</v>
      </c>
      <c r="W43" s="30"/>
      <c r="X43" s="30">
        <v>5.3</v>
      </c>
      <c r="Y43" s="30"/>
      <c r="Z43" s="30">
        <v>239.76</v>
      </c>
      <c r="AA43" s="30">
        <v>324.92</v>
      </c>
      <c r="AB43" s="30">
        <v>273.52999999999997</v>
      </c>
      <c r="AC43" s="30">
        <v>288.5</v>
      </c>
      <c r="AD43" s="30">
        <v>95.22</v>
      </c>
      <c r="AE43" s="30">
        <v>300</v>
      </c>
      <c r="AF43" s="30">
        <v>149</v>
      </c>
      <c r="AG43" s="30">
        <v>210.25</v>
      </c>
      <c r="AH43" s="30">
        <v>55</v>
      </c>
      <c r="AI43" s="30">
        <v>65.75</v>
      </c>
      <c r="AJ43" s="30">
        <v>43.56</v>
      </c>
      <c r="AK43" s="30">
        <v>190</v>
      </c>
      <c r="AL43" s="30">
        <v>165</v>
      </c>
      <c r="AM43" s="30"/>
      <c r="AN43" s="30">
        <v>250</v>
      </c>
      <c r="AO43" s="30"/>
      <c r="AP43" s="30">
        <v>190</v>
      </c>
      <c r="AQ43" s="30">
        <v>86.38</v>
      </c>
      <c r="AR43" s="30">
        <v>70</v>
      </c>
      <c r="AS43" s="30">
        <v>150</v>
      </c>
      <c r="AT43" s="30">
        <v>70.739999999999995</v>
      </c>
      <c r="AU43" s="30">
        <v>64.290000000000006</v>
      </c>
      <c r="AV43" s="30">
        <v>62.5</v>
      </c>
      <c r="AW43" s="30">
        <v>114.28</v>
      </c>
      <c r="AX43" s="30">
        <v>84.44</v>
      </c>
      <c r="AY43" s="30">
        <v>75</v>
      </c>
      <c r="AZ43" s="30">
        <v>110</v>
      </c>
      <c r="BA43" s="30">
        <v>225</v>
      </c>
      <c r="BB43" s="30">
        <v>364</v>
      </c>
      <c r="BC43" s="30">
        <v>550</v>
      </c>
      <c r="BD43" s="30">
        <v>195.06</v>
      </c>
      <c r="BE43" s="30">
        <v>330</v>
      </c>
      <c r="BF43" s="30"/>
      <c r="BG43" s="30">
        <v>29</v>
      </c>
      <c r="BH43" s="30">
        <v>39</v>
      </c>
      <c r="BI43" s="30">
        <v>49</v>
      </c>
      <c r="BJ43" s="30">
        <v>19</v>
      </c>
      <c r="BK43" s="30">
        <v>57.3</v>
      </c>
      <c r="BL43" s="30">
        <v>276.20999999999998</v>
      </c>
      <c r="BM43" s="30">
        <v>154.44</v>
      </c>
      <c r="BN43" s="30">
        <v>14.89</v>
      </c>
      <c r="BO43" s="30">
        <v>6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 t="shared" ref="E44:BN44" si="5">E43/1000</f>
        <v>6.6000000000000003E-2</v>
      </c>
      <c r="F44" s="33">
        <f t="shared" si="5"/>
        <v>9.7360000000000002E-2</v>
      </c>
      <c r="G44" s="33">
        <f t="shared" si="5"/>
        <v>0.59994000000000003</v>
      </c>
      <c r="H44" s="33">
        <f t="shared" si="5"/>
        <v>0.92589999999999995</v>
      </c>
      <c r="I44" s="33">
        <f t="shared" si="5"/>
        <v>0.59</v>
      </c>
      <c r="J44" s="33">
        <f t="shared" si="5"/>
        <v>7.1379999999999999E-2</v>
      </c>
      <c r="K44" s="33">
        <f t="shared" si="5"/>
        <v>0.66244000000000003</v>
      </c>
      <c r="L44" s="33">
        <f t="shared" si="5"/>
        <v>0.20083000000000001</v>
      </c>
      <c r="M44" s="33">
        <f t="shared" si="5"/>
        <v>0.35499999999999998</v>
      </c>
      <c r="N44" s="33">
        <f t="shared" si="5"/>
        <v>9.9489999999999995E-2</v>
      </c>
      <c r="O44" s="33">
        <f t="shared" si="5"/>
        <v>0.32031999999999999</v>
      </c>
      <c r="P44" s="33">
        <f t="shared" si="5"/>
        <v>0.23158000000000001</v>
      </c>
      <c r="Q44" s="33">
        <f t="shared" si="5"/>
        <v>0.21665999999999999</v>
      </c>
      <c r="R44" s="33">
        <f t="shared" si="5"/>
        <v>0</v>
      </c>
      <c r="S44" s="33">
        <f>S43/1000</f>
        <v>0.13</v>
      </c>
      <c r="T44" s="33">
        <f>T43/1000</f>
        <v>0.14599999999999999</v>
      </c>
      <c r="U44" s="33">
        <f>U43/1000</f>
        <v>0.87</v>
      </c>
      <c r="V44" s="33">
        <f>V43/1000</f>
        <v>0.12157</v>
      </c>
      <c r="W44" s="33">
        <f>W43/1000</f>
        <v>0</v>
      </c>
      <c r="X44" s="33">
        <f t="shared" si="5"/>
        <v>5.3E-3</v>
      </c>
      <c r="Y44" s="33">
        <f t="shared" si="5"/>
        <v>0</v>
      </c>
      <c r="Z44" s="33">
        <f t="shared" si="5"/>
        <v>0.23976</v>
      </c>
      <c r="AA44" s="33">
        <f t="shared" si="5"/>
        <v>0.32492000000000004</v>
      </c>
      <c r="AB44" s="33">
        <f t="shared" si="5"/>
        <v>0.27353</v>
      </c>
      <c r="AC44" s="33">
        <f t="shared" si="5"/>
        <v>0.28849999999999998</v>
      </c>
      <c r="AD44" s="33">
        <f t="shared" si="5"/>
        <v>9.5219999999999999E-2</v>
      </c>
      <c r="AE44" s="33">
        <f t="shared" si="5"/>
        <v>0.3</v>
      </c>
      <c r="AF44" s="33">
        <f t="shared" si="5"/>
        <v>0.14899999999999999</v>
      </c>
      <c r="AG44" s="33">
        <f t="shared" si="5"/>
        <v>0.21024999999999999</v>
      </c>
      <c r="AH44" s="33">
        <f t="shared" si="5"/>
        <v>5.5E-2</v>
      </c>
      <c r="AI44" s="33">
        <f t="shared" si="5"/>
        <v>6.5750000000000003E-2</v>
      </c>
      <c r="AJ44" s="33">
        <f t="shared" si="5"/>
        <v>4.3560000000000001E-2</v>
      </c>
      <c r="AK44" s="33">
        <f t="shared" si="5"/>
        <v>0.19</v>
      </c>
      <c r="AL44" s="33">
        <f t="shared" si="5"/>
        <v>0.16500000000000001</v>
      </c>
      <c r="AM44" s="33">
        <f t="shared" si="5"/>
        <v>0</v>
      </c>
      <c r="AN44" s="33">
        <f t="shared" si="5"/>
        <v>0.25</v>
      </c>
      <c r="AO44" s="33">
        <f t="shared" si="5"/>
        <v>0</v>
      </c>
      <c r="AP44" s="33">
        <f t="shared" si="5"/>
        <v>0.19</v>
      </c>
      <c r="AQ44" s="33">
        <f t="shared" si="5"/>
        <v>8.6379999999999998E-2</v>
      </c>
      <c r="AR44" s="33">
        <f t="shared" si="5"/>
        <v>7.0000000000000007E-2</v>
      </c>
      <c r="AS44" s="33">
        <f t="shared" si="5"/>
        <v>0.15</v>
      </c>
      <c r="AT44" s="33">
        <f t="shared" si="5"/>
        <v>7.0739999999999997E-2</v>
      </c>
      <c r="AU44" s="33">
        <f t="shared" si="5"/>
        <v>6.429E-2</v>
      </c>
      <c r="AV44" s="33">
        <f t="shared" si="5"/>
        <v>6.25E-2</v>
      </c>
      <c r="AW44" s="33">
        <f t="shared" si="5"/>
        <v>0.11428000000000001</v>
      </c>
      <c r="AX44" s="33">
        <f t="shared" si="5"/>
        <v>8.4440000000000001E-2</v>
      </c>
      <c r="AY44" s="33">
        <f t="shared" si="5"/>
        <v>7.4999999999999997E-2</v>
      </c>
      <c r="AZ44" s="33">
        <f t="shared" si="5"/>
        <v>0.11</v>
      </c>
      <c r="BA44" s="33">
        <f t="shared" si="5"/>
        <v>0.22500000000000001</v>
      </c>
      <c r="BB44" s="33">
        <f t="shared" si="5"/>
        <v>0.36399999999999999</v>
      </c>
      <c r="BC44" s="33">
        <f t="shared" si="5"/>
        <v>0.55000000000000004</v>
      </c>
      <c r="BD44" s="33">
        <f t="shared" si="5"/>
        <v>0.19506000000000001</v>
      </c>
      <c r="BE44" s="33">
        <f t="shared" si="5"/>
        <v>0.33</v>
      </c>
      <c r="BF44" s="33">
        <f t="shared" si="5"/>
        <v>0</v>
      </c>
      <c r="BG44" s="33">
        <f t="shared" si="5"/>
        <v>2.9000000000000001E-2</v>
      </c>
      <c r="BH44" s="33">
        <f t="shared" si="5"/>
        <v>3.9E-2</v>
      </c>
      <c r="BI44" s="33">
        <f t="shared" si="5"/>
        <v>4.9000000000000002E-2</v>
      </c>
      <c r="BJ44" s="33">
        <f t="shared" si="5"/>
        <v>1.9E-2</v>
      </c>
      <c r="BK44" s="33">
        <f t="shared" si="5"/>
        <v>5.7299999999999997E-2</v>
      </c>
      <c r="BL44" s="33">
        <f t="shared" si="5"/>
        <v>0.27620999999999996</v>
      </c>
      <c r="BM44" s="33">
        <f t="shared" si="5"/>
        <v>0.15443999999999999</v>
      </c>
      <c r="BN44" s="33">
        <f t="shared" si="5"/>
        <v>1.489E-2</v>
      </c>
      <c r="BO44" s="33">
        <f t="shared" ref="BO44" si="6">BO43/1000</f>
        <v>6.0000000000000001E-3</v>
      </c>
    </row>
    <row r="45" spans="1:69" ht="17.25" x14ac:dyDescent="0.3">
      <c r="A45" s="34"/>
      <c r="B45" s="35" t="s">
        <v>32</v>
      </c>
      <c r="C45" s="83"/>
      <c r="D45" s="36">
        <f>D30*D43</f>
        <v>4.0362</v>
      </c>
      <c r="E45" s="36">
        <f t="shared" ref="E45:BN45" si="7">E30*E43</f>
        <v>2.64</v>
      </c>
      <c r="F45" s="36">
        <f t="shared" si="7"/>
        <v>3.7483599999999999</v>
      </c>
      <c r="G45" s="36">
        <f t="shared" si="7"/>
        <v>0.23997600000000002</v>
      </c>
      <c r="H45" s="36">
        <f t="shared" si="7"/>
        <v>0.83331</v>
      </c>
      <c r="I45" s="36">
        <f t="shared" si="7"/>
        <v>0</v>
      </c>
      <c r="J45" s="36">
        <f t="shared" si="7"/>
        <v>13.41944</v>
      </c>
      <c r="K45" s="36">
        <f t="shared" si="7"/>
        <v>8.6117200000000018</v>
      </c>
      <c r="L45" s="36">
        <f t="shared" si="7"/>
        <v>1.6066400000000001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1.0832999999999999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0</v>
      </c>
      <c r="W45" s="36">
        <f t="shared" si="7"/>
        <v>0</v>
      </c>
      <c r="X45" s="36">
        <f t="shared" si="7"/>
        <v>10.6</v>
      </c>
      <c r="Y45" s="36">
        <f t="shared" si="7"/>
        <v>0</v>
      </c>
      <c r="Z45" s="36">
        <f t="shared" si="7"/>
        <v>0</v>
      </c>
      <c r="AA45" s="36">
        <f t="shared" si="7"/>
        <v>3.2492000000000001</v>
      </c>
      <c r="AB45" s="36">
        <f t="shared" si="7"/>
        <v>0</v>
      </c>
      <c r="AC45" s="36">
        <f t="shared" si="7"/>
        <v>2.3079999999999998</v>
      </c>
      <c r="AD45" s="36">
        <f t="shared" si="7"/>
        <v>0</v>
      </c>
      <c r="AE45" s="36">
        <f t="shared" si="7"/>
        <v>0</v>
      </c>
      <c r="AF45" s="36">
        <f t="shared" si="7"/>
        <v>0.745</v>
      </c>
      <c r="AG45" s="36">
        <f t="shared" si="7"/>
        <v>0</v>
      </c>
      <c r="AH45" s="36">
        <f t="shared" si="7"/>
        <v>0</v>
      </c>
      <c r="AI45" s="36">
        <f t="shared" si="7"/>
        <v>1.9724999999999999</v>
      </c>
      <c r="AJ45" s="36">
        <f t="shared" si="7"/>
        <v>1.7859600000000002</v>
      </c>
      <c r="AK45" s="36">
        <f t="shared" si="7"/>
        <v>0.22799999999999998</v>
      </c>
      <c r="AL45" s="36">
        <f t="shared" si="7"/>
        <v>0</v>
      </c>
      <c r="AM45" s="36">
        <f t="shared" si="7"/>
        <v>0</v>
      </c>
      <c r="AN45" s="36">
        <f t="shared" si="7"/>
        <v>0</v>
      </c>
      <c r="AO45" s="36">
        <f t="shared" si="7"/>
        <v>0</v>
      </c>
      <c r="AP45" s="36">
        <f t="shared" si="7"/>
        <v>1.9000000000000001</v>
      </c>
      <c r="AQ45" s="36">
        <f t="shared" si="7"/>
        <v>0</v>
      </c>
      <c r="AR45" s="36">
        <f t="shared" si="7"/>
        <v>0</v>
      </c>
      <c r="AS45" s="36">
        <f t="shared" si="7"/>
        <v>0</v>
      </c>
      <c r="AT45" s="36">
        <f t="shared" si="7"/>
        <v>0</v>
      </c>
      <c r="AU45" s="36">
        <f t="shared" si="7"/>
        <v>0</v>
      </c>
      <c r="AV45" s="36">
        <f t="shared" si="7"/>
        <v>0</v>
      </c>
      <c r="AW45" s="36">
        <f t="shared" si="7"/>
        <v>1.7141999999999999</v>
      </c>
      <c r="AX45" s="36">
        <f t="shared" si="7"/>
        <v>0</v>
      </c>
      <c r="AY45" s="36">
        <f t="shared" si="7"/>
        <v>0</v>
      </c>
      <c r="AZ45" s="36">
        <f t="shared" si="7"/>
        <v>0.44</v>
      </c>
      <c r="BA45" s="36">
        <f t="shared" si="7"/>
        <v>4.9499999999999993</v>
      </c>
      <c r="BB45" s="36">
        <f t="shared" si="7"/>
        <v>9.1</v>
      </c>
      <c r="BC45" s="36">
        <f t="shared" si="7"/>
        <v>8.25</v>
      </c>
      <c r="BD45" s="36">
        <f t="shared" si="7"/>
        <v>0</v>
      </c>
      <c r="BE45" s="36">
        <f t="shared" si="7"/>
        <v>0</v>
      </c>
      <c r="BF45" s="36">
        <f t="shared" si="7"/>
        <v>0</v>
      </c>
      <c r="BG45" s="36">
        <f t="shared" si="7"/>
        <v>7.7720000000000002</v>
      </c>
      <c r="BH45" s="36">
        <f t="shared" si="7"/>
        <v>0.46800000000000003</v>
      </c>
      <c r="BI45" s="36">
        <f t="shared" si="7"/>
        <v>0.53899999999999992</v>
      </c>
      <c r="BJ45" s="36">
        <f t="shared" si="7"/>
        <v>0.66500000000000004</v>
      </c>
      <c r="BK45" s="36">
        <f t="shared" si="7"/>
        <v>0</v>
      </c>
      <c r="BL45" s="36">
        <f t="shared" si="7"/>
        <v>0</v>
      </c>
      <c r="BM45" s="36">
        <f t="shared" si="7"/>
        <v>0.3861</v>
      </c>
      <c r="BN45" s="36">
        <f t="shared" si="7"/>
        <v>4.4670000000000001E-2</v>
      </c>
      <c r="BO45" s="36">
        <f t="shared" ref="BO45" si="8">BO30*BO43</f>
        <v>0.21000000000000002</v>
      </c>
      <c r="BP45" s="37">
        <f>SUM(D45:BN45)</f>
        <v>93.336575999999994</v>
      </c>
      <c r="BQ45" s="38">
        <f>BP45/$C$7</f>
        <v>93.336575999999994</v>
      </c>
    </row>
    <row r="46" spans="1:69" ht="17.25" x14ac:dyDescent="0.3">
      <c r="A46" s="34"/>
      <c r="B46" s="35" t="s">
        <v>33</v>
      </c>
      <c r="C46" s="83"/>
      <c r="D46" s="36">
        <f>D30*D43</f>
        <v>4.0362</v>
      </c>
      <c r="E46" s="36">
        <f t="shared" ref="E46:BN46" si="9">E30*E43</f>
        <v>2.64</v>
      </c>
      <c r="F46" s="36">
        <f t="shared" si="9"/>
        <v>3.7483599999999999</v>
      </c>
      <c r="G46" s="36">
        <f t="shared" si="9"/>
        <v>0.23997600000000002</v>
      </c>
      <c r="H46" s="36">
        <f t="shared" si="9"/>
        <v>0.83331</v>
      </c>
      <c r="I46" s="36">
        <f t="shared" si="9"/>
        <v>0</v>
      </c>
      <c r="J46" s="36">
        <f t="shared" si="9"/>
        <v>13.41944</v>
      </c>
      <c r="K46" s="36">
        <f t="shared" si="9"/>
        <v>8.6117200000000018</v>
      </c>
      <c r="L46" s="36">
        <f t="shared" si="9"/>
        <v>1.6066400000000001</v>
      </c>
      <c r="M46" s="36">
        <f t="shared" si="9"/>
        <v>0</v>
      </c>
      <c r="N46" s="36">
        <f t="shared" si="9"/>
        <v>0</v>
      </c>
      <c r="O46" s="36">
        <f t="shared" si="9"/>
        <v>0</v>
      </c>
      <c r="P46" s="36">
        <f t="shared" si="9"/>
        <v>0</v>
      </c>
      <c r="Q46" s="36">
        <f t="shared" si="9"/>
        <v>1.0832999999999999</v>
      </c>
      <c r="R46" s="36">
        <f t="shared" si="9"/>
        <v>0</v>
      </c>
      <c r="S46" s="36">
        <f t="shared" si="9"/>
        <v>0</v>
      </c>
      <c r="T46" s="36">
        <f t="shared" si="9"/>
        <v>0</v>
      </c>
      <c r="U46" s="36">
        <f t="shared" si="9"/>
        <v>0</v>
      </c>
      <c r="V46" s="36">
        <f t="shared" si="9"/>
        <v>0</v>
      </c>
      <c r="W46" s="36">
        <f t="shared" si="9"/>
        <v>0</v>
      </c>
      <c r="X46" s="36">
        <f t="shared" si="9"/>
        <v>10.6</v>
      </c>
      <c r="Y46" s="36">
        <f t="shared" si="9"/>
        <v>0</v>
      </c>
      <c r="Z46" s="36">
        <f t="shared" si="9"/>
        <v>0</v>
      </c>
      <c r="AA46" s="36">
        <f t="shared" si="9"/>
        <v>3.2492000000000001</v>
      </c>
      <c r="AB46" s="36">
        <f t="shared" si="9"/>
        <v>0</v>
      </c>
      <c r="AC46" s="36">
        <f t="shared" si="9"/>
        <v>2.3079999999999998</v>
      </c>
      <c r="AD46" s="36">
        <f t="shared" si="9"/>
        <v>0</v>
      </c>
      <c r="AE46" s="36">
        <f t="shared" si="9"/>
        <v>0</v>
      </c>
      <c r="AF46" s="36">
        <f t="shared" si="9"/>
        <v>0.745</v>
      </c>
      <c r="AG46" s="36">
        <f t="shared" si="9"/>
        <v>0</v>
      </c>
      <c r="AH46" s="36">
        <f t="shared" si="9"/>
        <v>0</v>
      </c>
      <c r="AI46" s="36">
        <f t="shared" si="9"/>
        <v>1.9724999999999999</v>
      </c>
      <c r="AJ46" s="36">
        <f t="shared" si="9"/>
        <v>1.7859600000000002</v>
      </c>
      <c r="AK46" s="36">
        <f t="shared" si="9"/>
        <v>0.22799999999999998</v>
      </c>
      <c r="AL46" s="36">
        <f t="shared" si="9"/>
        <v>0</v>
      </c>
      <c r="AM46" s="36">
        <f t="shared" si="9"/>
        <v>0</v>
      </c>
      <c r="AN46" s="36">
        <f t="shared" si="9"/>
        <v>0</v>
      </c>
      <c r="AO46" s="36">
        <f t="shared" si="9"/>
        <v>0</v>
      </c>
      <c r="AP46" s="36">
        <f t="shared" si="9"/>
        <v>1.9000000000000001</v>
      </c>
      <c r="AQ46" s="36">
        <f t="shared" si="9"/>
        <v>0</v>
      </c>
      <c r="AR46" s="36">
        <f t="shared" si="9"/>
        <v>0</v>
      </c>
      <c r="AS46" s="36">
        <f t="shared" si="9"/>
        <v>0</v>
      </c>
      <c r="AT46" s="36">
        <f t="shared" si="9"/>
        <v>0</v>
      </c>
      <c r="AU46" s="36">
        <f t="shared" si="9"/>
        <v>0</v>
      </c>
      <c r="AV46" s="36">
        <f t="shared" si="9"/>
        <v>0</v>
      </c>
      <c r="AW46" s="36">
        <f t="shared" si="9"/>
        <v>1.7141999999999999</v>
      </c>
      <c r="AX46" s="36">
        <f t="shared" si="9"/>
        <v>0</v>
      </c>
      <c r="AY46" s="36">
        <f t="shared" si="9"/>
        <v>0</v>
      </c>
      <c r="AZ46" s="36">
        <f t="shared" si="9"/>
        <v>0.44</v>
      </c>
      <c r="BA46" s="36">
        <f t="shared" si="9"/>
        <v>4.9499999999999993</v>
      </c>
      <c r="BB46" s="36">
        <f t="shared" si="9"/>
        <v>9.1</v>
      </c>
      <c r="BC46" s="36">
        <f t="shared" si="9"/>
        <v>8.25</v>
      </c>
      <c r="BD46" s="36">
        <f t="shared" si="9"/>
        <v>0</v>
      </c>
      <c r="BE46" s="36">
        <f t="shared" si="9"/>
        <v>0</v>
      </c>
      <c r="BF46" s="36">
        <f t="shared" si="9"/>
        <v>0</v>
      </c>
      <c r="BG46" s="36">
        <f t="shared" si="9"/>
        <v>7.7720000000000002</v>
      </c>
      <c r="BH46" s="36">
        <f t="shared" si="9"/>
        <v>0.46800000000000003</v>
      </c>
      <c r="BI46" s="36">
        <f t="shared" si="9"/>
        <v>0.53899999999999992</v>
      </c>
      <c r="BJ46" s="36">
        <f t="shared" si="9"/>
        <v>0.66500000000000004</v>
      </c>
      <c r="BK46" s="36">
        <f t="shared" si="9"/>
        <v>0</v>
      </c>
      <c r="BL46" s="36">
        <f t="shared" si="9"/>
        <v>0</v>
      </c>
      <c r="BM46" s="36">
        <f t="shared" si="9"/>
        <v>0.3861</v>
      </c>
      <c r="BN46" s="36">
        <f t="shared" si="9"/>
        <v>4.4670000000000001E-2</v>
      </c>
      <c r="BO46" s="36">
        <f t="shared" ref="BO46" si="10">BO30*BO43</f>
        <v>0.21000000000000002</v>
      </c>
      <c r="BP46" s="37">
        <f>SUM(D46:BN46)</f>
        <v>93.336575999999994</v>
      </c>
      <c r="BQ46" s="38">
        <f>BP46/$C$7</f>
        <v>93.336575999999994</v>
      </c>
    </row>
    <row r="47" spans="1:69" x14ac:dyDescent="0.25">
      <c r="A47" s="39"/>
      <c r="B47" s="39" t="s">
        <v>34</v>
      </c>
      <c r="D47" s="40">
        <f t="shared" ref="D47:AI47" si="11">D64+D82+D98+D114</f>
        <v>4.0362</v>
      </c>
      <c r="E47" s="40">
        <f t="shared" si="11"/>
        <v>2.64</v>
      </c>
      <c r="F47" s="40">
        <f t="shared" si="11"/>
        <v>3.7483599999999999</v>
      </c>
      <c r="G47" s="40">
        <f t="shared" si="11"/>
        <v>0.23997600000000002</v>
      </c>
      <c r="H47" s="40">
        <f t="shared" si="11"/>
        <v>0.83331</v>
      </c>
      <c r="I47" s="40">
        <f t="shared" si="11"/>
        <v>0</v>
      </c>
      <c r="J47" s="40">
        <f t="shared" si="11"/>
        <v>13.41944</v>
      </c>
      <c r="K47" s="40">
        <f t="shared" si="11"/>
        <v>8.61172</v>
      </c>
      <c r="L47" s="40">
        <f t="shared" si="11"/>
        <v>1.6066400000000001</v>
      </c>
      <c r="M47" s="40">
        <f t="shared" si="11"/>
        <v>0</v>
      </c>
      <c r="N47" s="40">
        <f t="shared" si="11"/>
        <v>0</v>
      </c>
      <c r="O47" s="40">
        <f t="shared" si="11"/>
        <v>0</v>
      </c>
      <c r="P47" s="40">
        <f t="shared" si="11"/>
        <v>0</v>
      </c>
      <c r="Q47" s="40">
        <f t="shared" si="11"/>
        <v>1.0832999999999999</v>
      </c>
      <c r="R47" s="40">
        <f t="shared" si="11"/>
        <v>0</v>
      </c>
      <c r="S47" s="40">
        <f t="shared" si="11"/>
        <v>0</v>
      </c>
      <c r="T47" s="40">
        <f t="shared" si="11"/>
        <v>0</v>
      </c>
      <c r="U47" s="40">
        <f t="shared" si="11"/>
        <v>0</v>
      </c>
      <c r="V47" s="40">
        <f t="shared" si="11"/>
        <v>0</v>
      </c>
      <c r="W47" s="40">
        <f t="shared" si="11"/>
        <v>0</v>
      </c>
      <c r="X47" s="40">
        <f t="shared" si="11"/>
        <v>15.899999999999999</v>
      </c>
      <c r="Y47" s="40">
        <f t="shared" si="11"/>
        <v>0</v>
      </c>
      <c r="Z47" s="40">
        <f t="shared" si="11"/>
        <v>0</v>
      </c>
      <c r="AA47" s="40">
        <f t="shared" si="11"/>
        <v>3.2492000000000001</v>
      </c>
      <c r="AB47" s="40">
        <f t="shared" si="11"/>
        <v>0</v>
      </c>
      <c r="AC47" s="40">
        <f t="shared" si="11"/>
        <v>2.3079999999999998</v>
      </c>
      <c r="AD47" s="40">
        <f t="shared" si="11"/>
        <v>0</v>
      </c>
      <c r="AE47" s="40">
        <f t="shared" si="11"/>
        <v>0</v>
      </c>
      <c r="AF47" s="40">
        <f t="shared" si="11"/>
        <v>0.745</v>
      </c>
      <c r="AG47" s="40">
        <f t="shared" si="11"/>
        <v>0</v>
      </c>
      <c r="AH47" s="40">
        <f t="shared" si="11"/>
        <v>0</v>
      </c>
      <c r="AI47" s="40">
        <f t="shared" si="11"/>
        <v>1.9724999999999999</v>
      </c>
      <c r="AJ47" s="40">
        <f t="shared" ref="AJ47:BN47" si="12">AJ64+AJ82+AJ98+AJ114</f>
        <v>1.7859600000000002</v>
      </c>
      <c r="AK47" s="40">
        <f t="shared" si="12"/>
        <v>0.22799999999999998</v>
      </c>
      <c r="AL47" s="40">
        <f t="shared" si="12"/>
        <v>0</v>
      </c>
      <c r="AM47" s="40">
        <f t="shared" si="12"/>
        <v>0</v>
      </c>
      <c r="AN47" s="40">
        <f t="shared" si="12"/>
        <v>0</v>
      </c>
      <c r="AO47" s="40">
        <f t="shared" si="12"/>
        <v>0</v>
      </c>
      <c r="AP47" s="40">
        <f t="shared" si="12"/>
        <v>1.9000000000000001</v>
      </c>
      <c r="AQ47" s="40">
        <f t="shared" si="12"/>
        <v>0</v>
      </c>
      <c r="AR47" s="40">
        <f t="shared" si="12"/>
        <v>0</v>
      </c>
      <c r="AS47" s="40">
        <f t="shared" si="12"/>
        <v>0</v>
      </c>
      <c r="AT47" s="40">
        <f t="shared" si="12"/>
        <v>0</v>
      </c>
      <c r="AU47" s="40">
        <f t="shared" si="12"/>
        <v>0</v>
      </c>
      <c r="AV47" s="40">
        <f t="shared" si="12"/>
        <v>0</v>
      </c>
      <c r="AW47" s="40">
        <f t="shared" si="12"/>
        <v>1.7141999999999999</v>
      </c>
      <c r="AX47" s="40">
        <f t="shared" si="12"/>
        <v>0</v>
      </c>
      <c r="AY47" s="40">
        <f t="shared" si="12"/>
        <v>0</v>
      </c>
      <c r="AZ47" s="40">
        <f t="shared" si="12"/>
        <v>0.44</v>
      </c>
      <c r="BA47" s="40">
        <f t="shared" si="12"/>
        <v>4.9499999999999993</v>
      </c>
      <c r="BB47" s="40">
        <f t="shared" si="12"/>
        <v>9.1</v>
      </c>
      <c r="BC47" s="40">
        <f t="shared" si="12"/>
        <v>8.25</v>
      </c>
      <c r="BD47" s="40">
        <f t="shared" si="12"/>
        <v>0</v>
      </c>
      <c r="BE47" s="40">
        <f t="shared" si="12"/>
        <v>0</v>
      </c>
      <c r="BF47" s="40">
        <f t="shared" si="12"/>
        <v>0</v>
      </c>
      <c r="BG47" s="40">
        <f t="shared" si="12"/>
        <v>7.7720000000000002</v>
      </c>
      <c r="BH47" s="40">
        <f t="shared" si="12"/>
        <v>0.46800000000000003</v>
      </c>
      <c r="BI47" s="40">
        <f t="shared" si="12"/>
        <v>0.53899999999999992</v>
      </c>
      <c r="BJ47" s="40">
        <f t="shared" si="12"/>
        <v>0.66500000000000004</v>
      </c>
      <c r="BK47" s="40">
        <f t="shared" si="12"/>
        <v>0</v>
      </c>
      <c r="BL47" s="40">
        <f t="shared" si="12"/>
        <v>0</v>
      </c>
      <c r="BM47" s="40">
        <f t="shared" si="12"/>
        <v>0.3861</v>
      </c>
      <c r="BN47" s="40">
        <f t="shared" si="12"/>
        <v>4.4670000000000001E-2</v>
      </c>
      <c r="BO47" s="40">
        <f t="shared" ref="BO47" si="13">BO64+BO82+BO98+BO114</f>
        <v>0.21000000000000002</v>
      </c>
    </row>
    <row r="48" spans="1:69" x14ac:dyDescent="0.25">
      <c r="A48" s="39"/>
      <c r="B48" s="39" t="s">
        <v>35</v>
      </c>
      <c r="BQ48" s="41">
        <f>BQ64+BQ82+BQ98+BQ114</f>
        <v>98.636575999999991</v>
      </c>
    </row>
    <row r="50" spans="1:69" x14ac:dyDescent="0.25">
      <c r="J50" s="4">
        <v>10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84"/>
      <c r="B51" s="42" t="s">
        <v>3</v>
      </c>
      <c r="C51" s="75" t="s">
        <v>4</v>
      </c>
      <c r="D51" s="77" t="str">
        <f t="shared" ref="D51:BN51" si="14">D5</f>
        <v>Хлеб пшеничный</v>
      </c>
      <c r="E51" s="77" t="str">
        <f t="shared" si="14"/>
        <v>Хлеб ржано-пшеничный</v>
      </c>
      <c r="F51" s="77" t="str">
        <f t="shared" si="14"/>
        <v>Сахар</v>
      </c>
      <c r="G51" s="77" t="str">
        <f t="shared" si="14"/>
        <v>Чай</v>
      </c>
      <c r="H51" s="77" t="str">
        <f t="shared" si="14"/>
        <v>Какао</v>
      </c>
      <c r="I51" s="77" t="str">
        <f t="shared" si="14"/>
        <v>Кофейный напиток</v>
      </c>
      <c r="J51" s="77" t="str">
        <f t="shared" si="14"/>
        <v>Молоко 2,5%</v>
      </c>
      <c r="K51" s="77" t="str">
        <f t="shared" si="14"/>
        <v>Масло сливочное</v>
      </c>
      <c r="L51" s="77" t="str">
        <f t="shared" si="14"/>
        <v>Сметана 15%</v>
      </c>
      <c r="M51" s="77" t="str">
        <f t="shared" si="14"/>
        <v>Молоко сухое</v>
      </c>
      <c r="N51" s="77" t="str">
        <f t="shared" si="14"/>
        <v>Снежок 2,5 %</v>
      </c>
      <c r="O51" s="77" t="str">
        <f t="shared" si="14"/>
        <v>Творог 5%</v>
      </c>
      <c r="P51" s="77" t="str">
        <f t="shared" si="14"/>
        <v>Молоко сгущенное</v>
      </c>
      <c r="Q51" s="77" t="str">
        <f t="shared" si="14"/>
        <v xml:space="preserve">Джем Сава </v>
      </c>
      <c r="R51" s="77" t="str">
        <f t="shared" si="14"/>
        <v>Сыр</v>
      </c>
      <c r="S51" s="77" t="str">
        <f t="shared" si="14"/>
        <v>Зеленый горошек</v>
      </c>
      <c r="T51" s="77" t="str">
        <f t="shared" si="14"/>
        <v>Кукуруза консервирован.</v>
      </c>
      <c r="U51" s="77" t="str">
        <f t="shared" si="14"/>
        <v>Консервы рыбные</v>
      </c>
      <c r="V51" s="77" t="str">
        <f t="shared" si="14"/>
        <v>Огурцы консервирован.</v>
      </c>
      <c r="W51" s="43"/>
      <c r="X51" s="77" t="str">
        <f t="shared" si="14"/>
        <v>Яйцо</v>
      </c>
      <c r="Y51" s="77" t="str">
        <f t="shared" si="14"/>
        <v>Икра кабачковая</v>
      </c>
      <c r="Z51" s="77" t="str">
        <f t="shared" si="14"/>
        <v>Изюм</v>
      </c>
      <c r="AA51" s="77" t="str">
        <f t="shared" si="14"/>
        <v>Курага</v>
      </c>
      <c r="AB51" s="77" t="str">
        <f t="shared" si="14"/>
        <v>Чернослив</v>
      </c>
      <c r="AC51" s="77" t="str">
        <f t="shared" si="14"/>
        <v>Шиповник</v>
      </c>
      <c r="AD51" s="77" t="str">
        <f t="shared" si="14"/>
        <v>Сухофрукты</v>
      </c>
      <c r="AE51" s="77" t="str">
        <f t="shared" si="14"/>
        <v>Ягода свежемороженная</v>
      </c>
      <c r="AF51" s="77" t="str">
        <f t="shared" si="14"/>
        <v>Лимон</v>
      </c>
      <c r="AG51" s="77" t="str">
        <f t="shared" si="14"/>
        <v>Кисель</v>
      </c>
      <c r="AH51" s="77" t="str">
        <f t="shared" si="14"/>
        <v xml:space="preserve">Сок </v>
      </c>
      <c r="AI51" s="77" t="str">
        <f t="shared" si="14"/>
        <v>Макаронные изделия</v>
      </c>
      <c r="AJ51" s="77" t="str">
        <f t="shared" si="14"/>
        <v>Мука</v>
      </c>
      <c r="AK51" s="77" t="str">
        <f t="shared" si="14"/>
        <v>Дрожжи</v>
      </c>
      <c r="AL51" s="77" t="str">
        <f t="shared" si="14"/>
        <v>Печенье</v>
      </c>
      <c r="AM51" s="77" t="str">
        <f t="shared" si="14"/>
        <v>Пряники</v>
      </c>
      <c r="AN51" s="77" t="str">
        <f t="shared" si="14"/>
        <v>Вафли</v>
      </c>
      <c r="AO51" s="77" t="str">
        <f t="shared" si="14"/>
        <v>Конфеты</v>
      </c>
      <c r="AP51" s="77" t="str">
        <f t="shared" si="14"/>
        <v>Повидло Сава</v>
      </c>
      <c r="AQ51" s="77" t="str">
        <f t="shared" si="14"/>
        <v>Крупа геркулес</v>
      </c>
      <c r="AR51" s="77" t="str">
        <f t="shared" si="14"/>
        <v>Крупа горох</v>
      </c>
      <c r="AS51" s="77" t="str">
        <f t="shared" si="14"/>
        <v>Крупа гречневая</v>
      </c>
      <c r="AT51" s="77" t="str">
        <f t="shared" si="14"/>
        <v>Крупа кукурузная</v>
      </c>
      <c r="AU51" s="77" t="str">
        <f t="shared" si="14"/>
        <v>Крупа манная</v>
      </c>
      <c r="AV51" s="77" t="str">
        <f t="shared" si="14"/>
        <v>Крупа перловая</v>
      </c>
      <c r="AW51" s="77" t="str">
        <f t="shared" si="14"/>
        <v>Крупа пшеничная</v>
      </c>
      <c r="AX51" s="77" t="str">
        <f t="shared" si="14"/>
        <v>Крупа пшено</v>
      </c>
      <c r="AY51" s="77" t="str">
        <f t="shared" si="14"/>
        <v>Крупа ячневая</v>
      </c>
      <c r="AZ51" s="77" t="str">
        <f t="shared" si="14"/>
        <v>Рис</v>
      </c>
      <c r="BA51" s="77" t="str">
        <f t="shared" si="14"/>
        <v>Цыпленок бройлер</v>
      </c>
      <c r="BB51" s="77" t="str">
        <f t="shared" si="14"/>
        <v>Филе куриное</v>
      </c>
      <c r="BC51" s="77" t="str">
        <f t="shared" si="14"/>
        <v>Фарш говяжий</v>
      </c>
      <c r="BD51" s="77" t="str">
        <f t="shared" si="14"/>
        <v>Печень куриная</v>
      </c>
      <c r="BE51" s="77" t="str">
        <f t="shared" si="14"/>
        <v>Филе минтая</v>
      </c>
      <c r="BF51" s="77" t="str">
        <f t="shared" si="14"/>
        <v>Филе сельди слабосол.</v>
      </c>
      <c r="BG51" s="77" t="str">
        <f t="shared" si="14"/>
        <v>Картофель</v>
      </c>
      <c r="BH51" s="77" t="str">
        <f t="shared" si="14"/>
        <v>Морковь</v>
      </c>
      <c r="BI51" s="77" t="str">
        <f t="shared" si="14"/>
        <v>Лук</v>
      </c>
      <c r="BJ51" s="77" t="str">
        <f t="shared" si="14"/>
        <v>Капуста</v>
      </c>
      <c r="BK51" s="77" t="str">
        <f t="shared" si="14"/>
        <v>Свекла</v>
      </c>
      <c r="BL51" s="77" t="str">
        <f t="shared" si="14"/>
        <v>Томатная паста</v>
      </c>
      <c r="BM51" s="77" t="str">
        <f t="shared" si="14"/>
        <v>Масло растительное</v>
      </c>
      <c r="BN51" s="77" t="str">
        <f t="shared" si="14"/>
        <v>Соль</v>
      </c>
      <c r="BO51" s="77" t="str">
        <f t="shared" ref="BO51" si="15">BO5</f>
        <v>Аскорбиновая кислота</v>
      </c>
      <c r="BP51" s="86" t="s">
        <v>5</v>
      </c>
      <c r="BQ51" s="86" t="s">
        <v>6</v>
      </c>
    </row>
    <row r="52" spans="1:69" ht="51" customHeight="1" x14ac:dyDescent="0.25">
      <c r="A52" s="85"/>
      <c r="B52" s="7" t="s">
        <v>7</v>
      </c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43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87"/>
      <c r="BQ52" s="87"/>
    </row>
    <row r="53" spans="1:69" x14ac:dyDescent="0.25">
      <c r="A53" s="79" t="s">
        <v>8</v>
      </c>
      <c r="B53" s="13" t="s">
        <v>9</v>
      </c>
      <c r="C53" s="80">
        <f>$F$4</f>
        <v>1</v>
      </c>
      <c r="D53" s="13">
        <f>D7</f>
        <v>0</v>
      </c>
      <c r="E53" s="13">
        <f t="shared" ref="E53:BN57" si="16">E7</f>
        <v>0</v>
      </c>
      <c r="F53" s="13">
        <f t="shared" si="16"/>
        <v>3.0000000000000001E-3</v>
      </c>
      <c r="G53" s="13">
        <f t="shared" si="16"/>
        <v>0</v>
      </c>
      <c r="H53" s="13">
        <f t="shared" si="16"/>
        <v>0</v>
      </c>
      <c r="I53" s="13">
        <f t="shared" si="16"/>
        <v>0</v>
      </c>
      <c r="J53" s="13">
        <f t="shared" si="16"/>
        <v>0.1</v>
      </c>
      <c r="K53" s="13">
        <f t="shared" si="16"/>
        <v>2E-3</v>
      </c>
      <c r="L53" s="13">
        <f t="shared" si="16"/>
        <v>0</v>
      </c>
      <c r="M53" s="13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13">
        <f t="shared" si="16"/>
        <v>0</v>
      </c>
      <c r="S53" s="13">
        <f t="shared" si="16"/>
        <v>0</v>
      </c>
      <c r="T53" s="13">
        <f t="shared" si="16"/>
        <v>0</v>
      </c>
      <c r="U53" s="13">
        <f t="shared" si="16"/>
        <v>0</v>
      </c>
      <c r="V53" s="13">
        <f t="shared" si="16"/>
        <v>0</v>
      </c>
      <c r="W53" s="13">
        <f t="shared" si="16"/>
        <v>0</v>
      </c>
      <c r="X53" s="13">
        <f t="shared" si="16"/>
        <v>0</v>
      </c>
      <c r="Y53" s="13">
        <f t="shared" si="16"/>
        <v>0</v>
      </c>
      <c r="Z53" s="13">
        <f t="shared" si="16"/>
        <v>0</v>
      </c>
      <c r="AA53" s="13">
        <f t="shared" si="16"/>
        <v>0</v>
      </c>
      <c r="AB53" s="13">
        <f t="shared" si="16"/>
        <v>0</v>
      </c>
      <c r="AC53" s="13">
        <f t="shared" si="16"/>
        <v>0</v>
      </c>
      <c r="AD53" s="13">
        <f t="shared" si="16"/>
        <v>0</v>
      </c>
      <c r="AE53" s="13">
        <f t="shared" si="16"/>
        <v>0</v>
      </c>
      <c r="AF53" s="13">
        <f t="shared" si="16"/>
        <v>0</v>
      </c>
      <c r="AG53" s="13">
        <f t="shared" si="16"/>
        <v>0</v>
      </c>
      <c r="AH53" s="13">
        <f t="shared" si="16"/>
        <v>0</v>
      </c>
      <c r="AI53" s="13">
        <f t="shared" si="16"/>
        <v>0</v>
      </c>
      <c r="AJ53" s="13">
        <f t="shared" si="16"/>
        <v>0</v>
      </c>
      <c r="AK53" s="13">
        <f t="shared" si="16"/>
        <v>0</v>
      </c>
      <c r="AL53" s="13">
        <f t="shared" si="16"/>
        <v>0</v>
      </c>
      <c r="AM53" s="13">
        <f t="shared" si="16"/>
        <v>0</v>
      </c>
      <c r="AN53" s="13">
        <f t="shared" si="16"/>
        <v>0</v>
      </c>
      <c r="AO53" s="13">
        <f t="shared" si="16"/>
        <v>0</v>
      </c>
      <c r="AP53" s="13">
        <f t="shared" si="16"/>
        <v>0</v>
      </c>
      <c r="AQ53" s="13">
        <f t="shared" si="16"/>
        <v>0</v>
      </c>
      <c r="AR53" s="13">
        <f t="shared" si="16"/>
        <v>0</v>
      </c>
      <c r="AS53" s="13">
        <f t="shared" si="16"/>
        <v>0</v>
      </c>
      <c r="AT53" s="13">
        <f t="shared" si="16"/>
        <v>0</v>
      </c>
      <c r="AU53" s="13">
        <f t="shared" si="16"/>
        <v>0</v>
      </c>
      <c r="AV53" s="13">
        <f t="shared" si="16"/>
        <v>0</v>
      </c>
      <c r="AW53" s="13">
        <f t="shared" si="16"/>
        <v>1.4999999999999999E-2</v>
      </c>
      <c r="AX53" s="13">
        <f t="shared" si="16"/>
        <v>0</v>
      </c>
      <c r="AY53" s="13">
        <f t="shared" si="16"/>
        <v>0</v>
      </c>
      <c r="AZ53" s="13">
        <f t="shared" si="16"/>
        <v>0</v>
      </c>
      <c r="BA53" s="13">
        <f t="shared" si="16"/>
        <v>0</v>
      </c>
      <c r="BB53" s="13">
        <f t="shared" si="16"/>
        <v>0</v>
      </c>
      <c r="BC53" s="13">
        <f t="shared" si="16"/>
        <v>0</v>
      </c>
      <c r="BD53" s="13">
        <f t="shared" si="16"/>
        <v>0</v>
      </c>
      <c r="BE53" s="13">
        <f t="shared" si="16"/>
        <v>0</v>
      </c>
      <c r="BF53" s="13">
        <f t="shared" si="16"/>
        <v>0</v>
      </c>
      <c r="BG53" s="13">
        <f t="shared" si="16"/>
        <v>0</v>
      </c>
      <c r="BH53" s="13">
        <f t="shared" si="16"/>
        <v>0</v>
      </c>
      <c r="BI53" s="13">
        <f t="shared" si="16"/>
        <v>0</v>
      </c>
      <c r="BJ53" s="13">
        <f t="shared" si="16"/>
        <v>0</v>
      </c>
      <c r="BK53" s="13">
        <f t="shared" si="16"/>
        <v>0</v>
      </c>
      <c r="BL53" s="13">
        <f t="shared" si="16"/>
        <v>0</v>
      </c>
      <c r="BM53" s="13">
        <f t="shared" si="16"/>
        <v>0</v>
      </c>
      <c r="BN53" s="13">
        <f t="shared" si="16"/>
        <v>5.0000000000000001E-4</v>
      </c>
      <c r="BO53" s="13">
        <f t="shared" ref="BO53:BO56" si="17">BO7</f>
        <v>0</v>
      </c>
    </row>
    <row r="54" spans="1:69" x14ac:dyDescent="0.25">
      <c r="A54" s="79"/>
      <c r="B54" s="12" t="s">
        <v>38</v>
      </c>
      <c r="C54" s="81"/>
      <c r="D54" s="13">
        <f>D8</f>
        <v>0.02</v>
      </c>
      <c r="E54" s="13">
        <f t="shared" si="16"/>
        <v>0</v>
      </c>
      <c r="F54" s="13">
        <f t="shared" si="16"/>
        <v>0</v>
      </c>
      <c r="G54" s="13">
        <f t="shared" si="16"/>
        <v>0</v>
      </c>
      <c r="H54" s="13">
        <f t="shared" si="16"/>
        <v>0</v>
      </c>
      <c r="I54" s="13">
        <f t="shared" si="16"/>
        <v>0</v>
      </c>
      <c r="J54" s="13">
        <f t="shared" si="16"/>
        <v>0</v>
      </c>
      <c r="K54" s="13">
        <f t="shared" si="16"/>
        <v>0</v>
      </c>
      <c r="L54" s="13">
        <f t="shared" si="16"/>
        <v>0</v>
      </c>
      <c r="M54" s="13">
        <f t="shared" si="16"/>
        <v>0</v>
      </c>
      <c r="N54" s="13">
        <f t="shared" si="16"/>
        <v>0</v>
      </c>
      <c r="O54" s="13">
        <f t="shared" si="16"/>
        <v>0</v>
      </c>
      <c r="P54" s="13">
        <f t="shared" si="16"/>
        <v>0</v>
      </c>
      <c r="Q54" s="13">
        <f t="shared" si="16"/>
        <v>5.0000000000000001E-3</v>
      </c>
      <c r="R54" s="13">
        <f t="shared" si="16"/>
        <v>0</v>
      </c>
      <c r="S54" s="13">
        <f t="shared" si="16"/>
        <v>0</v>
      </c>
      <c r="T54" s="13">
        <f t="shared" si="16"/>
        <v>0</v>
      </c>
      <c r="U54" s="13">
        <f t="shared" si="16"/>
        <v>0</v>
      </c>
      <c r="V54" s="13">
        <f t="shared" si="16"/>
        <v>0</v>
      </c>
      <c r="W54" s="13">
        <f t="shared" si="16"/>
        <v>0</v>
      </c>
      <c r="X54" s="13">
        <f t="shared" si="16"/>
        <v>0</v>
      </c>
      <c r="Y54" s="13">
        <f t="shared" si="16"/>
        <v>0</v>
      </c>
      <c r="Z54" s="13">
        <f t="shared" si="16"/>
        <v>0</v>
      </c>
      <c r="AA54" s="13">
        <f t="shared" si="16"/>
        <v>0</v>
      </c>
      <c r="AB54" s="13">
        <f t="shared" si="16"/>
        <v>0</v>
      </c>
      <c r="AC54" s="13">
        <f t="shared" si="16"/>
        <v>0</v>
      </c>
      <c r="AD54" s="13">
        <f t="shared" si="16"/>
        <v>0</v>
      </c>
      <c r="AE54" s="13">
        <f t="shared" si="16"/>
        <v>0</v>
      </c>
      <c r="AF54" s="13">
        <f t="shared" si="16"/>
        <v>0</v>
      </c>
      <c r="AG54" s="13">
        <f t="shared" si="16"/>
        <v>0</v>
      </c>
      <c r="AH54" s="13">
        <f t="shared" si="16"/>
        <v>0</v>
      </c>
      <c r="AI54" s="13">
        <f t="shared" si="16"/>
        <v>0</v>
      </c>
      <c r="AJ54" s="13">
        <f t="shared" si="16"/>
        <v>0</v>
      </c>
      <c r="AK54" s="13">
        <f t="shared" si="16"/>
        <v>0</v>
      </c>
      <c r="AL54" s="13">
        <f t="shared" si="16"/>
        <v>0</v>
      </c>
      <c r="AM54" s="13">
        <f t="shared" si="16"/>
        <v>0</v>
      </c>
      <c r="AN54" s="13">
        <f t="shared" si="16"/>
        <v>0</v>
      </c>
      <c r="AO54" s="13">
        <f t="shared" si="16"/>
        <v>0</v>
      </c>
      <c r="AP54" s="13">
        <f t="shared" si="16"/>
        <v>0</v>
      </c>
      <c r="AQ54" s="13">
        <f t="shared" si="16"/>
        <v>0</v>
      </c>
      <c r="AR54" s="13">
        <f t="shared" si="16"/>
        <v>0</v>
      </c>
      <c r="AS54" s="13">
        <f t="shared" si="16"/>
        <v>0</v>
      </c>
      <c r="AT54" s="13">
        <f t="shared" si="16"/>
        <v>0</v>
      </c>
      <c r="AU54" s="13">
        <f t="shared" si="16"/>
        <v>0</v>
      </c>
      <c r="AV54" s="13">
        <f t="shared" si="16"/>
        <v>0</v>
      </c>
      <c r="AW54" s="13">
        <f t="shared" si="16"/>
        <v>0</v>
      </c>
      <c r="AX54" s="13">
        <f t="shared" si="16"/>
        <v>0</v>
      </c>
      <c r="AY54" s="13">
        <f t="shared" si="16"/>
        <v>0</v>
      </c>
      <c r="AZ54" s="13">
        <f t="shared" si="16"/>
        <v>0</v>
      </c>
      <c r="BA54" s="13">
        <f t="shared" si="16"/>
        <v>0</v>
      </c>
      <c r="BB54" s="13">
        <f t="shared" si="16"/>
        <v>0</v>
      </c>
      <c r="BC54" s="13">
        <f t="shared" si="16"/>
        <v>0</v>
      </c>
      <c r="BD54" s="13">
        <f t="shared" si="16"/>
        <v>0</v>
      </c>
      <c r="BE54" s="13">
        <f t="shared" si="16"/>
        <v>0</v>
      </c>
      <c r="BF54" s="13">
        <f t="shared" si="16"/>
        <v>0</v>
      </c>
      <c r="BG54" s="13">
        <f t="shared" si="16"/>
        <v>0</v>
      </c>
      <c r="BH54" s="13">
        <f t="shared" si="16"/>
        <v>0</v>
      </c>
      <c r="BI54" s="13">
        <f t="shared" si="16"/>
        <v>0</v>
      </c>
      <c r="BJ54" s="13">
        <f t="shared" si="16"/>
        <v>0</v>
      </c>
      <c r="BK54" s="13">
        <f t="shared" si="16"/>
        <v>0</v>
      </c>
      <c r="BL54" s="13">
        <f t="shared" si="16"/>
        <v>0</v>
      </c>
      <c r="BM54" s="13">
        <f t="shared" si="16"/>
        <v>0</v>
      </c>
      <c r="BN54" s="13">
        <f t="shared" si="16"/>
        <v>0</v>
      </c>
      <c r="BO54" s="13">
        <f t="shared" si="17"/>
        <v>0</v>
      </c>
    </row>
    <row r="55" spans="1:69" x14ac:dyDescent="0.25">
      <c r="A55" s="79"/>
      <c r="B55" s="13" t="s">
        <v>11</v>
      </c>
      <c r="C55" s="81"/>
      <c r="D55" s="13">
        <f>D9</f>
        <v>0</v>
      </c>
      <c r="E55" s="13">
        <f t="shared" si="16"/>
        <v>0</v>
      </c>
      <c r="F55" s="13">
        <f t="shared" si="16"/>
        <v>8.0000000000000002E-3</v>
      </c>
      <c r="G55" s="13">
        <f t="shared" si="16"/>
        <v>0</v>
      </c>
      <c r="H55" s="13">
        <f t="shared" si="16"/>
        <v>8.9999999999999998E-4</v>
      </c>
      <c r="I55" s="13">
        <f t="shared" si="16"/>
        <v>0</v>
      </c>
      <c r="J55" s="13">
        <f t="shared" si="16"/>
        <v>7.0000000000000007E-2</v>
      </c>
      <c r="K55" s="13">
        <f t="shared" si="16"/>
        <v>0</v>
      </c>
      <c r="L55" s="13">
        <f t="shared" si="16"/>
        <v>0</v>
      </c>
      <c r="M55" s="13">
        <f t="shared" si="16"/>
        <v>0</v>
      </c>
      <c r="N55" s="13">
        <f t="shared" si="16"/>
        <v>0</v>
      </c>
      <c r="O55" s="13">
        <f t="shared" si="16"/>
        <v>0</v>
      </c>
      <c r="P55" s="13">
        <f t="shared" si="16"/>
        <v>0</v>
      </c>
      <c r="Q55" s="13">
        <f t="shared" si="16"/>
        <v>0</v>
      </c>
      <c r="R55" s="13">
        <f t="shared" si="16"/>
        <v>0</v>
      </c>
      <c r="S55" s="13">
        <f t="shared" si="16"/>
        <v>0</v>
      </c>
      <c r="T55" s="13">
        <f t="shared" si="16"/>
        <v>0</v>
      </c>
      <c r="U55" s="13">
        <f t="shared" si="16"/>
        <v>0</v>
      </c>
      <c r="V55" s="13">
        <f t="shared" si="16"/>
        <v>0</v>
      </c>
      <c r="W55" s="13">
        <f t="shared" si="16"/>
        <v>0</v>
      </c>
      <c r="X55" s="13">
        <f t="shared" si="16"/>
        <v>0</v>
      </c>
      <c r="Y55" s="13">
        <f t="shared" si="16"/>
        <v>0</v>
      </c>
      <c r="Z55" s="13">
        <f t="shared" si="16"/>
        <v>0</v>
      </c>
      <c r="AA55" s="13">
        <f t="shared" si="16"/>
        <v>0</v>
      </c>
      <c r="AB55" s="13">
        <f t="shared" si="16"/>
        <v>0</v>
      </c>
      <c r="AC55" s="13">
        <f t="shared" si="16"/>
        <v>0</v>
      </c>
      <c r="AD55" s="13">
        <f t="shared" si="16"/>
        <v>0</v>
      </c>
      <c r="AE55" s="13">
        <f t="shared" si="16"/>
        <v>0</v>
      </c>
      <c r="AF55" s="13">
        <f t="shared" si="16"/>
        <v>0</v>
      </c>
      <c r="AG55" s="13">
        <f t="shared" si="16"/>
        <v>0</v>
      </c>
      <c r="AH55" s="13">
        <f t="shared" si="16"/>
        <v>0</v>
      </c>
      <c r="AI55" s="13">
        <f t="shared" si="16"/>
        <v>0</v>
      </c>
      <c r="AJ55" s="13">
        <f t="shared" si="16"/>
        <v>0</v>
      </c>
      <c r="AK55" s="13">
        <f t="shared" si="16"/>
        <v>0</v>
      </c>
      <c r="AL55" s="13">
        <f t="shared" si="16"/>
        <v>0</v>
      </c>
      <c r="AM55" s="13">
        <f t="shared" si="16"/>
        <v>0</v>
      </c>
      <c r="AN55" s="13">
        <f t="shared" si="16"/>
        <v>0</v>
      </c>
      <c r="AO55" s="13">
        <f t="shared" si="16"/>
        <v>0</v>
      </c>
      <c r="AP55" s="13">
        <f t="shared" si="16"/>
        <v>0</v>
      </c>
      <c r="AQ55" s="13">
        <f t="shared" si="16"/>
        <v>0</v>
      </c>
      <c r="AR55" s="13">
        <f t="shared" si="16"/>
        <v>0</v>
      </c>
      <c r="AS55" s="13">
        <f t="shared" si="16"/>
        <v>0</v>
      </c>
      <c r="AT55" s="13">
        <f t="shared" si="16"/>
        <v>0</v>
      </c>
      <c r="AU55" s="13">
        <f t="shared" si="16"/>
        <v>0</v>
      </c>
      <c r="AV55" s="13">
        <f t="shared" si="16"/>
        <v>0</v>
      </c>
      <c r="AW55" s="13">
        <f t="shared" si="16"/>
        <v>0</v>
      </c>
      <c r="AX55" s="13">
        <f t="shared" si="16"/>
        <v>0</v>
      </c>
      <c r="AY55" s="13">
        <f t="shared" si="16"/>
        <v>0</v>
      </c>
      <c r="AZ55" s="13">
        <f t="shared" si="16"/>
        <v>0</v>
      </c>
      <c r="BA55" s="13">
        <f t="shared" si="16"/>
        <v>0</v>
      </c>
      <c r="BB55" s="13">
        <f t="shared" si="16"/>
        <v>0</v>
      </c>
      <c r="BC55" s="13">
        <f t="shared" si="16"/>
        <v>0</v>
      </c>
      <c r="BD55" s="13">
        <f t="shared" si="16"/>
        <v>0</v>
      </c>
      <c r="BE55" s="13">
        <f t="shared" si="16"/>
        <v>0</v>
      </c>
      <c r="BF55" s="13">
        <f t="shared" si="16"/>
        <v>0</v>
      </c>
      <c r="BG55" s="13">
        <f t="shared" si="16"/>
        <v>0</v>
      </c>
      <c r="BH55" s="13">
        <f t="shared" si="16"/>
        <v>0</v>
      </c>
      <c r="BI55" s="13">
        <f t="shared" si="16"/>
        <v>0</v>
      </c>
      <c r="BJ55" s="13">
        <f t="shared" si="16"/>
        <v>0</v>
      </c>
      <c r="BK55" s="13">
        <f t="shared" si="16"/>
        <v>0</v>
      </c>
      <c r="BL55" s="13">
        <f t="shared" si="16"/>
        <v>0</v>
      </c>
      <c r="BM55" s="13">
        <f t="shared" si="16"/>
        <v>0</v>
      </c>
      <c r="BN55" s="13">
        <f t="shared" si="16"/>
        <v>0</v>
      </c>
      <c r="BO55" s="13">
        <f t="shared" si="17"/>
        <v>0</v>
      </c>
    </row>
    <row r="56" spans="1:69" x14ac:dyDescent="0.25">
      <c r="A56" s="79"/>
      <c r="B56" s="13"/>
      <c r="C56" s="81"/>
      <c r="D56" s="13">
        <f>D10</f>
        <v>0</v>
      </c>
      <c r="E56" s="13">
        <f t="shared" si="16"/>
        <v>0</v>
      </c>
      <c r="F56" s="13">
        <f t="shared" si="16"/>
        <v>0</v>
      </c>
      <c r="G56" s="13">
        <f t="shared" si="16"/>
        <v>0</v>
      </c>
      <c r="H56" s="13">
        <f t="shared" si="16"/>
        <v>0</v>
      </c>
      <c r="I56" s="13">
        <f t="shared" si="16"/>
        <v>0</v>
      </c>
      <c r="J56" s="13">
        <f t="shared" si="16"/>
        <v>0</v>
      </c>
      <c r="K56" s="13">
        <f t="shared" si="16"/>
        <v>0</v>
      </c>
      <c r="L56" s="13">
        <f t="shared" si="16"/>
        <v>0</v>
      </c>
      <c r="M56" s="13">
        <f t="shared" si="16"/>
        <v>0</v>
      </c>
      <c r="N56" s="13">
        <f t="shared" si="16"/>
        <v>0</v>
      </c>
      <c r="O56" s="13">
        <f t="shared" si="16"/>
        <v>0</v>
      </c>
      <c r="P56" s="13">
        <f t="shared" si="16"/>
        <v>0</v>
      </c>
      <c r="Q56" s="13">
        <f t="shared" si="16"/>
        <v>0</v>
      </c>
      <c r="R56" s="13">
        <f t="shared" si="16"/>
        <v>0</v>
      </c>
      <c r="S56" s="13">
        <f t="shared" si="16"/>
        <v>0</v>
      </c>
      <c r="T56" s="13">
        <f t="shared" si="16"/>
        <v>0</v>
      </c>
      <c r="U56" s="13">
        <f t="shared" si="16"/>
        <v>0</v>
      </c>
      <c r="V56" s="13">
        <f t="shared" si="16"/>
        <v>0</v>
      </c>
      <c r="W56" s="13">
        <f t="shared" si="16"/>
        <v>0</v>
      </c>
      <c r="X56" s="13">
        <f t="shared" si="16"/>
        <v>0</v>
      </c>
      <c r="Y56" s="13">
        <f t="shared" si="16"/>
        <v>0</v>
      </c>
      <c r="Z56" s="13">
        <f t="shared" si="16"/>
        <v>0</v>
      </c>
      <c r="AA56" s="13">
        <f t="shared" si="16"/>
        <v>0</v>
      </c>
      <c r="AB56" s="13">
        <f t="shared" si="16"/>
        <v>0</v>
      </c>
      <c r="AC56" s="13">
        <f t="shared" si="16"/>
        <v>0</v>
      </c>
      <c r="AD56" s="13">
        <f t="shared" si="16"/>
        <v>0</v>
      </c>
      <c r="AE56" s="13">
        <f t="shared" si="16"/>
        <v>0</v>
      </c>
      <c r="AF56" s="13">
        <f t="shared" si="16"/>
        <v>0</v>
      </c>
      <c r="AG56" s="13">
        <f t="shared" si="16"/>
        <v>0</v>
      </c>
      <c r="AH56" s="13">
        <f t="shared" si="16"/>
        <v>0</v>
      </c>
      <c r="AI56" s="13">
        <f t="shared" si="16"/>
        <v>0</v>
      </c>
      <c r="AJ56" s="13">
        <f t="shared" si="16"/>
        <v>0</v>
      </c>
      <c r="AK56" s="13">
        <f t="shared" si="16"/>
        <v>0</v>
      </c>
      <c r="AL56" s="13">
        <f t="shared" si="16"/>
        <v>0</v>
      </c>
      <c r="AM56" s="13">
        <f t="shared" si="16"/>
        <v>0</v>
      </c>
      <c r="AN56" s="13">
        <f t="shared" si="16"/>
        <v>0</v>
      </c>
      <c r="AO56" s="13">
        <f t="shared" si="16"/>
        <v>0</v>
      </c>
      <c r="AP56" s="13">
        <f t="shared" si="16"/>
        <v>0</v>
      </c>
      <c r="AQ56" s="13">
        <f t="shared" si="16"/>
        <v>0</v>
      </c>
      <c r="AR56" s="13">
        <f t="shared" si="16"/>
        <v>0</v>
      </c>
      <c r="AS56" s="13">
        <f t="shared" si="16"/>
        <v>0</v>
      </c>
      <c r="AT56" s="13">
        <f t="shared" si="16"/>
        <v>0</v>
      </c>
      <c r="AU56" s="13">
        <f t="shared" si="16"/>
        <v>0</v>
      </c>
      <c r="AV56" s="13">
        <f t="shared" si="16"/>
        <v>0</v>
      </c>
      <c r="AW56" s="13">
        <f t="shared" si="16"/>
        <v>0</v>
      </c>
      <c r="AX56" s="13">
        <f t="shared" si="16"/>
        <v>0</v>
      </c>
      <c r="AY56" s="13">
        <f t="shared" si="16"/>
        <v>0</v>
      </c>
      <c r="AZ56" s="13">
        <f t="shared" si="16"/>
        <v>0</v>
      </c>
      <c r="BA56" s="13">
        <f t="shared" si="16"/>
        <v>0</v>
      </c>
      <c r="BB56" s="13">
        <f t="shared" si="16"/>
        <v>0</v>
      </c>
      <c r="BC56" s="13">
        <f t="shared" si="16"/>
        <v>0</v>
      </c>
      <c r="BD56" s="13">
        <f t="shared" si="16"/>
        <v>0</v>
      </c>
      <c r="BE56" s="13">
        <f t="shared" si="16"/>
        <v>0</v>
      </c>
      <c r="BF56" s="13">
        <f t="shared" si="16"/>
        <v>0</v>
      </c>
      <c r="BG56" s="13">
        <f t="shared" si="16"/>
        <v>0</v>
      </c>
      <c r="BH56" s="13">
        <f t="shared" si="16"/>
        <v>0</v>
      </c>
      <c r="BI56" s="13">
        <f t="shared" si="16"/>
        <v>0</v>
      </c>
      <c r="BJ56" s="13">
        <f t="shared" si="16"/>
        <v>0</v>
      </c>
      <c r="BK56" s="13">
        <f t="shared" si="16"/>
        <v>0</v>
      </c>
      <c r="BL56" s="13">
        <f t="shared" si="16"/>
        <v>0</v>
      </c>
      <c r="BM56" s="13">
        <f t="shared" si="16"/>
        <v>0</v>
      </c>
      <c r="BN56" s="13">
        <f t="shared" si="16"/>
        <v>0</v>
      </c>
      <c r="BO56" s="13">
        <f t="shared" si="17"/>
        <v>0</v>
      </c>
    </row>
    <row r="57" spans="1:69" x14ac:dyDescent="0.25">
      <c r="A57" s="79"/>
      <c r="B57" s="13"/>
      <c r="C57" s="82"/>
      <c r="D57" s="13">
        <f>D11</f>
        <v>0</v>
      </c>
      <c r="E57" s="13">
        <f t="shared" si="16"/>
        <v>0</v>
      </c>
      <c r="F57" s="13">
        <f t="shared" si="16"/>
        <v>0</v>
      </c>
      <c r="G57" s="13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ref="L57:BN57" si="18">L11</f>
        <v>0</v>
      </c>
      <c r="M57" s="13">
        <f t="shared" si="18"/>
        <v>0</v>
      </c>
      <c r="N57" s="13">
        <f t="shared" si="18"/>
        <v>0</v>
      </c>
      <c r="O57" s="13">
        <f t="shared" si="18"/>
        <v>0</v>
      </c>
      <c r="P57" s="13">
        <f t="shared" si="18"/>
        <v>0</v>
      </c>
      <c r="Q57" s="13">
        <f t="shared" si="18"/>
        <v>0</v>
      </c>
      <c r="R57" s="13">
        <f t="shared" si="18"/>
        <v>0</v>
      </c>
      <c r="S57" s="13">
        <f>S11</f>
        <v>0</v>
      </c>
      <c r="T57" s="13">
        <f>T11</f>
        <v>0</v>
      </c>
      <c r="U57" s="13">
        <f>U11</f>
        <v>0</v>
      </c>
      <c r="V57" s="13">
        <f>V11</f>
        <v>0</v>
      </c>
      <c r="W57" s="13">
        <f>W11</f>
        <v>0</v>
      </c>
      <c r="X57" s="13">
        <f t="shared" si="18"/>
        <v>0</v>
      </c>
      <c r="Y57" s="13">
        <f t="shared" si="18"/>
        <v>0</v>
      </c>
      <c r="Z57" s="13">
        <f t="shared" si="18"/>
        <v>0</v>
      </c>
      <c r="AA57" s="13">
        <f t="shared" si="18"/>
        <v>0</v>
      </c>
      <c r="AB57" s="13">
        <f t="shared" si="18"/>
        <v>0</v>
      </c>
      <c r="AC57" s="13">
        <f t="shared" si="18"/>
        <v>0</v>
      </c>
      <c r="AD57" s="13">
        <f t="shared" si="18"/>
        <v>0</v>
      </c>
      <c r="AE57" s="13">
        <f t="shared" si="18"/>
        <v>0</v>
      </c>
      <c r="AF57" s="13">
        <f t="shared" si="18"/>
        <v>0</v>
      </c>
      <c r="AG57" s="13">
        <f t="shared" si="18"/>
        <v>0</v>
      </c>
      <c r="AH57" s="13">
        <f t="shared" si="18"/>
        <v>0</v>
      </c>
      <c r="AI57" s="13">
        <f t="shared" si="18"/>
        <v>0</v>
      </c>
      <c r="AJ57" s="13">
        <f t="shared" si="18"/>
        <v>0</v>
      </c>
      <c r="AK57" s="13">
        <f t="shared" si="18"/>
        <v>0</v>
      </c>
      <c r="AL57" s="13">
        <f t="shared" si="18"/>
        <v>0</v>
      </c>
      <c r="AM57" s="13">
        <f t="shared" si="18"/>
        <v>0</v>
      </c>
      <c r="AN57" s="13">
        <f t="shared" si="18"/>
        <v>0</v>
      </c>
      <c r="AO57" s="13">
        <f t="shared" si="18"/>
        <v>0</v>
      </c>
      <c r="AP57" s="13">
        <f t="shared" si="18"/>
        <v>0</v>
      </c>
      <c r="AQ57" s="13">
        <f t="shared" si="18"/>
        <v>0</v>
      </c>
      <c r="AR57" s="13">
        <f t="shared" si="18"/>
        <v>0</v>
      </c>
      <c r="AS57" s="13">
        <f t="shared" si="18"/>
        <v>0</v>
      </c>
      <c r="AT57" s="13">
        <f t="shared" si="18"/>
        <v>0</v>
      </c>
      <c r="AU57" s="13">
        <f t="shared" si="18"/>
        <v>0</v>
      </c>
      <c r="AV57" s="13">
        <f t="shared" si="18"/>
        <v>0</v>
      </c>
      <c r="AW57" s="13">
        <f t="shared" si="18"/>
        <v>0</v>
      </c>
      <c r="AX57" s="13">
        <f t="shared" si="18"/>
        <v>0</v>
      </c>
      <c r="AY57" s="13">
        <f t="shared" si="18"/>
        <v>0</v>
      </c>
      <c r="AZ57" s="13">
        <f t="shared" si="18"/>
        <v>0</v>
      </c>
      <c r="BA57" s="13">
        <f t="shared" si="18"/>
        <v>0</v>
      </c>
      <c r="BB57" s="13">
        <f t="shared" si="18"/>
        <v>0</v>
      </c>
      <c r="BC57" s="13">
        <f t="shared" si="18"/>
        <v>0</v>
      </c>
      <c r="BD57" s="13">
        <f t="shared" si="18"/>
        <v>0</v>
      </c>
      <c r="BE57" s="13">
        <f t="shared" si="18"/>
        <v>0</v>
      </c>
      <c r="BF57" s="13">
        <f t="shared" si="18"/>
        <v>0</v>
      </c>
      <c r="BG57" s="13">
        <f t="shared" si="18"/>
        <v>0</v>
      </c>
      <c r="BH57" s="13">
        <f t="shared" si="18"/>
        <v>0</v>
      </c>
      <c r="BI57" s="13">
        <f t="shared" si="18"/>
        <v>0</v>
      </c>
      <c r="BJ57" s="13">
        <f t="shared" si="18"/>
        <v>0</v>
      </c>
      <c r="BK57" s="13">
        <f t="shared" si="18"/>
        <v>0</v>
      </c>
      <c r="BL57" s="13">
        <f t="shared" si="18"/>
        <v>0</v>
      </c>
      <c r="BM57" s="13">
        <f t="shared" si="18"/>
        <v>0</v>
      </c>
      <c r="BN57" s="13">
        <f t="shared" si="18"/>
        <v>0</v>
      </c>
      <c r="BO57" s="13">
        <f t="shared" ref="BO57" si="19">BO11</f>
        <v>0</v>
      </c>
    </row>
    <row r="58" spans="1:69" ht="17.25" x14ac:dyDescent="0.3">
      <c r="B58" s="31" t="s">
        <v>26</v>
      </c>
      <c r="C58" s="32"/>
      <c r="D58" s="33">
        <f>SUM(D53:D57)</f>
        <v>0.02</v>
      </c>
      <c r="E58" s="33">
        <f t="shared" ref="E58:BN58" si="20">SUM(E53:E57)</f>
        <v>0</v>
      </c>
      <c r="F58" s="33">
        <f t="shared" si="20"/>
        <v>1.0999999999999999E-2</v>
      </c>
      <c r="G58" s="33">
        <f t="shared" si="20"/>
        <v>0</v>
      </c>
      <c r="H58" s="33">
        <f t="shared" si="20"/>
        <v>8.9999999999999998E-4</v>
      </c>
      <c r="I58" s="33">
        <f t="shared" si="20"/>
        <v>0</v>
      </c>
      <c r="J58" s="33">
        <f t="shared" si="20"/>
        <v>0.17</v>
      </c>
      <c r="K58" s="33">
        <f t="shared" si="20"/>
        <v>2E-3</v>
      </c>
      <c r="L58" s="33">
        <f t="shared" si="20"/>
        <v>0</v>
      </c>
      <c r="M58" s="33">
        <f t="shared" si="20"/>
        <v>0</v>
      </c>
      <c r="N58" s="33">
        <f t="shared" si="20"/>
        <v>0</v>
      </c>
      <c r="O58" s="33">
        <f t="shared" si="20"/>
        <v>0</v>
      </c>
      <c r="P58" s="33">
        <f t="shared" si="20"/>
        <v>0</v>
      </c>
      <c r="Q58" s="33">
        <f t="shared" si="20"/>
        <v>5.0000000000000001E-3</v>
      </c>
      <c r="R58" s="33">
        <f t="shared" si="20"/>
        <v>0</v>
      </c>
      <c r="S58" s="33">
        <f>SUM(S53:S57)</f>
        <v>0</v>
      </c>
      <c r="T58" s="33">
        <f>SUM(T53:T57)</f>
        <v>0</v>
      </c>
      <c r="U58" s="33">
        <f>SUM(U53:U57)</f>
        <v>0</v>
      </c>
      <c r="V58" s="33">
        <f>SUM(V53:V57)</f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1.4999999999999999E-2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PRODUCT(D58,$F$4)</f>
        <v>0.02</v>
      </c>
      <c r="E59" s="44">
        <f t="shared" si="22"/>
        <v>0</v>
      </c>
      <c r="F59" s="44">
        <f t="shared" si="22"/>
        <v>1.0999999999999999E-2</v>
      </c>
      <c r="G59" s="44">
        <f t="shared" si="22"/>
        <v>0</v>
      </c>
      <c r="H59" s="44">
        <f t="shared" si="22"/>
        <v>8.9999999999999998E-4</v>
      </c>
      <c r="I59" s="44">
        <f t="shared" si="22"/>
        <v>0</v>
      </c>
      <c r="J59" s="44">
        <f t="shared" si="22"/>
        <v>0.17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5.0000000000000001E-3</v>
      </c>
      <c r="R59" s="44">
        <f t="shared" si="22"/>
        <v>0</v>
      </c>
      <c r="S59" s="44">
        <f>PRODUCT(S58,$F$4)</f>
        <v>0</v>
      </c>
      <c r="T59" s="44">
        <f>PRODUCT(T58,$F$4)</f>
        <v>0</v>
      </c>
      <c r="U59" s="44">
        <f>PRODUCT(U58,$F$4)</f>
        <v>0</v>
      </c>
      <c r="V59" s="44">
        <f>PRODUCT(V58,$F$4)</f>
        <v>0</v>
      </c>
      <c r="W59" s="44">
        <f>PRODUCT(W58,$F$4)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1.4999999999999999E-2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PRODUCT(BO58,$F$4)</f>
        <v>0</v>
      </c>
    </row>
    <row r="61" spans="1:69" ht="17.25" x14ac:dyDescent="0.3">
      <c r="A61" s="27"/>
      <c r="B61" s="28" t="s">
        <v>29</v>
      </c>
      <c r="C61" s="29" t="s">
        <v>30</v>
      </c>
      <c r="D61" s="46">
        <f>D43</f>
        <v>67.27</v>
      </c>
      <c r="E61" s="46">
        <f t="shared" ref="E61:BN61" si="24">E43</f>
        <v>66</v>
      </c>
      <c r="F61" s="30">
        <f t="shared" si="24"/>
        <v>97.36</v>
      </c>
      <c r="G61" s="30">
        <f t="shared" si="24"/>
        <v>599.94000000000005</v>
      </c>
      <c r="H61" s="30">
        <f t="shared" si="24"/>
        <v>925.9</v>
      </c>
      <c r="I61" s="30">
        <f t="shared" si="24"/>
        <v>590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355</v>
      </c>
      <c r="N61" s="30">
        <f t="shared" si="24"/>
        <v>99.49</v>
      </c>
      <c r="O61" s="30">
        <f t="shared" si="24"/>
        <v>320.32</v>
      </c>
      <c r="P61" s="30">
        <f t="shared" si="24"/>
        <v>231.58</v>
      </c>
      <c r="Q61" s="30">
        <f t="shared" si="24"/>
        <v>216.66</v>
      </c>
      <c r="R61" s="30">
        <f t="shared" si="24"/>
        <v>0</v>
      </c>
      <c r="S61" s="30">
        <f>S43</f>
        <v>130</v>
      </c>
      <c r="T61" s="30">
        <f>T43</f>
        <v>146</v>
      </c>
      <c r="U61" s="30">
        <f>U43</f>
        <v>870</v>
      </c>
      <c r="V61" s="30">
        <f>V43</f>
        <v>121.57</v>
      </c>
      <c r="W61" s="30">
        <f>W43</f>
        <v>0</v>
      </c>
      <c r="X61" s="30">
        <f t="shared" si="24"/>
        <v>5.3</v>
      </c>
      <c r="Y61" s="30">
        <f t="shared" si="24"/>
        <v>0</v>
      </c>
      <c r="Z61" s="30">
        <f t="shared" si="24"/>
        <v>239.76</v>
      </c>
      <c r="AA61" s="30">
        <f t="shared" si="24"/>
        <v>324.92</v>
      </c>
      <c r="AB61" s="30">
        <f t="shared" si="24"/>
        <v>273.52999999999997</v>
      </c>
      <c r="AC61" s="30">
        <f t="shared" si="24"/>
        <v>288.5</v>
      </c>
      <c r="AD61" s="30">
        <f t="shared" si="24"/>
        <v>95.22</v>
      </c>
      <c r="AE61" s="30">
        <f t="shared" si="24"/>
        <v>300</v>
      </c>
      <c r="AF61" s="30">
        <f t="shared" si="24"/>
        <v>149</v>
      </c>
      <c r="AG61" s="30">
        <f t="shared" si="24"/>
        <v>210.25</v>
      </c>
      <c r="AH61" s="30">
        <f t="shared" si="24"/>
        <v>55</v>
      </c>
      <c r="AI61" s="30">
        <f t="shared" si="24"/>
        <v>65.75</v>
      </c>
      <c r="AJ61" s="30">
        <f t="shared" si="24"/>
        <v>43.56</v>
      </c>
      <c r="AK61" s="30">
        <f t="shared" si="24"/>
        <v>190</v>
      </c>
      <c r="AL61" s="30">
        <f t="shared" si="24"/>
        <v>165</v>
      </c>
      <c r="AM61" s="30">
        <f t="shared" si="24"/>
        <v>0</v>
      </c>
      <c r="AN61" s="30">
        <f t="shared" si="24"/>
        <v>250</v>
      </c>
      <c r="AO61" s="30">
        <f t="shared" si="24"/>
        <v>0</v>
      </c>
      <c r="AP61" s="30">
        <f t="shared" si="24"/>
        <v>190</v>
      </c>
      <c r="AQ61" s="30">
        <f t="shared" si="24"/>
        <v>86.38</v>
      </c>
      <c r="AR61" s="30">
        <f t="shared" si="24"/>
        <v>70</v>
      </c>
      <c r="AS61" s="30">
        <f t="shared" si="24"/>
        <v>150</v>
      </c>
      <c r="AT61" s="30">
        <f t="shared" si="24"/>
        <v>70.739999999999995</v>
      </c>
      <c r="AU61" s="30">
        <f t="shared" si="24"/>
        <v>64.290000000000006</v>
      </c>
      <c r="AV61" s="30">
        <f t="shared" si="24"/>
        <v>62.5</v>
      </c>
      <c r="AW61" s="30">
        <f t="shared" si="24"/>
        <v>114.28</v>
      </c>
      <c r="AX61" s="30">
        <f t="shared" si="24"/>
        <v>84.44</v>
      </c>
      <c r="AY61" s="30">
        <f t="shared" si="24"/>
        <v>75</v>
      </c>
      <c r="AZ61" s="30">
        <f t="shared" si="24"/>
        <v>110</v>
      </c>
      <c r="BA61" s="30">
        <f t="shared" si="24"/>
        <v>225</v>
      </c>
      <c r="BB61" s="30">
        <f t="shared" si="24"/>
        <v>364</v>
      </c>
      <c r="BC61" s="30">
        <f t="shared" si="24"/>
        <v>550</v>
      </c>
      <c r="BD61" s="30">
        <f t="shared" si="24"/>
        <v>195.06</v>
      </c>
      <c r="BE61" s="30">
        <f t="shared" si="24"/>
        <v>330</v>
      </c>
      <c r="BF61" s="30">
        <f t="shared" si="24"/>
        <v>0</v>
      </c>
      <c r="BG61" s="30">
        <f t="shared" si="24"/>
        <v>29</v>
      </c>
      <c r="BH61" s="30">
        <f t="shared" si="24"/>
        <v>39</v>
      </c>
      <c r="BI61" s="30">
        <f t="shared" si="24"/>
        <v>49</v>
      </c>
      <c r="BJ61" s="30">
        <f t="shared" si="24"/>
        <v>19</v>
      </c>
      <c r="BK61" s="30">
        <f t="shared" si="24"/>
        <v>57.3</v>
      </c>
      <c r="BL61" s="30">
        <f t="shared" si="24"/>
        <v>276.20999999999998</v>
      </c>
      <c r="BM61" s="30">
        <f t="shared" si="24"/>
        <v>154.44</v>
      </c>
      <c r="BN61" s="30">
        <f t="shared" si="24"/>
        <v>14.89</v>
      </c>
      <c r="BO61" s="30">
        <f t="shared" ref="BO61" si="25">BO43</f>
        <v>6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 t="shared" ref="E62:BN62" si="26">E61/1000</f>
        <v>6.6000000000000003E-2</v>
      </c>
      <c r="F62" s="33">
        <f t="shared" si="26"/>
        <v>9.7360000000000002E-2</v>
      </c>
      <c r="G62" s="33">
        <f t="shared" si="26"/>
        <v>0.59994000000000003</v>
      </c>
      <c r="H62" s="33">
        <f t="shared" si="26"/>
        <v>0.92589999999999995</v>
      </c>
      <c r="I62" s="33">
        <f t="shared" si="26"/>
        <v>0.59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0.35499999999999998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0.23158000000000001</v>
      </c>
      <c r="Q62" s="33">
        <f t="shared" si="26"/>
        <v>0.21665999999999999</v>
      </c>
      <c r="R62" s="33">
        <f t="shared" si="26"/>
        <v>0</v>
      </c>
      <c r="S62" s="33">
        <f>S61/1000</f>
        <v>0.13</v>
      </c>
      <c r="T62" s="33">
        <f>T61/1000</f>
        <v>0.14599999999999999</v>
      </c>
      <c r="U62" s="33">
        <f>U61/1000</f>
        <v>0.87</v>
      </c>
      <c r="V62" s="33">
        <f>V61/1000</f>
        <v>0.12157</v>
      </c>
      <c r="W62" s="33">
        <f>W61/1000</f>
        <v>0</v>
      </c>
      <c r="X62" s="33">
        <f t="shared" si="26"/>
        <v>5.3E-3</v>
      </c>
      <c r="Y62" s="33">
        <f t="shared" si="26"/>
        <v>0</v>
      </c>
      <c r="Z62" s="33">
        <f t="shared" si="26"/>
        <v>0.23976</v>
      </c>
      <c r="AA62" s="33">
        <f t="shared" si="26"/>
        <v>0.32492000000000004</v>
      </c>
      <c r="AB62" s="33">
        <f t="shared" si="26"/>
        <v>0.27353</v>
      </c>
      <c r="AC62" s="33">
        <f t="shared" si="26"/>
        <v>0.28849999999999998</v>
      </c>
      <c r="AD62" s="33">
        <f t="shared" si="26"/>
        <v>9.5219999999999999E-2</v>
      </c>
      <c r="AE62" s="33">
        <f t="shared" si="26"/>
        <v>0.3</v>
      </c>
      <c r="AF62" s="33">
        <f t="shared" si="26"/>
        <v>0.14899999999999999</v>
      </c>
      <c r="AG62" s="33">
        <f t="shared" si="26"/>
        <v>0.21024999999999999</v>
      </c>
      <c r="AH62" s="33">
        <f t="shared" si="26"/>
        <v>5.5E-2</v>
      </c>
      <c r="AI62" s="33">
        <f t="shared" si="26"/>
        <v>6.5750000000000003E-2</v>
      </c>
      <c r="AJ62" s="33">
        <f t="shared" si="26"/>
        <v>4.3560000000000001E-2</v>
      </c>
      <c r="AK62" s="33">
        <f t="shared" si="26"/>
        <v>0.19</v>
      </c>
      <c r="AL62" s="33">
        <f t="shared" si="26"/>
        <v>0.16500000000000001</v>
      </c>
      <c r="AM62" s="33">
        <f t="shared" si="26"/>
        <v>0</v>
      </c>
      <c r="AN62" s="33">
        <f t="shared" si="26"/>
        <v>0.25</v>
      </c>
      <c r="AO62" s="33">
        <f t="shared" si="26"/>
        <v>0</v>
      </c>
      <c r="AP62" s="33">
        <f t="shared" si="26"/>
        <v>0.19</v>
      </c>
      <c r="AQ62" s="33">
        <f t="shared" si="26"/>
        <v>8.6379999999999998E-2</v>
      </c>
      <c r="AR62" s="33">
        <f t="shared" si="26"/>
        <v>7.0000000000000007E-2</v>
      </c>
      <c r="AS62" s="33">
        <f t="shared" si="26"/>
        <v>0.15</v>
      </c>
      <c r="AT62" s="33">
        <f t="shared" si="26"/>
        <v>7.0739999999999997E-2</v>
      </c>
      <c r="AU62" s="33">
        <f t="shared" si="26"/>
        <v>6.429E-2</v>
      </c>
      <c r="AV62" s="33">
        <f t="shared" si="26"/>
        <v>6.25E-2</v>
      </c>
      <c r="AW62" s="33">
        <f t="shared" si="26"/>
        <v>0.11428000000000001</v>
      </c>
      <c r="AX62" s="33">
        <f t="shared" si="26"/>
        <v>8.4440000000000001E-2</v>
      </c>
      <c r="AY62" s="33">
        <f t="shared" si="26"/>
        <v>7.4999999999999997E-2</v>
      </c>
      <c r="AZ62" s="33">
        <f t="shared" si="26"/>
        <v>0.11</v>
      </c>
      <c r="BA62" s="33">
        <f t="shared" si="26"/>
        <v>0.22500000000000001</v>
      </c>
      <c r="BB62" s="33">
        <f t="shared" si="26"/>
        <v>0.36399999999999999</v>
      </c>
      <c r="BC62" s="33">
        <f t="shared" si="26"/>
        <v>0.55000000000000004</v>
      </c>
      <c r="BD62" s="33">
        <f t="shared" si="26"/>
        <v>0.19506000000000001</v>
      </c>
      <c r="BE62" s="33">
        <f t="shared" si="26"/>
        <v>0.33</v>
      </c>
      <c r="BF62" s="33">
        <f t="shared" si="26"/>
        <v>0</v>
      </c>
      <c r="BG62" s="33">
        <f t="shared" si="26"/>
        <v>2.9000000000000001E-2</v>
      </c>
      <c r="BH62" s="33">
        <f t="shared" si="26"/>
        <v>3.9E-2</v>
      </c>
      <c r="BI62" s="33">
        <f t="shared" si="26"/>
        <v>4.9000000000000002E-2</v>
      </c>
      <c r="BJ62" s="33">
        <f t="shared" si="26"/>
        <v>1.9E-2</v>
      </c>
      <c r="BK62" s="33">
        <f t="shared" si="26"/>
        <v>5.7299999999999997E-2</v>
      </c>
      <c r="BL62" s="33">
        <f t="shared" si="26"/>
        <v>0.27620999999999996</v>
      </c>
      <c r="BM62" s="33">
        <f t="shared" si="26"/>
        <v>0.15443999999999999</v>
      </c>
      <c r="BN62" s="33">
        <f t="shared" si="26"/>
        <v>1.489E-2</v>
      </c>
      <c r="BO62" s="33">
        <f t="shared" ref="BO62" si="27">BO61/1000</f>
        <v>6.0000000000000001E-3</v>
      </c>
    </row>
    <row r="63" spans="1:69" ht="17.25" x14ac:dyDescent="0.3">
      <c r="A63" s="34"/>
      <c r="B63" s="35" t="s">
        <v>32</v>
      </c>
      <c r="C63" s="83"/>
      <c r="D63" s="36">
        <f>D59*D61</f>
        <v>1.3453999999999999</v>
      </c>
      <c r="E63" s="36">
        <f t="shared" ref="E63:BN63" si="28">E59*E61</f>
        <v>0</v>
      </c>
      <c r="F63" s="36">
        <f t="shared" si="28"/>
        <v>1.0709599999999999</v>
      </c>
      <c r="G63" s="36">
        <f t="shared" si="28"/>
        <v>0</v>
      </c>
      <c r="H63" s="36">
        <f t="shared" si="28"/>
        <v>0.83331</v>
      </c>
      <c r="I63" s="36">
        <f t="shared" si="28"/>
        <v>0</v>
      </c>
      <c r="J63" s="36">
        <f t="shared" si="28"/>
        <v>12.134600000000001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1.0832999999999999</v>
      </c>
      <c r="R63" s="36">
        <f t="shared" si="28"/>
        <v>0</v>
      </c>
      <c r="S63" s="36">
        <f>S59*S61</f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1.7141999999999999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19.514095000000001</v>
      </c>
      <c r="BQ63" s="38">
        <f>BP63/$C$7</f>
        <v>19.514095000000001</v>
      </c>
    </row>
    <row r="64" spans="1:69" ht="17.25" x14ac:dyDescent="0.3">
      <c r="A64" s="34"/>
      <c r="B64" s="35" t="s">
        <v>33</v>
      </c>
      <c r="C64" s="83"/>
      <c r="D64" s="36">
        <f>D59*D61</f>
        <v>1.3453999999999999</v>
      </c>
      <c r="E64" s="36">
        <f t="shared" ref="E64:BN64" si="30">E59*E61</f>
        <v>0</v>
      </c>
      <c r="F64" s="36">
        <f t="shared" si="30"/>
        <v>1.0709599999999999</v>
      </c>
      <c r="G64" s="36">
        <f t="shared" si="30"/>
        <v>0</v>
      </c>
      <c r="H64" s="36">
        <f t="shared" si="30"/>
        <v>0.83331</v>
      </c>
      <c r="I64" s="36">
        <f t="shared" si="30"/>
        <v>0</v>
      </c>
      <c r="J64" s="36">
        <f t="shared" si="30"/>
        <v>12.134600000000001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1.0832999999999999</v>
      </c>
      <c r="R64" s="36">
        <f t="shared" si="30"/>
        <v>0</v>
      </c>
      <c r="S64" s="36">
        <f>S59*S61</f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1.7141999999999999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19.514095000000001</v>
      </c>
      <c r="BQ64" s="38">
        <f>BP64/$C$7</f>
        <v>19.514095000000001</v>
      </c>
    </row>
    <row r="66" spans="1:69" x14ac:dyDescent="0.25">
      <c r="J66" s="4">
        <v>10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84"/>
      <c r="B67" s="42" t="s">
        <v>3</v>
      </c>
      <c r="C67" s="75" t="s">
        <v>4</v>
      </c>
      <c r="D67" s="77" t="str">
        <f t="shared" ref="D67:BN67" si="32">D51</f>
        <v>Хлеб пшеничный</v>
      </c>
      <c r="E67" s="77" t="str">
        <f t="shared" si="32"/>
        <v>Хлеб ржано-пшеничный</v>
      </c>
      <c r="F67" s="77" t="str">
        <f t="shared" si="32"/>
        <v>Сахар</v>
      </c>
      <c r="G67" s="77" t="str">
        <f t="shared" si="32"/>
        <v>Чай</v>
      </c>
      <c r="H67" s="77" t="str">
        <f t="shared" si="32"/>
        <v>Какао</v>
      </c>
      <c r="I67" s="77" t="str">
        <f t="shared" si="32"/>
        <v>Кофейный напиток</v>
      </c>
      <c r="J67" s="77" t="str">
        <f t="shared" si="32"/>
        <v>Молоко 2,5%</v>
      </c>
      <c r="K67" s="77" t="str">
        <f t="shared" si="32"/>
        <v>Масло сливочное</v>
      </c>
      <c r="L67" s="77" t="str">
        <f t="shared" si="32"/>
        <v>Сметана 15%</v>
      </c>
      <c r="M67" s="77" t="str">
        <f t="shared" si="32"/>
        <v>Молоко сухое</v>
      </c>
      <c r="N67" s="77" t="str">
        <f t="shared" si="32"/>
        <v>Снежок 2,5 %</v>
      </c>
      <c r="O67" s="77" t="str">
        <f t="shared" si="32"/>
        <v>Творог 5%</v>
      </c>
      <c r="P67" s="77" t="str">
        <f t="shared" si="32"/>
        <v>Молоко сгущенное</v>
      </c>
      <c r="Q67" s="77" t="str">
        <f t="shared" si="32"/>
        <v xml:space="preserve">Джем Сава </v>
      </c>
      <c r="R67" s="77" t="str">
        <f t="shared" si="32"/>
        <v>Сыр</v>
      </c>
      <c r="S67" s="77" t="str">
        <f t="shared" si="32"/>
        <v>Зеленый горошек</v>
      </c>
      <c r="T67" s="77" t="str">
        <f t="shared" si="32"/>
        <v>Кукуруза консервирован.</v>
      </c>
      <c r="U67" s="77" t="str">
        <f t="shared" si="32"/>
        <v>Консервы рыбные</v>
      </c>
      <c r="V67" s="77" t="str">
        <f t="shared" si="32"/>
        <v>Огурцы консервирован.</v>
      </c>
      <c r="W67" s="43"/>
      <c r="X67" s="77" t="str">
        <f t="shared" si="32"/>
        <v>Яйцо</v>
      </c>
      <c r="Y67" s="77" t="str">
        <f t="shared" si="32"/>
        <v>Икра кабачковая</v>
      </c>
      <c r="Z67" s="77" t="str">
        <f t="shared" si="32"/>
        <v>Изюм</v>
      </c>
      <c r="AA67" s="77" t="str">
        <f t="shared" si="32"/>
        <v>Курага</v>
      </c>
      <c r="AB67" s="77" t="str">
        <f t="shared" si="32"/>
        <v>Чернослив</v>
      </c>
      <c r="AC67" s="77" t="str">
        <f t="shared" si="32"/>
        <v>Шиповник</v>
      </c>
      <c r="AD67" s="77" t="str">
        <f t="shared" si="32"/>
        <v>Сухофрукты</v>
      </c>
      <c r="AE67" s="77" t="str">
        <f t="shared" si="32"/>
        <v>Ягода свежемороженная</v>
      </c>
      <c r="AF67" s="77" t="str">
        <f t="shared" si="32"/>
        <v>Лимон</v>
      </c>
      <c r="AG67" s="77" t="str">
        <f t="shared" si="32"/>
        <v>Кисель</v>
      </c>
      <c r="AH67" s="77" t="str">
        <f t="shared" si="32"/>
        <v xml:space="preserve">Сок </v>
      </c>
      <c r="AI67" s="77" t="str">
        <f t="shared" si="32"/>
        <v>Макаронные изделия</v>
      </c>
      <c r="AJ67" s="77" t="str">
        <f t="shared" si="32"/>
        <v>Мука</v>
      </c>
      <c r="AK67" s="77" t="str">
        <f t="shared" si="32"/>
        <v>Дрожжи</v>
      </c>
      <c r="AL67" s="77" t="str">
        <f t="shared" si="32"/>
        <v>Печенье</v>
      </c>
      <c r="AM67" s="77" t="str">
        <f t="shared" si="32"/>
        <v>Пряники</v>
      </c>
      <c r="AN67" s="77" t="str">
        <f t="shared" si="32"/>
        <v>Вафли</v>
      </c>
      <c r="AO67" s="77" t="str">
        <f t="shared" si="32"/>
        <v>Конфеты</v>
      </c>
      <c r="AP67" s="77" t="str">
        <f t="shared" si="32"/>
        <v>Повидло Сава</v>
      </c>
      <c r="AQ67" s="77" t="str">
        <f t="shared" si="32"/>
        <v>Крупа геркулес</v>
      </c>
      <c r="AR67" s="77" t="str">
        <f t="shared" si="32"/>
        <v>Крупа горох</v>
      </c>
      <c r="AS67" s="77" t="str">
        <f t="shared" si="32"/>
        <v>Крупа гречневая</v>
      </c>
      <c r="AT67" s="77" t="str">
        <f t="shared" si="32"/>
        <v>Крупа кукурузная</v>
      </c>
      <c r="AU67" s="77" t="str">
        <f t="shared" si="32"/>
        <v>Крупа манная</v>
      </c>
      <c r="AV67" s="77" t="str">
        <f t="shared" si="32"/>
        <v>Крупа перловая</v>
      </c>
      <c r="AW67" s="77" t="str">
        <f t="shared" si="32"/>
        <v>Крупа пшеничная</v>
      </c>
      <c r="AX67" s="77" t="str">
        <f t="shared" si="32"/>
        <v>Крупа пшено</v>
      </c>
      <c r="AY67" s="77" t="str">
        <f t="shared" si="32"/>
        <v>Крупа ячневая</v>
      </c>
      <c r="AZ67" s="77" t="str">
        <f t="shared" si="32"/>
        <v>Рис</v>
      </c>
      <c r="BA67" s="77" t="str">
        <f t="shared" si="32"/>
        <v>Цыпленок бройлер</v>
      </c>
      <c r="BB67" s="77" t="str">
        <f t="shared" si="32"/>
        <v>Филе куриное</v>
      </c>
      <c r="BC67" s="77" t="str">
        <f t="shared" si="32"/>
        <v>Фарш говяжий</v>
      </c>
      <c r="BD67" s="77" t="str">
        <f t="shared" si="32"/>
        <v>Печень куриная</v>
      </c>
      <c r="BE67" s="77" t="str">
        <f t="shared" si="32"/>
        <v>Филе минтая</v>
      </c>
      <c r="BF67" s="77" t="str">
        <f t="shared" si="32"/>
        <v>Филе сельди слабосол.</v>
      </c>
      <c r="BG67" s="77" t="str">
        <f t="shared" si="32"/>
        <v>Картофель</v>
      </c>
      <c r="BH67" s="77" t="str">
        <f t="shared" si="32"/>
        <v>Морковь</v>
      </c>
      <c r="BI67" s="77" t="str">
        <f t="shared" si="32"/>
        <v>Лук</v>
      </c>
      <c r="BJ67" s="77" t="str">
        <f t="shared" si="32"/>
        <v>Капуста</v>
      </c>
      <c r="BK67" s="77" t="str">
        <f t="shared" si="32"/>
        <v>Свекла</v>
      </c>
      <c r="BL67" s="77" t="str">
        <f t="shared" si="32"/>
        <v>Томатная паста</v>
      </c>
      <c r="BM67" s="77" t="str">
        <f t="shared" si="32"/>
        <v>Масло растительное</v>
      </c>
      <c r="BN67" s="77" t="str">
        <f t="shared" si="32"/>
        <v>Соль</v>
      </c>
      <c r="BO67" s="77" t="str">
        <f t="shared" ref="BO67" si="33">BO51</f>
        <v>Аскорбиновая кислота</v>
      </c>
      <c r="BP67" s="78" t="s">
        <v>5</v>
      </c>
      <c r="BQ67" s="78" t="s">
        <v>6</v>
      </c>
    </row>
    <row r="68" spans="1:69" ht="36.75" customHeight="1" x14ac:dyDescent="0.25">
      <c r="A68" s="85"/>
      <c r="B68" s="7" t="s">
        <v>7</v>
      </c>
      <c r="C68" s="76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43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8"/>
      <c r="BQ68" s="78"/>
    </row>
    <row r="69" spans="1:69" x14ac:dyDescent="0.25">
      <c r="A69" s="79"/>
      <c r="B69" s="16" t="s">
        <v>13</v>
      </c>
      <c r="C69" s="81"/>
      <c r="D69" s="13">
        <f t="shared" ref="D69:BN72" si="34">D12</f>
        <v>0</v>
      </c>
      <c r="E69" s="13">
        <f t="shared" si="34"/>
        <v>0</v>
      </c>
      <c r="F69" s="13">
        <f t="shared" si="34"/>
        <v>0</v>
      </c>
      <c r="G69" s="13">
        <f t="shared" si="34"/>
        <v>0</v>
      </c>
      <c r="H69" s="13">
        <f t="shared" si="34"/>
        <v>0</v>
      </c>
      <c r="I69" s="13">
        <f t="shared" si="34"/>
        <v>0</v>
      </c>
      <c r="J69" s="13">
        <f t="shared" si="34"/>
        <v>0</v>
      </c>
      <c r="K69" s="13">
        <f t="shared" si="34"/>
        <v>2E-3</v>
      </c>
      <c r="L69" s="13">
        <f t="shared" si="34"/>
        <v>0</v>
      </c>
      <c r="M69" s="13">
        <f t="shared" si="34"/>
        <v>0</v>
      </c>
      <c r="N69" s="13">
        <f t="shared" si="34"/>
        <v>0</v>
      </c>
      <c r="O69" s="13">
        <f t="shared" si="34"/>
        <v>0</v>
      </c>
      <c r="P69" s="13">
        <f t="shared" si="34"/>
        <v>0</v>
      </c>
      <c r="Q69" s="13">
        <f t="shared" si="34"/>
        <v>0</v>
      </c>
      <c r="R69" s="13">
        <f t="shared" si="34"/>
        <v>0</v>
      </c>
      <c r="S69" s="13">
        <f t="shared" si="34"/>
        <v>0</v>
      </c>
      <c r="T69" s="13">
        <f t="shared" si="34"/>
        <v>0</v>
      </c>
      <c r="U69" s="13">
        <f t="shared" si="34"/>
        <v>0</v>
      </c>
      <c r="V69" s="13">
        <f t="shared" si="34"/>
        <v>0</v>
      </c>
      <c r="W69" s="13">
        <f t="shared" si="34"/>
        <v>0</v>
      </c>
      <c r="X69" s="13">
        <f t="shared" si="34"/>
        <v>0.33333333333333331</v>
      </c>
      <c r="Y69" s="13">
        <f t="shared" si="34"/>
        <v>0</v>
      </c>
      <c r="Z69" s="13">
        <f t="shared" si="34"/>
        <v>0</v>
      </c>
      <c r="AA69" s="13">
        <f t="shared" si="34"/>
        <v>0</v>
      </c>
      <c r="AB69" s="13">
        <f t="shared" si="34"/>
        <v>0</v>
      </c>
      <c r="AC69" s="13">
        <f t="shared" si="34"/>
        <v>0</v>
      </c>
      <c r="AD69" s="13">
        <f t="shared" si="34"/>
        <v>0</v>
      </c>
      <c r="AE69" s="13">
        <f t="shared" si="34"/>
        <v>0</v>
      </c>
      <c r="AF69" s="13">
        <f t="shared" si="34"/>
        <v>0</v>
      </c>
      <c r="AG69" s="13">
        <f t="shared" si="34"/>
        <v>0</v>
      </c>
      <c r="AH69" s="13">
        <f t="shared" si="34"/>
        <v>0</v>
      </c>
      <c r="AI69" s="13">
        <f t="shared" si="34"/>
        <v>0</v>
      </c>
      <c r="AJ69" s="13">
        <f t="shared" si="34"/>
        <v>0</v>
      </c>
      <c r="AK69" s="13">
        <f t="shared" si="34"/>
        <v>0</v>
      </c>
      <c r="AL69" s="13">
        <f t="shared" si="34"/>
        <v>0</v>
      </c>
      <c r="AM69" s="13">
        <f t="shared" si="34"/>
        <v>0</v>
      </c>
      <c r="AN69" s="13">
        <f t="shared" si="34"/>
        <v>0</v>
      </c>
      <c r="AO69" s="13">
        <f t="shared" si="34"/>
        <v>0</v>
      </c>
      <c r="AP69" s="13">
        <f t="shared" si="34"/>
        <v>0</v>
      </c>
      <c r="AQ69" s="13">
        <f t="shared" si="34"/>
        <v>0</v>
      </c>
      <c r="AR69" s="13">
        <f t="shared" si="34"/>
        <v>0</v>
      </c>
      <c r="AS69" s="13">
        <f t="shared" si="34"/>
        <v>0</v>
      </c>
      <c r="AT69" s="13">
        <f t="shared" si="34"/>
        <v>0</v>
      </c>
      <c r="AU69" s="13">
        <f t="shared" si="34"/>
        <v>0</v>
      </c>
      <c r="AV69" s="13">
        <f t="shared" si="34"/>
        <v>0</v>
      </c>
      <c r="AW69" s="13">
        <f t="shared" si="34"/>
        <v>0</v>
      </c>
      <c r="AX69" s="13">
        <f t="shared" si="34"/>
        <v>0</v>
      </c>
      <c r="AY69" s="13">
        <f t="shared" si="34"/>
        <v>0</v>
      </c>
      <c r="AZ69" s="13">
        <f t="shared" si="34"/>
        <v>0</v>
      </c>
      <c r="BA69" s="13">
        <f t="shared" si="34"/>
        <v>2.1999999999999999E-2</v>
      </c>
      <c r="BB69" s="13">
        <f t="shared" si="34"/>
        <v>0</v>
      </c>
      <c r="BC69" s="13">
        <f t="shared" si="34"/>
        <v>0</v>
      </c>
      <c r="BD69" s="13">
        <f t="shared" si="34"/>
        <v>0</v>
      </c>
      <c r="BE69" s="13">
        <f t="shared" si="34"/>
        <v>0</v>
      </c>
      <c r="BF69" s="13">
        <f t="shared" si="34"/>
        <v>0</v>
      </c>
      <c r="BG69" s="13">
        <f t="shared" si="34"/>
        <v>0.13300000000000001</v>
      </c>
      <c r="BH69" s="13">
        <f t="shared" si="34"/>
        <v>1.2E-2</v>
      </c>
      <c r="BI69" s="13">
        <f t="shared" si="34"/>
        <v>8.0000000000000002E-3</v>
      </c>
      <c r="BJ69" s="13">
        <f t="shared" si="34"/>
        <v>0</v>
      </c>
      <c r="BK69" s="13">
        <f t="shared" si="34"/>
        <v>0</v>
      </c>
      <c r="BL69" s="13">
        <f t="shared" si="34"/>
        <v>0</v>
      </c>
      <c r="BM69" s="13">
        <f t="shared" si="34"/>
        <v>8.0000000000000004E-4</v>
      </c>
      <c r="BN69" s="13">
        <f t="shared" si="34"/>
        <v>1E-3</v>
      </c>
      <c r="BO69" s="13">
        <f t="shared" ref="BO69" si="35">BO12</f>
        <v>0</v>
      </c>
    </row>
    <row r="70" spans="1:69" x14ac:dyDescent="0.25">
      <c r="A70" s="79"/>
      <c r="B70" s="13" t="s">
        <v>14</v>
      </c>
      <c r="C70" s="81"/>
      <c r="D70" s="13">
        <f t="shared" si="34"/>
        <v>0</v>
      </c>
      <c r="E70" s="13">
        <f t="shared" si="34"/>
        <v>0</v>
      </c>
      <c r="F70" s="13">
        <f t="shared" si="34"/>
        <v>0</v>
      </c>
      <c r="G70" s="13">
        <f t="shared" si="34"/>
        <v>0</v>
      </c>
      <c r="H70" s="13">
        <f t="shared" si="34"/>
        <v>0</v>
      </c>
      <c r="I70" s="13">
        <f t="shared" si="34"/>
        <v>0</v>
      </c>
      <c r="J70" s="13">
        <f t="shared" si="34"/>
        <v>0</v>
      </c>
      <c r="K70" s="13">
        <f t="shared" si="34"/>
        <v>0</v>
      </c>
      <c r="L70" s="13">
        <f t="shared" si="34"/>
        <v>0</v>
      </c>
      <c r="M70" s="13">
        <f t="shared" si="34"/>
        <v>0</v>
      </c>
      <c r="N70" s="13">
        <f t="shared" si="34"/>
        <v>0</v>
      </c>
      <c r="O70" s="13">
        <f t="shared" si="34"/>
        <v>0</v>
      </c>
      <c r="P70" s="13">
        <f t="shared" si="34"/>
        <v>0</v>
      </c>
      <c r="Q70" s="13">
        <f t="shared" si="34"/>
        <v>0</v>
      </c>
      <c r="R70" s="13">
        <f t="shared" si="34"/>
        <v>0</v>
      </c>
      <c r="S70" s="13">
        <f t="shared" si="34"/>
        <v>0</v>
      </c>
      <c r="T70" s="13">
        <f t="shared" si="34"/>
        <v>0</v>
      </c>
      <c r="U70" s="13">
        <f t="shared" si="34"/>
        <v>0</v>
      </c>
      <c r="V70" s="13">
        <f t="shared" si="34"/>
        <v>0</v>
      </c>
      <c r="W70" s="13">
        <f t="shared" si="34"/>
        <v>0</v>
      </c>
      <c r="X70" s="13">
        <f t="shared" si="34"/>
        <v>7.6923076923076927E-2</v>
      </c>
      <c r="Y70" s="13">
        <f t="shared" si="34"/>
        <v>0</v>
      </c>
      <c r="Z70" s="13">
        <f t="shared" si="34"/>
        <v>0</v>
      </c>
      <c r="AA70" s="13">
        <f t="shared" si="34"/>
        <v>0</v>
      </c>
      <c r="AB70" s="13">
        <f t="shared" si="34"/>
        <v>0</v>
      </c>
      <c r="AC70" s="13">
        <f t="shared" si="34"/>
        <v>0</v>
      </c>
      <c r="AD70" s="13">
        <f t="shared" si="34"/>
        <v>0</v>
      </c>
      <c r="AE70" s="13">
        <f t="shared" si="34"/>
        <v>0</v>
      </c>
      <c r="AF70" s="13">
        <f t="shared" si="34"/>
        <v>0</v>
      </c>
      <c r="AG70" s="13">
        <f t="shared" si="34"/>
        <v>0</v>
      </c>
      <c r="AH70" s="13">
        <f t="shared" si="34"/>
        <v>0</v>
      </c>
      <c r="AI70" s="13">
        <f t="shared" si="34"/>
        <v>0</v>
      </c>
      <c r="AJ70" s="13">
        <f t="shared" si="34"/>
        <v>0</v>
      </c>
      <c r="AK70" s="13">
        <f t="shared" si="34"/>
        <v>0</v>
      </c>
      <c r="AL70" s="13">
        <f t="shared" si="34"/>
        <v>0</v>
      </c>
      <c r="AM70" s="13">
        <f t="shared" si="34"/>
        <v>0</v>
      </c>
      <c r="AN70" s="13">
        <f t="shared" si="34"/>
        <v>0</v>
      </c>
      <c r="AO70" s="13">
        <f t="shared" si="34"/>
        <v>0</v>
      </c>
      <c r="AP70" s="13">
        <f t="shared" si="34"/>
        <v>0</v>
      </c>
      <c r="AQ70" s="13">
        <f t="shared" si="34"/>
        <v>0</v>
      </c>
      <c r="AR70" s="13">
        <f t="shared" si="34"/>
        <v>0</v>
      </c>
      <c r="AS70" s="13">
        <f t="shared" si="34"/>
        <v>0</v>
      </c>
      <c r="AT70" s="13">
        <f t="shared" si="34"/>
        <v>0</v>
      </c>
      <c r="AU70" s="13">
        <f t="shared" si="34"/>
        <v>0</v>
      </c>
      <c r="AV70" s="13">
        <f t="shared" si="34"/>
        <v>0</v>
      </c>
      <c r="AW70" s="13">
        <f t="shared" si="34"/>
        <v>0</v>
      </c>
      <c r="AX70" s="13">
        <f t="shared" si="34"/>
        <v>0</v>
      </c>
      <c r="AY70" s="13">
        <f t="shared" si="34"/>
        <v>0</v>
      </c>
      <c r="AZ70" s="13">
        <f t="shared" si="34"/>
        <v>4.0000000000000001E-3</v>
      </c>
      <c r="BA70" s="13">
        <f t="shared" si="34"/>
        <v>0</v>
      </c>
      <c r="BB70" s="13">
        <f t="shared" si="34"/>
        <v>2.5000000000000001E-2</v>
      </c>
      <c r="BC70" s="13">
        <f t="shared" si="34"/>
        <v>1.4999999999999999E-2</v>
      </c>
      <c r="BD70" s="13">
        <f t="shared" si="34"/>
        <v>0</v>
      </c>
      <c r="BE70" s="13">
        <f t="shared" si="34"/>
        <v>0</v>
      </c>
      <c r="BF70" s="13">
        <f t="shared" si="34"/>
        <v>0</v>
      </c>
      <c r="BG70" s="13">
        <f t="shared" si="34"/>
        <v>0</v>
      </c>
      <c r="BH70" s="13">
        <f t="shared" si="34"/>
        <v>0</v>
      </c>
      <c r="BI70" s="13">
        <f t="shared" si="34"/>
        <v>3.0000000000000001E-3</v>
      </c>
      <c r="BJ70" s="13">
        <f t="shared" si="34"/>
        <v>3.5000000000000003E-2</v>
      </c>
      <c r="BK70" s="13">
        <f t="shared" si="34"/>
        <v>0</v>
      </c>
      <c r="BL70" s="13">
        <f t="shared" si="34"/>
        <v>0</v>
      </c>
      <c r="BM70" s="13">
        <f t="shared" si="34"/>
        <v>8.0000000000000004E-4</v>
      </c>
      <c r="BN70" s="13">
        <f t="shared" si="34"/>
        <v>1E-3</v>
      </c>
      <c r="BO70" s="13">
        <f t="shared" ref="BO70" si="36">BO13</f>
        <v>0</v>
      </c>
    </row>
    <row r="71" spans="1:69" x14ac:dyDescent="0.25">
      <c r="A71" s="79"/>
      <c r="B71" s="13" t="s">
        <v>15</v>
      </c>
      <c r="C71" s="81"/>
      <c r="D71" s="13">
        <f t="shared" si="34"/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1E-3</v>
      </c>
      <c r="L71" s="13">
        <f t="shared" si="34"/>
        <v>8.0000000000000002E-3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1E-3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</v>
      </c>
      <c r="BH71" s="13">
        <f t="shared" si="34"/>
        <v>0</v>
      </c>
      <c r="BI71" s="13">
        <f t="shared" si="34"/>
        <v>0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0</v>
      </c>
      <c r="BN71" s="13">
        <f t="shared" si="34"/>
        <v>0</v>
      </c>
      <c r="BO71" s="13">
        <f t="shared" ref="BO71" si="37">BO14</f>
        <v>0</v>
      </c>
    </row>
    <row r="72" spans="1:69" x14ac:dyDescent="0.25">
      <c r="A72" s="79"/>
      <c r="B72" s="17" t="s">
        <v>16</v>
      </c>
      <c r="C72" s="81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ref="G72:BN75" si="38">G15</f>
        <v>0</v>
      </c>
      <c r="H72" s="13">
        <f t="shared" si="38"/>
        <v>0</v>
      </c>
      <c r="I72" s="13">
        <f t="shared" si="38"/>
        <v>0</v>
      </c>
      <c r="J72" s="13">
        <f t="shared" si="38"/>
        <v>0</v>
      </c>
      <c r="K72" s="13">
        <f t="shared" si="38"/>
        <v>3.0000000000000001E-3</v>
      </c>
      <c r="L72" s="13">
        <f t="shared" si="38"/>
        <v>0</v>
      </c>
      <c r="M72" s="13">
        <f t="shared" si="38"/>
        <v>0</v>
      </c>
      <c r="N72" s="13">
        <f t="shared" si="38"/>
        <v>0</v>
      </c>
      <c r="O72" s="13">
        <f t="shared" si="38"/>
        <v>0</v>
      </c>
      <c r="P72" s="13">
        <f t="shared" si="38"/>
        <v>0</v>
      </c>
      <c r="Q72" s="13">
        <f t="shared" si="38"/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8"/>
        <v>0</v>
      </c>
      <c r="AD72" s="13">
        <f t="shared" si="38"/>
        <v>0</v>
      </c>
      <c r="AE72" s="13">
        <f t="shared" si="38"/>
        <v>0</v>
      </c>
      <c r="AF72" s="13">
        <f t="shared" si="38"/>
        <v>0</v>
      </c>
      <c r="AG72" s="13">
        <f t="shared" si="38"/>
        <v>0</v>
      </c>
      <c r="AH72" s="13">
        <f t="shared" si="38"/>
        <v>0</v>
      </c>
      <c r="AI72" s="13">
        <f t="shared" si="38"/>
        <v>0.03</v>
      </c>
      <c r="AJ72" s="13">
        <f t="shared" si="38"/>
        <v>0</v>
      </c>
      <c r="AK72" s="13">
        <f t="shared" si="38"/>
        <v>0</v>
      </c>
      <c r="AL72" s="13">
        <f t="shared" si="38"/>
        <v>0</v>
      </c>
      <c r="AM72" s="13">
        <f t="shared" si="38"/>
        <v>0</v>
      </c>
      <c r="AN72" s="13">
        <f t="shared" si="38"/>
        <v>0</v>
      </c>
      <c r="AO72" s="13">
        <f t="shared" si="38"/>
        <v>0</v>
      </c>
      <c r="AP72" s="13">
        <f t="shared" si="38"/>
        <v>0</v>
      </c>
      <c r="AQ72" s="13">
        <f t="shared" si="38"/>
        <v>0</v>
      </c>
      <c r="AR72" s="13">
        <f t="shared" si="38"/>
        <v>0</v>
      </c>
      <c r="AS72" s="13">
        <f t="shared" si="38"/>
        <v>0</v>
      </c>
      <c r="AT72" s="13">
        <f t="shared" si="38"/>
        <v>0</v>
      </c>
      <c r="AU72" s="13">
        <f t="shared" si="38"/>
        <v>0</v>
      </c>
      <c r="AV72" s="13">
        <f t="shared" si="38"/>
        <v>0</v>
      </c>
      <c r="AW72" s="13">
        <f t="shared" si="38"/>
        <v>0</v>
      </c>
      <c r="AX72" s="13">
        <f t="shared" si="38"/>
        <v>0</v>
      </c>
      <c r="AY72" s="13">
        <f t="shared" si="38"/>
        <v>0</v>
      </c>
      <c r="AZ72" s="13">
        <f t="shared" si="38"/>
        <v>0</v>
      </c>
      <c r="BA72" s="13">
        <f t="shared" si="38"/>
        <v>0</v>
      </c>
      <c r="BB72" s="13">
        <f t="shared" si="38"/>
        <v>0</v>
      </c>
      <c r="BC72" s="13">
        <f t="shared" si="38"/>
        <v>0</v>
      </c>
      <c r="BD72" s="13">
        <f t="shared" si="38"/>
        <v>0</v>
      </c>
      <c r="BE72" s="13">
        <f t="shared" si="38"/>
        <v>0</v>
      </c>
      <c r="BF72" s="13">
        <f t="shared" si="38"/>
        <v>0</v>
      </c>
      <c r="BG72" s="13">
        <f t="shared" si="38"/>
        <v>0</v>
      </c>
      <c r="BH72" s="13">
        <f t="shared" si="38"/>
        <v>0</v>
      </c>
      <c r="BI72" s="13">
        <f t="shared" si="38"/>
        <v>0</v>
      </c>
      <c r="BJ72" s="13">
        <f t="shared" si="38"/>
        <v>0</v>
      </c>
      <c r="BK72" s="13">
        <f t="shared" si="38"/>
        <v>0</v>
      </c>
      <c r="BL72" s="13">
        <f t="shared" si="38"/>
        <v>0</v>
      </c>
      <c r="BM72" s="13">
        <f t="shared" si="38"/>
        <v>0</v>
      </c>
      <c r="BN72" s="13">
        <f t="shared" si="38"/>
        <v>5.0000000000000001E-4</v>
      </c>
      <c r="BO72" s="13">
        <f t="shared" ref="BO72" si="39">BO15</f>
        <v>0</v>
      </c>
    </row>
    <row r="73" spans="1:69" x14ac:dyDescent="0.25">
      <c r="A73" s="79"/>
      <c r="B73" s="19" t="s">
        <v>17</v>
      </c>
      <c r="C73" s="81"/>
      <c r="D73" s="13">
        <f t="shared" ref="D73:R75" si="40">D16</f>
        <v>0.02</v>
      </c>
      <c r="E73" s="13">
        <f t="shared" si="40"/>
        <v>0</v>
      </c>
      <c r="F73" s="13">
        <f t="shared" si="40"/>
        <v>0</v>
      </c>
      <c r="G73" s="13">
        <f t="shared" si="40"/>
        <v>0</v>
      </c>
      <c r="H73" s="13">
        <f t="shared" si="40"/>
        <v>0</v>
      </c>
      <c r="I73" s="13">
        <f t="shared" si="40"/>
        <v>0</v>
      </c>
      <c r="J73" s="13">
        <f t="shared" si="40"/>
        <v>0</v>
      </c>
      <c r="K73" s="13">
        <f t="shared" si="40"/>
        <v>0</v>
      </c>
      <c r="L73" s="13">
        <f t="shared" si="40"/>
        <v>0</v>
      </c>
      <c r="M73" s="13">
        <f t="shared" si="40"/>
        <v>0</v>
      </c>
      <c r="N73" s="13">
        <f t="shared" si="40"/>
        <v>0</v>
      </c>
      <c r="O73" s="13">
        <f t="shared" si="40"/>
        <v>0</v>
      </c>
      <c r="P73" s="13">
        <f t="shared" si="40"/>
        <v>0</v>
      </c>
      <c r="Q73" s="13">
        <f t="shared" si="40"/>
        <v>0</v>
      </c>
      <c r="R73" s="13">
        <f t="shared" si="40"/>
        <v>0</v>
      </c>
      <c r="S73" s="13">
        <f t="shared" si="38"/>
        <v>0</v>
      </c>
      <c r="T73" s="13">
        <f t="shared" si="38"/>
        <v>0</v>
      </c>
      <c r="U73" s="13">
        <f t="shared" si="38"/>
        <v>0</v>
      </c>
      <c r="V73" s="13">
        <f t="shared" si="38"/>
        <v>0</v>
      </c>
      <c r="W73" s="13">
        <f t="shared" si="38"/>
        <v>0</v>
      </c>
      <c r="X73" s="13">
        <f t="shared" si="38"/>
        <v>0</v>
      </c>
      <c r="Y73" s="13">
        <f t="shared" si="38"/>
        <v>0</v>
      </c>
      <c r="Z73" s="13">
        <f t="shared" si="38"/>
        <v>0</v>
      </c>
      <c r="AA73" s="13">
        <f t="shared" si="38"/>
        <v>0</v>
      </c>
      <c r="AB73" s="13">
        <f t="shared" si="38"/>
        <v>0</v>
      </c>
      <c r="AC73" s="13">
        <f t="shared" si="38"/>
        <v>0</v>
      </c>
      <c r="AD73" s="13">
        <f t="shared" si="38"/>
        <v>0</v>
      </c>
      <c r="AE73" s="13">
        <f t="shared" si="38"/>
        <v>0</v>
      </c>
      <c r="AF73" s="13">
        <f t="shared" si="38"/>
        <v>0</v>
      </c>
      <c r="AG73" s="13">
        <f t="shared" si="38"/>
        <v>0</v>
      </c>
      <c r="AH73" s="13">
        <f t="shared" si="38"/>
        <v>0</v>
      </c>
      <c r="AI73" s="13">
        <f t="shared" si="38"/>
        <v>0</v>
      </c>
      <c r="AJ73" s="13">
        <f t="shared" si="38"/>
        <v>0</v>
      </c>
      <c r="AK73" s="13">
        <f t="shared" si="38"/>
        <v>0</v>
      </c>
      <c r="AL73" s="13">
        <f t="shared" si="38"/>
        <v>0</v>
      </c>
      <c r="AM73" s="13">
        <f t="shared" si="38"/>
        <v>0</v>
      </c>
      <c r="AN73" s="13">
        <f t="shared" si="38"/>
        <v>0</v>
      </c>
      <c r="AO73" s="13">
        <f t="shared" si="38"/>
        <v>0</v>
      </c>
      <c r="AP73" s="13">
        <f t="shared" si="38"/>
        <v>0</v>
      </c>
      <c r="AQ73" s="13">
        <f t="shared" si="38"/>
        <v>0</v>
      </c>
      <c r="AR73" s="13">
        <f t="shared" si="38"/>
        <v>0</v>
      </c>
      <c r="AS73" s="13">
        <f t="shared" si="38"/>
        <v>0</v>
      </c>
      <c r="AT73" s="13">
        <f t="shared" si="38"/>
        <v>0</v>
      </c>
      <c r="AU73" s="13">
        <f t="shared" si="38"/>
        <v>0</v>
      </c>
      <c r="AV73" s="13">
        <f t="shared" si="38"/>
        <v>0</v>
      </c>
      <c r="AW73" s="13">
        <f t="shared" si="38"/>
        <v>0</v>
      </c>
      <c r="AX73" s="13">
        <f t="shared" si="38"/>
        <v>0</v>
      </c>
      <c r="AY73" s="13">
        <f t="shared" si="38"/>
        <v>0</v>
      </c>
      <c r="AZ73" s="13">
        <f t="shared" si="38"/>
        <v>0</v>
      </c>
      <c r="BA73" s="13">
        <f t="shared" si="38"/>
        <v>0</v>
      </c>
      <c r="BB73" s="13">
        <f t="shared" si="38"/>
        <v>0</v>
      </c>
      <c r="BC73" s="13">
        <f t="shared" si="38"/>
        <v>0</v>
      </c>
      <c r="BD73" s="13">
        <f t="shared" si="38"/>
        <v>0</v>
      </c>
      <c r="BE73" s="13">
        <f t="shared" si="38"/>
        <v>0</v>
      </c>
      <c r="BF73" s="13">
        <f t="shared" si="38"/>
        <v>0</v>
      </c>
      <c r="BG73" s="13">
        <f t="shared" si="38"/>
        <v>0</v>
      </c>
      <c r="BH73" s="13">
        <f t="shared" si="38"/>
        <v>0</v>
      </c>
      <c r="BI73" s="13">
        <f t="shared" si="38"/>
        <v>0</v>
      </c>
      <c r="BJ73" s="13">
        <f t="shared" si="38"/>
        <v>0</v>
      </c>
      <c r="BK73" s="13">
        <f t="shared" si="38"/>
        <v>0</v>
      </c>
      <c r="BL73" s="13">
        <f t="shared" si="38"/>
        <v>0</v>
      </c>
      <c r="BM73" s="13">
        <f t="shared" si="38"/>
        <v>0</v>
      </c>
      <c r="BN73" s="13">
        <f t="shared" si="38"/>
        <v>0</v>
      </c>
      <c r="BO73" s="13">
        <f t="shared" ref="BO73" si="41">BO16</f>
        <v>0</v>
      </c>
    </row>
    <row r="74" spans="1:69" x14ac:dyDescent="0.25">
      <c r="A74" s="79"/>
      <c r="B74" s="19" t="s">
        <v>18</v>
      </c>
      <c r="C74" s="81"/>
      <c r="D74" s="13">
        <f t="shared" si="40"/>
        <v>0</v>
      </c>
      <c r="E74" s="13">
        <f t="shared" si="40"/>
        <v>0.04</v>
      </c>
      <c r="F74" s="13">
        <f t="shared" si="40"/>
        <v>0</v>
      </c>
      <c r="G74" s="13">
        <f t="shared" si="40"/>
        <v>0</v>
      </c>
      <c r="H74" s="13">
        <f t="shared" si="40"/>
        <v>0</v>
      </c>
      <c r="I74" s="13">
        <f t="shared" si="40"/>
        <v>0</v>
      </c>
      <c r="J74" s="13">
        <f t="shared" si="40"/>
        <v>0</v>
      </c>
      <c r="K74" s="13">
        <f t="shared" si="40"/>
        <v>0</v>
      </c>
      <c r="L74" s="13">
        <f t="shared" si="40"/>
        <v>0</v>
      </c>
      <c r="M74" s="13">
        <f t="shared" si="40"/>
        <v>0</v>
      </c>
      <c r="N74" s="13">
        <f t="shared" si="40"/>
        <v>0</v>
      </c>
      <c r="O74" s="13">
        <f t="shared" si="40"/>
        <v>0</v>
      </c>
      <c r="P74" s="13">
        <f t="shared" si="40"/>
        <v>0</v>
      </c>
      <c r="Q74" s="13">
        <f t="shared" si="40"/>
        <v>0</v>
      </c>
      <c r="R74" s="13">
        <f t="shared" si="40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0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0</v>
      </c>
      <c r="BO74" s="13">
        <f t="shared" ref="BO74" si="42">BO17</f>
        <v>0</v>
      </c>
    </row>
    <row r="75" spans="1:69" x14ac:dyDescent="0.25">
      <c r="A75" s="79"/>
      <c r="B75" s="8" t="s">
        <v>19</v>
      </c>
      <c r="C75" s="82"/>
      <c r="D75" s="13">
        <f t="shared" si="40"/>
        <v>0</v>
      </c>
      <c r="E75" s="13">
        <f t="shared" si="40"/>
        <v>0</v>
      </c>
      <c r="F75" s="13">
        <f t="shared" si="40"/>
        <v>8.0000000000000002E-3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38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0.01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3">BO18</f>
        <v>3.5000000000000003E-2</v>
      </c>
    </row>
    <row r="76" spans="1:69" ht="17.25" x14ac:dyDescent="0.3">
      <c r="B76" s="31" t="s">
        <v>26</v>
      </c>
      <c r="C76" s="32"/>
      <c r="D76" s="33">
        <f t="shared" ref="D76:AI76" si="44">SUM(D69:D75)</f>
        <v>0.02</v>
      </c>
      <c r="E76" s="33">
        <f t="shared" si="44"/>
        <v>0.04</v>
      </c>
      <c r="F76" s="33">
        <f t="shared" si="44"/>
        <v>8.0000000000000002E-3</v>
      </c>
      <c r="G76" s="33">
        <f t="shared" si="44"/>
        <v>0</v>
      </c>
      <c r="H76" s="33">
        <f t="shared" si="44"/>
        <v>0</v>
      </c>
      <c r="I76" s="33">
        <f t="shared" si="44"/>
        <v>0</v>
      </c>
      <c r="J76" s="33">
        <f t="shared" si="44"/>
        <v>0</v>
      </c>
      <c r="K76" s="33">
        <f t="shared" si="44"/>
        <v>6.0000000000000001E-3</v>
      </c>
      <c r="L76" s="33">
        <f t="shared" si="44"/>
        <v>8.0000000000000002E-3</v>
      </c>
      <c r="M76" s="33">
        <f t="shared" si="44"/>
        <v>0</v>
      </c>
      <c r="N76" s="33">
        <f t="shared" si="44"/>
        <v>0</v>
      </c>
      <c r="O76" s="33">
        <f t="shared" si="44"/>
        <v>0</v>
      </c>
      <c r="P76" s="33">
        <f t="shared" si="44"/>
        <v>0</v>
      </c>
      <c r="Q76" s="33">
        <f t="shared" si="44"/>
        <v>0</v>
      </c>
      <c r="R76" s="33">
        <f t="shared" si="44"/>
        <v>0</v>
      </c>
      <c r="S76" s="33">
        <f t="shared" si="44"/>
        <v>0</v>
      </c>
      <c r="T76" s="33">
        <f t="shared" si="44"/>
        <v>0</v>
      </c>
      <c r="U76" s="33">
        <f t="shared" si="44"/>
        <v>0</v>
      </c>
      <c r="V76" s="33">
        <f t="shared" si="44"/>
        <v>0</v>
      </c>
      <c r="W76" s="33">
        <f t="shared" si="44"/>
        <v>0</v>
      </c>
      <c r="X76" s="33">
        <f t="shared" si="44"/>
        <v>0.41025641025641024</v>
      </c>
      <c r="Y76" s="33">
        <f t="shared" si="44"/>
        <v>0</v>
      </c>
      <c r="Z76" s="33">
        <f t="shared" si="44"/>
        <v>0</v>
      </c>
      <c r="AA76" s="33">
        <f t="shared" si="44"/>
        <v>0.01</v>
      </c>
      <c r="AB76" s="33">
        <f t="shared" si="44"/>
        <v>0</v>
      </c>
      <c r="AC76" s="33">
        <f t="shared" si="44"/>
        <v>0</v>
      </c>
      <c r="AD76" s="33">
        <f t="shared" si="44"/>
        <v>0</v>
      </c>
      <c r="AE76" s="33">
        <f t="shared" si="44"/>
        <v>0</v>
      </c>
      <c r="AF76" s="33">
        <f t="shared" si="44"/>
        <v>0</v>
      </c>
      <c r="AG76" s="33">
        <f t="shared" si="44"/>
        <v>0</v>
      </c>
      <c r="AH76" s="33">
        <f t="shared" si="44"/>
        <v>0</v>
      </c>
      <c r="AI76" s="33">
        <f t="shared" si="44"/>
        <v>0.03</v>
      </c>
      <c r="AJ76" s="33">
        <f t="shared" ref="AJ76:BN76" si="45">SUM(AJ69:AJ75)</f>
        <v>1E-3</v>
      </c>
      <c r="AK76" s="33">
        <f t="shared" si="45"/>
        <v>0</v>
      </c>
      <c r="AL76" s="33">
        <f t="shared" si="45"/>
        <v>0</v>
      </c>
      <c r="AM76" s="33">
        <f t="shared" si="45"/>
        <v>0</v>
      </c>
      <c r="AN76" s="33">
        <f t="shared" si="45"/>
        <v>0</v>
      </c>
      <c r="AO76" s="33">
        <f t="shared" si="45"/>
        <v>0</v>
      </c>
      <c r="AP76" s="33">
        <f t="shared" si="45"/>
        <v>0</v>
      </c>
      <c r="AQ76" s="33">
        <f t="shared" si="45"/>
        <v>0</v>
      </c>
      <c r="AR76" s="33">
        <f t="shared" si="45"/>
        <v>0</v>
      </c>
      <c r="AS76" s="33">
        <f t="shared" si="45"/>
        <v>0</v>
      </c>
      <c r="AT76" s="33">
        <f t="shared" si="45"/>
        <v>0</v>
      </c>
      <c r="AU76" s="33">
        <f t="shared" si="45"/>
        <v>0</v>
      </c>
      <c r="AV76" s="33">
        <f t="shared" si="45"/>
        <v>0</v>
      </c>
      <c r="AW76" s="33">
        <f t="shared" si="45"/>
        <v>0</v>
      </c>
      <c r="AX76" s="33">
        <f t="shared" si="45"/>
        <v>0</v>
      </c>
      <c r="AY76" s="33">
        <f t="shared" si="45"/>
        <v>0</v>
      </c>
      <c r="AZ76" s="33">
        <f t="shared" si="45"/>
        <v>4.0000000000000001E-3</v>
      </c>
      <c r="BA76" s="33">
        <f t="shared" si="45"/>
        <v>2.1999999999999999E-2</v>
      </c>
      <c r="BB76" s="33">
        <f t="shared" si="45"/>
        <v>2.5000000000000001E-2</v>
      </c>
      <c r="BC76" s="33">
        <f t="shared" si="45"/>
        <v>1.4999999999999999E-2</v>
      </c>
      <c r="BD76" s="33">
        <f t="shared" si="45"/>
        <v>0</v>
      </c>
      <c r="BE76" s="33">
        <f t="shared" si="45"/>
        <v>0</v>
      </c>
      <c r="BF76" s="33">
        <f t="shared" si="45"/>
        <v>0</v>
      </c>
      <c r="BG76" s="33">
        <f t="shared" si="45"/>
        <v>0.13300000000000001</v>
      </c>
      <c r="BH76" s="33">
        <f t="shared" si="45"/>
        <v>1.2E-2</v>
      </c>
      <c r="BI76" s="33">
        <f t="shared" si="45"/>
        <v>1.0999999999999999E-2</v>
      </c>
      <c r="BJ76" s="33">
        <f t="shared" si="45"/>
        <v>3.5000000000000003E-2</v>
      </c>
      <c r="BK76" s="33">
        <f t="shared" si="45"/>
        <v>0</v>
      </c>
      <c r="BL76" s="33">
        <f t="shared" si="45"/>
        <v>0</v>
      </c>
      <c r="BM76" s="33">
        <f t="shared" si="45"/>
        <v>1.6000000000000001E-3</v>
      </c>
      <c r="BN76" s="33">
        <f t="shared" si="45"/>
        <v>2.5000000000000001E-3</v>
      </c>
      <c r="BO76" s="33">
        <f t="shared" ref="BO76" si="46">SUM(BO69:BO75)</f>
        <v>3.5000000000000003E-2</v>
      </c>
    </row>
    <row r="77" spans="1:69" ht="17.25" x14ac:dyDescent="0.3">
      <c r="B77" s="31" t="s">
        <v>37</v>
      </c>
      <c r="C77" s="32"/>
      <c r="D77" s="44">
        <f t="shared" ref="D77:BN77" si="47">PRODUCT(D76,$F$4)</f>
        <v>0.02</v>
      </c>
      <c r="E77" s="44">
        <f t="shared" si="47"/>
        <v>0.04</v>
      </c>
      <c r="F77" s="44">
        <f t="shared" si="47"/>
        <v>8.0000000000000002E-3</v>
      </c>
      <c r="G77" s="44">
        <f t="shared" si="47"/>
        <v>0</v>
      </c>
      <c r="H77" s="44">
        <f t="shared" si="47"/>
        <v>0</v>
      </c>
      <c r="I77" s="44">
        <f t="shared" si="47"/>
        <v>0</v>
      </c>
      <c r="J77" s="44">
        <f t="shared" si="47"/>
        <v>0</v>
      </c>
      <c r="K77" s="44">
        <f t="shared" si="47"/>
        <v>6.0000000000000001E-3</v>
      </c>
      <c r="L77" s="44">
        <f t="shared" si="47"/>
        <v>8.0000000000000002E-3</v>
      </c>
      <c r="M77" s="44">
        <f t="shared" si="47"/>
        <v>0</v>
      </c>
      <c r="N77" s="44">
        <f t="shared" si="47"/>
        <v>0</v>
      </c>
      <c r="O77" s="44">
        <f t="shared" si="47"/>
        <v>0</v>
      </c>
      <c r="P77" s="44">
        <f t="shared" si="47"/>
        <v>0</v>
      </c>
      <c r="Q77" s="44">
        <f t="shared" si="47"/>
        <v>0</v>
      </c>
      <c r="R77" s="44">
        <f t="shared" si="47"/>
        <v>0</v>
      </c>
      <c r="S77" s="44">
        <f t="shared" si="47"/>
        <v>0</v>
      </c>
      <c r="T77" s="44">
        <f t="shared" si="47"/>
        <v>0</v>
      </c>
      <c r="U77" s="44">
        <f t="shared" si="47"/>
        <v>0</v>
      </c>
      <c r="V77" s="44">
        <f t="shared" si="47"/>
        <v>0</v>
      </c>
      <c r="W77" s="44">
        <f t="shared" si="47"/>
        <v>0</v>
      </c>
      <c r="X77" s="44">
        <v>2</v>
      </c>
      <c r="Y77" s="44">
        <f t="shared" si="47"/>
        <v>0</v>
      </c>
      <c r="Z77" s="44">
        <f t="shared" si="47"/>
        <v>0</v>
      </c>
      <c r="AA77" s="44">
        <f t="shared" si="47"/>
        <v>0.01</v>
      </c>
      <c r="AB77" s="44">
        <f t="shared" si="47"/>
        <v>0</v>
      </c>
      <c r="AC77" s="44">
        <f t="shared" si="47"/>
        <v>0</v>
      </c>
      <c r="AD77" s="44">
        <f t="shared" si="47"/>
        <v>0</v>
      </c>
      <c r="AE77" s="44">
        <f t="shared" si="47"/>
        <v>0</v>
      </c>
      <c r="AF77" s="44">
        <f t="shared" si="47"/>
        <v>0</v>
      </c>
      <c r="AG77" s="44">
        <f t="shared" si="47"/>
        <v>0</v>
      </c>
      <c r="AH77" s="44">
        <f t="shared" si="47"/>
        <v>0</v>
      </c>
      <c r="AI77" s="44">
        <f t="shared" si="47"/>
        <v>0.03</v>
      </c>
      <c r="AJ77" s="44">
        <f t="shared" si="47"/>
        <v>1E-3</v>
      </c>
      <c r="AK77" s="44">
        <f t="shared" si="47"/>
        <v>0</v>
      </c>
      <c r="AL77" s="44">
        <f t="shared" si="47"/>
        <v>0</v>
      </c>
      <c r="AM77" s="44">
        <f t="shared" si="47"/>
        <v>0</v>
      </c>
      <c r="AN77" s="44">
        <f t="shared" si="47"/>
        <v>0</v>
      </c>
      <c r="AO77" s="44">
        <f t="shared" si="47"/>
        <v>0</v>
      </c>
      <c r="AP77" s="44">
        <f t="shared" si="47"/>
        <v>0</v>
      </c>
      <c r="AQ77" s="44">
        <f t="shared" si="47"/>
        <v>0</v>
      </c>
      <c r="AR77" s="44">
        <f t="shared" si="47"/>
        <v>0</v>
      </c>
      <c r="AS77" s="44">
        <f t="shared" si="47"/>
        <v>0</v>
      </c>
      <c r="AT77" s="44">
        <f t="shared" si="47"/>
        <v>0</v>
      </c>
      <c r="AU77" s="44">
        <f t="shared" si="47"/>
        <v>0</v>
      </c>
      <c r="AV77" s="44">
        <f t="shared" si="47"/>
        <v>0</v>
      </c>
      <c r="AW77" s="44">
        <f t="shared" si="47"/>
        <v>0</v>
      </c>
      <c r="AX77" s="44">
        <f t="shared" si="47"/>
        <v>0</v>
      </c>
      <c r="AY77" s="44">
        <f t="shared" si="47"/>
        <v>0</v>
      </c>
      <c r="AZ77" s="44">
        <f t="shared" si="47"/>
        <v>4.0000000000000001E-3</v>
      </c>
      <c r="BA77" s="44">
        <f t="shared" si="47"/>
        <v>2.1999999999999999E-2</v>
      </c>
      <c r="BB77" s="44">
        <f t="shared" si="47"/>
        <v>2.5000000000000001E-2</v>
      </c>
      <c r="BC77" s="44">
        <f t="shared" si="47"/>
        <v>1.4999999999999999E-2</v>
      </c>
      <c r="BD77" s="44">
        <f t="shared" si="47"/>
        <v>0</v>
      </c>
      <c r="BE77" s="44">
        <f t="shared" si="47"/>
        <v>0</v>
      </c>
      <c r="BF77" s="44">
        <f t="shared" si="47"/>
        <v>0</v>
      </c>
      <c r="BG77" s="44">
        <f t="shared" si="47"/>
        <v>0.13300000000000001</v>
      </c>
      <c r="BH77" s="44">
        <f t="shared" si="47"/>
        <v>1.2E-2</v>
      </c>
      <c r="BI77" s="44">
        <f t="shared" si="47"/>
        <v>1.0999999999999999E-2</v>
      </c>
      <c r="BJ77" s="44">
        <f t="shared" si="47"/>
        <v>3.5000000000000003E-2</v>
      </c>
      <c r="BK77" s="44">
        <f t="shared" si="47"/>
        <v>0</v>
      </c>
      <c r="BL77" s="44">
        <f t="shared" si="47"/>
        <v>0</v>
      </c>
      <c r="BM77" s="44">
        <f t="shared" si="47"/>
        <v>1.6000000000000001E-3</v>
      </c>
      <c r="BN77" s="44">
        <f t="shared" si="47"/>
        <v>2.5000000000000001E-3</v>
      </c>
      <c r="BO77" s="44">
        <f t="shared" ref="BO77" si="48">PRODUCT(BO76,$F$4)</f>
        <v>3.5000000000000003E-2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46">
        <f t="shared" ref="E79:BN79" si="49">E61</f>
        <v>66</v>
      </c>
      <c r="F79" s="30">
        <f t="shared" si="49"/>
        <v>97.36</v>
      </c>
      <c r="G79" s="30">
        <f t="shared" si="49"/>
        <v>599.94000000000005</v>
      </c>
      <c r="H79" s="30">
        <f t="shared" si="49"/>
        <v>925.9</v>
      </c>
      <c r="I79" s="30">
        <f t="shared" si="49"/>
        <v>590</v>
      </c>
      <c r="J79" s="30">
        <f t="shared" si="49"/>
        <v>71.38</v>
      </c>
      <c r="K79" s="30">
        <f t="shared" si="49"/>
        <v>662.44</v>
      </c>
      <c r="L79" s="30">
        <f t="shared" si="49"/>
        <v>200.83</v>
      </c>
      <c r="M79" s="30">
        <f t="shared" si="49"/>
        <v>355</v>
      </c>
      <c r="N79" s="30">
        <f t="shared" si="49"/>
        <v>99.49</v>
      </c>
      <c r="O79" s="30">
        <f t="shared" si="49"/>
        <v>320.32</v>
      </c>
      <c r="P79" s="30">
        <f t="shared" si="49"/>
        <v>231.58</v>
      </c>
      <c r="Q79" s="30">
        <f t="shared" si="49"/>
        <v>216.66</v>
      </c>
      <c r="R79" s="30">
        <f t="shared" si="49"/>
        <v>0</v>
      </c>
      <c r="S79" s="30">
        <f>S61</f>
        <v>130</v>
      </c>
      <c r="T79" s="30">
        <f>T61</f>
        <v>146</v>
      </c>
      <c r="U79" s="30">
        <f>U61</f>
        <v>870</v>
      </c>
      <c r="V79" s="30">
        <f>V61</f>
        <v>121.57</v>
      </c>
      <c r="W79" s="30">
        <f>W61</f>
        <v>0</v>
      </c>
      <c r="X79" s="30">
        <f t="shared" si="49"/>
        <v>5.3</v>
      </c>
      <c r="Y79" s="30">
        <f t="shared" si="49"/>
        <v>0</v>
      </c>
      <c r="Z79" s="30">
        <f t="shared" si="49"/>
        <v>239.76</v>
      </c>
      <c r="AA79" s="30">
        <f t="shared" si="49"/>
        <v>324.92</v>
      </c>
      <c r="AB79" s="30">
        <f t="shared" si="49"/>
        <v>273.52999999999997</v>
      </c>
      <c r="AC79" s="30">
        <f t="shared" si="49"/>
        <v>288.5</v>
      </c>
      <c r="AD79" s="30">
        <f t="shared" si="49"/>
        <v>95.22</v>
      </c>
      <c r="AE79" s="30">
        <f t="shared" si="49"/>
        <v>300</v>
      </c>
      <c r="AF79" s="30">
        <f t="shared" si="49"/>
        <v>149</v>
      </c>
      <c r="AG79" s="30">
        <f t="shared" si="49"/>
        <v>210.25</v>
      </c>
      <c r="AH79" s="30">
        <f t="shared" si="49"/>
        <v>55</v>
      </c>
      <c r="AI79" s="30">
        <f t="shared" si="49"/>
        <v>65.75</v>
      </c>
      <c r="AJ79" s="30">
        <f t="shared" si="49"/>
        <v>43.56</v>
      </c>
      <c r="AK79" s="30">
        <f t="shared" si="49"/>
        <v>190</v>
      </c>
      <c r="AL79" s="30">
        <f t="shared" si="49"/>
        <v>165</v>
      </c>
      <c r="AM79" s="30">
        <f t="shared" si="49"/>
        <v>0</v>
      </c>
      <c r="AN79" s="30">
        <f t="shared" si="49"/>
        <v>250</v>
      </c>
      <c r="AO79" s="30">
        <f t="shared" si="49"/>
        <v>0</v>
      </c>
      <c r="AP79" s="30">
        <f t="shared" si="49"/>
        <v>190</v>
      </c>
      <c r="AQ79" s="30">
        <f t="shared" si="49"/>
        <v>86.38</v>
      </c>
      <c r="AR79" s="30">
        <f t="shared" si="49"/>
        <v>70</v>
      </c>
      <c r="AS79" s="30">
        <f t="shared" si="49"/>
        <v>150</v>
      </c>
      <c r="AT79" s="30">
        <f t="shared" si="49"/>
        <v>70.739999999999995</v>
      </c>
      <c r="AU79" s="30">
        <f t="shared" si="49"/>
        <v>64.290000000000006</v>
      </c>
      <c r="AV79" s="30">
        <f t="shared" si="49"/>
        <v>62.5</v>
      </c>
      <c r="AW79" s="30">
        <f t="shared" si="49"/>
        <v>114.28</v>
      </c>
      <c r="AX79" s="30">
        <f t="shared" si="49"/>
        <v>84.44</v>
      </c>
      <c r="AY79" s="30">
        <f t="shared" si="49"/>
        <v>75</v>
      </c>
      <c r="AZ79" s="30">
        <f t="shared" si="49"/>
        <v>110</v>
      </c>
      <c r="BA79" s="30">
        <f t="shared" si="49"/>
        <v>225</v>
      </c>
      <c r="BB79" s="30">
        <f t="shared" si="49"/>
        <v>364</v>
      </c>
      <c r="BC79" s="30">
        <f t="shared" si="49"/>
        <v>550</v>
      </c>
      <c r="BD79" s="30">
        <f t="shared" si="49"/>
        <v>195.06</v>
      </c>
      <c r="BE79" s="30">
        <f t="shared" si="49"/>
        <v>330</v>
      </c>
      <c r="BF79" s="30">
        <f t="shared" si="49"/>
        <v>0</v>
      </c>
      <c r="BG79" s="30">
        <f t="shared" si="49"/>
        <v>29</v>
      </c>
      <c r="BH79" s="30">
        <f t="shared" si="49"/>
        <v>39</v>
      </c>
      <c r="BI79" s="30">
        <f t="shared" si="49"/>
        <v>49</v>
      </c>
      <c r="BJ79" s="30">
        <f t="shared" si="49"/>
        <v>19</v>
      </c>
      <c r="BK79" s="30">
        <f t="shared" si="49"/>
        <v>57.3</v>
      </c>
      <c r="BL79" s="30">
        <f t="shared" si="49"/>
        <v>276.20999999999998</v>
      </c>
      <c r="BM79" s="30">
        <f t="shared" si="49"/>
        <v>154.44</v>
      </c>
      <c r="BN79" s="30">
        <f t="shared" si="49"/>
        <v>14.89</v>
      </c>
      <c r="BO79" s="30">
        <f t="shared" ref="BO79" si="50">BO61</f>
        <v>6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1">E79/1000</f>
        <v>6.6000000000000003E-2</v>
      </c>
      <c r="F80" s="33">
        <f t="shared" si="51"/>
        <v>9.7360000000000002E-2</v>
      </c>
      <c r="G80" s="33">
        <f t="shared" si="51"/>
        <v>0.59994000000000003</v>
      </c>
      <c r="H80" s="33">
        <f t="shared" si="51"/>
        <v>0.92589999999999995</v>
      </c>
      <c r="I80" s="33">
        <f t="shared" si="51"/>
        <v>0.59</v>
      </c>
      <c r="J80" s="33">
        <f t="shared" si="51"/>
        <v>7.1379999999999999E-2</v>
      </c>
      <c r="K80" s="33">
        <f t="shared" si="51"/>
        <v>0.66244000000000003</v>
      </c>
      <c r="L80" s="33">
        <f t="shared" si="51"/>
        <v>0.20083000000000001</v>
      </c>
      <c r="M80" s="33">
        <f t="shared" si="51"/>
        <v>0.35499999999999998</v>
      </c>
      <c r="N80" s="33">
        <f t="shared" si="51"/>
        <v>9.9489999999999995E-2</v>
      </c>
      <c r="O80" s="33">
        <f t="shared" si="51"/>
        <v>0.32031999999999999</v>
      </c>
      <c r="P80" s="33">
        <f t="shared" si="51"/>
        <v>0.23158000000000001</v>
      </c>
      <c r="Q80" s="33">
        <f t="shared" si="51"/>
        <v>0.21665999999999999</v>
      </c>
      <c r="R80" s="33">
        <f t="shared" si="51"/>
        <v>0</v>
      </c>
      <c r="S80" s="33">
        <f>S79/1000</f>
        <v>0.13</v>
      </c>
      <c r="T80" s="33">
        <f>T79/1000</f>
        <v>0.14599999999999999</v>
      </c>
      <c r="U80" s="33">
        <f>U79/1000</f>
        <v>0.87</v>
      </c>
      <c r="V80" s="33">
        <f>V79/1000</f>
        <v>0.12157</v>
      </c>
      <c r="W80" s="33">
        <f>W79/1000</f>
        <v>0</v>
      </c>
      <c r="X80" s="33">
        <f t="shared" si="51"/>
        <v>5.3E-3</v>
      </c>
      <c r="Y80" s="33">
        <f t="shared" si="51"/>
        <v>0</v>
      </c>
      <c r="Z80" s="33">
        <f t="shared" si="51"/>
        <v>0.23976</v>
      </c>
      <c r="AA80" s="33">
        <f t="shared" si="51"/>
        <v>0.32492000000000004</v>
      </c>
      <c r="AB80" s="33">
        <f t="shared" si="51"/>
        <v>0.27353</v>
      </c>
      <c r="AC80" s="33">
        <f t="shared" si="51"/>
        <v>0.28849999999999998</v>
      </c>
      <c r="AD80" s="33">
        <f t="shared" si="51"/>
        <v>9.5219999999999999E-2</v>
      </c>
      <c r="AE80" s="33">
        <f t="shared" si="51"/>
        <v>0.3</v>
      </c>
      <c r="AF80" s="33">
        <f t="shared" si="51"/>
        <v>0.14899999999999999</v>
      </c>
      <c r="AG80" s="33">
        <f t="shared" si="51"/>
        <v>0.21024999999999999</v>
      </c>
      <c r="AH80" s="33">
        <f t="shared" si="51"/>
        <v>5.5E-2</v>
      </c>
      <c r="AI80" s="33">
        <f t="shared" si="51"/>
        <v>6.5750000000000003E-2</v>
      </c>
      <c r="AJ80" s="33">
        <f t="shared" si="51"/>
        <v>4.3560000000000001E-2</v>
      </c>
      <c r="AK80" s="33">
        <f t="shared" si="51"/>
        <v>0.19</v>
      </c>
      <c r="AL80" s="33">
        <f t="shared" si="51"/>
        <v>0.16500000000000001</v>
      </c>
      <c r="AM80" s="33">
        <f t="shared" si="51"/>
        <v>0</v>
      </c>
      <c r="AN80" s="33">
        <f t="shared" si="51"/>
        <v>0.25</v>
      </c>
      <c r="AO80" s="33">
        <f t="shared" si="51"/>
        <v>0</v>
      </c>
      <c r="AP80" s="33">
        <f t="shared" si="51"/>
        <v>0.19</v>
      </c>
      <c r="AQ80" s="33">
        <f t="shared" si="51"/>
        <v>8.6379999999999998E-2</v>
      </c>
      <c r="AR80" s="33">
        <f t="shared" si="51"/>
        <v>7.0000000000000007E-2</v>
      </c>
      <c r="AS80" s="33">
        <f t="shared" si="51"/>
        <v>0.15</v>
      </c>
      <c r="AT80" s="33">
        <f t="shared" si="51"/>
        <v>7.0739999999999997E-2</v>
      </c>
      <c r="AU80" s="33">
        <f t="shared" si="51"/>
        <v>6.429E-2</v>
      </c>
      <c r="AV80" s="33">
        <f t="shared" si="51"/>
        <v>6.25E-2</v>
      </c>
      <c r="AW80" s="33">
        <f t="shared" si="51"/>
        <v>0.11428000000000001</v>
      </c>
      <c r="AX80" s="33">
        <f t="shared" si="51"/>
        <v>8.4440000000000001E-2</v>
      </c>
      <c r="AY80" s="33">
        <f t="shared" si="51"/>
        <v>7.4999999999999997E-2</v>
      </c>
      <c r="AZ80" s="33">
        <f t="shared" si="51"/>
        <v>0.11</v>
      </c>
      <c r="BA80" s="33">
        <f t="shared" si="51"/>
        <v>0.22500000000000001</v>
      </c>
      <c r="BB80" s="33">
        <f t="shared" si="51"/>
        <v>0.36399999999999999</v>
      </c>
      <c r="BC80" s="33">
        <f t="shared" si="51"/>
        <v>0.55000000000000004</v>
      </c>
      <c r="BD80" s="33">
        <f t="shared" si="51"/>
        <v>0.19506000000000001</v>
      </c>
      <c r="BE80" s="33">
        <f t="shared" si="51"/>
        <v>0.33</v>
      </c>
      <c r="BF80" s="33">
        <f t="shared" si="51"/>
        <v>0</v>
      </c>
      <c r="BG80" s="33">
        <f t="shared" si="51"/>
        <v>2.9000000000000001E-2</v>
      </c>
      <c r="BH80" s="33">
        <f t="shared" si="51"/>
        <v>3.9E-2</v>
      </c>
      <c r="BI80" s="33">
        <f t="shared" si="51"/>
        <v>4.9000000000000002E-2</v>
      </c>
      <c r="BJ80" s="33">
        <f t="shared" si="51"/>
        <v>1.9E-2</v>
      </c>
      <c r="BK80" s="33">
        <f t="shared" si="51"/>
        <v>5.7299999999999997E-2</v>
      </c>
      <c r="BL80" s="33">
        <f t="shared" si="51"/>
        <v>0.27620999999999996</v>
      </c>
      <c r="BM80" s="33">
        <f t="shared" si="51"/>
        <v>0.15443999999999999</v>
      </c>
      <c r="BN80" s="33">
        <f t="shared" si="51"/>
        <v>1.489E-2</v>
      </c>
      <c r="BO80" s="33">
        <f t="shared" ref="BO80" si="52">BO79/1000</f>
        <v>6.0000000000000001E-3</v>
      </c>
    </row>
    <row r="81" spans="1:69" ht="17.25" x14ac:dyDescent="0.3">
      <c r="A81" s="34"/>
      <c r="B81" s="35" t="s">
        <v>32</v>
      </c>
      <c r="C81" s="83"/>
      <c r="D81" s="36">
        <f>D77*D79</f>
        <v>1.3453999999999999</v>
      </c>
      <c r="E81" s="36">
        <f t="shared" ref="E81:BN81" si="53">E77*E79</f>
        <v>2.64</v>
      </c>
      <c r="F81" s="36">
        <f t="shared" si="53"/>
        <v>0.77888000000000002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0</v>
      </c>
      <c r="K81" s="36">
        <f t="shared" si="53"/>
        <v>3.9746400000000004</v>
      </c>
      <c r="L81" s="36">
        <f t="shared" si="53"/>
        <v>1.6066400000000001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>S77*S79</f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3"/>
        <v>10.6</v>
      </c>
      <c r="Y81" s="36">
        <f t="shared" si="53"/>
        <v>0</v>
      </c>
      <c r="Z81" s="36">
        <f t="shared" si="53"/>
        <v>0</v>
      </c>
      <c r="AA81" s="36">
        <f t="shared" si="53"/>
        <v>3.2492000000000001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0</v>
      </c>
      <c r="AH81" s="36">
        <f t="shared" si="53"/>
        <v>0</v>
      </c>
      <c r="AI81" s="36">
        <f t="shared" si="53"/>
        <v>1.9724999999999999</v>
      </c>
      <c r="AJ81" s="36">
        <f t="shared" si="53"/>
        <v>4.3560000000000001E-2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0.44</v>
      </c>
      <c r="BA81" s="36">
        <f t="shared" si="53"/>
        <v>4.9499999999999993</v>
      </c>
      <c r="BB81" s="36">
        <f t="shared" si="53"/>
        <v>9.1</v>
      </c>
      <c r="BC81" s="36">
        <f t="shared" si="53"/>
        <v>8.25</v>
      </c>
      <c r="BD81" s="36">
        <f t="shared" si="53"/>
        <v>0</v>
      </c>
      <c r="BE81" s="36">
        <f t="shared" si="53"/>
        <v>0</v>
      </c>
      <c r="BF81" s="36">
        <f t="shared" si="53"/>
        <v>0</v>
      </c>
      <c r="BG81" s="36">
        <f t="shared" si="53"/>
        <v>3.8570000000000002</v>
      </c>
      <c r="BH81" s="36">
        <f t="shared" si="53"/>
        <v>0.46800000000000003</v>
      </c>
      <c r="BI81" s="36">
        <f t="shared" si="53"/>
        <v>0.53899999999999992</v>
      </c>
      <c r="BJ81" s="36">
        <f t="shared" si="53"/>
        <v>0.66500000000000004</v>
      </c>
      <c r="BK81" s="36">
        <f t="shared" si="53"/>
        <v>0</v>
      </c>
      <c r="BL81" s="36">
        <f t="shared" si="53"/>
        <v>0</v>
      </c>
      <c r="BM81" s="36">
        <f t="shared" si="53"/>
        <v>0.24710400000000002</v>
      </c>
      <c r="BN81" s="36">
        <f t="shared" si="53"/>
        <v>3.7225000000000001E-2</v>
      </c>
      <c r="BO81" s="36">
        <f t="shared" ref="BO81" si="54">BO77*BO79</f>
        <v>0.21000000000000002</v>
      </c>
      <c r="BP81" s="37">
        <f>SUM(D81:BN81)</f>
        <v>54.764149000000003</v>
      </c>
      <c r="BQ81" s="38">
        <f>BP81/$C$7</f>
        <v>54.764149000000003</v>
      </c>
    </row>
    <row r="82" spans="1:69" ht="17.25" x14ac:dyDescent="0.3">
      <c r="A82" s="34"/>
      <c r="B82" s="35" t="s">
        <v>33</v>
      </c>
      <c r="C82" s="83"/>
      <c r="D82" s="36">
        <f>D77*D79</f>
        <v>1.3453999999999999</v>
      </c>
      <c r="E82" s="36">
        <f t="shared" ref="E82:BN82" si="55">E77*E79</f>
        <v>2.64</v>
      </c>
      <c r="F82" s="36">
        <f t="shared" si="55"/>
        <v>0.77888000000000002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0</v>
      </c>
      <c r="K82" s="36">
        <f t="shared" si="55"/>
        <v>3.9746400000000004</v>
      </c>
      <c r="L82" s="36">
        <f t="shared" si="55"/>
        <v>1.6066400000000001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>S77*S79</f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5"/>
        <v>10.6</v>
      </c>
      <c r="Y82" s="36">
        <f t="shared" si="55"/>
        <v>0</v>
      </c>
      <c r="Z82" s="36">
        <f t="shared" si="55"/>
        <v>0</v>
      </c>
      <c r="AA82" s="36">
        <f t="shared" si="55"/>
        <v>3.2492000000000001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0</v>
      </c>
      <c r="AH82" s="36">
        <f t="shared" si="55"/>
        <v>0</v>
      </c>
      <c r="AI82" s="36">
        <f t="shared" si="55"/>
        <v>1.9724999999999999</v>
      </c>
      <c r="AJ82" s="36">
        <f t="shared" si="55"/>
        <v>4.3560000000000001E-2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0.44</v>
      </c>
      <c r="BA82" s="36">
        <f t="shared" si="55"/>
        <v>4.9499999999999993</v>
      </c>
      <c r="BB82" s="36">
        <f t="shared" si="55"/>
        <v>9.1</v>
      </c>
      <c r="BC82" s="36">
        <f t="shared" si="55"/>
        <v>8.25</v>
      </c>
      <c r="BD82" s="36">
        <f t="shared" si="55"/>
        <v>0</v>
      </c>
      <c r="BE82" s="36">
        <f t="shared" si="55"/>
        <v>0</v>
      </c>
      <c r="BF82" s="36">
        <f t="shared" si="55"/>
        <v>0</v>
      </c>
      <c r="BG82" s="36">
        <f t="shared" si="55"/>
        <v>3.8570000000000002</v>
      </c>
      <c r="BH82" s="36">
        <f t="shared" si="55"/>
        <v>0.46800000000000003</v>
      </c>
      <c r="BI82" s="36">
        <f t="shared" si="55"/>
        <v>0.53899999999999992</v>
      </c>
      <c r="BJ82" s="36">
        <f t="shared" si="55"/>
        <v>0.66500000000000004</v>
      </c>
      <c r="BK82" s="36">
        <f t="shared" si="55"/>
        <v>0</v>
      </c>
      <c r="BL82" s="36">
        <f t="shared" si="55"/>
        <v>0</v>
      </c>
      <c r="BM82" s="36">
        <f t="shared" si="55"/>
        <v>0.24710400000000002</v>
      </c>
      <c r="BN82" s="36">
        <f t="shared" si="55"/>
        <v>3.7225000000000001E-2</v>
      </c>
      <c r="BO82" s="36">
        <f t="shared" ref="BO82" si="56">BO77*BO79</f>
        <v>0.21000000000000002</v>
      </c>
      <c r="BP82" s="37">
        <f>SUM(D82:BN82)</f>
        <v>54.764149000000003</v>
      </c>
      <c r="BQ82" s="38">
        <f>BP82/$C$7</f>
        <v>54.764149000000003</v>
      </c>
    </row>
    <row r="84" spans="1:69" x14ac:dyDescent="0.25">
      <c r="J84" s="4">
        <v>10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84"/>
      <c r="B85" s="42" t="s">
        <v>3</v>
      </c>
      <c r="C85" s="75" t="s">
        <v>4</v>
      </c>
      <c r="D85" s="77" t="str">
        <f t="shared" ref="D85:BJ85" si="57">D67</f>
        <v>Хлеб пшеничный</v>
      </c>
      <c r="E85" s="77" t="str">
        <f t="shared" si="57"/>
        <v>Хлеб ржано-пшеничный</v>
      </c>
      <c r="F85" s="77" t="str">
        <f t="shared" si="57"/>
        <v>Сахар</v>
      </c>
      <c r="G85" s="77" t="str">
        <f t="shared" si="57"/>
        <v>Чай</v>
      </c>
      <c r="H85" s="77" t="str">
        <f t="shared" si="57"/>
        <v>Какао</v>
      </c>
      <c r="I85" s="77" t="str">
        <f t="shared" si="57"/>
        <v>Кофейный напиток</v>
      </c>
      <c r="J85" s="77" t="str">
        <f t="shared" si="57"/>
        <v>Молоко 2,5%</v>
      </c>
      <c r="K85" s="77" t="str">
        <f t="shared" si="57"/>
        <v>Масло сливочное</v>
      </c>
      <c r="L85" s="77" t="str">
        <f t="shared" si="57"/>
        <v>Сметана 15%</v>
      </c>
      <c r="M85" s="77" t="str">
        <f t="shared" si="57"/>
        <v>Молоко сухое</v>
      </c>
      <c r="N85" s="77" t="str">
        <f t="shared" si="57"/>
        <v>Снежок 2,5 %</v>
      </c>
      <c r="O85" s="77" t="str">
        <f t="shared" si="57"/>
        <v>Творог 5%</v>
      </c>
      <c r="P85" s="77" t="str">
        <f t="shared" si="57"/>
        <v>Молоко сгущенное</v>
      </c>
      <c r="Q85" s="77" t="str">
        <f t="shared" si="57"/>
        <v xml:space="preserve">Джем Сава </v>
      </c>
      <c r="R85" s="77" t="str">
        <f t="shared" si="57"/>
        <v>Сыр</v>
      </c>
      <c r="S85" s="77" t="str">
        <f t="shared" si="57"/>
        <v>Зеленый горошек</v>
      </c>
      <c r="T85" s="77" t="str">
        <f t="shared" si="57"/>
        <v>Кукуруза консервирован.</v>
      </c>
      <c r="U85" s="77" t="str">
        <f t="shared" si="57"/>
        <v>Консервы рыбные</v>
      </c>
      <c r="V85" s="77" t="str">
        <f t="shared" si="57"/>
        <v>Огурцы консервирован.</v>
      </c>
      <c r="W85" s="43"/>
      <c r="X85" s="77" t="str">
        <f t="shared" si="57"/>
        <v>Яйцо</v>
      </c>
      <c r="Y85" s="77" t="str">
        <f t="shared" si="57"/>
        <v>Икра кабачковая</v>
      </c>
      <c r="Z85" s="77" t="str">
        <f t="shared" si="57"/>
        <v>Изюм</v>
      </c>
      <c r="AA85" s="77" t="str">
        <f t="shared" si="57"/>
        <v>Курага</v>
      </c>
      <c r="AB85" s="77" t="str">
        <f t="shared" si="57"/>
        <v>Чернослив</v>
      </c>
      <c r="AC85" s="77" t="str">
        <f t="shared" si="57"/>
        <v>Шиповник</v>
      </c>
      <c r="AD85" s="77" t="str">
        <f t="shared" si="57"/>
        <v>Сухофрукты</v>
      </c>
      <c r="AE85" s="77" t="str">
        <f t="shared" si="57"/>
        <v>Ягода свежемороженная</v>
      </c>
      <c r="AF85" s="77" t="str">
        <f t="shared" si="57"/>
        <v>Лимон</v>
      </c>
      <c r="AG85" s="77" t="str">
        <f t="shared" si="57"/>
        <v>Кисель</v>
      </c>
      <c r="AH85" s="77" t="str">
        <f t="shared" si="57"/>
        <v xml:space="preserve">Сок </v>
      </c>
      <c r="AI85" s="77" t="str">
        <f t="shared" si="57"/>
        <v>Макаронные изделия</v>
      </c>
      <c r="AJ85" s="77" t="str">
        <f t="shared" si="57"/>
        <v>Мука</v>
      </c>
      <c r="AK85" s="77" t="str">
        <f t="shared" si="57"/>
        <v>Дрожжи</v>
      </c>
      <c r="AL85" s="77" t="str">
        <f t="shared" si="57"/>
        <v>Печенье</v>
      </c>
      <c r="AM85" s="77" t="str">
        <f t="shared" si="57"/>
        <v>Пряники</v>
      </c>
      <c r="AN85" s="77" t="str">
        <f t="shared" si="57"/>
        <v>Вафли</v>
      </c>
      <c r="AO85" s="77" t="str">
        <f t="shared" si="57"/>
        <v>Конфеты</v>
      </c>
      <c r="AP85" s="77" t="str">
        <f t="shared" si="57"/>
        <v>Повидло Сава</v>
      </c>
      <c r="AQ85" s="77" t="str">
        <f t="shared" si="57"/>
        <v>Крупа геркулес</v>
      </c>
      <c r="AR85" s="77" t="str">
        <f t="shared" si="57"/>
        <v>Крупа горох</v>
      </c>
      <c r="AS85" s="77" t="str">
        <f t="shared" si="57"/>
        <v>Крупа гречневая</v>
      </c>
      <c r="AT85" s="77" t="str">
        <f t="shared" si="57"/>
        <v>Крупа кукурузная</v>
      </c>
      <c r="AU85" s="77" t="str">
        <f t="shared" si="57"/>
        <v>Крупа манная</v>
      </c>
      <c r="AV85" s="77" t="str">
        <f t="shared" si="57"/>
        <v>Крупа перловая</v>
      </c>
      <c r="AW85" s="77" t="str">
        <f t="shared" si="57"/>
        <v>Крупа пшеничная</v>
      </c>
      <c r="AX85" s="77" t="str">
        <f t="shared" si="57"/>
        <v>Крупа пшено</v>
      </c>
      <c r="AY85" s="77" t="str">
        <f t="shared" si="57"/>
        <v>Крупа ячневая</v>
      </c>
      <c r="AZ85" s="77" t="str">
        <f t="shared" si="57"/>
        <v>Рис</v>
      </c>
      <c r="BA85" s="77" t="str">
        <f t="shared" si="57"/>
        <v>Цыпленок бройлер</v>
      </c>
      <c r="BB85" s="77" t="str">
        <f t="shared" si="57"/>
        <v>Филе куриное</v>
      </c>
      <c r="BC85" s="77" t="str">
        <f t="shared" si="57"/>
        <v>Фарш говяжий</v>
      </c>
      <c r="BD85" s="77" t="str">
        <f t="shared" si="57"/>
        <v>Печень куриная</v>
      </c>
      <c r="BE85" s="77" t="str">
        <f t="shared" si="57"/>
        <v>Филе минтая</v>
      </c>
      <c r="BF85" s="77" t="str">
        <f t="shared" si="57"/>
        <v>Филе сельди слабосол.</v>
      </c>
      <c r="BG85" s="77" t="str">
        <f t="shared" si="57"/>
        <v>Картофель</v>
      </c>
      <c r="BH85" s="77" t="str">
        <f t="shared" si="57"/>
        <v>Морковь</v>
      </c>
      <c r="BI85" s="77" t="str">
        <f t="shared" si="57"/>
        <v>Лук</v>
      </c>
      <c r="BJ85" s="77" t="str">
        <f t="shared" si="57"/>
        <v>Капуста</v>
      </c>
      <c r="BK85" s="77" t="str">
        <f>BK67</f>
        <v>Свекла</v>
      </c>
      <c r="BL85" s="77" t="str">
        <f>BL67</f>
        <v>Томатная паста</v>
      </c>
      <c r="BM85" s="77" t="str">
        <f>BM67</f>
        <v>Масло растительное</v>
      </c>
      <c r="BN85" s="77" t="str">
        <f>BN67</f>
        <v>Соль</v>
      </c>
      <c r="BO85" s="77" t="str">
        <f>BO67</f>
        <v>Аскорбиновая кислота</v>
      </c>
      <c r="BP85" s="78" t="s">
        <v>5</v>
      </c>
      <c r="BQ85" s="78" t="s">
        <v>6</v>
      </c>
    </row>
    <row r="86" spans="1:69" ht="36.75" customHeight="1" x14ac:dyDescent="0.25">
      <c r="A86" s="85"/>
      <c r="B86" s="7" t="s">
        <v>7</v>
      </c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43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8"/>
      <c r="BQ86" s="78"/>
    </row>
    <row r="87" spans="1:69" x14ac:dyDescent="0.25">
      <c r="A87" s="79" t="s">
        <v>20</v>
      </c>
      <c r="B87" s="13" t="s">
        <v>21</v>
      </c>
      <c r="C87" s="80">
        <f>$F$4</f>
        <v>1</v>
      </c>
      <c r="D87" s="13">
        <f>D19</f>
        <v>0</v>
      </c>
      <c r="E87" s="13">
        <f t="shared" ref="E87:BN91" si="58">E19</f>
        <v>0</v>
      </c>
      <c r="F87" s="13">
        <f t="shared" si="58"/>
        <v>0.01</v>
      </c>
      <c r="G87" s="13">
        <f t="shared" si="58"/>
        <v>0</v>
      </c>
      <c r="H87" s="13">
        <f t="shared" si="58"/>
        <v>0</v>
      </c>
      <c r="I87" s="13">
        <f t="shared" si="58"/>
        <v>0</v>
      </c>
      <c r="J87" s="13">
        <f t="shared" si="58"/>
        <v>0</v>
      </c>
      <c r="K87" s="13">
        <f t="shared" si="58"/>
        <v>0</v>
      </c>
      <c r="L87" s="13">
        <f t="shared" si="58"/>
        <v>0</v>
      </c>
      <c r="M87" s="13">
        <f t="shared" si="58"/>
        <v>0</v>
      </c>
      <c r="N87" s="13">
        <f t="shared" si="58"/>
        <v>0</v>
      </c>
      <c r="O87" s="13">
        <f t="shared" si="58"/>
        <v>0</v>
      </c>
      <c r="P87" s="13">
        <f t="shared" si="58"/>
        <v>0</v>
      </c>
      <c r="Q87" s="13">
        <f t="shared" si="58"/>
        <v>0</v>
      </c>
      <c r="R87" s="13">
        <f t="shared" si="58"/>
        <v>0</v>
      </c>
      <c r="S87" s="13">
        <f t="shared" si="58"/>
        <v>0</v>
      </c>
      <c r="T87" s="13">
        <f t="shared" si="58"/>
        <v>0</v>
      </c>
      <c r="U87" s="13">
        <f t="shared" si="58"/>
        <v>0</v>
      </c>
      <c r="V87" s="13">
        <f t="shared" si="58"/>
        <v>0</v>
      </c>
      <c r="W87" s="13">
        <f t="shared" si="58"/>
        <v>0</v>
      </c>
      <c r="X87" s="13">
        <f t="shared" si="58"/>
        <v>0</v>
      </c>
      <c r="Y87" s="13">
        <f t="shared" si="58"/>
        <v>0</v>
      </c>
      <c r="Z87" s="13">
        <f t="shared" si="58"/>
        <v>0</v>
      </c>
      <c r="AA87" s="13">
        <f t="shared" si="58"/>
        <v>0</v>
      </c>
      <c r="AB87" s="13">
        <f t="shared" si="58"/>
        <v>0</v>
      </c>
      <c r="AC87" s="13">
        <f t="shared" si="58"/>
        <v>8.0000000000000002E-3</v>
      </c>
      <c r="AD87" s="13">
        <f t="shared" si="58"/>
        <v>0</v>
      </c>
      <c r="AE87" s="13">
        <f t="shared" si="58"/>
        <v>0</v>
      </c>
      <c r="AF87" s="13">
        <f t="shared" si="58"/>
        <v>0</v>
      </c>
      <c r="AG87" s="13">
        <f t="shared" si="58"/>
        <v>0</v>
      </c>
      <c r="AH87" s="13">
        <f t="shared" si="58"/>
        <v>0</v>
      </c>
      <c r="AI87" s="13">
        <f t="shared" si="58"/>
        <v>0</v>
      </c>
      <c r="AJ87" s="13">
        <f t="shared" si="58"/>
        <v>0</v>
      </c>
      <c r="AK87" s="13">
        <f t="shared" si="58"/>
        <v>0</v>
      </c>
      <c r="AL87" s="13">
        <f t="shared" si="58"/>
        <v>0</v>
      </c>
      <c r="AM87" s="13">
        <f t="shared" si="58"/>
        <v>0</v>
      </c>
      <c r="AN87" s="13">
        <f t="shared" si="58"/>
        <v>0</v>
      </c>
      <c r="AO87" s="13">
        <f t="shared" si="58"/>
        <v>0</v>
      </c>
      <c r="AP87" s="13">
        <f t="shared" si="58"/>
        <v>0</v>
      </c>
      <c r="AQ87" s="13">
        <f t="shared" si="58"/>
        <v>0</v>
      </c>
      <c r="AR87" s="13">
        <f t="shared" si="58"/>
        <v>0</v>
      </c>
      <c r="AS87" s="13">
        <f t="shared" si="58"/>
        <v>0</v>
      </c>
      <c r="AT87" s="13">
        <f t="shared" si="58"/>
        <v>0</v>
      </c>
      <c r="AU87" s="13">
        <f t="shared" si="58"/>
        <v>0</v>
      </c>
      <c r="AV87" s="13">
        <f t="shared" si="58"/>
        <v>0</v>
      </c>
      <c r="AW87" s="13">
        <f t="shared" si="58"/>
        <v>0</v>
      </c>
      <c r="AX87" s="13">
        <f t="shared" si="58"/>
        <v>0</v>
      </c>
      <c r="AY87" s="13">
        <f t="shared" si="58"/>
        <v>0</v>
      </c>
      <c r="AZ87" s="13">
        <f t="shared" si="58"/>
        <v>0</v>
      </c>
      <c r="BA87" s="13">
        <f t="shared" si="58"/>
        <v>0</v>
      </c>
      <c r="BB87" s="13">
        <f t="shared" si="58"/>
        <v>0</v>
      </c>
      <c r="BC87" s="13">
        <f t="shared" si="58"/>
        <v>0</v>
      </c>
      <c r="BD87" s="13">
        <f t="shared" si="58"/>
        <v>0</v>
      </c>
      <c r="BE87" s="13">
        <f t="shared" si="58"/>
        <v>0</v>
      </c>
      <c r="BF87" s="13">
        <f t="shared" si="58"/>
        <v>0</v>
      </c>
      <c r="BG87" s="13">
        <f t="shared" si="58"/>
        <v>0</v>
      </c>
      <c r="BH87" s="13">
        <f t="shared" si="58"/>
        <v>0</v>
      </c>
      <c r="BI87" s="13">
        <f t="shared" si="58"/>
        <v>0</v>
      </c>
      <c r="BJ87" s="13">
        <f t="shared" si="58"/>
        <v>0</v>
      </c>
      <c r="BK87" s="13">
        <f t="shared" si="58"/>
        <v>0</v>
      </c>
      <c r="BL87" s="13">
        <f t="shared" si="58"/>
        <v>0</v>
      </c>
      <c r="BM87" s="13">
        <f t="shared" si="58"/>
        <v>0</v>
      </c>
      <c r="BN87" s="13">
        <f t="shared" si="58"/>
        <v>0</v>
      </c>
      <c r="BO87" s="13">
        <f t="shared" ref="BO87:BO90" si="59">BO19</f>
        <v>0</v>
      </c>
    </row>
    <row r="88" spans="1:69" x14ac:dyDescent="0.25">
      <c r="A88" s="79"/>
      <c r="B88" s="13" t="s">
        <v>22</v>
      </c>
      <c r="C88" s="81"/>
      <c r="D88" s="13">
        <f>D20</f>
        <v>0</v>
      </c>
      <c r="E88" s="13">
        <f t="shared" si="58"/>
        <v>0</v>
      </c>
      <c r="F88" s="13">
        <f t="shared" si="58"/>
        <v>1.5E-3</v>
      </c>
      <c r="G88" s="13">
        <f t="shared" si="58"/>
        <v>0</v>
      </c>
      <c r="H88" s="13">
        <f t="shared" si="58"/>
        <v>0</v>
      </c>
      <c r="I88" s="13">
        <f t="shared" si="58"/>
        <v>0</v>
      </c>
      <c r="J88" s="13">
        <f t="shared" si="58"/>
        <v>0</v>
      </c>
      <c r="K88" s="13">
        <f t="shared" si="58"/>
        <v>2E-3</v>
      </c>
      <c r="L88" s="13">
        <f t="shared" si="58"/>
        <v>0</v>
      </c>
      <c r="M88" s="13">
        <f t="shared" si="58"/>
        <v>0</v>
      </c>
      <c r="N88" s="13">
        <f t="shared" si="58"/>
        <v>0</v>
      </c>
      <c r="O88" s="13">
        <f t="shared" si="58"/>
        <v>0</v>
      </c>
      <c r="P88" s="13">
        <f t="shared" si="58"/>
        <v>0</v>
      </c>
      <c r="Q88" s="13">
        <f t="shared" si="58"/>
        <v>0</v>
      </c>
      <c r="R88" s="13">
        <f t="shared" si="58"/>
        <v>0</v>
      </c>
      <c r="S88" s="13">
        <f t="shared" si="58"/>
        <v>0</v>
      </c>
      <c r="T88" s="13">
        <f t="shared" si="58"/>
        <v>0</v>
      </c>
      <c r="U88" s="13">
        <f t="shared" si="58"/>
        <v>0</v>
      </c>
      <c r="V88" s="13">
        <f t="shared" si="58"/>
        <v>0</v>
      </c>
      <c r="W88" s="13">
        <f t="shared" si="58"/>
        <v>0</v>
      </c>
      <c r="X88" s="13">
        <f t="shared" si="58"/>
        <v>4.1666000000000002E-2</v>
      </c>
      <c r="Y88" s="13">
        <f t="shared" si="58"/>
        <v>0</v>
      </c>
      <c r="Z88" s="13">
        <f t="shared" si="58"/>
        <v>0</v>
      </c>
      <c r="AA88" s="13">
        <f t="shared" si="58"/>
        <v>0</v>
      </c>
      <c r="AB88" s="13">
        <f t="shared" si="58"/>
        <v>0</v>
      </c>
      <c r="AC88" s="13">
        <f t="shared" si="58"/>
        <v>0</v>
      </c>
      <c r="AD88" s="13">
        <f t="shared" si="58"/>
        <v>0</v>
      </c>
      <c r="AE88" s="13">
        <f t="shared" si="58"/>
        <v>0</v>
      </c>
      <c r="AF88" s="13">
        <f t="shared" si="58"/>
        <v>0</v>
      </c>
      <c r="AG88" s="13">
        <f t="shared" si="58"/>
        <v>0</v>
      </c>
      <c r="AH88" s="13">
        <f t="shared" si="58"/>
        <v>0</v>
      </c>
      <c r="AI88" s="13">
        <f t="shared" si="58"/>
        <v>0</v>
      </c>
      <c r="AJ88" s="13">
        <f t="shared" si="58"/>
        <v>0.04</v>
      </c>
      <c r="AK88" s="13">
        <f t="shared" si="58"/>
        <v>1.1999999999999999E-3</v>
      </c>
      <c r="AL88" s="13">
        <f t="shared" si="58"/>
        <v>0</v>
      </c>
      <c r="AM88" s="13">
        <f t="shared" si="58"/>
        <v>0</v>
      </c>
      <c r="AN88" s="13">
        <f t="shared" si="58"/>
        <v>0</v>
      </c>
      <c r="AO88" s="13">
        <f t="shared" si="58"/>
        <v>0</v>
      </c>
      <c r="AP88" s="13">
        <f t="shared" si="58"/>
        <v>0.01</v>
      </c>
      <c r="AQ88" s="13">
        <f t="shared" si="58"/>
        <v>0</v>
      </c>
      <c r="AR88" s="13">
        <f t="shared" si="58"/>
        <v>0</v>
      </c>
      <c r="AS88" s="13">
        <f t="shared" si="58"/>
        <v>0</v>
      </c>
      <c r="AT88" s="13">
        <f t="shared" si="58"/>
        <v>0</v>
      </c>
      <c r="AU88" s="13">
        <f t="shared" si="58"/>
        <v>0</v>
      </c>
      <c r="AV88" s="13">
        <f t="shared" si="58"/>
        <v>0</v>
      </c>
      <c r="AW88" s="13">
        <f t="shared" si="58"/>
        <v>0</v>
      </c>
      <c r="AX88" s="13">
        <f t="shared" si="58"/>
        <v>0</v>
      </c>
      <c r="AY88" s="13">
        <f t="shared" si="58"/>
        <v>0</v>
      </c>
      <c r="AZ88" s="13">
        <f t="shared" si="58"/>
        <v>0</v>
      </c>
      <c r="BA88" s="13">
        <f t="shared" si="58"/>
        <v>0</v>
      </c>
      <c r="BB88" s="13">
        <f t="shared" si="58"/>
        <v>0</v>
      </c>
      <c r="BC88" s="13">
        <f t="shared" si="58"/>
        <v>0</v>
      </c>
      <c r="BD88" s="13">
        <f t="shared" si="58"/>
        <v>0</v>
      </c>
      <c r="BE88" s="13">
        <f t="shared" si="58"/>
        <v>0</v>
      </c>
      <c r="BF88" s="13">
        <f t="shared" si="58"/>
        <v>0</v>
      </c>
      <c r="BG88" s="13">
        <f t="shared" si="58"/>
        <v>0</v>
      </c>
      <c r="BH88" s="13">
        <f t="shared" si="58"/>
        <v>0</v>
      </c>
      <c r="BI88" s="13">
        <f t="shared" si="58"/>
        <v>0</v>
      </c>
      <c r="BJ88" s="13">
        <f t="shared" si="58"/>
        <v>0</v>
      </c>
      <c r="BK88" s="13">
        <f t="shared" si="58"/>
        <v>0</v>
      </c>
      <c r="BL88" s="13">
        <f t="shared" si="58"/>
        <v>0</v>
      </c>
      <c r="BM88" s="13">
        <f t="shared" si="58"/>
        <v>8.9999999999999998E-4</v>
      </c>
      <c r="BN88" s="13">
        <f t="shared" si="58"/>
        <v>0</v>
      </c>
      <c r="BO88" s="13">
        <f t="shared" si="59"/>
        <v>0</v>
      </c>
    </row>
    <row r="89" spans="1:69" x14ac:dyDescent="0.25">
      <c r="A89" s="79"/>
      <c r="B89" s="13"/>
      <c r="C89" s="81"/>
      <c r="D89" s="13">
        <f>D21</f>
        <v>0</v>
      </c>
      <c r="E89" s="13">
        <f t="shared" si="58"/>
        <v>0</v>
      </c>
      <c r="F89" s="13">
        <f t="shared" si="58"/>
        <v>0</v>
      </c>
      <c r="G89" s="13">
        <f t="shared" si="58"/>
        <v>0</v>
      </c>
      <c r="H89" s="13">
        <f t="shared" si="58"/>
        <v>0</v>
      </c>
      <c r="I89" s="13">
        <f t="shared" si="58"/>
        <v>0</v>
      </c>
      <c r="J89" s="13">
        <f t="shared" si="58"/>
        <v>0</v>
      </c>
      <c r="K89" s="13">
        <f t="shared" si="58"/>
        <v>0</v>
      </c>
      <c r="L89" s="13">
        <f t="shared" si="58"/>
        <v>0</v>
      </c>
      <c r="M89" s="13">
        <f t="shared" si="58"/>
        <v>0</v>
      </c>
      <c r="N89" s="13">
        <f t="shared" si="58"/>
        <v>0</v>
      </c>
      <c r="O89" s="13">
        <f t="shared" si="58"/>
        <v>0</v>
      </c>
      <c r="P89" s="13">
        <f t="shared" si="58"/>
        <v>0</v>
      </c>
      <c r="Q89" s="13">
        <f t="shared" si="58"/>
        <v>0</v>
      </c>
      <c r="R89" s="13">
        <f t="shared" si="58"/>
        <v>0</v>
      </c>
      <c r="S89" s="13">
        <f t="shared" si="58"/>
        <v>0</v>
      </c>
      <c r="T89" s="13">
        <f t="shared" si="58"/>
        <v>0</v>
      </c>
      <c r="U89" s="13">
        <f t="shared" si="58"/>
        <v>0</v>
      </c>
      <c r="V89" s="13">
        <f t="shared" si="58"/>
        <v>0</v>
      </c>
      <c r="W89" s="13">
        <f t="shared" si="58"/>
        <v>0</v>
      </c>
      <c r="X89" s="13">
        <f t="shared" si="58"/>
        <v>0</v>
      </c>
      <c r="Y89" s="13">
        <f t="shared" si="58"/>
        <v>0</v>
      </c>
      <c r="Z89" s="13">
        <f t="shared" si="58"/>
        <v>0</v>
      </c>
      <c r="AA89" s="13">
        <f t="shared" si="58"/>
        <v>0</v>
      </c>
      <c r="AB89" s="13">
        <f t="shared" si="58"/>
        <v>0</v>
      </c>
      <c r="AC89" s="13">
        <f t="shared" si="58"/>
        <v>0</v>
      </c>
      <c r="AD89" s="13">
        <f t="shared" si="58"/>
        <v>0</v>
      </c>
      <c r="AE89" s="13">
        <f t="shared" si="58"/>
        <v>0</v>
      </c>
      <c r="AF89" s="13">
        <f t="shared" si="58"/>
        <v>0</v>
      </c>
      <c r="AG89" s="13">
        <f t="shared" si="58"/>
        <v>0</v>
      </c>
      <c r="AH89" s="13">
        <f t="shared" si="58"/>
        <v>0</v>
      </c>
      <c r="AI89" s="13">
        <f t="shared" si="58"/>
        <v>0</v>
      </c>
      <c r="AJ89" s="13">
        <f t="shared" si="58"/>
        <v>0</v>
      </c>
      <c r="AK89" s="13">
        <f t="shared" si="58"/>
        <v>0</v>
      </c>
      <c r="AL89" s="13">
        <f t="shared" si="58"/>
        <v>0</v>
      </c>
      <c r="AM89" s="13">
        <f t="shared" si="58"/>
        <v>0</v>
      </c>
      <c r="AN89" s="13">
        <f t="shared" si="58"/>
        <v>0</v>
      </c>
      <c r="AO89" s="13">
        <f t="shared" si="58"/>
        <v>0</v>
      </c>
      <c r="AP89" s="13">
        <f t="shared" si="58"/>
        <v>0</v>
      </c>
      <c r="AQ89" s="13">
        <f t="shared" si="58"/>
        <v>0</v>
      </c>
      <c r="AR89" s="13">
        <f t="shared" si="58"/>
        <v>0</v>
      </c>
      <c r="AS89" s="13">
        <f t="shared" si="58"/>
        <v>0</v>
      </c>
      <c r="AT89" s="13">
        <f t="shared" si="58"/>
        <v>0</v>
      </c>
      <c r="AU89" s="13">
        <f t="shared" si="58"/>
        <v>0</v>
      </c>
      <c r="AV89" s="13">
        <f t="shared" si="58"/>
        <v>0</v>
      </c>
      <c r="AW89" s="13">
        <f t="shared" si="58"/>
        <v>0</v>
      </c>
      <c r="AX89" s="13">
        <f t="shared" si="58"/>
        <v>0</v>
      </c>
      <c r="AY89" s="13">
        <f t="shared" si="58"/>
        <v>0</v>
      </c>
      <c r="AZ89" s="13">
        <f t="shared" si="58"/>
        <v>0</v>
      </c>
      <c r="BA89" s="13">
        <f t="shared" si="58"/>
        <v>0</v>
      </c>
      <c r="BB89" s="13">
        <f t="shared" si="58"/>
        <v>0</v>
      </c>
      <c r="BC89" s="13">
        <f t="shared" si="58"/>
        <v>0</v>
      </c>
      <c r="BD89" s="13">
        <f t="shared" si="58"/>
        <v>0</v>
      </c>
      <c r="BE89" s="13">
        <f t="shared" si="58"/>
        <v>0</v>
      </c>
      <c r="BF89" s="13">
        <f t="shared" si="58"/>
        <v>0</v>
      </c>
      <c r="BG89" s="13">
        <f t="shared" si="58"/>
        <v>0</v>
      </c>
      <c r="BH89" s="13">
        <f t="shared" si="58"/>
        <v>0</v>
      </c>
      <c r="BI89" s="13">
        <f t="shared" si="58"/>
        <v>0</v>
      </c>
      <c r="BJ89" s="13">
        <f t="shared" si="58"/>
        <v>0</v>
      </c>
      <c r="BK89" s="13">
        <f t="shared" si="58"/>
        <v>0</v>
      </c>
      <c r="BL89" s="13">
        <f t="shared" si="58"/>
        <v>0</v>
      </c>
      <c r="BM89" s="13">
        <f t="shared" si="58"/>
        <v>0</v>
      </c>
      <c r="BN89" s="13">
        <f t="shared" si="58"/>
        <v>0</v>
      </c>
      <c r="BO89" s="13">
        <f t="shared" si="59"/>
        <v>0</v>
      </c>
    </row>
    <row r="90" spans="1:69" x14ac:dyDescent="0.25">
      <c r="A90" s="79"/>
      <c r="B90" s="13"/>
      <c r="C90" s="81"/>
      <c r="D90" s="13">
        <f>D22</f>
        <v>0</v>
      </c>
      <c r="E90" s="13">
        <f t="shared" si="58"/>
        <v>0</v>
      </c>
      <c r="F90" s="13">
        <f t="shared" si="58"/>
        <v>0</v>
      </c>
      <c r="G90" s="13">
        <f t="shared" si="58"/>
        <v>0</v>
      </c>
      <c r="H90" s="13">
        <f t="shared" si="58"/>
        <v>0</v>
      </c>
      <c r="I90" s="13">
        <f t="shared" si="58"/>
        <v>0</v>
      </c>
      <c r="J90" s="13">
        <f t="shared" si="58"/>
        <v>0</v>
      </c>
      <c r="K90" s="13">
        <f t="shared" si="58"/>
        <v>0</v>
      </c>
      <c r="L90" s="13">
        <f t="shared" si="58"/>
        <v>0</v>
      </c>
      <c r="M90" s="13">
        <f t="shared" si="58"/>
        <v>0</v>
      </c>
      <c r="N90" s="13">
        <f t="shared" si="58"/>
        <v>0</v>
      </c>
      <c r="O90" s="13">
        <f t="shared" si="58"/>
        <v>0</v>
      </c>
      <c r="P90" s="13">
        <f t="shared" si="58"/>
        <v>0</v>
      </c>
      <c r="Q90" s="13">
        <f t="shared" si="58"/>
        <v>0</v>
      </c>
      <c r="R90" s="13">
        <f t="shared" si="58"/>
        <v>0</v>
      </c>
      <c r="S90" s="13">
        <f t="shared" si="58"/>
        <v>0</v>
      </c>
      <c r="T90" s="13">
        <f t="shared" si="58"/>
        <v>0</v>
      </c>
      <c r="U90" s="13">
        <f t="shared" si="58"/>
        <v>0</v>
      </c>
      <c r="V90" s="13">
        <f t="shared" si="58"/>
        <v>0</v>
      </c>
      <c r="W90" s="13">
        <f t="shared" si="58"/>
        <v>0</v>
      </c>
      <c r="X90" s="13">
        <f t="shared" si="58"/>
        <v>0</v>
      </c>
      <c r="Y90" s="13">
        <f t="shared" si="58"/>
        <v>0</v>
      </c>
      <c r="Z90" s="13">
        <f t="shared" si="58"/>
        <v>0</v>
      </c>
      <c r="AA90" s="13">
        <f t="shared" si="58"/>
        <v>0</v>
      </c>
      <c r="AB90" s="13">
        <f t="shared" si="58"/>
        <v>0</v>
      </c>
      <c r="AC90" s="13">
        <f t="shared" si="58"/>
        <v>0</v>
      </c>
      <c r="AD90" s="13">
        <f t="shared" si="58"/>
        <v>0</v>
      </c>
      <c r="AE90" s="13">
        <f t="shared" si="58"/>
        <v>0</v>
      </c>
      <c r="AF90" s="13">
        <f t="shared" si="58"/>
        <v>0</v>
      </c>
      <c r="AG90" s="13">
        <f t="shared" si="58"/>
        <v>0</v>
      </c>
      <c r="AH90" s="13">
        <f t="shared" si="58"/>
        <v>0</v>
      </c>
      <c r="AI90" s="13">
        <f t="shared" si="58"/>
        <v>0</v>
      </c>
      <c r="AJ90" s="13">
        <f t="shared" si="58"/>
        <v>0</v>
      </c>
      <c r="AK90" s="13">
        <f t="shared" si="58"/>
        <v>0</v>
      </c>
      <c r="AL90" s="13">
        <f t="shared" si="58"/>
        <v>0</v>
      </c>
      <c r="AM90" s="13">
        <f t="shared" si="58"/>
        <v>0</v>
      </c>
      <c r="AN90" s="13">
        <f t="shared" si="58"/>
        <v>0</v>
      </c>
      <c r="AO90" s="13">
        <f t="shared" si="58"/>
        <v>0</v>
      </c>
      <c r="AP90" s="13">
        <f t="shared" si="58"/>
        <v>0</v>
      </c>
      <c r="AQ90" s="13">
        <f t="shared" si="58"/>
        <v>0</v>
      </c>
      <c r="AR90" s="13">
        <f t="shared" si="58"/>
        <v>0</v>
      </c>
      <c r="AS90" s="13">
        <f t="shared" si="58"/>
        <v>0</v>
      </c>
      <c r="AT90" s="13">
        <f t="shared" si="58"/>
        <v>0</v>
      </c>
      <c r="AU90" s="13">
        <f t="shared" si="58"/>
        <v>0</v>
      </c>
      <c r="AV90" s="13">
        <f t="shared" si="58"/>
        <v>0</v>
      </c>
      <c r="AW90" s="13">
        <f t="shared" si="58"/>
        <v>0</v>
      </c>
      <c r="AX90" s="13">
        <f t="shared" si="58"/>
        <v>0</v>
      </c>
      <c r="AY90" s="13">
        <f t="shared" si="58"/>
        <v>0</v>
      </c>
      <c r="AZ90" s="13">
        <f t="shared" si="58"/>
        <v>0</v>
      </c>
      <c r="BA90" s="13">
        <f t="shared" si="58"/>
        <v>0</v>
      </c>
      <c r="BB90" s="13">
        <f t="shared" si="58"/>
        <v>0</v>
      </c>
      <c r="BC90" s="13">
        <f t="shared" si="58"/>
        <v>0</v>
      </c>
      <c r="BD90" s="13">
        <f t="shared" si="58"/>
        <v>0</v>
      </c>
      <c r="BE90" s="13">
        <f t="shared" si="58"/>
        <v>0</v>
      </c>
      <c r="BF90" s="13">
        <f t="shared" si="58"/>
        <v>0</v>
      </c>
      <c r="BG90" s="13">
        <f t="shared" si="58"/>
        <v>0</v>
      </c>
      <c r="BH90" s="13">
        <f t="shared" si="58"/>
        <v>0</v>
      </c>
      <c r="BI90" s="13">
        <f t="shared" si="58"/>
        <v>0</v>
      </c>
      <c r="BJ90" s="13">
        <f t="shared" si="58"/>
        <v>0</v>
      </c>
      <c r="BK90" s="13">
        <f t="shared" si="58"/>
        <v>0</v>
      </c>
      <c r="BL90" s="13">
        <f t="shared" si="58"/>
        <v>0</v>
      </c>
      <c r="BM90" s="13">
        <f t="shared" si="58"/>
        <v>0</v>
      </c>
      <c r="BN90" s="13">
        <f t="shared" si="58"/>
        <v>0</v>
      </c>
      <c r="BO90" s="13">
        <f t="shared" si="59"/>
        <v>0</v>
      </c>
    </row>
    <row r="91" spans="1:69" x14ac:dyDescent="0.25">
      <c r="A91" s="79"/>
      <c r="B91" s="13"/>
      <c r="C91" s="82"/>
      <c r="D91" s="13">
        <f>D23</f>
        <v>0</v>
      </c>
      <c r="E91" s="13">
        <f t="shared" si="58"/>
        <v>0</v>
      </c>
      <c r="F91" s="13">
        <f t="shared" si="58"/>
        <v>0</v>
      </c>
      <c r="G91" s="13">
        <f t="shared" si="58"/>
        <v>0</v>
      </c>
      <c r="H91" s="13">
        <f t="shared" si="58"/>
        <v>0</v>
      </c>
      <c r="I91" s="13">
        <f t="shared" si="58"/>
        <v>0</v>
      </c>
      <c r="J91" s="13">
        <f t="shared" si="58"/>
        <v>0</v>
      </c>
      <c r="K91" s="13">
        <f t="shared" si="58"/>
        <v>0</v>
      </c>
      <c r="L91" s="13">
        <f t="shared" ref="L91:BN91" si="60">L23</f>
        <v>0</v>
      </c>
      <c r="M91" s="13">
        <f t="shared" si="60"/>
        <v>0</v>
      </c>
      <c r="N91" s="13">
        <f t="shared" si="60"/>
        <v>0</v>
      </c>
      <c r="O91" s="13">
        <f t="shared" si="60"/>
        <v>0</v>
      </c>
      <c r="P91" s="13">
        <f t="shared" si="60"/>
        <v>0</v>
      </c>
      <c r="Q91" s="13">
        <f t="shared" si="60"/>
        <v>0</v>
      </c>
      <c r="R91" s="13">
        <f t="shared" si="60"/>
        <v>0</v>
      </c>
      <c r="S91" s="13">
        <f>S23</f>
        <v>0</v>
      </c>
      <c r="T91" s="13">
        <f>T23</f>
        <v>0</v>
      </c>
      <c r="U91" s="13">
        <f>U23</f>
        <v>0</v>
      </c>
      <c r="V91" s="13">
        <f>V23</f>
        <v>0</v>
      </c>
      <c r="W91" s="13">
        <f>W23</f>
        <v>0</v>
      </c>
      <c r="X91" s="13">
        <f t="shared" si="60"/>
        <v>0</v>
      </c>
      <c r="Y91" s="13">
        <f t="shared" si="60"/>
        <v>0</v>
      </c>
      <c r="Z91" s="13">
        <f t="shared" si="60"/>
        <v>0</v>
      </c>
      <c r="AA91" s="13">
        <f t="shared" si="60"/>
        <v>0</v>
      </c>
      <c r="AB91" s="13">
        <f t="shared" si="60"/>
        <v>0</v>
      </c>
      <c r="AC91" s="13">
        <f t="shared" si="60"/>
        <v>0</v>
      </c>
      <c r="AD91" s="13">
        <f t="shared" si="60"/>
        <v>0</v>
      </c>
      <c r="AE91" s="13">
        <f t="shared" si="60"/>
        <v>0</v>
      </c>
      <c r="AF91" s="13">
        <f t="shared" si="60"/>
        <v>0</v>
      </c>
      <c r="AG91" s="13">
        <f t="shared" si="60"/>
        <v>0</v>
      </c>
      <c r="AH91" s="13">
        <f t="shared" si="60"/>
        <v>0</v>
      </c>
      <c r="AI91" s="13">
        <f t="shared" si="60"/>
        <v>0</v>
      </c>
      <c r="AJ91" s="13">
        <f t="shared" si="60"/>
        <v>0</v>
      </c>
      <c r="AK91" s="13">
        <f t="shared" si="60"/>
        <v>0</v>
      </c>
      <c r="AL91" s="13">
        <f t="shared" si="60"/>
        <v>0</v>
      </c>
      <c r="AM91" s="13">
        <f t="shared" si="60"/>
        <v>0</v>
      </c>
      <c r="AN91" s="13">
        <f t="shared" si="60"/>
        <v>0</v>
      </c>
      <c r="AO91" s="13">
        <f t="shared" si="60"/>
        <v>0</v>
      </c>
      <c r="AP91" s="13">
        <f t="shared" si="60"/>
        <v>0</v>
      </c>
      <c r="AQ91" s="13">
        <f t="shared" si="60"/>
        <v>0</v>
      </c>
      <c r="AR91" s="13">
        <f t="shared" si="60"/>
        <v>0</v>
      </c>
      <c r="AS91" s="13">
        <f t="shared" si="60"/>
        <v>0</v>
      </c>
      <c r="AT91" s="13">
        <f t="shared" si="60"/>
        <v>0</v>
      </c>
      <c r="AU91" s="13">
        <f t="shared" si="60"/>
        <v>0</v>
      </c>
      <c r="AV91" s="13">
        <f t="shared" si="60"/>
        <v>0</v>
      </c>
      <c r="AW91" s="13">
        <f t="shared" si="60"/>
        <v>0</v>
      </c>
      <c r="AX91" s="13">
        <f t="shared" si="60"/>
        <v>0</v>
      </c>
      <c r="AY91" s="13">
        <f t="shared" si="60"/>
        <v>0</v>
      </c>
      <c r="AZ91" s="13">
        <f t="shared" si="60"/>
        <v>0</v>
      </c>
      <c r="BA91" s="13">
        <f t="shared" si="60"/>
        <v>0</v>
      </c>
      <c r="BB91" s="13">
        <f t="shared" si="60"/>
        <v>0</v>
      </c>
      <c r="BC91" s="13">
        <f t="shared" si="60"/>
        <v>0</v>
      </c>
      <c r="BD91" s="13">
        <f t="shared" si="60"/>
        <v>0</v>
      </c>
      <c r="BE91" s="13">
        <f t="shared" si="60"/>
        <v>0</v>
      </c>
      <c r="BF91" s="13">
        <f t="shared" si="60"/>
        <v>0</v>
      </c>
      <c r="BG91" s="13">
        <f t="shared" si="60"/>
        <v>0</v>
      </c>
      <c r="BH91" s="13">
        <f t="shared" si="60"/>
        <v>0</v>
      </c>
      <c r="BI91" s="13">
        <f t="shared" si="60"/>
        <v>0</v>
      </c>
      <c r="BJ91" s="13">
        <f t="shared" si="60"/>
        <v>0</v>
      </c>
      <c r="BK91" s="13">
        <f t="shared" si="60"/>
        <v>0</v>
      </c>
      <c r="BL91" s="13">
        <f t="shared" si="60"/>
        <v>0</v>
      </c>
      <c r="BM91" s="13">
        <f t="shared" si="60"/>
        <v>0</v>
      </c>
      <c r="BN91" s="13">
        <f t="shared" si="60"/>
        <v>0</v>
      </c>
      <c r="BO91" s="13">
        <f t="shared" ref="BO91" si="61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2">SUM(E87:E91)</f>
        <v>0</v>
      </c>
      <c r="F92" s="33">
        <f t="shared" si="62"/>
        <v>1.15E-2</v>
      </c>
      <c r="G92" s="33">
        <f t="shared" si="62"/>
        <v>0</v>
      </c>
      <c r="H92" s="33">
        <f t="shared" si="62"/>
        <v>0</v>
      </c>
      <c r="I92" s="33">
        <f t="shared" si="62"/>
        <v>0</v>
      </c>
      <c r="J92" s="33">
        <f t="shared" si="62"/>
        <v>0</v>
      </c>
      <c r="K92" s="33">
        <f t="shared" si="62"/>
        <v>2E-3</v>
      </c>
      <c r="L92" s="33">
        <f t="shared" si="62"/>
        <v>0</v>
      </c>
      <c r="M92" s="33">
        <f t="shared" si="62"/>
        <v>0</v>
      </c>
      <c r="N92" s="33">
        <f t="shared" si="62"/>
        <v>0</v>
      </c>
      <c r="O92" s="33">
        <f t="shared" si="62"/>
        <v>0</v>
      </c>
      <c r="P92" s="33">
        <f t="shared" si="62"/>
        <v>0</v>
      </c>
      <c r="Q92" s="33">
        <f t="shared" si="62"/>
        <v>0</v>
      </c>
      <c r="R92" s="33">
        <f t="shared" si="62"/>
        <v>0</v>
      </c>
      <c r="S92" s="33">
        <f>SUM(S87:S91)</f>
        <v>0</v>
      </c>
      <c r="T92" s="33">
        <f>SUM(T87:T91)</f>
        <v>0</v>
      </c>
      <c r="U92" s="33">
        <f>SUM(U87:U91)</f>
        <v>0</v>
      </c>
      <c r="V92" s="33">
        <f>SUM(V87:V91)</f>
        <v>0</v>
      </c>
      <c r="W92" s="33">
        <f>SUM(W87:W91)</f>
        <v>0</v>
      </c>
      <c r="X92" s="33">
        <f t="shared" si="62"/>
        <v>4.1666000000000002E-2</v>
      </c>
      <c r="Y92" s="33">
        <f t="shared" si="62"/>
        <v>0</v>
      </c>
      <c r="Z92" s="33">
        <f t="shared" si="62"/>
        <v>0</v>
      </c>
      <c r="AA92" s="33">
        <f t="shared" si="62"/>
        <v>0</v>
      </c>
      <c r="AB92" s="33">
        <f t="shared" si="62"/>
        <v>0</v>
      </c>
      <c r="AC92" s="33">
        <f t="shared" si="62"/>
        <v>8.0000000000000002E-3</v>
      </c>
      <c r="AD92" s="33">
        <f t="shared" si="62"/>
        <v>0</v>
      </c>
      <c r="AE92" s="33">
        <f t="shared" si="62"/>
        <v>0</v>
      </c>
      <c r="AF92" s="33">
        <f t="shared" si="62"/>
        <v>0</v>
      </c>
      <c r="AG92" s="33">
        <f t="shared" si="62"/>
        <v>0</v>
      </c>
      <c r="AH92" s="33">
        <f t="shared" si="62"/>
        <v>0</v>
      </c>
      <c r="AI92" s="33">
        <f t="shared" si="62"/>
        <v>0</v>
      </c>
      <c r="AJ92" s="33">
        <f t="shared" si="62"/>
        <v>0.04</v>
      </c>
      <c r="AK92" s="33">
        <f t="shared" si="62"/>
        <v>1.1999999999999999E-3</v>
      </c>
      <c r="AL92" s="33">
        <f t="shared" si="62"/>
        <v>0</v>
      </c>
      <c r="AM92" s="33">
        <f t="shared" si="62"/>
        <v>0</v>
      </c>
      <c r="AN92" s="33">
        <f t="shared" si="62"/>
        <v>0</v>
      </c>
      <c r="AO92" s="33">
        <f t="shared" si="62"/>
        <v>0</v>
      </c>
      <c r="AP92" s="33">
        <f t="shared" si="62"/>
        <v>0.01</v>
      </c>
      <c r="AQ92" s="33">
        <f t="shared" si="62"/>
        <v>0</v>
      </c>
      <c r="AR92" s="33">
        <f t="shared" si="62"/>
        <v>0</v>
      </c>
      <c r="AS92" s="33">
        <f t="shared" si="62"/>
        <v>0</v>
      </c>
      <c r="AT92" s="33">
        <f t="shared" si="62"/>
        <v>0</v>
      </c>
      <c r="AU92" s="33">
        <f t="shared" si="62"/>
        <v>0</v>
      </c>
      <c r="AV92" s="33">
        <f t="shared" si="62"/>
        <v>0</v>
      </c>
      <c r="AW92" s="33">
        <f t="shared" si="62"/>
        <v>0</v>
      </c>
      <c r="AX92" s="33">
        <f t="shared" si="62"/>
        <v>0</v>
      </c>
      <c r="AY92" s="33">
        <f t="shared" si="62"/>
        <v>0</v>
      </c>
      <c r="AZ92" s="33">
        <f t="shared" si="62"/>
        <v>0</v>
      </c>
      <c r="BA92" s="33">
        <f t="shared" si="62"/>
        <v>0</v>
      </c>
      <c r="BB92" s="33">
        <f t="shared" si="62"/>
        <v>0</v>
      </c>
      <c r="BC92" s="33">
        <f t="shared" si="62"/>
        <v>0</v>
      </c>
      <c r="BD92" s="33">
        <f t="shared" si="62"/>
        <v>0</v>
      </c>
      <c r="BE92" s="33">
        <f t="shared" si="62"/>
        <v>0</v>
      </c>
      <c r="BF92" s="33">
        <f t="shared" si="62"/>
        <v>0</v>
      </c>
      <c r="BG92" s="33">
        <f t="shared" si="62"/>
        <v>0</v>
      </c>
      <c r="BH92" s="33">
        <f t="shared" si="62"/>
        <v>0</v>
      </c>
      <c r="BI92" s="33">
        <f t="shared" si="62"/>
        <v>0</v>
      </c>
      <c r="BJ92" s="33">
        <f t="shared" si="62"/>
        <v>0</v>
      </c>
      <c r="BK92" s="33">
        <f t="shared" si="62"/>
        <v>0</v>
      </c>
      <c r="BL92" s="33">
        <f t="shared" si="62"/>
        <v>0</v>
      </c>
      <c r="BM92" s="33">
        <f t="shared" si="62"/>
        <v>8.9999999999999998E-4</v>
      </c>
      <c r="BN92" s="33">
        <f t="shared" si="62"/>
        <v>0</v>
      </c>
      <c r="BO92" s="33">
        <f t="shared" ref="BO92" si="63">SUM(BO87:BO91)</f>
        <v>0</v>
      </c>
    </row>
    <row r="93" spans="1:69" ht="17.25" x14ac:dyDescent="0.3">
      <c r="B93" s="31" t="s">
        <v>37</v>
      </c>
      <c r="C93" s="32"/>
      <c r="D93" s="44">
        <f t="shared" ref="D93:R93" si="64">PRODUCT(D92,$F$4)</f>
        <v>0</v>
      </c>
      <c r="E93" s="44">
        <f t="shared" si="64"/>
        <v>0</v>
      </c>
      <c r="F93" s="44">
        <f t="shared" si="64"/>
        <v>1.15E-2</v>
      </c>
      <c r="G93" s="44">
        <f t="shared" si="64"/>
        <v>0</v>
      </c>
      <c r="H93" s="44">
        <f t="shared" si="64"/>
        <v>0</v>
      </c>
      <c r="I93" s="44">
        <f t="shared" si="64"/>
        <v>0</v>
      </c>
      <c r="J93" s="44">
        <f t="shared" si="64"/>
        <v>0</v>
      </c>
      <c r="K93" s="44">
        <f t="shared" si="64"/>
        <v>2E-3</v>
      </c>
      <c r="L93" s="44">
        <f t="shared" si="64"/>
        <v>0</v>
      </c>
      <c r="M93" s="44">
        <f t="shared" si="64"/>
        <v>0</v>
      </c>
      <c r="N93" s="44">
        <f t="shared" si="64"/>
        <v>0</v>
      </c>
      <c r="O93" s="44">
        <f t="shared" si="64"/>
        <v>0</v>
      </c>
      <c r="P93" s="44">
        <f t="shared" si="64"/>
        <v>0</v>
      </c>
      <c r="Q93" s="44">
        <f t="shared" si="64"/>
        <v>0</v>
      </c>
      <c r="R93" s="44">
        <f t="shared" si="64"/>
        <v>0</v>
      </c>
      <c r="S93" s="44">
        <f>PRODUCT(S92,$F$4)</f>
        <v>0</v>
      </c>
      <c r="T93" s="44">
        <f>PRODUCT(T92,$F$4)</f>
        <v>0</v>
      </c>
      <c r="U93" s="44">
        <f>PRODUCT(U92,$F$4)</f>
        <v>0</v>
      </c>
      <c r="V93" s="44">
        <f>PRODUCT(V92,$F$4)</f>
        <v>0</v>
      </c>
      <c r="W93" s="44">
        <f>PRODUCT(W92,$F$4)</f>
        <v>0</v>
      </c>
      <c r="X93" s="44">
        <v>1</v>
      </c>
      <c r="Y93" s="44">
        <f t="shared" ref="Y93:BN93" si="65">PRODUCT(Y92,$F$4)</f>
        <v>0</v>
      </c>
      <c r="Z93" s="44">
        <f t="shared" si="65"/>
        <v>0</v>
      </c>
      <c r="AA93" s="44">
        <f t="shared" si="65"/>
        <v>0</v>
      </c>
      <c r="AB93" s="44">
        <f t="shared" si="65"/>
        <v>0</v>
      </c>
      <c r="AC93" s="44">
        <f t="shared" si="65"/>
        <v>8.0000000000000002E-3</v>
      </c>
      <c r="AD93" s="44">
        <f t="shared" si="65"/>
        <v>0</v>
      </c>
      <c r="AE93" s="44">
        <f t="shared" si="65"/>
        <v>0</v>
      </c>
      <c r="AF93" s="44">
        <f t="shared" si="65"/>
        <v>0</v>
      </c>
      <c r="AG93" s="44">
        <f t="shared" si="65"/>
        <v>0</v>
      </c>
      <c r="AH93" s="44">
        <f t="shared" si="65"/>
        <v>0</v>
      </c>
      <c r="AI93" s="44">
        <f t="shared" si="65"/>
        <v>0</v>
      </c>
      <c r="AJ93" s="44">
        <f t="shared" si="65"/>
        <v>0.04</v>
      </c>
      <c r="AK93" s="44">
        <f t="shared" si="65"/>
        <v>1.1999999999999999E-3</v>
      </c>
      <c r="AL93" s="44">
        <f t="shared" si="65"/>
        <v>0</v>
      </c>
      <c r="AM93" s="44">
        <f t="shared" si="65"/>
        <v>0</v>
      </c>
      <c r="AN93" s="44">
        <f t="shared" si="65"/>
        <v>0</v>
      </c>
      <c r="AO93" s="44">
        <f t="shared" si="65"/>
        <v>0</v>
      </c>
      <c r="AP93" s="44">
        <f t="shared" si="65"/>
        <v>0.01</v>
      </c>
      <c r="AQ93" s="44">
        <f t="shared" si="65"/>
        <v>0</v>
      </c>
      <c r="AR93" s="44">
        <f t="shared" si="65"/>
        <v>0</v>
      </c>
      <c r="AS93" s="44">
        <f t="shared" si="65"/>
        <v>0</v>
      </c>
      <c r="AT93" s="44">
        <f t="shared" si="65"/>
        <v>0</v>
      </c>
      <c r="AU93" s="44">
        <f t="shared" si="65"/>
        <v>0</v>
      </c>
      <c r="AV93" s="44">
        <f t="shared" si="65"/>
        <v>0</v>
      </c>
      <c r="AW93" s="44">
        <f t="shared" si="65"/>
        <v>0</v>
      </c>
      <c r="AX93" s="44">
        <f t="shared" si="65"/>
        <v>0</v>
      </c>
      <c r="AY93" s="44">
        <f t="shared" si="65"/>
        <v>0</v>
      </c>
      <c r="AZ93" s="44">
        <f t="shared" si="65"/>
        <v>0</v>
      </c>
      <c r="BA93" s="44">
        <f t="shared" si="65"/>
        <v>0</v>
      </c>
      <c r="BB93" s="44">
        <f t="shared" si="65"/>
        <v>0</v>
      </c>
      <c r="BC93" s="44">
        <f t="shared" si="65"/>
        <v>0</v>
      </c>
      <c r="BD93" s="44">
        <f t="shared" si="65"/>
        <v>0</v>
      </c>
      <c r="BE93" s="44">
        <f t="shared" si="65"/>
        <v>0</v>
      </c>
      <c r="BF93" s="44">
        <f t="shared" si="65"/>
        <v>0</v>
      </c>
      <c r="BG93" s="44">
        <f t="shared" si="65"/>
        <v>0</v>
      </c>
      <c r="BH93" s="44">
        <f t="shared" si="65"/>
        <v>0</v>
      </c>
      <c r="BI93" s="44">
        <f t="shared" si="65"/>
        <v>0</v>
      </c>
      <c r="BJ93" s="44">
        <f t="shared" si="65"/>
        <v>0</v>
      </c>
      <c r="BK93" s="44">
        <f t="shared" si="65"/>
        <v>0</v>
      </c>
      <c r="BL93" s="44">
        <f t="shared" si="65"/>
        <v>0</v>
      </c>
      <c r="BM93" s="44">
        <f t="shared" si="65"/>
        <v>8.9999999999999998E-4</v>
      </c>
      <c r="BN93" s="44">
        <f t="shared" si="65"/>
        <v>0</v>
      </c>
      <c r="BO93" s="44">
        <f t="shared" ref="BO93" si="66">PRODUCT(BO92,$F$4)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46">
        <f t="shared" ref="E95:BN95" si="67">E79</f>
        <v>66</v>
      </c>
      <c r="F95" s="30">
        <f t="shared" si="67"/>
        <v>97.36</v>
      </c>
      <c r="G95" s="30">
        <f t="shared" si="67"/>
        <v>599.94000000000005</v>
      </c>
      <c r="H95" s="30">
        <f t="shared" si="67"/>
        <v>925.9</v>
      </c>
      <c r="I95" s="30">
        <f t="shared" si="67"/>
        <v>590</v>
      </c>
      <c r="J95" s="30">
        <f t="shared" si="67"/>
        <v>71.38</v>
      </c>
      <c r="K95" s="30">
        <f t="shared" si="67"/>
        <v>662.44</v>
      </c>
      <c r="L95" s="30">
        <f t="shared" si="67"/>
        <v>200.83</v>
      </c>
      <c r="M95" s="30">
        <f t="shared" si="67"/>
        <v>355</v>
      </c>
      <c r="N95" s="30">
        <f t="shared" si="67"/>
        <v>99.49</v>
      </c>
      <c r="O95" s="30">
        <f t="shared" si="67"/>
        <v>320.32</v>
      </c>
      <c r="P95" s="30">
        <f t="shared" si="67"/>
        <v>231.58</v>
      </c>
      <c r="Q95" s="30">
        <f t="shared" si="67"/>
        <v>216.66</v>
      </c>
      <c r="R95" s="30">
        <f t="shared" si="67"/>
        <v>0</v>
      </c>
      <c r="S95" s="30">
        <f>S79</f>
        <v>130</v>
      </c>
      <c r="T95" s="30">
        <f>T79</f>
        <v>146</v>
      </c>
      <c r="U95" s="30">
        <f>U79</f>
        <v>870</v>
      </c>
      <c r="V95" s="30">
        <f>V79</f>
        <v>121.57</v>
      </c>
      <c r="W95" s="30">
        <f>W79</f>
        <v>0</v>
      </c>
      <c r="X95" s="30">
        <f t="shared" si="67"/>
        <v>5.3</v>
      </c>
      <c r="Y95" s="30">
        <f t="shared" si="67"/>
        <v>0</v>
      </c>
      <c r="Z95" s="30">
        <f t="shared" si="67"/>
        <v>239.76</v>
      </c>
      <c r="AA95" s="30">
        <f t="shared" si="67"/>
        <v>324.92</v>
      </c>
      <c r="AB95" s="30">
        <f t="shared" si="67"/>
        <v>273.52999999999997</v>
      </c>
      <c r="AC95" s="30">
        <f t="shared" si="67"/>
        <v>288.5</v>
      </c>
      <c r="AD95" s="30">
        <f t="shared" si="67"/>
        <v>95.22</v>
      </c>
      <c r="AE95" s="30">
        <f t="shared" si="67"/>
        <v>300</v>
      </c>
      <c r="AF95" s="30">
        <f t="shared" si="67"/>
        <v>149</v>
      </c>
      <c r="AG95" s="30">
        <f t="shared" si="67"/>
        <v>210.25</v>
      </c>
      <c r="AH95" s="30">
        <f t="shared" si="67"/>
        <v>55</v>
      </c>
      <c r="AI95" s="30">
        <f t="shared" si="67"/>
        <v>65.75</v>
      </c>
      <c r="AJ95" s="30">
        <f t="shared" si="67"/>
        <v>43.56</v>
      </c>
      <c r="AK95" s="30">
        <f t="shared" si="67"/>
        <v>190</v>
      </c>
      <c r="AL95" s="30">
        <f t="shared" si="67"/>
        <v>165</v>
      </c>
      <c r="AM95" s="30">
        <f t="shared" si="67"/>
        <v>0</v>
      </c>
      <c r="AN95" s="30">
        <f t="shared" si="67"/>
        <v>250</v>
      </c>
      <c r="AO95" s="30">
        <f t="shared" si="67"/>
        <v>0</v>
      </c>
      <c r="AP95" s="30">
        <f t="shared" si="67"/>
        <v>190</v>
      </c>
      <c r="AQ95" s="30">
        <f t="shared" si="67"/>
        <v>86.38</v>
      </c>
      <c r="AR95" s="30">
        <f t="shared" si="67"/>
        <v>70</v>
      </c>
      <c r="AS95" s="30">
        <f t="shared" si="67"/>
        <v>150</v>
      </c>
      <c r="AT95" s="30">
        <f t="shared" si="67"/>
        <v>70.739999999999995</v>
      </c>
      <c r="AU95" s="30">
        <f t="shared" si="67"/>
        <v>64.290000000000006</v>
      </c>
      <c r="AV95" s="30">
        <f t="shared" si="67"/>
        <v>62.5</v>
      </c>
      <c r="AW95" s="30">
        <f t="shared" si="67"/>
        <v>114.28</v>
      </c>
      <c r="AX95" s="30">
        <f t="shared" si="67"/>
        <v>84.44</v>
      </c>
      <c r="AY95" s="30">
        <f t="shared" si="67"/>
        <v>75</v>
      </c>
      <c r="AZ95" s="30">
        <f t="shared" si="67"/>
        <v>110</v>
      </c>
      <c r="BA95" s="30">
        <f t="shared" si="67"/>
        <v>225</v>
      </c>
      <c r="BB95" s="30">
        <f t="shared" si="67"/>
        <v>364</v>
      </c>
      <c r="BC95" s="30">
        <f t="shared" si="67"/>
        <v>550</v>
      </c>
      <c r="BD95" s="30">
        <f t="shared" si="67"/>
        <v>195.06</v>
      </c>
      <c r="BE95" s="30">
        <f t="shared" si="67"/>
        <v>330</v>
      </c>
      <c r="BF95" s="30">
        <f t="shared" si="67"/>
        <v>0</v>
      </c>
      <c r="BG95" s="30">
        <f t="shared" si="67"/>
        <v>29</v>
      </c>
      <c r="BH95" s="30">
        <f t="shared" si="67"/>
        <v>39</v>
      </c>
      <c r="BI95" s="30">
        <f t="shared" si="67"/>
        <v>49</v>
      </c>
      <c r="BJ95" s="30">
        <f t="shared" si="67"/>
        <v>19</v>
      </c>
      <c r="BK95" s="30">
        <f t="shared" si="67"/>
        <v>57.3</v>
      </c>
      <c r="BL95" s="30">
        <f t="shared" si="67"/>
        <v>276.20999999999998</v>
      </c>
      <c r="BM95" s="30">
        <f t="shared" si="67"/>
        <v>154.44</v>
      </c>
      <c r="BN95" s="30">
        <f t="shared" si="67"/>
        <v>14.89</v>
      </c>
      <c r="BO95" s="30">
        <f t="shared" ref="BO95" si="68">BO79</f>
        <v>6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69">E95/1000</f>
        <v>6.6000000000000003E-2</v>
      </c>
      <c r="F96" s="33">
        <f t="shared" si="69"/>
        <v>9.7360000000000002E-2</v>
      </c>
      <c r="G96" s="33">
        <f t="shared" si="69"/>
        <v>0.59994000000000003</v>
      </c>
      <c r="H96" s="33">
        <f t="shared" si="69"/>
        <v>0.92589999999999995</v>
      </c>
      <c r="I96" s="33">
        <f t="shared" si="69"/>
        <v>0.59</v>
      </c>
      <c r="J96" s="33">
        <f t="shared" si="69"/>
        <v>7.1379999999999999E-2</v>
      </c>
      <c r="K96" s="33">
        <f t="shared" si="69"/>
        <v>0.66244000000000003</v>
      </c>
      <c r="L96" s="33">
        <f t="shared" si="69"/>
        <v>0.20083000000000001</v>
      </c>
      <c r="M96" s="33">
        <f t="shared" si="69"/>
        <v>0.35499999999999998</v>
      </c>
      <c r="N96" s="33">
        <f t="shared" si="69"/>
        <v>9.9489999999999995E-2</v>
      </c>
      <c r="O96" s="33">
        <f t="shared" si="69"/>
        <v>0.32031999999999999</v>
      </c>
      <c r="P96" s="33">
        <f t="shared" si="69"/>
        <v>0.23158000000000001</v>
      </c>
      <c r="Q96" s="33">
        <f t="shared" si="69"/>
        <v>0.21665999999999999</v>
      </c>
      <c r="R96" s="33">
        <f t="shared" si="69"/>
        <v>0</v>
      </c>
      <c r="S96" s="33">
        <f>S95/1000</f>
        <v>0.13</v>
      </c>
      <c r="T96" s="33">
        <f>T95/1000</f>
        <v>0.14599999999999999</v>
      </c>
      <c r="U96" s="33">
        <f>U95/1000</f>
        <v>0.87</v>
      </c>
      <c r="V96" s="33">
        <f>V95/1000</f>
        <v>0.12157</v>
      </c>
      <c r="W96" s="33">
        <f>W95/1000</f>
        <v>0</v>
      </c>
      <c r="X96" s="33">
        <f t="shared" si="69"/>
        <v>5.3E-3</v>
      </c>
      <c r="Y96" s="33">
        <f t="shared" si="69"/>
        <v>0</v>
      </c>
      <c r="Z96" s="33">
        <f t="shared" si="69"/>
        <v>0.23976</v>
      </c>
      <c r="AA96" s="33">
        <f t="shared" si="69"/>
        <v>0.32492000000000004</v>
      </c>
      <c r="AB96" s="33">
        <f t="shared" si="69"/>
        <v>0.27353</v>
      </c>
      <c r="AC96" s="33">
        <f t="shared" si="69"/>
        <v>0.28849999999999998</v>
      </c>
      <c r="AD96" s="33">
        <f t="shared" si="69"/>
        <v>9.5219999999999999E-2</v>
      </c>
      <c r="AE96" s="33">
        <f t="shared" si="69"/>
        <v>0.3</v>
      </c>
      <c r="AF96" s="33">
        <f t="shared" si="69"/>
        <v>0.14899999999999999</v>
      </c>
      <c r="AG96" s="33">
        <f t="shared" si="69"/>
        <v>0.21024999999999999</v>
      </c>
      <c r="AH96" s="33">
        <f t="shared" si="69"/>
        <v>5.5E-2</v>
      </c>
      <c r="AI96" s="33">
        <f t="shared" si="69"/>
        <v>6.5750000000000003E-2</v>
      </c>
      <c r="AJ96" s="33">
        <f t="shared" si="69"/>
        <v>4.3560000000000001E-2</v>
      </c>
      <c r="AK96" s="33">
        <f t="shared" si="69"/>
        <v>0.19</v>
      </c>
      <c r="AL96" s="33">
        <f t="shared" si="69"/>
        <v>0.16500000000000001</v>
      </c>
      <c r="AM96" s="33">
        <f t="shared" si="69"/>
        <v>0</v>
      </c>
      <c r="AN96" s="33">
        <f t="shared" si="69"/>
        <v>0.25</v>
      </c>
      <c r="AO96" s="33">
        <f t="shared" si="69"/>
        <v>0</v>
      </c>
      <c r="AP96" s="33">
        <f t="shared" si="69"/>
        <v>0.19</v>
      </c>
      <c r="AQ96" s="33">
        <f t="shared" si="69"/>
        <v>8.6379999999999998E-2</v>
      </c>
      <c r="AR96" s="33">
        <f t="shared" si="69"/>
        <v>7.0000000000000007E-2</v>
      </c>
      <c r="AS96" s="33">
        <f t="shared" si="69"/>
        <v>0.15</v>
      </c>
      <c r="AT96" s="33">
        <f t="shared" si="69"/>
        <v>7.0739999999999997E-2</v>
      </c>
      <c r="AU96" s="33">
        <f t="shared" si="69"/>
        <v>6.429E-2</v>
      </c>
      <c r="AV96" s="33">
        <f t="shared" si="69"/>
        <v>6.25E-2</v>
      </c>
      <c r="AW96" s="33">
        <f t="shared" si="69"/>
        <v>0.11428000000000001</v>
      </c>
      <c r="AX96" s="33">
        <f t="shared" si="69"/>
        <v>8.4440000000000001E-2</v>
      </c>
      <c r="AY96" s="33">
        <f t="shared" si="69"/>
        <v>7.4999999999999997E-2</v>
      </c>
      <c r="AZ96" s="33">
        <f t="shared" si="69"/>
        <v>0.11</v>
      </c>
      <c r="BA96" s="33">
        <f t="shared" si="69"/>
        <v>0.22500000000000001</v>
      </c>
      <c r="BB96" s="33">
        <f t="shared" si="69"/>
        <v>0.36399999999999999</v>
      </c>
      <c r="BC96" s="33">
        <f t="shared" si="69"/>
        <v>0.55000000000000004</v>
      </c>
      <c r="BD96" s="33">
        <f t="shared" si="69"/>
        <v>0.19506000000000001</v>
      </c>
      <c r="BE96" s="33">
        <f t="shared" si="69"/>
        <v>0.33</v>
      </c>
      <c r="BF96" s="33">
        <f t="shared" si="69"/>
        <v>0</v>
      </c>
      <c r="BG96" s="33">
        <f t="shared" si="69"/>
        <v>2.9000000000000001E-2</v>
      </c>
      <c r="BH96" s="33">
        <f t="shared" si="69"/>
        <v>3.9E-2</v>
      </c>
      <c r="BI96" s="33">
        <f t="shared" si="69"/>
        <v>4.9000000000000002E-2</v>
      </c>
      <c r="BJ96" s="33">
        <f t="shared" si="69"/>
        <v>1.9E-2</v>
      </c>
      <c r="BK96" s="33">
        <f t="shared" si="69"/>
        <v>5.7299999999999997E-2</v>
      </c>
      <c r="BL96" s="33">
        <f t="shared" si="69"/>
        <v>0.27620999999999996</v>
      </c>
      <c r="BM96" s="33">
        <f t="shared" si="69"/>
        <v>0.15443999999999999</v>
      </c>
      <c r="BN96" s="33">
        <f t="shared" si="69"/>
        <v>1.489E-2</v>
      </c>
      <c r="BO96" s="33">
        <f t="shared" ref="BO96" si="70">BO95/1000</f>
        <v>6.0000000000000001E-3</v>
      </c>
    </row>
    <row r="97" spans="1:69" ht="17.25" x14ac:dyDescent="0.3">
      <c r="A97" s="34"/>
      <c r="B97" s="35" t="s">
        <v>32</v>
      </c>
      <c r="C97" s="83"/>
      <c r="D97" s="36">
        <f>D93*D95</f>
        <v>0</v>
      </c>
      <c r="E97" s="36">
        <f t="shared" ref="E97:BN97" si="71">E93*E95</f>
        <v>0</v>
      </c>
      <c r="F97" s="36">
        <f t="shared" si="71"/>
        <v>1.11964</v>
      </c>
      <c r="G97" s="36">
        <f t="shared" si="71"/>
        <v>0</v>
      </c>
      <c r="H97" s="36">
        <f t="shared" si="71"/>
        <v>0</v>
      </c>
      <c r="I97" s="36">
        <f t="shared" si="71"/>
        <v>0</v>
      </c>
      <c r="J97" s="36">
        <f t="shared" si="71"/>
        <v>0</v>
      </c>
      <c r="K97" s="36">
        <f t="shared" si="71"/>
        <v>1.3248800000000001</v>
      </c>
      <c r="L97" s="36">
        <f t="shared" si="71"/>
        <v>0</v>
      </c>
      <c r="M97" s="36">
        <f t="shared" si="71"/>
        <v>0</v>
      </c>
      <c r="N97" s="36">
        <f t="shared" si="71"/>
        <v>0</v>
      </c>
      <c r="O97" s="36">
        <f t="shared" si="71"/>
        <v>0</v>
      </c>
      <c r="P97" s="36">
        <f t="shared" si="71"/>
        <v>0</v>
      </c>
      <c r="Q97" s="36">
        <f t="shared" si="71"/>
        <v>0</v>
      </c>
      <c r="R97" s="36">
        <f t="shared" si="71"/>
        <v>0</v>
      </c>
      <c r="S97" s="36">
        <f>S93*S95</f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71"/>
        <v>5.3</v>
      </c>
      <c r="Y97" s="36">
        <f t="shared" si="71"/>
        <v>0</v>
      </c>
      <c r="Z97" s="36">
        <f t="shared" si="71"/>
        <v>0</v>
      </c>
      <c r="AA97" s="36">
        <f t="shared" si="71"/>
        <v>0</v>
      </c>
      <c r="AB97" s="36">
        <f t="shared" si="71"/>
        <v>0</v>
      </c>
      <c r="AC97" s="36">
        <f t="shared" si="71"/>
        <v>2.3079999999999998</v>
      </c>
      <c r="AD97" s="36">
        <f t="shared" si="71"/>
        <v>0</v>
      </c>
      <c r="AE97" s="36">
        <f t="shared" si="71"/>
        <v>0</v>
      </c>
      <c r="AF97" s="36">
        <f t="shared" si="71"/>
        <v>0</v>
      </c>
      <c r="AG97" s="36">
        <f t="shared" si="71"/>
        <v>0</v>
      </c>
      <c r="AH97" s="36">
        <f t="shared" si="71"/>
        <v>0</v>
      </c>
      <c r="AI97" s="36">
        <f t="shared" si="71"/>
        <v>0</v>
      </c>
      <c r="AJ97" s="36">
        <f t="shared" si="71"/>
        <v>1.7424000000000002</v>
      </c>
      <c r="AK97" s="36">
        <f t="shared" si="71"/>
        <v>0.22799999999999998</v>
      </c>
      <c r="AL97" s="36">
        <f t="shared" si="71"/>
        <v>0</v>
      </c>
      <c r="AM97" s="36">
        <f t="shared" si="71"/>
        <v>0</v>
      </c>
      <c r="AN97" s="36">
        <f t="shared" si="71"/>
        <v>0</v>
      </c>
      <c r="AO97" s="36">
        <f t="shared" si="71"/>
        <v>0</v>
      </c>
      <c r="AP97" s="36">
        <f t="shared" si="71"/>
        <v>1.9000000000000001</v>
      </c>
      <c r="AQ97" s="36">
        <f t="shared" si="71"/>
        <v>0</v>
      </c>
      <c r="AR97" s="36">
        <f t="shared" si="71"/>
        <v>0</v>
      </c>
      <c r="AS97" s="36">
        <f t="shared" si="71"/>
        <v>0</v>
      </c>
      <c r="AT97" s="36">
        <f t="shared" si="71"/>
        <v>0</v>
      </c>
      <c r="AU97" s="36">
        <f t="shared" si="71"/>
        <v>0</v>
      </c>
      <c r="AV97" s="36">
        <f t="shared" si="71"/>
        <v>0</v>
      </c>
      <c r="AW97" s="36">
        <f t="shared" si="71"/>
        <v>0</v>
      </c>
      <c r="AX97" s="36">
        <f t="shared" si="71"/>
        <v>0</v>
      </c>
      <c r="AY97" s="36">
        <f t="shared" si="71"/>
        <v>0</v>
      </c>
      <c r="AZ97" s="36">
        <f t="shared" si="71"/>
        <v>0</v>
      </c>
      <c r="BA97" s="36">
        <f t="shared" si="71"/>
        <v>0</v>
      </c>
      <c r="BB97" s="36">
        <f t="shared" si="71"/>
        <v>0</v>
      </c>
      <c r="BC97" s="36">
        <f t="shared" si="71"/>
        <v>0</v>
      </c>
      <c r="BD97" s="36">
        <f t="shared" si="71"/>
        <v>0</v>
      </c>
      <c r="BE97" s="36">
        <f t="shared" si="71"/>
        <v>0</v>
      </c>
      <c r="BF97" s="36">
        <f t="shared" si="71"/>
        <v>0</v>
      </c>
      <c r="BG97" s="36">
        <f t="shared" si="71"/>
        <v>0</v>
      </c>
      <c r="BH97" s="36">
        <f t="shared" si="71"/>
        <v>0</v>
      </c>
      <c r="BI97" s="36">
        <f t="shared" si="71"/>
        <v>0</v>
      </c>
      <c r="BJ97" s="36">
        <f t="shared" si="71"/>
        <v>0</v>
      </c>
      <c r="BK97" s="36">
        <f t="shared" si="71"/>
        <v>0</v>
      </c>
      <c r="BL97" s="36">
        <f t="shared" si="71"/>
        <v>0</v>
      </c>
      <c r="BM97" s="36">
        <f t="shared" si="71"/>
        <v>0.13899599999999998</v>
      </c>
      <c r="BN97" s="36">
        <f t="shared" si="71"/>
        <v>0</v>
      </c>
      <c r="BO97" s="36">
        <f t="shared" ref="BO97" si="72">BO93*BO95</f>
        <v>0</v>
      </c>
      <c r="BP97" s="37">
        <f>SUM(D97:BN97)</f>
        <v>14.061916</v>
      </c>
      <c r="BQ97" s="38">
        <f>BP97/$C$7</f>
        <v>14.061916</v>
      </c>
    </row>
    <row r="98" spans="1:69" ht="17.25" x14ac:dyDescent="0.3">
      <c r="A98" s="34"/>
      <c r="B98" s="35" t="s">
        <v>33</v>
      </c>
      <c r="C98" s="83"/>
      <c r="D98" s="36">
        <f>D93*D95</f>
        <v>0</v>
      </c>
      <c r="E98" s="36">
        <f t="shared" ref="E98:BN98" si="73">E93*E95</f>
        <v>0</v>
      </c>
      <c r="F98" s="36">
        <f t="shared" si="73"/>
        <v>1.11964</v>
      </c>
      <c r="G98" s="36">
        <f t="shared" si="73"/>
        <v>0</v>
      </c>
      <c r="H98" s="36">
        <f t="shared" si="73"/>
        <v>0</v>
      </c>
      <c r="I98" s="36">
        <f t="shared" si="73"/>
        <v>0</v>
      </c>
      <c r="J98" s="36">
        <f t="shared" si="73"/>
        <v>0</v>
      </c>
      <c r="K98" s="36">
        <f t="shared" si="73"/>
        <v>1.3248800000000001</v>
      </c>
      <c r="L98" s="36">
        <f t="shared" si="73"/>
        <v>0</v>
      </c>
      <c r="M98" s="36">
        <f t="shared" si="73"/>
        <v>0</v>
      </c>
      <c r="N98" s="36">
        <f t="shared" si="73"/>
        <v>0</v>
      </c>
      <c r="O98" s="36">
        <f t="shared" si="73"/>
        <v>0</v>
      </c>
      <c r="P98" s="36">
        <f t="shared" si="73"/>
        <v>0</v>
      </c>
      <c r="Q98" s="36">
        <f t="shared" si="73"/>
        <v>0</v>
      </c>
      <c r="R98" s="36">
        <f t="shared" si="73"/>
        <v>0</v>
      </c>
      <c r="S98" s="36">
        <f>S93*S95</f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73"/>
        <v>5.3</v>
      </c>
      <c r="Y98" s="36">
        <f t="shared" si="73"/>
        <v>0</v>
      </c>
      <c r="Z98" s="36">
        <f t="shared" si="73"/>
        <v>0</v>
      </c>
      <c r="AA98" s="36">
        <f t="shared" si="73"/>
        <v>0</v>
      </c>
      <c r="AB98" s="36">
        <f t="shared" si="73"/>
        <v>0</v>
      </c>
      <c r="AC98" s="36">
        <f t="shared" si="73"/>
        <v>2.3079999999999998</v>
      </c>
      <c r="AD98" s="36">
        <f t="shared" si="73"/>
        <v>0</v>
      </c>
      <c r="AE98" s="36">
        <f t="shared" si="73"/>
        <v>0</v>
      </c>
      <c r="AF98" s="36">
        <f t="shared" si="73"/>
        <v>0</v>
      </c>
      <c r="AG98" s="36">
        <f t="shared" si="73"/>
        <v>0</v>
      </c>
      <c r="AH98" s="36">
        <f t="shared" si="73"/>
        <v>0</v>
      </c>
      <c r="AI98" s="36">
        <f t="shared" si="73"/>
        <v>0</v>
      </c>
      <c r="AJ98" s="36">
        <f t="shared" si="73"/>
        <v>1.7424000000000002</v>
      </c>
      <c r="AK98" s="36">
        <f t="shared" si="73"/>
        <v>0.22799999999999998</v>
      </c>
      <c r="AL98" s="36">
        <f t="shared" si="73"/>
        <v>0</v>
      </c>
      <c r="AM98" s="36">
        <f t="shared" si="73"/>
        <v>0</v>
      </c>
      <c r="AN98" s="36">
        <f t="shared" si="73"/>
        <v>0</v>
      </c>
      <c r="AO98" s="36">
        <f t="shared" si="73"/>
        <v>0</v>
      </c>
      <c r="AP98" s="36">
        <f t="shared" si="73"/>
        <v>1.9000000000000001</v>
      </c>
      <c r="AQ98" s="36">
        <f t="shared" si="73"/>
        <v>0</v>
      </c>
      <c r="AR98" s="36">
        <f t="shared" si="73"/>
        <v>0</v>
      </c>
      <c r="AS98" s="36">
        <f t="shared" si="73"/>
        <v>0</v>
      </c>
      <c r="AT98" s="36">
        <f t="shared" si="73"/>
        <v>0</v>
      </c>
      <c r="AU98" s="36">
        <f t="shared" si="73"/>
        <v>0</v>
      </c>
      <c r="AV98" s="36">
        <f t="shared" si="73"/>
        <v>0</v>
      </c>
      <c r="AW98" s="36">
        <f t="shared" si="73"/>
        <v>0</v>
      </c>
      <c r="AX98" s="36">
        <f t="shared" si="73"/>
        <v>0</v>
      </c>
      <c r="AY98" s="36">
        <f t="shared" si="73"/>
        <v>0</v>
      </c>
      <c r="AZ98" s="36">
        <f t="shared" si="73"/>
        <v>0</v>
      </c>
      <c r="BA98" s="36">
        <f t="shared" si="73"/>
        <v>0</v>
      </c>
      <c r="BB98" s="36">
        <f t="shared" si="73"/>
        <v>0</v>
      </c>
      <c r="BC98" s="36">
        <f t="shared" si="73"/>
        <v>0</v>
      </c>
      <c r="BD98" s="36">
        <f t="shared" si="73"/>
        <v>0</v>
      </c>
      <c r="BE98" s="36">
        <f t="shared" si="73"/>
        <v>0</v>
      </c>
      <c r="BF98" s="36">
        <f t="shared" si="73"/>
        <v>0</v>
      </c>
      <c r="BG98" s="36">
        <f t="shared" si="73"/>
        <v>0</v>
      </c>
      <c r="BH98" s="36">
        <f t="shared" si="73"/>
        <v>0</v>
      </c>
      <c r="BI98" s="36">
        <f t="shared" si="73"/>
        <v>0</v>
      </c>
      <c r="BJ98" s="36">
        <f t="shared" si="73"/>
        <v>0</v>
      </c>
      <c r="BK98" s="36">
        <f t="shared" si="73"/>
        <v>0</v>
      </c>
      <c r="BL98" s="36">
        <f t="shared" si="73"/>
        <v>0</v>
      </c>
      <c r="BM98" s="36">
        <f t="shared" si="73"/>
        <v>0.13899599999999998</v>
      </c>
      <c r="BN98" s="36">
        <f t="shared" si="73"/>
        <v>0</v>
      </c>
      <c r="BO98" s="36">
        <f t="shared" ref="BO98" si="74">BO93*BO95</f>
        <v>0</v>
      </c>
      <c r="BP98" s="37">
        <f>SUM(D98:BN98)</f>
        <v>14.061916</v>
      </c>
      <c r="BQ98" s="38">
        <f>BP98/$C$7</f>
        <v>14.061916</v>
      </c>
    </row>
    <row r="100" spans="1:69" x14ac:dyDescent="0.25">
      <c r="J100" s="4">
        <v>10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84"/>
      <c r="B101" s="42" t="s">
        <v>3</v>
      </c>
      <c r="C101" s="75" t="s">
        <v>4</v>
      </c>
      <c r="D101" s="77" t="str">
        <f>D85</f>
        <v>Хлеб пшеничный</v>
      </c>
      <c r="E101" s="77" t="str">
        <f t="shared" ref="E101:BN101" si="75">E85</f>
        <v>Хлеб ржано-пшеничный</v>
      </c>
      <c r="F101" s="77" t="str">
        <f t="shared" si="75"/>
        <v>Сахар</v>
      </c>
      <c r="G101" s="77" t="str">
        <f t="shared" si="75"/>
        <v>Чай</v>
      </c>
      <c r="H101" s="77" t="str">
        <f t="shared" si="75"/>
        <v>Какао</v>
      </c>
      <c r="I101" s="77" t="str">
        <f t="shared" si="75"/>
        <v>Кофейный напиток</v>
      </c>
      <c r="J101" s="77" t="str">
        <f t="shared" si="75"/>
        <v>Молоко 2,5%</v>
      </c>
      <c r="K101" s="77" t="str">
        <f t="shared" si="75"/>
        <v>Масло сливочное</v>
      </c>
      <c r="L101" s="77" t="str">
        <f t="shared" si="75"/>
        <v>Сметана 15%</v>
      </c>
      <c r="M101" s="77" t="str">
        <f t="shared" si="75"/>
        <v>Молоко сухое</v>
      </c>
      <c r="N101" s="77" t="str">
        <f t="shared" si="75"/>
        <v>Снежок 2,5 %</v>
      </c>
      <c r="O101" s="77" t="str">
        <f t="shared" si="75"/>
        <v>Творог 5%</v>
      </c>
      <c r="P101" s="77" t="str">
        <f t="shared" si="75"/>
        <v>Молоко сгущенное</v>
      </c>
      <c r="Q101" s="77" t="str">
        <f t="shared" si="75"/>
        <v xml:space="preserve">Джем Сава </v>
      </c>
      <c r="R101" s="77" t="str">
        <f t="shared" si="75"/>
        <v>Сыр</v>
      </c>
      <c r="S101" s="77" t="str">
        <f t="shared" si="75"/>
        <v>Зеленый горошек</v>
      </c>
      <c r="T101" s="77" t="str">
        <f t="shared" si="75"/>
        <v>Кукуруза консервирован.</v>
      </c>
      <c r="U101" s="77" t="str">
        <f t="shared" si="75"/>
        <v>Консервы рыбные</v>
      </c>
      <c r="V101" s="77" t="str">
        <f t="shared" si="75"/>
        <v>Огурцы консервирован.</v>
      </c>
      <c r="W101" s="43"/>
      <c r="X101" s="77" t="str">
        <f t="shared" si="75"/>
        <v>Яйцо</v>
      </c>
      <c r="Y101" s="77" t="str">
        <f t="shared" si="75"/>
        <v>Икра кабачковая</v>
      </c>
      <c r="Z101" s="77" t="str">
        <f t="shared" si="75"/>
        <v>Изюм</v>
      </c>
      <c r="AA101" s="77" t="str">
        <f t="shared" si="75"/>
        <v>Курага</v>
      </c>
      <c r="AB101" s="77" t="str">
        <f t="shared" si="75"/>
        <v>Чернослив</v>
      </c>
      <c r="AC101" s="77" t="str">
        <f t="shared" si="75"/>
        <v>Шиповник</v>
      </c>
      <c r="AD101" s="77" t="str">
        <f t="shared" si="75"/>
        <v>Сухофрукты</v>
      </c>
      <c r="AE101" s="77" t="str">
        <f t="shared" si="75"/>
        <v>Ягода свежемороженная</v>
      </c>
      <c r="AF101" s="77" t="str">
        <f t="shared" si="75"/>
        <v>Лимон</v>
      </c>
      <c r="AG101" s="77" t="str">
        <f t="shared" si="75"/>
        <v>Кисель</v>
      </c>
      <c r="AH101" s="77" t="str">
        <f t="shared" si="75"/>
        <v xml:space="preserve">Сок </v>
      </c>
      <c r="AI101" s="77" t="str">
        <f t="shared" si="75"/>
        <v>Макаронные изделия</v>
      </c>
      <c r="AJ101" s="77" t="str">
        <f t="shared" si="75"/>
        <v>Мука</v>
      </c>
      <c r="AK101" s="77" t="str">
        <f t="shared" si="75"/>
        <v>Дрожжи</v>
      </c>
      <c r="AL101" s="77" t="str">
        <f t="shared" si="75"/>
        <v>Печенье</v>
      </c>
      <c r="AM101" s="77" t="str">
        <f t="shared" si="75"/>
        <v>Пряники</v>
      </c>
      <c r="AN101" s="77" t="str">
        <f t="shared" si="75"/>
        <v>Вафли</v>
      </c>
      <c r="AO101" s="77" t="str">
        <f t="shared" si="75"/>
        <v>Конфеты</v>
      </c>
      <c r="AP101" s="77" t="str">
        <f t="shared" si="75"/>
        <v>Повидло Сава</v>
      </c>
      <c r="AQ101" s="77" t="str">
        <f t="shared" si="75"/>
        <v>Крупа геркулес</v>
      </c>
      <c r="AR101" s="77" t="str">
        <f t="shared" si="75"/>
        <v>Крупа горох</v>
      </c>
      <c r="AS101" s="77" t="str">
        <f t="shared" si="75"/>
        <v>Крупа гречневая</v>
      </c>
      <c r="AT101" s="77" t="str">
        <f t="shared" si="75"/>
        <v>Крупа кукурузная</v>
      </c>
      <c r="AU101" s="77" t="str">
        <f t="shared" si="75"/>
        <v>Крупа манная</v>
      </c>
      <c r="AV101" s="77" t="str">
        <f t="shared" si="75"/>
        <v>Крупа перловая</v>
      </c>
      <c r="AW101" s="77" t="str">
        <f t="shared" si="75"/>
        <v>Крупа пшеничная</v>
      </c>
      <c r="AX101" s="77" t="str">
        <f t="shared" si="75"/>
        <v>Крупа пшено</v>
      </c>
      <c r="AY101" s="77" t="str">
        <f t="shared" si="75"/>
        <v>Крупа ячневая</v>
      </c>
      <c r="AZ101" s="77" t="str">
        <f t="shared" si="75"/>
        <v>Рис</v>
      </c>
      <c r="BA101" s="77" t="str">
        <f t="shared" si="75"/>
        <v>Цыпленок бройлер</v>
      </c>
      <c r="BB101" s="77" t="str">
        <f t="shared" si="75"/>
        <v>Филе куриное</v>
      </c>
      <c r="BC101" s="77" t="str">
        <f t="shared" si="75"/>
        <v>Фарш говяжий</v>
      </c>
      <c r="BD101" s="77" t="str">
        <f t="shared" si="75"/>
        <v>Печень куриная</v>
      </c>
      <c r="BE101" s="77" t="str">
        <f t="shared" si="75"/>
        <v>Филе минтая</v>
      </c>
      <c r="BF101" s="77" t="str">
        <f t="shared" si="75"/>
        <v>Филе сельди слабосол.</v>
      </c>
      <c r="BG101" s="77" t="str">
        <f t="shared" si="75"/>
        <v>Картофель</v>
      </c>
      <c r="BH101" s="77" t="str">
        <f t="shared" si="75"/>
        <v>Морковь</v>
      </c>
      <c r="BI101" s="77" t="str">
        <f t="shared" si="75"/>
        <v>Лук</v>
      </c>
      <c r="BJ101" s="77" t="str">
        <f t="shared" si="75"/>
        <v>Капуста</v>
      </c>
      <c r="BK101" s="77" t="str">
        <f t="shared" si="75"/>
        <v>Свекла</v>
      </c>
      <c r="BL101" s="77" t="str">
        <f t="shared" si="75"/>
        <v>Томатная паста</v>
      </c>
      <c r="BM101" s="77" t="str">
        <f t="shared" si="75"/>
        <v>Масло растительное</v>
      </c>
      <c r="BN101" s="77" t="str">
        <f t="shared" si="75"/>
        <v>Соль</v>
      </c>
      <c r="BO101" s="77" t="str">
        <f t="shared" ref="BO101" si="76">BO85</f>
        <v>Аскорбиновая кислота</v>
      </c>
      <c r="BP101" s="78" t="s">
        <v>5</v>
      </c>
      <c r="BQ101" s="78" t="s">
        <v>6</v>
      </c>
    </row>
    <row r="102" spans="1:69" ht="36.75" customHeight="1" x14ac:dyDescent="0.25">
      <c r="A102" s="85"/>
      <c r="B102" s="7" t="s">
        <v>7</v>
      </c>
      <c r="C102" s="76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43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8"/>
      <c r="BQ102" s="78"/>
    </row>
    <row r="103" spans="1:69" x14ac:dyDescent="0.25">
      <c r="A103" s="79" t="s">
        <v>23</v>
      </c>
      <c r="B103" s="18" t="s">
        <v>39</v>
      </c>
      <c r="C103" s="80">
        <f>$F$4</f>
        <v>1</v>
      </c>
      <c r="D103" s="13">
        <f>D24</f>
        <v>0</v>
      </c>
      <c r="E103" s="13">
        <f t="shared" ref="E103:BN107" si="77">E24</f>
        <v>0</v>
      </c>
      <c r="F103" s="13">
        <f t="shared" si="77"/>
        <v>0</v>
      </c>
      <c r="G103" s="13">
        <f t="shared" si="77"/>
        <v>0</v>
      </c>
      <c r="H103" s="13">
        <f t="shared" si="77"/>
        <v>0</v>
      </c>
      <c r="I103" s="13">
        <f t="shared" si="77"/>
        <v>0</v>
      </c>
      <c r="J103" s="13">
        <f t="shared" si="77"/>
        <v>1.7999999999999999E-2</v>
      </c>
      <c r="K103" s="13">
        <f t="shared" si="77"/>
        <v>3.0000000000000001E-3</v>
      </c>
      <c r="L103" s="13">
        <f t="shared" si="77"/>
        <v>0</v>
      </c>
      <c r="M103" s="13">
        <f t="shared" si="77"/>
        <v>0</v>
      </c>
      <c r="N103" s="13">
        <f t="shared" si="77"/>
        <v>0</v>
      </c>
      <c r="O103" s="13">
        <f t="shared" si="77"/>
        <v>0</v>
      </c>
      <c r="P103" s="13">
        <f t="shared" si="77"/>
        <v>0</v>
      </c>
      <c r="Q103" s="13">
        <f t="shared" si="77"/>
        <v>0</v>
      </c>
      <c r="R103" s="13">
        <f t="shared" si="77"/>
        <v>0</v>
      </c>
      <c r="S103" s="13">
        <f t="shared" si="77"/>
        <v>0</v>
      </c>
      <c r="T103" s="13">
        <f t="shared" si="77"/>
        <v>0</v>
      </c>
      <c r="U103" s="13">
        <f t="shared" si="77"/>
        <v>0</v>
      </c>
      <c r="V103" s="13">
        <f t="shared" si="77"/>
        <v>0</v>
      </c>
      <c r="W103" s="13">
        <f t="shared" si="77"/>
        <v>0</v>
      </c>
      <c r="X103" s="13">
        <f t="shared" si="77"/>
        <v>0</v>
      </c>
      <c r="Y103" s="13">
        <f t="shared" si="77"/>
        <v>0</v>
      </c>
      <c r="Z103" s="13">
        <f t="shared" si="77"/>
        <v>0</v>
      </c>
      <c r="AA103" s="13">
        <f t="shared" si="77"/>
        <v>0</v>
      </c>
      <c r="AB103" s="13">
        <f t="shared" si="77"/>
        <v>0</v>
      </c>
      <c r="AC103" s="13">
        <f t="shared" si="77"/>
        <v>0</v>
      </c>
      <c r="AD103" s="13">
        <f t="shared" si="77"/>
        <v>0</v>
      </c>
      <c r="AE103" s="13">
        <f t="shared" si="77"/>
        <v>0</v>
      </c>
      <c r="AF103" s="13">
        <f t="shared" si="77"/>
        <v>0</v>
      </c>
      <c r="AG103" s="13">
        <f t="shared" si="77"/>
        <v>0</v>
      </c>
      <c r="AH103" s="13">
        <f t="shared" si="77"/>
        <v>0</v>
      </c>
      <c r="AI103" s="13">
        <f t="shared" si="77"/>
        <v>0</v>
      </c>
      <c r="AJ103" s="13">
        <f t="shared" si="77"/>
        <v>0</v>
      </c>
      <c r="AK103" s="13">
        <f t="shared" si="77"/>
        <v>0</v>
      </c>
      <c r="AL103" s="13">
        <f t="shared" si="77"/>
        <v>0</v>
      </c>
      <c r="AM103" s="13">
        <f t="shared" si="77"/>
        <v>0</v>
      </c>
      <c r="AN103" s="13">
        <f t="shared" si="77"/>
        <v>0</v>
      </c>
      <c r="AO103" s="13">
        <f t="shared" si="77"/>
        <v>0</v>
      </c>
      <c r="AP103" s="13">
        <f t="shared" si="77"/>
        <v>0</v>
      </c>
      <c r="AQ103" s="13">
        <f t="shared" si="77"/>
        <v>0</v>
      </c>
      <c r="AR103" s="13">
        <f t="shared" si="77"/>
        <v>0</v>
      </c>
      <c r="AS103" s="13">
        <f t="shared" si="77"/>
        <v>0</v>
      </c>
      <c r="AT103" s="13">
        <f t="shared" si="77"/>
        <v>0</v>
      </c>
      <c r="AU103" s="13">
        <f t="shared" si="77"/>
        <v>0</v>
      </c>
      <c r="AV103" s="13">
        <f t="shared" si="77"/>
        <v>0</v>
      </c>
      <c r="AW103" s="13">
        <f t="shared" si="77"/>
        <v>0</v>
      </c>
      <c r="AX103" s="13">
        <f t="shared" si="77"/>
        <v>0</v>
      </c>
      <c r="AY103" s="13">
        <f t="shared" si="77"/>
        <v>0</v>
      </c>
      <c r="AZ103" s="13">
        <f t="shared" si="77"/>
        <v>0</v>
      </c>
      <c r="BA103" s="13">
        <f t="shared" si="77"/>
        <v>0</v>
      </c>
      <c r="BB103" s="13">
        <f t="shared" si="77"/>
        <v>0</v>
      </c>
      <c r="BC103" s="13">
        <f t="shared" si="77"/>
        <v>0</v>
      </c>
      <c r="BD103" s="13">
        <f t="shared" si="77"/>
        <v>0</v>
      </c>
      <c r="BE103" s="13">
        <f t="shared" si="77"/>
        <v>0</v>
      </c>
      <c r="BF103" s="13">
        <f t="shared" si="77"/>
        <v>0</v>
      </c>
      <c r="BG103" s="13">
        <f t="shared" si="77"/>
        <v>0.13500000000000001</v>
      </c>
      <c r="BH103" s="13">
        <f t="shared" si="77"/>
        <v>0</v>
      </c>
      <c r="BI103" s="13">
        <f t="shared" si="77"/>
        <v>0</v>
      </c>
      <c r="BJ103" s="13">
        <f t="shared" si="77"/>
        <v>0</v>
      </c>
      <c r="BK103" s="13">
        <f t="shared" si="77"/>
        <v>0</v>
      </c>
      <c r="BL103" s="13">
        <f t="shared" si="77"/>
        <v>0</v>
      </c>
      <c r="BM103" s="13">
        <f t="shared" si="77"/>
        <v>0</v>
      </c>
      <c r="BN103" s="13">
        <f t="shared" si="77"/>
        <v>0</v>
      </c>
      <c r="BO103" s="13">
        <f t="shared" ref="BO103:BO106" si="78">BO24</f>
        <v>0</v>
      </c>
    </row>
    <row r="104" spans="1:69" x14ac:dyDescent="0.25">
      <c r="A104" s="79"/>
      <c r="B104" t="s">
        <v>17</v>
      </c>
      <c r="C104" s="81"/>
      <c r="D104" s="13">
        <f>D25</f>
        <v>0</v>
      </c>
      <c r="E104" s="13">
        <f t="shared" si="77"/>
        <v>0</v>
      </c>
      <c r="F104" s="13">
        <f t="shared" si="77"/>
        <v>0</v>
      </c>
      <c r="G104" s="13">
        <f t="shared" si="77"/>
        <v>0</v>
      </c>
      <c r="H104" s="13">
        <f t="shared" si="77"/>
        <v>0</v>
      </c>
      <c r="I104" s="13">
        <f t="shared" si="77"/>
        <v>0</v>
      </c>
      <c r="J104" s="13">
        <f t="shared" si="77"/>
        <v>0</v>
      </c>
      <c r="K104" s="13">
        <f t="shared" si="77"/>
        <v>0</v>
      </c>
      <c r="L104" s="13">
        <f t="shared" si="77"/>
        <v>0</v>
      </c>
      <c r="M104" s="13">
        <f t="shared" si="77"/>
        <v>0</v>
      </c>
      <c r="N104" s="13">
        <f t="shared" si="77"/>
        <v>0</v>
      </c>
      <c r="O104" s="13">
        <f t="shared" si="77"/>
        <v>0</v>
      </c>
      <c r="P104" s="13">
        <f t="shared" si="77"/>
        <v>0</v>
      </c>
      <c r="Q104" s="13">
        <f t="shared" si="77"/>
        <v>0</v>
      </c>
      <c r="R104" s="13">
        <f t="shared" si="77"/>
        <v>0</v>
      </c>
      <c r="S104" s="13">
        <f t="shared" si="77"/>
        <v>0</v>
      </c>
      <c r="T104" s="13">
        <f t="shared" si="77"/>
        <v>0</v>
      </c>
      <c r="U104" s="13">
        <f t="shared" si="77"/>
        <v>0</v>
      </c>
      <c r="V104" s="13">
        <f t="shared" si="77"/>
        <v>0</v>
      </c>
      <c r="W104" s="13">
        <f t="shared" si="77"/>
        <v>0.03</v>
      </c>
      <c r="X104" s="13">
        <f t="shared" si="77"/>
        <v>0</v>
      </c>
      <c r="Y104" s="13">
        <f t="shared" si="77"/>
        <v>0</v>
      </c>
      <c r="Z104" s="13">
        <f t="shared" si="77"/>
        <v>0</v>
      </c>
      <c r="AA104" s="13">
        <f t="shared" si="77"/>
        <v>0</v>
      </c>
      <c r="AB104" s="13">
        <f t="shared" si="77"/>
        <v>0</v>
      </c>
      <c r="AC104" s="13">
        <f t="shared" si="77"/>
        <v>0</v>
      </c>
      <c r="AD104" s="13">
        <f t="shared" si="77"/>
        <v>0</v>
      </c>
      <c r="AE104" s="13">
        <f t="shared" si="77"/>
        <v>0</v>
      </c>
      <c r="AF104" s="13">
        <f t="shared" si="77"/>
        <v>0</v>
      </c>
      <c r="AG104" s="13">
        <f t="shared" si="77"/>
        <v>0</v>
      </c>
      <c r="AH104" s="13">
        <f t="shared" si="77"/>
        <v>0</v>
      </c>
      <c r="AI104" s="13">
        <f t="shared" si="77"/>
        <v>0</v>
      </c>
      <c r="AJ104" s="13">
        <f t="shared" si="77"/>
        <v>0</v>
      </c>
      <c r="AK104" s="13">
        <f t="shared" si="77"/>
        <v>0</v>
      </c>
      <c r="AL104" s="13">
        <f t="shared" si="77"/>
        <v>0</v>
      </c>
      <c r="AM104" s="13">
        <f t="shared" si="77"/>
        <v>0</v>
      </c>
      <c r="AN104" s="13">
        <f t="shared" si="77"/>
        <v>0</v>
      </c>
      <c r="AO104" s="13">
        <f t="shared" si="77"/>
        <v>0</v>
      </c>
      <c r="AP104" s="13">
        <f t="shared" si="77"/>
        <v>0</v>
      </c>
      <c r="AQ104" s="13">
        <f t="shared" si="77"/>
        <v>0</v>
      </c>
      <c r="AR104" s="13">
        <f t="shared" si="77"/>
        <v>0</v>
      </c>
      <c r="AS104" s="13">
        <f t="shared" si="77"/>
        <v>0</v>
      </c>
      <c r="AT104" s="13">
        <f t="shared" si="77"/>
        <v>0</v>
      </c>
      <c r="AU104" s="13">
        <f t="shared" si="77"/>
        <v>0</v>
      </c>
      <c r="AV104" s="13">
        <f t="shared" si="77"/>
        <v>0</v>
      </c>
      <c r="AW104" s="13">
        <f t="shared" si="77"/>
        <v>0</v>
      </c>
      <c r="AX104" s="13">
        <f t="shared" si="77"/>
        <v>0</v>
      </c>
      <c r="AY104" s="13">
        <f t="shared" si="77"/>
        <v>0</v>
      </c>
      <c r="AZ104" s="13">
        <f t="shared" si="77"/>
        <v>0</v>
      </c>
      <c r="BA104" s="13">
        <f t="shared" si="77"/>
        <v>0</v>
      </c>
      <c r="BB104" s="13">
        <f t="shared" si="77"/>
        <v>0</v>
      </c>
      <c r="BC104" s="13">
        <f t="shared" si="77"/>
        <v>0</v>
      </c>
      <c r="BD104" s="13">
        <f t="shared" si="77"/>
        <v>0</v>
      </c>
      <c r="BE104" s="13">
        <f t="shared" si="77"/>
        <v>0</v>
      </c>
      <c r="BF104" s="13">
        <f t="shared" si="77"/>
        <v>0</v>
      </c>
      <c r="BG104" s="13">
        <f t="shared" si="77"/>
        <v>0</v>
      </c>
      <c r="BH104" s="13">
        <f t="shared" si="77"/>
        <v>0</v>
      </c>
      <c r="BI104" s="13">
        <f t="shared" si="77"/>
        <v>0</v>
      </c>
      <c r="BJ104" s="13">
        <f t="shared" si="77"/>
        <v>0</v>
      </c>
      <c r="BK104" s="13">
        <f t="shared" si="77"/>
        <v>0</v>
      </c>
      <c r="BL104" s="13">
        <f t="shared" si="77"/>
        <v>0</v>
      </c>
      <c r="BM104" s="13">
        <f t="shared" si="77"/>
        <v>0</v>
      </c>
      <c r="BN104" s="13">
        <f t="shared" si="77"/>
        <v>0</v>
      </c>
      <c r="BO104" s="13">
        <f t="shared" si="78"/>
        <v>0</v>
      </c>
    </row>
    <row r="105" spans="1:69" x14ac:dyDescent="0.25">
      <c r="A105" s="79"/>
      <c r="B105" s="8" t="s">
        <v>40</v>
      </c>
      <c r="C105" s="81"/>
      <c r="D105" s="13">
        <f>D26</f>
        <v>0</v>
      </c>
      <c r="E105" s="13">
        <f t="shared" si="77"/>
        <v>0</v>
      </c>
      <c r="F105" s="13">
        <f t="shared" si="77"/>
        <v>8.0000000000000002E-3</v>
      </c>
      <c r="G105" s="13">
        <f t="shared" si="77"/>
        <v>4.0000000000000002E-4</v>
      </c>
      <c r="H105" s="13">
        <f t="shared" si="77"/>
        <v>0</v>
      </c>
      <c r="I105" s="13">
        <f t="shared" si="77"/>
        <v>0</v>
      </c>
      <c r="J105" s="13">
        <f t="shared" si="77"/>
        <v>0</v>
      </c>
      <c r="K105" s="13">
        <f t="shared" si="77"/>
        <v>0</v>
      </c>
      <c r="L105" s="13">
        <f t="shared" si="77"/>
        <v>0</v>
      </c>
      <c r="M105" s="13">
        <f t="shared" si="77"/>
        <v>0</v>
      </c>
      <c r="N105" s="13">
        <f t="shared" si="77"/>
        <v>0</v>
      </c>
      <c r="O105" s="13">
        <f t="shared" si="77"/>
        <v>0</v>
      </c>
      <c r="P105" s="13">
        <f t="shared" si="77"/>
        <v>0</v>
      </c>
      <c r="Q105" s="13">
        <f t="shared" si="77"/>
        <v>0</v>
      </c>
      <c r="R105" s="13">
        <f t="shared" si="77"/>
        <v>0</v>
      </c>
      <c r="S105" s="13">
        <f t="shared" si="77"/>
        <v>0</v>
      </c>
      <c r="T105" s="13">
        <f t="shared" si="77"/>
        <v>0</v>
      </c>
      <c r="U105" s="13">
        <f t="shared" si="77"/>
        <v>0</v>
      </c>
      <c r="V105" s="13">
        <f t="shared" si="77"/>
        <v>0</v>
      </c>
      <c r="W105" s="13">
        <f t="shared" si="77"/>
        <v>0</v>
      </c>
      <c r="X105" s="13">
        <f t="shared" si="77"/>
        <v>0</v>
      </c>
      <c r="Y105" s="13">
        <f t="shared" si="77"/>
        <v>0</v>
      </c>
      <c r="Z105" s="13">
        <f t="shared" si="77"/>
        <v>0</v>
      </c>
      <c r="AA105" s="13">
        <f t="shared" si="77"/>
        <v>0</v>
      </c>
      <c r="AB105" s="13">
        <f t="shared" si="77"/>
        <v>0</v>
      </c>
      <c r="AC105" s="13">
        <f t="shared" si="77"/>
        <v>0</v>
      </c>
      <c r="AD105" s="13">
        <f t="shared" si="77"/>
        <v>0</v>
      </c>
      <c r="AE105" s="13">
        <f t="shared" si="77"/>
        <v>0</v>
      </c>
      <c r="AF105" s="13">
        <f t="shared" si="77"/>
        <v>5.0000000000000001E-3</v>
      </c>
      <c r="AG105" s="13">
        <f t="shared" si="77"/>
        <v>0</v>
      </c>
      <c r="AH105" s="13">
        <f t="shared" si="77"/>
        <v>0</v>
      </c>
      <c r="AI105" s="13">
        <f t="shared" si="77"/>
        <v>0</v>
      </c>
      <c r="AJ105" s="13">
        <f t="shared" si="77"/>
        <v>0</v>
      </c>
      <c r="AK105" s="13">
        <f t="shared" si="77"/>
        <v>0</v>
      </c>
      <c r="AL105" s="13">
        <f t="shared" si="77"/>
        <v>0</v>
      </c>
      <c r="AM105" s="13">
        <f t="shared" si="77"/>
        <v>0</v>
      </c>
      <c r="AN105" s="13">
        <f t="shared" si="77"/>
        <v>0</v>
      </c>
      <c r="AO105" s="13">
        <f t="shared" si="77"/>
        <v>0</v>
      </c>
      <c r="AP105" s="13">
        <f t="shared" si="77"/>
        <v>0</v>
      </c>
      <c r="AQ105" s="13">
        <f t="shared" si="77"/>
        <v>0</v>
      </c>
      <c r="AR105" s="13">
        <f t="shared" si="77"/>
        <v>0</v>
      </c>
      <c r="AS105" s="13">
        <f t="shared" si="77"/>
        <v>0</v>
      </c>
      <c r="AT105" s="13">
        <f t="shared" si="77"/>
        <v>0</v>
      </c>
      <c r="AU105" s="13">
        <f t="shared" si="77"/>
        <v>0</v>
      </c>
      <c r="AV105" s="13">
        <f t="shared" si="77"/>
        <v>0</v>
      </c>
      <c r="AW105" s="13">
        <f t="shared" si="77"/>
        <v>0</v>
      </c>
      <c r="AX105" s="13">
        <f t="shared" si="77"/>
        <v>0</v>
      </c>
      <c r="AY105" s="13">
        <f t="shared" si="77"/>
        <v>0</v>
      </c>
      <c r="AZ105" s="13">
        <f t="shared" si="77"/>
        <v>0</v>
      </c>
      <c r="BA105" s="13">
        <f t="shared" si="77"/>
        <v>0</v>
      </c>
      <c r="BB105" s="13">
        <f t="shared" si="77"/>
        <v>0</v>
      </c>
      <c r="BC105" s="13">
        <f t="shared" si="77"/>
        <v>0</v>
      </c>
      <c r="BD105" s="13">
        <f t="shared" si="77"/>
        <v>0</v>
      </c>
      <c r="BE105" s="13">
        <f t="shared" si="77"/>
        <v>0</v>
      </c>
      <c r="BF105" s="13">
        <f t="shared" si="77"/>
        <v>0</v>
      </c>
      <c r="BG105" s="13">
        <f t="shared" si="77"/>
        <v>0</v>
      </c>
      <c r="BH105" s="13">
        <f t="shared" si="77"/>
        <v>0</v>
      </c>
      <c r="BI105" s="13">
        <f t="shared" si="77"/>
        <v>0</v>
      </c>
      <c r="BJ105" s="13">
        <f t="shared" si="77"/>
        <v>0</v>
      </c>
      <c r="BK105" s="13">
        <f t="shared" si="77"/>
        <v>0</v>
      </c>
      <c r="BL105" s="13">
        <f t="shared" si="77"/>
        <v>0</v>
      </c>
      <c r="BM105" s="13">
        <f t="shared" si="77"/>
        <v>0</v>
      </c>
      <c r="BN105" s="13">
        <f t="shared" si="77"/>
        <v>0</v>
      </c>
      <c r="BO105" s="13">
        <f t="shared" si="78"/>
        <v>0</v>
      </c>
    </row>
    <row r="106" spans="1:69" x14ac:dyDescent="0.25">
      <c r="A106" s="79"/>
      <c r="B106" s="17"/>
      <c r="C106" s="81"/>
      <c r="D106" s="13">
        <f>D27</f>
        <v>0.02</v>
      </c>
      <c r="E106" s="13">
        <f t="shared" si="77"/>
        <v>0</v>
      </c>
      <c r="F106" s="13">
        <f t="shared" si="77"/>
        <v>0</v>
      </c>
      <c r="G106" s="13">
        <f t="shared" si="77"/>
        <v>0</v>
      </c>
      <c r="H106" s="13">
        <f t="shared" si="77"/>
        <v>0</v>
      </c>
      <c r="I106" s="13">
        <f t="shared" si="77"/>
        <v>0</v>
      </c>
      <c r="J106" s="13">
        <f t="shared" si="77"/>
        <v>0</v>
      </c>
      <c r="K106" s="13">
        <f t="shared" si="77"/>
        <v>0</v>
      </c>
      <c r="L106" s="13">
        <f t="shared" si="77"/>
        <v>0</v>
      </c>
      <c r="M106" s="13">
        <f t="shared" si="77"/>
        <v>0</v>
      </c>
      <c r="N106" s="13">
        <f t="shared" si="77"/>
        <v>0</v>
      </c>
      <c r="O106" s="13">
        <f t="shared" si="77"/>
        <v>0</v>
      </c>
      <c r="P106" s="13">
        <f t="shared" si="77"/>
        <v>0</v>
      </c>
      <c r="Q106" s="13">
        <f t="shared" si="77"/>
        <v>0</v>
      </c>
      <c r="R106" s="13">
        <f t="shared" si="77"/>
        <v>0</v>
      </c>
      <c r="S106" s="13">
        <f t="shared" si="77"/>
        <v>0</v>
      </c>
      <c r="T106" s="13">
        <f t="shared" si="77"/>
        <v>0</v>
      </c>
      <c r="U106" s="13">
        <f t="shared" si="77"/>
        <v>0</v>
      </c>
      <c r="V106" s="13">
        <f t="shared" si="77"/>
        <v>0</v>
      </c>
      <c r="W106" s="13">
        <f t="shared" si="77"/>
        <v>0</v>
      </c>
      <c r="X106" s="13">
        <f t="shared" si="77"/>
        <v>0</v>
      </c>
      <c r="Y106" s="13">
        <f t="shared" si="77"/>
        <v>0</v>
      </c>
      <c r="Z106" s="13">
        <f t="shared" si="77"/>
        <v>0</v>
      </c>
      <c r="AA106" s="13">
        <f t="shared" si="77"/>
        <v>0</v>
      </c>
      <c r="AB106" s="13">
        <f t="shared" si="77"/>
        <v>0</v>
      </c>
      <c r="AC106" s="13">
        <f t="shared" si="77"/>
        <v>0</v>
      </c>
      <c r="AD106" s="13">
        <f t="shared" si="77"/>
        <v>0</v>
      </c>
      <c r="AE106" s="13">
        <f t="shared" si="77"/>
        <v>0</v>
      </c>
      <c r="AF106" s="13">
        <f t="shared" si="77"/>
        <v>0</v>
      </c>
      <c r="AG106" s="13">
        <f t="shared" si="77"/>
        <v>0</v>
      </c>
      <c r="AH106" s="13">
        <f t="shared" si="77"/>
        <v>0</v>
      </c>
      <c r="AI106" s="13">
        <f t="shared" si="77"/>
        <v>0</v>
      </c>
      <c r="AJ106" s="13">
        <f t="shared" si="77"/>
        <v>0</v>
      </c>
      <c r="AK106" s="13">
        <f t="shared" si="77"/>
        <v>0</v>
      </c>
      <c r="AL106" s="13">
        <f t="shared" si="77"/>
        <v>0</v>
      </c>
      <c r="AM106" s="13">
        <f t="shared" si="77"/>
        <v>0</v>
      </c>
      <c r="AN106" s="13">
        <f t="shared" si="77"/>
        <v>0</v>
      </c>
      <c r="AO106" s="13">
        <f t="shared" si="77"/>
        <v>0</v>
      </c>
      <c r="AP106" s="13">
        <f t="shared" si="77"/>
        <v>0</v>
      </c>
      <c r="AQ106" s="13">
        <f t="shared" si="77"/>
        <v>0</v>
      </c>
      <c r="AR106" s="13">
        <f t="shared" si="77"/>
        <v>0</v>
      </c>
      <c r="AS106" s="13">
        <f t="shared" si="77"/>
        <v>0</v>
      </c>
      <c r="AT106" s="13">
        <f t="shared" si="77"/>
        <v>0</v>
      </c>
      <c r="AU106" s="13">
        <f t="shared" si="77"/>
        <v>0</v>
      </c>
      <c r="AV106" s="13">
        <f t="shared" si="77"/>
        <v>0</v>
      </c>
      <c r="AW106" s="13">
        <f t="shared" si="77"/>
        <v>0</v>
      </c>
      <c r="AX106" s="13">
        <f t="shared" si="77"/>
        <v>0</v>
      </c>
      <c r="AY106" s="13">
        <f t="shared" si="77"/>
        <v>0</v>
      </c>
      <c r="AZ106" s="13">
        <f t="shared" si="77"/>
        <v>0</v>
      </c>
      <c r="BA106" s="13">
        <f t="shared" si="77"/>
        <v>0</v>
      </c>
      <c r="BB106" s="13">
        <f t="shared" si="77"/>
        <v>0</v>
      </c>
      <c r="BC106" s="13">
        <f t="shared" si="77"/>
        <v>0</v>
      </c>
      <c r="BD106" s="13">
        <f t="shared" si="77"/>
        <v>0</v>
      </c>
      <c r="BE106" s="13">
        <f t="shared" si="77"/>
        <v>0</v>
      </c>
      <c r="BF106" s="13">
        <f t="shared" si="77"/>
        <v>0</v>
      </c>
      <c r="BG106" s="13">
        <f t="shared" si="77"/>
        <v>0</v>
      </c>
      <c r="BH106" s="13">
        <f t="shared" si="77"/>
        <v>0</v>
      </c>
      <c r="BI106" s="13">
        <f t="shared" si="77"/>
        <v>0</v>
      </c>
      <c r="BJ106" s="13">
        <f t="shared" si="77"/>
        <v>0</v>
      </c>
      <c r="BK106" s="13">
        <f t="shared" si="77"/>
        <v>0</v>
      </c>
      <c r="BL106" s="13">
        <f t="shared" si="77"/>
        <v>0</v>
      </c>
      <c r="BM106" s="13">
        <f t="shared" si="77"/>
        <v>0</v>
      </c>
      <c r="BN106" s="13">
        <f t="shared" si="77"/>
        <v>0</v>
      </c>
      <c r="BO106" s="13">
        <f t="shared" si="78"/>
        <v>0</v>
      </c>
    </row>
    <row r="107" spans="1:69" x14ac:dyDescent="0.25">
      <c r="A107" s="79"/>
      <c r="B107" s="13"/>
      <c r="C107" s="82"/>
      <c r="D107" s="13">
        <f>D28</f>
        <v>0</v>
      </c>
      <c r="E107" s="13">
        <f t="shared" si="77"/>
        <v>0</v>
      </c>
      <c r="F107" s="13">
        <f t="shared" si="77"/>
        <v>0</v>
      </c>
      <c r="G107" s="13">
        <f t="shared" si="77"/>
        <v>0</v>
      </c>
      <c r="H107" s="13">
        <f t="shared" si="77"/>
        <v>0</v>
      </c>
      <c r="I107" s="13">
        <f t="shared" si="77"/>
        <v>0</v>
      </c>
      <c r="J107" s="13">
        <f t="shared" si="77"/>
        <v>0</v>
      </c>
      <c r="K107" s="13">
        <f t="shared" si="77"/>
        <v>0</v>
      </c>
      <c r="L107" s="13">
        <f t="shared" ref="L107:BN107" si="79">L28</f>
        <v>0</v>
      </c>
      <c r="M107" s="13">
        <f t="shared" si="79"/>
        <v>0</v>
      </c>
      <c r="N107" s="13">
        <f t="shared" si="79"/>
        <v>0</v>
      </c>
      <c r="O107" s="13">
        <f t="shared" si="79"/>
        <v>0</v>
      </c>
      <c r="P107" s="13">
        <f t="shared" si="79"/>
        <v>0</v>
      </c>
      <c r="Q107" s="13">
        <f t="shared" si="79"/>
        <v>0</v>
      </c>
      <c r="R107" s="13">
        <f t="shared" si="79"/>
        <v>0</v>
      </c>
      <c r="S107" s="13">
        <f>S28</f>
        <v>0</v>
      </c>
      <c r="T107" s="13">
        <f>T28</f>
        <v>0</v>
      </c>
      <c r="U107" s="13">
        <f>U28</f>
        <v>0</v>
      </c>
      <c r="V107" s="13">
        <f>V28</f>
        <v>0</v>
      </c>
      <c r="W107" s="13">
        <f>W28</f>
        <v>0</v>
      </c>
      <c r="X107" s="13">
        <f t="shared" si="79"/>
        <v>0</v>
      </c>
      <c r="Y107" s="13">
        <f t="shared" si="79"/>
        <v>0</v>
      </c>
      <c r="Z107" s="13">
        <f t="shared" si="79"/>
        <v>0</v>
      </c>
      <c r="AA107" s="13">
        <f t="shared" si="79"/>
        <v>0</v>
      </c>
      <c r="AB107" s="13">
        <f t="shared" si="79"/>
        <v>0</v>
      </c>
      <c r="AC107" s="13">
        <f t="shared" si="79"/>
        <v>0</v>
      </c>
      <c r="AD107" s="13">
        <f t="shared" si="79"/>
        <v>0</v>
      </c>
      <c r="AE107" s="13">
        <f t="shared" si="79"/>
        <v>0</v>
      </c>
      <c r="AF107" s="13">
        <f t="shared" si="79"/>
        <v>0</v>
      </c>
      <c r="AG107" s="13">
        <f t="shared" si="79"/>
        <v>0</v>
      </c>
      <c r="AH107" s="13">
        <f t="shared" si="79"/>
        <v>0</v>
      </c>
      <c r="AI107" s="13">
        <f t="shared" si="79"/>
        <v>0</v>
      </c>
      <c r="AJ107" s="13">
        <f t="shared" si="79"/>
        <v>0</v>
      </c>
      <c r="AK107" s="13">
        <f t="shared" si="79"/>
        <v>0</v>
      </c>
      <c r="AL107" s="13">
        <f t="shared" si="79"/>
        <v>0</v>
      </c>
      <c r="AM107" s="13">
        <f t="shared" si="79"/>
        <v>0</v>
      </c>
      <c r="AN107" s="13">
        <f t="shared" si="79"/>
        <v>0</v>
      </c>
      <c r="AO107" s="13">
        <f t="shared" si="79"/>
        <v>0</v>
      </c>
      <c r="AP107" s="13">
        <f t="shared" si="79"/>
        <v>0</v>
      </c>
      <c r="AQ107" s="13">
        <f t="shared" si="79"/>
        <v>0</v>
      </c>
      <c r="AR107" s="13">
        <f t="shared" si="79"/>
        <v>0</v>
      </c>
      <c r="AS107" s="13">
        <f t="shared" si="79"/>
        <v>0</v>
      </c>
      <c r="AT107" s="13">
        <f t="shared" si="79"/>
        <v>0</v>
      </c>
      <c r="AU107" s="13">
        <f t="shared" si="79"/>
        <v>0</v>
      </c>
      <c r="AV107" s="13">
        <f t="shared" si="79"/>
        <v>0</v>
      </c>
      <c r="AW107" s="13">
        <f t="shared" si="79"/>
        <v>0</v>
      </c>
      <c r="AX107" s="13">
        <f t="shared" si="79"/>
        <v>0</v>
      </c>
      <c r="AY107" s="13">
        <f t="shared" si="79"/>
        <v>0</v>
      </c>
      <c r="AZ107" s="13">
        <f t="shared" si="79"/>
        <v>0</v>
      </c>
      <c r="BA107" s="13">
        <f t="shared" si="79"/>
        <v>0</v>
      </c>
      <c r="BB107" s="13">
        <f t="shared" si="79"/>
        <v>0</v>
      </c>
      <c r="BC107" s="13">
        <f t="shared" si="79"/>
        <v>0</v>
      </c>
      <c r="BD107" s="13">
        <f t="shared" si="79"/>
        <v>0</v>
      </c>
      <c r="BE107" s="13">
        <f t="shared" si="79"/>
        <v>0</v>
      </c>
      <c r="BF107" s="13">
        <f t="shared" si="79"/>
        <v>0</v>
      </c>
      <c r="BG107" s="13">
        <f t="shared" si="79"/>
        <v>0</v>
      </c>
      <c r="BH107" s="13">
        <f t="shared" si="79"/>
        <v>0</v>
      </c>
      <c r="BI107" s="13">
        <f t="shared" si="79"/>
        <v>0</v>
      </c>
      <c r="BJ107" s="13">
        <f t="shared" si="79"/>
        <v>0</v>
      </c>
      <c r="BK107" s="13">
        <f t="shared" si="79"/>
        <v>0</v>
      </c>
      <c r="BL107" s="13">
        <f t="shared" si="79"/>
        <v>0</v>
      </c>
      <c r="BM107" s="13">
        <f t="shared" si="79"/>
        <v>0</v>
      </c>
      <c r="BN107" s="13">
        <f t="shared" si="79"/>
        <v>0</v>
      </c>
      <c r="BO107" s="13">
        <f t="shared" ref="BO107" si="80">BO28</f>
        <v>0</v>
      </c>
    </row>
    <row r="108" spans="1:69" ht="17.25" x14ac:dyDescent="0.3">
      <c r="B108" s="31" t="s">
        <v>26</v>
      </c>
      <c r="C108" s="32"/>
      <c r="D108" s="33">
        <f t="shared" ref="D108:BN108" si="81">SUM(D103:D107)</f>
        <v>0.02</v>
      </c>
      <c r="E108" s="33">
        <f t="shared" si="81"/>
        <v>0</v>
      </c>
      <c r="F108" s="33">
        <f t="shared" si="81"/>
        <v>8.0000000000000002E-3</v>
      </c>
      <c r="G108" s="33">
        <f t="shared" si="81"/>
        <v>4.0000000000000002E-4</v>
      </c>
      <c r="H108" s="33">
        <f t="shared" si="81"/>
        <v>0</v>
      </c>
      <c r="I108" s="33">
        <f t="shared" si="81"/>
        <v>0</v>
      </c>
      <c r="J108" s="33">
        <f t="shared" si="81"/>
        <v>1.7999999999999999E-2</v>
      </c>
      <c r="K108" s="33">
        <f t="shared" si="81"/>
        <v>3.0000000000000001E-3</v>
      </c>
      <c r="L108" s="33">
        <f t="shared" si="81"/>
        <v>0</v>
      </c>
      <c r="M108" s="33">
        <f t="shared" si="81"/>
        <v>0</v>
      </c>
      <c r="N108" s="33">
        <f t="shared" si="81"/>
        <v>0</v>
      </c>
      <c r="O108" s="33">
        <f t="shared" si="81"/>
        <v>0</v>
      </c>
      <c r="P108" s="33">
        <f t="shared" si="81"/>
        <v>0</v>
      </c>
      <c r="Q108" s="33">
        <f t="shared" si="81"/>
        <v>0</v>
      </c>
      <c r="R108" s="33">
        <f t="shared" si="81"/>
        <v>0</v>
      </c>
      <c r="S108" s="33">
        <f>SUM(S103:S107)</f>
        <v>0</v>
      </c>
      <c r="T108" s="33">
        <f>SUM(T103:T107)</f>
        <v>0</v>
      </c>
      <c r="U108" s="33">
        <f>SUM(U103:U107)</f>
        <v>0</v>
      </c>
      <c r="V108" s="33">
        <f>SUM(V103:V107)</f>
        <v>0</v>
      </c>
      <c r="W108" s="33">
        <f>SUM(W103:W107)</f>
        <v>0.03</v>
      </c>
      <c r="X108" s="33">
        <f t="shared" si="81"/>
        <v>0</v>
      </c>
      <c r="Y108" s="33">
        <f t="shared" si="81"/>
        <v>0</v>
      </c>
      <c r="Z108" s="33">
        <f t="shared" si="81"/>
        <v>0</v>
      </c>
      <c r="AA108" s="33">
        <f t="shared" si="81"/>
        <v>0</v>
      </c>
      <c r="AB108" s="33">
        <f t="shared" si="81"/>
        <v>0</v>
      </c>
      <c r="AC108" s="33">
        <f t="shared" si="81"/>
        <v>0</v>
      </c>
      <c r="AD108" s="33">
        <f t="shared" si="81"/>
        <v>0</v>
      </c>
      <c r="AE108" s="33">
        <f t="shared" si="81"/>
        <v>0</v>
      </c>
      <c r="AF108" s="33">
        <f t="shared" si="81"/>
        <v>5.0000000000000001E-3</v>
      </c>
      <c r="AG108" s="33">
        <f t="shared" si="81"/>
        <v>0</v>
      </c>
      <c r="AH108" s="33">
        <f t="shared" si="81"/>
        <v>0</v>
      </c>
      <c r="AI108" s="33">
        <f t="shared" si="81"/>
        <v>0</v>
      </c>
      <c r="AJ108" s="33">
        <f t="shared" si="81"/>
        <v>0</v>
      </c>
      <c r="AK108" s="33">
        <f t="shared" si="81"/>
        <v>0</v>
      </c>
      <c r="AL108" s="33">
        <f t="shared" si="81"/>
        <v>0</v>
      </c>
      <c r="AM108" s="33">
        <f t="shared" si="81"/>
        <v>0</v>
      </c>
      <c r="AN108" s="33">
        <f t="shared" si="81"/>
        <v>0</v>
      </c>
      <c r="AO108" s="33">
        <f t="shared" si="81"/>
        <v>0</v>
      </c>
      <c r="AP108" s="33">
        <f t="shared" si="81"/>
        <v>0</v>
      </c>
      <c r="AQ108" s="33">
        <f t="shared" si="81"/>
        <v>0</v>
      </c>
      <c r="AR108" s="33">
        <f t="shared" si="81"/>
        <v>0</v>
      </c>
      <c r="AS108" s="33">
        <f t="shared" si="81"/>
        <v>0</v>
      </c>
      <c r="AT108" s="33">
        <f t="shared" si="81"/>
        <v>0</v>
      </c>
      <c r="AU108" s="33">
        <f t="shared" si="81"/>
        <v>0</v>
      </c>
      <c r="AV108" s="33">
        <f t="shared" si="81"/>
        <v>0</v>
      </c>
      <c r="AW108" s="33">
        <f t="shared" si="81"/>
        <v>0</v>
      </c>
      <c r="AX108" s="33">
        <f t="shared" si="81"/>
        <v>0</v>
      </c>
      <c r="AY108" s="33">
        <f t="shared" si="81"/>
        <v>0</v>
      </c>
      <c r="AZ108" s="33">
        <f t="shared" si="81"/>
        <v>0</v>
      </c>
      <c r="BA108" s="33">
        <f t="shared" si="81"/>
        <v>0</v>
      </c>
      <c r="BB108" s="33">
        <f t="shared" si="81"/>
        <v>0</v>
      </c>
      <c r="BC108" s="33">
        <f t="shared" si="81"/>
        <v>0</v>
      </c>
      <c r="BD108" s="33">
        <f t="shared" si="81"/>
        <v>0</v>
      </c>
      <c r="BE108" s="33">
        <f t="shared" si="81"/>
        <v>0</v>
      </c>
      <c r="BF108" s="33">
        <f t="shared" si="81"/>
        <v>0</v>
      </c>
      <c r="BG108" s="33">
        <f t="shared" si="81"/>
        <v>0.13500000000000001</v>
      </c>
      <c r="BH108" s="33">
        <f t="shared" si="81"/>
        <v>0</v>
      </c>
      <c r="BI108" s="33">
        <f t="shared" si="81"/>
        <v>0</v>
      </c>
      <c r="BJ108" s="33">
        <f t="shared" si="81"/>
        <v>0</v>
      </c>
      <c r="BK108" s="33">
        <f t="shared" si="81"/>
        <v>0</v>
      </c>
      <c r="BL108" s="33">
        <f t="shared" si="81"/>
        <v>0</v>
      </c>
      <c r="BM108" s="33">
        <f t="shared" si="81"/>
        <v>0</v>
      </c>
      <c r="BN108" s="33">
        <f t="shared" si="81"/>
        <v>0</v>
      </c>
      <c r="BO108" s="33">
        <f t="shared" ref="BO108" si="82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83">PRODUCT(D108,$F$4)</f>
        <v>0.02</v>
      </c>
      <c r="E109" s="44">
        <f t="shared" si="83"/>
        <v>0</v>
      </c>
      <c r="F109" s="44">
        <f t="shared" si="83"/>
        <v>8.0000000000000002E-3</v>
      </c>
      <c r="G109" s="44">
        <f t="shared" si="83"/>
        <v>4.0000000000000002E-4</v>
      </c>
      <c r="H109" s="44">
        <f t="shared" si="83"/>
        <v>0</v>
      </c>
      <c r="I109" s="44">
        <f t="shared" si="83"/>
        <v>0</v>
      </c>
      <c r="J109" s="44">
        <f t="shared" si="83"/>
        <v>1.7999999999999999E-2</v>
      </c>
      <c r="K109" s="44">
        <f t="shared" si="83"/>
        <v>3.0000000000000001E-3</v>
      </c>
      <c r="L109" s="44">
        <f t="shared" si="83"/>
        <v>0</v>
      </c>
      <c r="M109" s="44">
        <f t="shared" si="83"/>
        <v>0</v>
      </c>
      <c r="N109" s="44">
        <f t="shared" si="83"/>
        <v>0</v>
      </c>
      <c r="O109" s="44">
        <f t="shared" si="83"/>
        <v>0</v>
      </c>
      <c r="P109" s="44">
        <f t="shared" si="83"/>
        <v>0</v>
      </c>
      <c r="Q109" s="44">
        <f t="shared" si="83"/>
        <v>0</v>
      </c>
      <c r="R109" s="44">
        <f t="shared" si="83"/>
        <v>0</v>
      </c>
      <c r="S109" s="44">
        <f>PRODUCT(S108,$F$4)</f>
        <v>0</v>
      </c>
      <c r="T109" s="44">
        <f>PRODUCT(T108,$F$4)</f>
        <v>0</v>
      </c>
      <c r="U109" s="44">
        <f>PRODUCT(U108,$F$4)</f>
        <v>0</v>
      </c>
      <c r="V109" s="44">
        <f>PRODUCT(V108,$F$4)</f>
        <v>0</v>
      </c>
      <c r="W109" s="44">
        <f>PRODUCT(W108,$F$4)</f>
        <v>0.03</v>
      </c>
      <c r="X109" s="44">
        <f t="shared" si="83"/>
        <v>0</v>
      </c>
      <c r="Y109" s="44">
        <f t="shared" si="83"/>
        <v>0</v>
      </c>
      <c r="Z109" s="44">
        <f t="shared" si="83"/>
        <v>0</v>
      </c>
      <c r="AA109" s="44">
        <f t="shared" si="83"/>
        <v>0</v>
      </c>
      <c r="AB109" s="44">
        <f t="shared" si="83"/>
        <v>0</v>
      </c>
      <c r="AC109" s="44">
        <f t="shared" si="83"/>
        <v>0</v>
      </c>
      <c r="AD109" s="44">
        <f t="shared" si="83"/>
        <v>0</v>
      </c>
      <c r="AE109" s="44">
        <f t="shared" si="83"/>
        <v>0</v>
      </c>
      <c r="AF109" s="44">
        <f t="shared" si="83"/>
        <v>5.0000000000000001E-3</v>
      </c>
      <c r="AG109" s="44">
        <f t="shared" si="83"/>
        <v>0</v>
      </c>
      <c r="AH109" s="44">
        <f t="shared" si="83"/>
        <v>0</v>
      </c>
      <c r="AI109" s="44">
        <f t="shared" si="83"/>
        <v>0</v>
      </c>
      <c r="AJ109" s="44">
        <f t="shared" si="83"/>
        <v>0</v>
      </c>
      <c r="AK109" s="44">
        <f t="shared" si="83"/>
        <v>0</v>
      </c>
      <c r="AL109" s="44">
        <f t="shared" si="83"/>
        <v>0</v>
      </c>
      <c r="AM109" s="44">
        <f t="shared" si="83"/>
        <v>0</v>
      </c>
      <c r="AN109" s="44">
        <f t="shared" si="83"/>
        <v>0</v>
      </c>
      <c r="AO109" s="44">
        <f t="shared" si="83"/>
        <v>0</v>
      </c>
      <c r="AP109" s="44">
        <f t="shared" si="83"/>
        <v>0</v>
      </c>
      <c r="AQ109" s="44">
        <f t="shared" si="83"/>
        <v>0</v>
      </c>
      <c r="AR109" s="44">
        <f t="shared" si="83"/>
        <v>0</v>
      </c>
      <c r="AS109" s="44">
        <f t="shared" si="83"/>
        <v>0</v>
      </c>
      <c r="AT109" s="44">
        <f t="shared" si="83"/>
        <v>0</v>
      </c>
      <c r="AU109" s="44">
        <f t="shared" si="83"/>
        <v>0</v>
      </c>
      <c r="AV109" s="44">
        <f t="shared" si="83"/>
        <v>0</v>
      </c>
      <c r="AW109" s="44">
        <f t="shared" si="83"/>
        <v>0</v>
      </c>
      <c r="AX109" s="44">
        <f t="shared" si="83"/>
        <v>0</v>
      </c>
      <c r="AY109" s="44">
        <f t="shared" si="83"/>
        <v>0</v>
      </c>
      <c r="AZ109" s="44">
        <f t="shared" si="83"/>
        <v>0</v>
      </c>
      <c r="BA109" s="44">
        <f t="shared" si="83"/>
        <v>0</v>
      </c>
      <c r="BB109" s="44">
        <f t="shared" si="83"/>
        <v>0</v>
      </c>
      <c r="BC109" s="44">
        <f t="shared" si="83"/>
        <v>0</v>
      </c>
      <c r="BD109" s="44">
        <f t="shared" si="83"/>
        <v>0</v>
      </c>
      <c r="BE109" s="44">
        <f t="shared" si="83"/>
        <v>0</v>
      </c>
      <c r="BF109" s="44">
        <f t="shared" si="83"/>
        <v>0</v>
      </c>
      <c r="BG109" s="44">
        <f t="shared" si="83"/>
        <v>0.13500000000000001</v>
      </c>
      <c r="BH109" s="44">
        <f t="shared" si="83"/>
        <v>0</v>
      </c>
      <c r="BI109" s="44">
        <f t="shared" si="83"/>
        <v>0</v>
      </c>
      <c r="BJ109" s="44">
        <f t="shared" si="83"/>
        <v>0</v>
      </c>
      <c r="BK109" s="44">
        <f t="shared" si="83"/>
        <v>0</v>
      </c>
      <c r="BL109" s="44">
        <f t="shared" si="83"/>
        <v>0</v>
      </c>
      <c r="BM109" s="44">
        <f t="shared" si="83"/>
        <v>0</v>
      </c>
      <c r="BN109" s="44">
        <f t="shared" si="83"/>
        <v>0</v>
      </c>
      <c r="BO109" s="44">
        <f t="shared" ref="BO109" si="84">PRODUCT(BO108,$F$4)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46">
        <f t="shared" ref="E111:BN111" si="85">E95</f>
        <v>66</v>
      </c>
      <c r="F111" s="30">
        <f t="shared" si="85"/>
        <v>97.36</v>
      </c>
      <c r="G111" s="30">
        <f t="shared" si="85"/>
        <v>599.94000000000005</v>
      </c>
      <c r="H111" s="30">
        <f t="shared" si="85"/>
        <v>925.9</v>
      </c>
      <c r="I111" s="30">
        <f t="shared" si="85"/>
        <v>590</v>
      </c>
      <c r="J111" s="30">
        <f t="shared" si="85"/>
        <v>71.38</v>
      </c>
      <c r="K111" s="30">
        <f t="shared" si="85"/>
        <v>662.44</v>
      </c>
      <c r="L111" s="30">
        <f t="shared" si="85"/>
        <v>200.83</v>
      </c>
      <c r="M111" s="30">
        <f t="shared" si="85"/>
        <v>355</v>
      </c>
      <c r="N111" s="30">
        <f t="shared" si="85"/>
        <v>99.49</v>
      </c>
      <c r="O111" s="30">
        <f t="shared" si="85"/>
        <v>320.32</v>
      </c>
      <c r="P111" s="30">
        <f t="shared" si="85"/>
        <v>231.58</v>
      </c>
      <c r="Q111" s="30">
        <f t="shared" si="85"/>
        <v>216.66</v>
      </c>
      <c r="R111" s="30">
        <f t="shared" si="85"/>
        <v>0</v>
      </c>
      <c r="S111" s="30">
        <f>S95</f>
        <v>130</v>
      </c>
      <c r="T111" s="30">
        <f>T95</f>
        <v>146</v>
      </c>
      <c r="U111" s="30">
        <f>U95</f>
        <v>870</v>
      </c>
      <c r="V111" s="30">
        <f>V95</f>
        <v>121.57</v>
      </c>
      <c r="W111" s="30">
        <f>W95</f>
        <v>0</v>
      </c>
      <c r="X111" s="30">
        <f t="shared" si="85"/>
        <v>5.3</v>
      </c>
      <c r="Y111" s="30">
        <f t="shared" si="85"/>
        <v>0</v>
      </c>
      <c r="Z111" s="30">
        <f t="shared" si="85"/>
        <v>239.76</v>
      </c>
      <c r="AA111" s="30">
        <f t="shared" si="85"/>
        <v>324.92</v>
      </c>
      <c r="AB111" s="30">
        <f t="shared" si="85"/>
        <v>273.52999999999997</v>
      </c>
      <c r="AC111" s="30">
        <f t="shared" si="85"/>
        <v>288.5</v>
      </c>
      <c r="AD111" s="30">
        <f t="shared" si="85"/>
        <v>95.22</v>
      </c>
      <c r="AE111" s="30">
        <f t="shared" si="85"/>
        <v>300</v>
      </c>
      <c r="AF111" s="30">
        <f t="shared" si="85"/>
        <v>149</v>
      </c>
      <c r="AG111" s="30">
        <f t="shared" si="85"/>
        <v>210.25</v>
      </c>
      <c r="AH111" s="30">
        <f t="shared" si="85"/>
        <v>55</v>
      </c>
      <c r="AI111" s="30">
        <f t="shared" si="85"/>
        <v>65.75</v>
      </c>
      <c r="AJ111" s="30">
        <f t="shared" si="85"/>
        <v>43.56</v>
      </c>
      <c r="AK111" s="30">
        <f t="shared" si="85"/>
        <v>190</v>
      </c>
      <c r="AL111" s="30">
        <f t="shared" si="85"/>
        <v>165</v>
      </c>
      <c r="AM111" s="30">
        <f t="shared" si="85"/>
        <v>0</v>
      </c>
      <c r="AN111" s="30">
        <f t="shared" si="85"/>
        <v>250</v>
      </c>
      <c r="AO111" s="30">
        <f t="shared" si="85"/>
        <v>0</v>
      </c>
      <c r="AP111" s="30">
        <f t="shared" si="85"/>
        <v>190</v>
      </c>
      <c r="AQ111" s="30">
        <f t="shared" si="85"/>
        <v>86.38</v>
      </c>
      <c r="AR111" s="30">
        <f t="shared" si="85"/>
        <v>70</v>
      </c>
      <c r="AS111" s="30">
        <f t="shared" si="85"/>
        <v>150</v>
      </c>
      <c r="AT111" s="30">
        <f t="shared" si="85"/>
        <v>70.739999999999995</v>
      </c>
      <c r="AU111" s="30">
        <f t="shared" si="85"/>
        <v>64.290000000000006</v>
      </c>
      <c r="AV111" s="30">
        <f t="shared" si="85"/>
        <v>62.5</v>
      </c>
      <c r="AW111" s="30">
        <f t="shared" si="85"/>
        <v>114.28</v>
      </c>
      <c r="AX111" s="30">
        <f t="shared" si="85"/>
        <v>84.44</v>
      </c>
      <c r="AY111" s="30">
        <f t="shared" si="85"/>
        <v>75</v>
      </c>
      <c r="AZ111" s="30">
        <f t="shared" si="85"/>
        <v>110</v>
      </c>
      <c r="BA111" s="30">
        <f t="shared" si="85"/>
        <v>225</v>
      </c>
      <c r="BB111" s="30">
        <f t="shared" si="85"/>
        <v>364</v>
      </c>
      <c r="BC111" s="30">
        <f t="shared" si="85"/>
        <v>550</v>
      </c>
      <c r="BD111" s="30">
        <f t="shared" si="85"/>
        <v>195.06</v>
      </c>
      <c r="BE111" s="30">
        <f t="shared" si="85"/>
        <v>330</v>
      </c>
      <c r="BF111" s="30">
        <f t="shared" si="85"/>
        <v>0</v>
      </c>
      <c r="BG111" s="30">
        <f t="shared" si="85"/>
        <v>29</v>
      </c>
      <c r="BH111" s="30">
        <f t="shared" si="85"/>
        <v>39</v>
      </c>
      <c r="BI111" s="30">
        <f t="shared" si="85"/>
        <v>49</v>
      </c>
      <c r="BJ111" s="30">
        <f t="shared" si="85"/>
        <v>19</v>
      </c>
      <c r="BK111" s="30">
        <f t="shared" si="85"/>
        <v>57.3</v>
      </c>
      <c r="BL111" s="30">
        <f t="shared" si="85"/>
        <v>276.20999999999998</v>
      </c>
      <c r="BM111" s="30">
        <f t="shared" si="85"/>
        <v>154.44</v>
      </c>
      <c r="BN111" s="30">
        <f t="shared" si="85"/>
        <v>14.89</v>
      </c>
      <c r="BO111" s="30">
        <f t="shared" ref="BO111" si="86">BO95</f>
        <v>6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87">E111/1000</f>
        <v>6.6000000000000003E-2</v>
      </c>
      <c r="F112" s="33">
        <f t="shared" si="87"/>
        <v>9.7360000000000002E-2</v>
      </c>
      <c r="G112" s="33">
        <f t="shared" si="87"/>
        <v>0.59994000000000003</v>
      </c>
      <c r="H112" s="33">
        <f t="shared" si="87"/>
        <v>0.92589999999999995</v>
      </c>
      <c r="I112" s="33">
        <f t="shared" si="87"/>
        <v>0.59</v>
      </c>
      <c r="J112" s="33">
        <f t="shared" si="87"/>
        <v>7.1379999999999999E-2</v>
      </c>
      <c r="K112" s="33">
        <f t="shared" si="87"/>
        <v>0.66244000000000003</v>
      </c>
      <c r="L112" s="33">
        <f t="shared" si="87"/>
        <v>0.20083000000000001</v>
      </c>
      <c r="M112" s="33">
        <f t="shared" si="87"/>
        <v>0.35499999999999998</v>
      </c>
      <c r="N112" s="33">
        <f t="shared" si="87"/>
        <v>9.9489999999999995E-2</v>
      </c>
      <c r="O112" s="33">
        <f t="shared" si="87"/>
        <v>0.32031999999999999</v>
      </c>
      <c r="P112" s="33">
        <f t="shared" si="87"/>
        <v>0.23158000000000001</v>
      </c>
      <c r="Q112" s="33">
        <f t="shared" si="87"/>
        <v>0.21665999999999999</v>
      </c>
      <c r="R112" s="33">
        <f t="shared" si="87"/>
        <v>0</v>
      </c>
      <c r="S112" s="33">
        <f>S111/1000</f>
        <v>0.13</v>
      </c>
      <c r="T112" s="33">
        <f>T111/1000</f>
        <v>0.14599999999999999</v>
      </c>
      <c r="U112" s="33">
        <f>U111/1000</f>
        <v>0.87</v>
      </c>
      <c r="V112" s="33">
        <f>V111/1000</f>
        <v>0.12157</v>
      </c>
      <c r="W112" s="33">
        <f>W111/1000</f>
        <v>0</v>
      </c>
      <c r="X112" s="33">
        <f t="shared" si="87"/>
        <v>5.3E-3</v>
      </c>
      <c r="Y112" s="33">
        <f t="shared" si="87"/>
        <v>0</v>
      </c>
      <c r="Z112" s="33">
        <f t="shared" si="87"/>
        <v>0.23976</v>
      </c>
      <c r="AA112" s="33">
        <f t="shared" si="87"/>
        <v>0.32492000000000004</v>
      </c>
      <c r="AB112" s="33">
        <f t="shared" si="87"/>
        <v>0.27353</v>
      </c>
      <c r="AC112" s="33">
        <f t="shared" si="87"/>
        <v>0.28849999999999998</v>
      </c>
      <c r="AD112" s="33">
        <f t="shared" si="87"/>
        <v>9.5219999999999999E-2</v>
      </c>
      <c r="AE112" s="33">
        <f t="shared" si="87"/>
        <v>0.3</v>
      </c>
      <c r="AF112" s="33">
        <f t="shared" si="87"/>
        <v>0.14899999999999999</v>
      </c>
      <c r="AG112" s="33">
        <f t="shared" si="87"/>
        <v>0.21024999999999999</v>
      </c>
      <c r="AH112" s="33">
        <f t="shared" si="87"/>
        <v>5.5E-2</v>
      </c>
      <c r="AI112" s="33">
        <f t="shared" si="87"/>
        <v>6.5750000000000003E-2</v>
      </c>
      <c r="AJ112" s="33">
        <f t="shared" si="87"/>
        <v>4.3560000000000001E-2</v>
      </c>
      <c r="AK112" s="33">
        <f t="shared" si="87"/>
        <v>0.19</v>
      </c>
      <c r="AL112" s="33">
        <f t="shared" si="87"/>
        <v>0.16500000000000001</v>
      </c>
      <c r="AM112" s="33">
        <f t="shared" si="87"/>
        <v>0</v>
      </c>
      <c r="AN112" s="33">
        <f t="shared" si="87"/>
        <v>0.25</v>
      </c>
      <c r="AO112" s="33">
        <f t="shared" si="87"/>
        <v>0</v>
      </c>
      <c r="AP112" s="33">
        <f t="shared" si="87"/>
        <v>0.19</v>
      </c>
      <c r="AQ112" s="33">
        <f t="shared" si="87"/>
        <v>8.6379999999999998E-2</v>
      </c>
      <c r="AR112" s="33">
        <f t="shared" si="87"/>
        <v>7.0000000000000007E-2</v>
      </c>
      <c r="AS112" s="33">
        <f t="shared" si="87"/>
        <v>0.15</v>
      </c>
      <c r="AT112" s="33">
        <f t="shared" si="87"/>
        <v>7.0739999999999997E-2</v>
      </c>
      <c r="AU112" s="33">
        <f t="shared" si="87"/>
        <v>6.429E-2</v>
      </c>
      <c r="AV112" s="33">
        <f t="shared" si="87"/>
        <v>6.25E-2</v>
      </c>
      <c r="AW112" s="33">
        <f t="shared" si="87"/>
        <v>0.11428000000000001</v>
      </c>
      <c r="AX112" s="33">
        <f t="shared" si="87"/>
        <v>8.4440000000000001E-2</v>
      </c>
      <c r="AY112" s="33">
        <f t="shared" si="87"/>
        <v>7.4999999999999997E-2</v>
      </c>
      <c r="AZ112" s="33">
        <f t="shared" si="87"/>
        <v>0.11</v>
      </c>
      <c r="BA112" s="33">
        <f t="shared" si="87"/>
        <v>0.22500000000000001</v>
      </c>
      <c r="BB112" s="33">
        <f t="shared" si="87"/>
        <v>0.36399999999999999</v>
      </c>
      <c r="BC112" s="33">
        <f t="shared" si="87"/>
        <v>0.55000000000000004</v>
      </c>
      <c r="BD112" s="33">
        <f t="shared" si="87"/>
        <v>0.19506000000000001</v>
      </c>
      <c r="BE112" s="33">
        <f t="shared" si="87"/>
        <v>0.33</v>
      </c>
      <c r="BF112" s="33">
        <f t="shared" si="87"/>
        <v>0</v>
      </c>
      <c r="BG112" s="33">
        <f t="shared" si="87"/>
        <v>2.9000000000000001E-2</v>
      </c>
      <c r="BH112" s="33">
        <f t="shared" si="87"/>
        <v>3.9E-2</v>
      </c>
      <c r="BI112" s="33">
        <f t="shared" si="87"/>
        <v>4.9000000000000002E-2</v>
      </c>
      <c r="BJ112" s="33">
        <f t="shared" si="87"/>
        <v>1.9E-2</v>
      </c>
      <c r="BK112" s="33">
        <f t="shared" si="87"/>
        <v>5.7299999999999997E-2</v>
      </c>
      <c r="BL112" s="33">
        <f t="shared" si="87"/>
        <v>0.27620999999999996</v>
      </c>
      <c r="BM112" s="33">
        <f t="shared" si="87"/>
        <v>0.15443999999999999</v>
      </c>
      <c r="BN112" s="33">
        <f t="shared" si="87"/>
        <v>1.489E-2</v>
      </c>
      <c r="BO112" s="33">
        <f t="shared" ref="BO112" si="88">BO111/1000</f>
        <v>6.0000000000000001E-3</v>
      </c>
    </row>
    <row r="113" spans="1:69" ht="17.25" x14ac:dyDescent="0.3">
      <c r="A113" s="34"/>
      <c r="B113" s="35" t="s">
        <v>32</v>
      </c>
      <c r="C113" s="83"/>
      <c r="D113" s="36">
        <f>D109*D111</f>
        <v>1.3453999999999999</v>
      </c>
      <c r="E113" s="36">
        <f t="shared" ref="E113:BN113" si="89">E109*E111</f>
        <v>0</v>
      </c>
      <c r="F113" s="36">
        <f t="shared" si="89"/>
        <v>0.77888000000000002</v>
      </c>
      <c r="G113" s="36">
        <f t="shared" si="89"/>
        <v>0.23997600000000002</v>
      </c>
      <c r="H113" s="36">
        <f t="shared" si="89"/>
        <v>0</v>
      </c>
      <c r="I113" s="36">
        <f t="shared" si="89"/>
        <v>0</v>
      </c>
      <c r="J113" s="36">
        <f t="shared" si="89"/>
        <v>1.2848399999999998</v>
      </c>
      <c r="K113" s="36">
        <f t="shared" si="89"/>
        <v>1.9873200000000002</v>
      </c>
      <c r="L113" s="36">
        <f t="shared" si="89"/>
        <v>0</v>
      </c>
      <c r="M113" s="36">
        <f t="shared" si="89"/>
        <v>0</v>
      </c>
      <c r="N113" s="36">
        <f t="shared" si="89"/>
        <v>0</v>
      </c>
      <c r="O113" s="36">
        <f t="shared" si="89"/>
        <v>0</v>
      </c>
      <c r="P113" s="36">
        <f t="shared" si="89"/>
        <v>0</v>
      </c>
      <c r="Q113" s="36">
        <f t="shared" si="89"/>
        <v>0</v>
      </c>
      <c r="R113" s="36">
        <f t="shared" si="89"/>
        <v>0</v>
      </c>
      <c r="S113" s="36">
        <f>S109*S111</f>
        <v>0</v>
      </c>
      <c r="T113" s="36">
        <f>T109*T111</f>
        <v>0</v>
      </c>
      <c r="U113" s="36">
        <f>U109*U111</f>
        <v>0</v>
      </c>
      <c r="V113" s="36">
        <f>V109*V111</f>
        <v>0</v>
      </c>
      <c r="W113" s="36">
        <f>W109*W111</f>
        <v>0</v>
      </c>
      <c r="X113" s="36">
        <f t="shared" si="89"/>
        <v>0</v>
      </c>
      <c r="Y113" s="36">
        <f t="shared" si="89"/>
        <v>0</v>
      </c>
      <c r="Z113" s="36">
        <f t="shared" si="89"/>
        <v>0</v>
      </c>
      <c r="AA113" s="36">
        <f t="shared" si="89"/>
        <v>0</v>
      </c>
      <c r="AB113" s="36">
        <f t="shared" si="89"/>
        <v>0</v>
      </c>
      <c r="AC113" s="36">
        <f t="shared" si="89"/>
        <v>0</v>
      </c>
      <c r="AD113" s="36">
        <f t="shared" si="89"/>
        <v>0</v>
      </c>
      <c r="AE113" s="36">
        <f t="shared" si="89"/>
        <v>0</v>
      </c>
      <c r="AF113" s="36">
        <f t="shared" si="89"/>
        <v>0.745</v>
      </c>
      <c r="AG113" s="36">
        <f t="shared" si="89"/>
        <v>0</v>
      </c>
      <c r="AH113" s="36">
        <f t="shared" si="89"/>
        <v>0</v>
      </c>
      <c r="AI113" s="36">
        <f t="shared" si="89"/>
        <v>0</v>
      </c>
      <c r="AJ113" s="36">
        <f t="shared" si="89"/>
        <v>0</v>
      </c>
      <c r="AK113" s="36">
        <f t="shared" si="89"/>
        <v>0</v>
      </c>
      <c r="AL113" s="36">
        <f t="shared" si="89"/>
        <v>0</v>
      </c>
      <c r="AM113" s="36">
        <f t="shared" si="89"/>
        <v>0</v>
      </c>
      <c r="AN113" s="36">
        <f t="shared" si="89"/>
        <v>0</v>
      </c>
      <c r="AO113" s="36">
        <f t="shared" si="89"/>
        <v>0</v>
      </c>
      <c r="AP113" s="36">
        <f t="shared" si="89"/>
        <v>0</v>
      </c>
      <c r="AQ113" s="36">
        <f t="shared" si="89"/>
        <v>0</v>
      </c>
      <c r="AR113" s="36">
        <f t="shared" si="89"/>
        <v>0</v>
      </c>
      <c r="AS113" s="36">
        <f t="shared" si="89"/>
        <v>0</v>
      </c>
      <c r="AT113" s="36">
        <f t="shared" si="89"/>
        <v>0</v>
      </c>
      <c r="AU113" s="36">
        <f t="shared" si="89"/>
        <v>0</v>
      </c>
      <c r="AV113" s="36">
        <f t="shared" si="89"/>
        <v>0</v>
      </c>
      <c r="AW113" s="36">
        <f t="shared" si="89"/>
        <v>0</v>
      </c>
      <c r="AX113" s="36">
        <f t="shared" si="89"/>
        <v>0</v>
      </c>
      <c r="AY113" s="36">
        <f t="shared" si="89"/>
        <v>0</v>
      </c>
      <c r="AZ113" s="36">
        <f t="shared" si="89"/>
        <v>0</v>
      </c>
      <c r="BA113" s="36">
        <f t="shared" si="89"/>
        <v>0</v>
      </c>
      <c r="BB113" s="36">
        <f t="shared" si="89"/>
        <v>0</v>
      </c>
      <c r="BC113" s="36">
        <f t="shared" si="89"/>
        <v>0</v>
      </c>
      <c r="BD113" s="36">
        <f t="shared" si="89"/>
        <v>0</v>
      </c>
      <c r="BE113" s="36">
        <f t="shared" si="89"/>
        <v>0</v>
      </c>
      <c r="BF113" s="36">
        <f t="shared" si="89"/>
        <v>0</v>
      </c>
      <c r="BG113" s="36">
        <f t="shared" si="89"/>
        <v>3.915</v>
      </c>
      <c r="BH113" s="36">
        <f t="shared" si="89"/>
        <v>0</v>
      </c>
      <c r="BI113" s="36">
        <f t="shared" si="89"/>
        <v>0</v>
      </c>
      <c r="BJ113" s="36">
        <f t="shared" si="89"/>
        <v>0</v>
      </c>
      <c r="BK113" s="36">
        <f t="shared" si="89"/>
        <v>0</v>
      </c>
      <c r="BL113" s="36">
        <f t="shared" si="89"/>
        <v>0</v>
      </c>
      <c r="BM113" s="36">
        <f t="shared" si="89"/>
        <v>0</v>
      </c>
      <c r="BN113" s="36">
        <f t="shared" si="89"/>
        <v>0</v>
      </c>
      <c r="BO113" s="36">
        <f t="shared" ref="BO113" si="90">BO109*BO111</f>
        <v>0</v>
      </c>
      <c r="BP113" s="37">
        <f>SUM(D113:BN113)</f>
        <v>10.296416000000001</v>
      </c>
      <c r="BQ113" s="38">
        <f>BP113/$C$7</f>
        <v>10.296416000000001</v>
      </c>
    </row>
    <row r="114" spans="1:69" ht="17.25" x14ac:dyDescent="0.3">
      <c r="A114" s="34"/>
      <c r="B114" s="35" t="s">
        <v>33</v>
      </c>
      <c r="C114" s="83"/>
      <c r="D114" s="36">
        <f>D109*D111</f>
        <v>1.3453999999999999</v>
      </c>
      <c r="E114" s="36">
        <f t="shared" ref="E114:BN114" si="91">E109*E111</f>
        <v>0</v>
      </c>
      <c r="F114" s="36">
        <f t="shared" si="91"/>
        <v>0.77888000000000002</v>
      </c>
      <c r="G114" s="36">
        <f t="shared" si="91"/>
        <v>0.23997600000000002</v>
      </c>
      <c r="H114" s="36">
        <f t="shared" si="91"/>
        <v>0</v>
      </c>
      <c r="I114" s="36">
        <f t="shared" si="91"/>
        <v>0</v>
      </c>
      <c r="J114" s="36">
        <f t="shared" si="91"/>
        <v>1.2848399999999998</v>
      </c>
      <c r="K114" s="36">
        <f t="shared" si="91"/>
        <v>1.9873200000000002</v>
      </c>
      <c r="L114" s="36">
        <f t="shared" si="91"/>
        <v>0</v>
      </c>
      <c r="M114" s="36">
        <f t="shared" si="91"/>
        <v>0</v>
      </c>
      <c r="N114" s="36">
        <f t="shared" si="91"/>
        <v>0</v>
      </c>
      <c r="O114" s="36">
        <f t="shared" si="91"/>
        <v>0</v>
      </c>
      <c r="P114" s="36">
        <f t="shared" si="91"/>
        <v>0</v>
      </c>
      <c r="Q114" s="36">
        <f t="shared" si="91"/>
        <v>0</v>
      </c>
      <c r="R114" s="36">
        <f t="shared" si="91"/>
        <v>0</v>
      </c>
      <c r="S114" s="36">
        <f>S109*S111</f>
        <v>0</v>
      </c>
      <c r="T114" s="36">
        <f>T109*T111</f>
        <v>0</v>
      </c>
      <c r="U114" s="36">
        <f>U109*U111</f>
        <v>0</v>
      </c>
      <c r="V114" s="36">
        <f>V109*V111</f>
        <v>0</v>
      </c>
      <c r="W114" s="36">
        <f>W109*W111</f>
        <v>0</v>
      </c>
      <c r="X114" s="36">
        <f t="shared" si="91"/>
        <v>0</v>
      </c>
      <c r="Y114" s="36">
        <f t="shared" si="91"/>
        <v>0</v>
      </c>
      <c r="Z114" s="36">
        <f t="shared" si="91"/>
        <v>0</v>
      </c>
      <c r="AA114" s="36">
        <f t="shared" si="91"/>
        <v>0</v>
      </c>
      <c r="AB114" s="36">
        <f t="shared" si="91"/>
        <v>0</v>
      </c>
      <c r="AC114" s="36">
        <f t="shared" si="91"/>
        <v>0</v>
      </c>
      <c r="AD114" s="36">
        <f t="shared" si="91"/>
        <v>0</v>
      </c>
      <c r="AE114" s="36">
        <f t="shared" si="91"/>
        <v>0</v>
      </c>
      <c r="AF114" s="36">
        <f t="shared" si="91"/>
        <v>0.745</v>
      </c>
      <c r="AG114" s="36">
        <f t="shared" si="91"/>
        <v>0</v>
      </c>
      <c r="AH114" s="36">
        <f t="shared" si="91"/>
        <v>0</v>
      </c>
      <c r="AI114" s="36">
        <f t="shared" si="91"/>
        <v>0</v>
      </c>
      <c r="AJ114" s="36">
        <f t="shared" si="91"/>
        <v>0</v>
      </c>
      <c r="AK114" s="36">
        <f t="shared" si="91"/>
        <v>0</v>
      </c>
      <c r="AL114" s="36">
        <f t="shared" si="91"/>
        <v>0</v>
      </c>
      <c r="AM114" s="36">
        <f t="shared" si="91"/>
        <v>0</v>
      </c>
      <c r="AN114" s="36">
        <f t="shared" si="91"/>
        <v>0</v>
      </c>
      <c r="AO114" s="36">
        <f t="shared" si="91"/>
        <v>0</v>
      </c>
      <c r="AP114" s="36">
        <f t="shared" si="91"/>
        <v>0</v>
      </c>
      <c r="AQ114" s="36">
        <f t="shared" si="91"/>
        <v>0</v>
      </c>
      <c r="AR114" s="36">
        <f t="shared" si="91"/>
        <v>0</v>
      </c>
      <c r="AS114" s="36">
        <f t="shared" si="91"/>
        <v>0</v>
      </c>
      <c r="AT114" s="36">
        <f t="shared" si="91"/>
        <v>0</v>
      </c>
      <c r="AU114" s="36">
        <f t="shared" si="91"/>
        <v>0</v>
      </c>
      <c r="AV114" s="36">
        <f t="shared" si="91"/>
        <v>0</v>
      </c>
      <c r="AW114" s="36">
        <f t="shared" si="91"/>
        <v>0</v>
      </c>
      <c r="AX114" s="36">
        <f t="shared" si="91"/>
        <v>0</v>
      </c>
      <c r="AY114" s="36">
        <f t="shared" si="91"/>
        <v>0</v>
      </c>
      <c r="AZ114" s="36">
        <f t="shared" si="91"/>
        <v>0</v>
      </c>
      <c r="BA114" s="36">
        <f t="shared" si="91"/>
        <v>0</v>
      </c>
      <c r="BB114" s="36">
        <f t="shared" si="91"/>
        <v>0</v>
      </c>
      <c r="BC114" s="36">
        <f t="shared" si="91"/>
        <v>0</v>
      </c>
      <c r="BD114" s="36">
        <f t="shared" si="91"/>
        <v>0</v>
      </c>
      <c r="BE114" s="36">
        <f t="shared" si="91"/>
        <v>0</v>
      </c>
      <c r="BF114" s="36">
        <f t="shared" si="91"/>
        <v>0</v>
      </c>
      <c r="BG114" s="36">
        <f t="shared" si="91"/>
        <v>3.915</v>
      </c>
      <c r="BH114" s="36">
        <f t="shared" si="91"/>
        <v>0</v>
      </c>
      <c r="BI114" s="36">
        <f t="shared" si="91"/>
        <v>0</v>
      </c>
      <c r="BJ114" s="36">
        <f t="shared" si="91"/>
        <v>0</v>
      </c>
      <c r="BK114" s="36">
        <f t="shared" si="91"/>
        <v>0</v>
      </c>
      <c r="BL114" s="36">
        <f t="shared" si="91"/>
        <v>0</v>
      </c>
      <c r="BM114" s="36">
        <f t="shared" si="91"/>
        <v>0</v>
      </c>
      <c r="BN114" s="36">
        <f t="shared" si="91"/>
        <v>0</v>
      </c>
      <c r="BO114" s="36">
        <f t="shared" ref="BO114" si="92">BO109*BO111</f>
        <v>0</v>
      </c>
      <c r="BP114" s="37">
        <f>SUM(D114:BN114)</f>
        <v>10.296416000000001</v>
      </c>
      <c r="BQ114" s="38">
        <f>BP114/$C$7</f>
        <v>10.296416000000001</v>
      </c>
    </row>
  </sheetData>
  <mergeCells count="358">
    <mergeCell ref="C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Y101:Y102"/>
    <mergeCell ref="Z101:Z102"/>
    <mergeCell ref="AA101:AA102"/>
    <mergeCell ref="AB101:AB102"/>
    <mergeCell ref="AC101:AC102"/>
    <mergeCell ref="Q101:Q102"/>
    <mergeCell ref="R101:R102"/>
    <mergeCell ref="S101:S102"/>
    <mergeCell ref="T101:T102"/>
    <mergeCell ref="U101:U102"/>
    <mergeCell ref="V101:V102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  <mergeCell ref="AP101:AP102"/>
    <mergeCell ref="AQ101:AQ102"/>
    <mergeCell ref="AR101:AR102"/>
    <mergeCell ref="AS101:AS102"/>
    <mergeCell ref="AT101:AT102"/>
    <mergeCell ref="BO5:BO6"/>
    <mergeCell ref="BO51:BO52"/>
    <mergeCell ref="BO67:BO68"/>
    <mergeCell ref="BO85:BO86"/>
    <mergeCell ref="BO101:BO102"/>
    <mergeCell ref="BN101:BN102"/>
    <mergeCell ref="BP101:BP102"/>
    <mergeCell ref="BQ101:BQ102"/>
    <mergeCell ref="A103:A107"/>
    <mergeCell ref="C103:C107"/>
    <mergeCell ref="AU101:AU102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V1" sqref="V1:V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42578125" customWidth="1"/>
    <col min="5" max="5" width="12.7109375" customWidth="1"/>
    <col min="8" max="8" width="10.140625" customWidth="1"/>
    <col min="9" max="9" width="10.140625" hidden="1" customWidth="1"/>
    <col min="11" max="11" width="13.7109375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9.85546875" bestFit="1" customWidth="1"/>
    <col min="68" max="68" width="11.42578125" customWidth="1"/>
    <col min="69" max="69" width="10.28515625" customWidth="1"/>
  </cols>
  <sheetData>
    <row r="1" spans="1:69" ht="15" customHeight="1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96</v>
      </c>
      <c r="B2" s="1"/>
      <c r="C2" s="1"/>
      <c r="D2" s="1"/>
      <c r="E2" s="1"/>
      <c r="F2" t="s">
        <v>1</v>
      </c>
    </row>
    <row r="3" spans="1:69" x14ac:dyDescent="0.25">
      <c r="Z3" s="2"/>
    </row>
    <row r="4" spans="1:69" x14ac:dyDescent="0.25">
      <c r="C4" s="3" t="s">
        <v>2</v>
      </c>
      <c r="D4" s="3"/>
      <c r="E4" s="4">
        <v>1</v>
      </c>
      <c r="F4" t="s">
        <v>64</v>
      </c>
      <c r="K4" s="60">
        <v>44874</v>
      </c>
      <c r="N4" s="4"/>
      <c r="O4" s="4"/>
    </row>
    <row r="5" spans="1:69" s="6" customFormat="1" ht="15" customHeight="1" x14ac:dyDescent="0.25">
      <c r="A5" s="92"/>
      <c r="B5" s="5" t="s">
        <v>3</v>
      </c>
      <c r="C5" s="94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75" t="s">
        <v>66</v>
      </c>
      <c r="BP5" s="90" t="s">
        <v>5</v>
      </c>
      <c r="BQ5" s="90" t="s">
        <v>6</v>
      </c>
    </row>
    <row r="6" spans="1:69" s="6" customFormat="1" ht="51" customHeight="1" x14ac:dyDescent="0.25">
      <c r="A6" s="93"/>
      <c r="B6" s="7" t="s">
        <v>7</v>
      </c>
      <c r="C6" s="95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76"/>
      <c r="BP6" s="90"/>
      <c r="BQ6" s="90"/>
    </row>
    <row r="7" spans="1:69" s="11" customFormat="1" x14ac:dyDescent="0.25">
      <c r="A7" s="79" t="s">
        <v>8</v>
      </c>
      <c r="B7" s="8" t="s">
        <v>9</v>
      </c>
      <c r="C7" s="80">
        <f>$E$4</f>
        <v>1</v>
      </c>
      <c r="D7" s="8"/>
      <c r="E7" s="8"/>
      <c r="F7" s="8">
        <v>4.0000000000000001E-3</v>
      </c>
      <c r="G7" s="8"/>
      <c r="H7" s="8"/>
      <c r="I7" s="8"/>
      <c r="J7" s="8">
        <v>0.13</v>
      </c>
      <c r="K7" s="8">
        <v>2E-3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10">
        <v>0.02</v>
      </c>
      <c r="AX7" s="10"/>
      <c r="AY7" s="10"/>
      <c r="AZ7" s="10"/>
      <c r="BA7" s="8"/>
      <c r="BB7" s="8"/>
      <c r="BC7" s="8"/>
      <c r="BD7" s="8"/>
      <c r="BE7" s="8"/>
      <c r="BF7" s="8"/>
      <c r="BG7" s="8"/>
      <c r="BH7" s="8"/>
      <c r="BI7" s="8"/>
      <c r="BJ7" s="10"/>
      <c r="BK7" s="10"/>
      <c r="BL7" s="10"/>
      <c r="BM7" s="8"/>
      <c r="BN7" s="8">
        <v>5.0000000000000001E-4</v>
      </c>
      <c r="BO7" s="8"/>
    </row>
    <row r="8" spans="1:69" x14ac:dyDescent="0.25">
      <c r="A8" s="79"/>
      <c r="B8" s="12" t="s">
        <v>10</v>
      </c>
      <c r="C8" s="81"/>
      <c r="D8" s="13">
        <v>0.03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8.0000000000000002E-3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79"/>
      <c r="B9" s="13" t="s">
        <v>11</v>
      </c>
      <c r="C9" s="81"/>
      <c r="D9" s="13"/>
      <c r="E9" s="13"/>
      <c r="F9" s="13">
        <v>0.01</v>
      </c>
      <c r="G9" s="13"/>
      <c r="H9" s="13">
        <v>1E-3</v>
      </c>
      <c r="I9" s="13"/>
      <c r="J9" s="13">
        <v>0.08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79"/>
      <c r="B10" s="13"/>
      <c r="C10" s="81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79"/>
      <c r="B11" s="13"/>
      <c r="C11" s="8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79" t="s">
        <v>12</v>
      </c>
      <c r="B12" s="16" t="s">
        <v>13</v>
      </c>
      <c r="C12" s="81">
        <f>E4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0.5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0.03</v>
      </c>
      <c r="BB12" s="13"/>
      <c r="BC12" s="13"/>
      <c r="BD12" s="13"/>
      <c r="BE12" s="13"/>
      <c r="BF12" s="13"/>
      <c r="BG12" s="13">
        <v>0.17</v>
      </c>
      <c r="BH12" s="13">
        <v>1.4999999999999999E-2</v>
      </c>
      <c r="BI12" s="13">
        <v>0.01</v>
      </c>
      <c r="BJ12" s="15"/>
      <c r="BK12" s="15"/>
      <c r="BL12" s="15"/>
      <c r="BM12" s="13">
        <v>1E-3</v>
      </c>
      <c r="BN12" s="13">
        <v>2E-3</v>
      </c>
      <c r="BO12" s="13"/>
    </row>
    <row r="13" spans="1:69" x14ac:dyDescent="0.25">
      <c r="A13" s="79"/>
      <c r="B13" s="13" t="s">
        <v>14</v>
      </c>
      <c r="C13" s="8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0.1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4.1999999999999997E-3</v>
      </c>
      <c r="BA13" s="13"/>
      <c r="BB13" s="13">
        <v>2.1999999999999999E-2</v>
      </c>
      <c r="BC13" s="13">
        <v>1.7000000000000001E-2</v>
      </c>
      <c r="BD13" s="13"/>
      <c r="BE13" s="13"/>
      <c r="BF13" s="13"/>
      <c r="BG13" s="13"/>
      <c r="BH13" s="13"/>
      <c r="BI13" s="13">
        <v>5.0000000000000001E-3</v>
      </c>
      <c r="BJ13" s="15">
        <v>4.4999999999999998E-2</v>
      </c>
      <c r="BK13" s="15"/>
      <c r="BL13" s="15"/>
      <c r="BM13" s="13">
        <v>1E-3</v>
      </c>
      <c r="BN13" s="13">
        <v>2E-3</v>
      </c>
      <c r="BO13" s="13"/>
    </row>
    <row r="14" spans="1:69" x14ac:dyDescent="0.25">
      <c r="A14" s="79"/>
      <c r="B14" s="13" t="s">
        <v>15</v>
      </c>
      <c r="C14" s="81"/>
      <c r="D14" s="13"/>
      <c r="E14" s="13"/>
      <c r="F14" s="13"/>
      <c r="G14" s="13"/>
      <c r="H14" s="13"/>
      <c r="I14" s="13"/>
      <c r="J14" s="13"/>
      <c r="K14" s="13">
        <v>1E-3</v>
      </c>
      <c r="L14" s="13">
        <v>1.2E-2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79"/>
      <c r="B15" s="17" t="s">
        <v>16</v>
      </c>
      <c r="C15" s="81"/>
      <c r="D15" s="13"/>
      <c r="E15" s="13"/>
      <c r="F15" s="13"/>
      <c r="G15" s="13"/>
      <c r="H15" s="13"/>
      <c r="I15" s="13"/>
      <c r="J15" s="13"/>
      <c r="K15" s="13">
        <v>4.0000000000000001E-3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3.5000000000000003E-2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79"/>
      <c r="B16" s="8" t="s">
        <v>17</v>
      </c>
      <c r="C16" s="81"/>
      <c r="D16" s="13">
        <v>0.03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79"/>
      <c r="B17" s="8" t="s">
        <v>18</v>
      </c>
      <c r="C17" s="81"/>
      <c r="D17" s="13"/>
      <c r="E17" s="13">
        <v>0.05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79"/>
      <c r="B18" s="8" t="s">
        <v>19</v>
      </c>
      <c r="C18" s="82"/>
      <c r="D18" s="13"/>
      <c r="E18" s="13"/>
      <c r="F18" s="13">
        <v>0.01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0.05</v>
      </c>
    </row>
    <row r="19" spans="1:67" x14ac:dyDescent="0.25">
      <c r="A19" s="79" t="s">
        <v>20</v>
      </c>
      <c r="B19" s="13" t="s">
        <v>21</v>
      </c>
      <c r="C19" s="80">
        <f>$E$4</f>
        <v>1</v>
      </c>
      <c r="D19" s="13"/>
      <c r="E19" s="13"/>
      <c r="F19" s="13">
        <v>1.4E-2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>
        <v>1.2E-2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s="11" customFormat="1" x14ac:dyDescent="0.25">
      <c r="A20" s="79"/>
      <c r="B20" s="8" t="s">
        <v>22</v>
      </c>
      <c r="C20" s="81"/>
      <c r="D20" s="8"/>
      <c r="E20" s="8"/>
      <c r="F20" s="8">
        <v>2E-3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0.05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2.2856999999999999E-3</v>
      </c>
      <c r="AL20" s="8"/>
      <c r="AM20" s="8"/>
      <c r="AN20" s="8"/>
      <c r="AO20" s="8"/>
      <c r="AP20" s="8">
        <v>0.02</v>
      </c>
      <c r="AQ20" s="8"/>
      <c r="AR20" s="8"/>
      <c r="AS20" s="8"/>
      <c r="AT20" s="8"/>
      <c r="AU20" s="10"/>
      <c r="AV20" s="10"/>
      <c r="AW20" s="10"/>
      <c r="AX20" s="10"/>
      <c r="AY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1E-3</v>
      </c>
      <c r="BN20" s="8"/>
      <c r="BO20" s="8"/>
    </row>
    <row r="21" spans="1:67" x14ac:dyDescent="0.25">
      <c r="A21" s="79"/>
      <c r="B21" s="13"/>
      <c r="C21" s="8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hidden="1" x14ac:dyDescent="0.25">
      <c r="A22" s="79"/>
      <c r="B22" s="13"/>
      <c r="C22" s="8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ht="12.75" hidden="1" customHeight="1" x14ac:dyDescent="0.25">
      <c r="A23" s="79"/>
      <c r="B23" s="13"/>
      <c r="C23" s="8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79" t="s">
        <v>23</v>
      </c>
      <c r="B24" s="18" t="s">
        <v>24</v>
      </c>
      <c r="C24" s="80">
        <f>$E$4</f>
        <v>1</v>
      </c>
      <c r="D24" s="8"/>
      <c r="E24" s="8"/>
      <c r="F24" s="8"/>
      <c r="G24" s="8"/>
      <c r="H24" s="8"/>
      <c r="I24" s="8"/>
      <c r="J24" s="8">
        <v>0.02</v>
      </c>
      <c r="K24" s="8">
        <v>4.0000000000000001E-3</v>
      </c>
      <c r="L24" s="8"/>
      <c r="M24" s="8"/>
      <c r="N24" s="8"/>
      <c r="O24" s="8"/>
      <c r="P24" s="8"/>
      <c r="Q24" s="8"/>
      <c r="R24" s="8"/>
      <c r="S24" s="8"/>
      <c r="T24" s="11"/>
      <c r="U24" s="10"/>
      <c r="V24" s="10"/>
      <c r="W24" s="10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1"/>
      <c r="AT24" s="11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0.17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79"/>
      <c r="B25" s="11" t="s">
        <v>102</v>
      </c>
      <c r="C25" s="81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15"/>
      <c r="W25" s="15">
        <v>3.5000000000000003E-2</v>
      </c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3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79"/>
      <c r="B26" s="8" t="s">
        <v>25</v>
      </c>
      <c r="C26" s="81"/>
      <c r="D26" s="13"/>
      <c r="E26" s="13"/>
      <c r="F26" s="13">
        <v>0.01</v>
      </c>
      <c r="G26" s="13">
        <v>5.0000000000000001E-4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15"/>
      <c r="W26" s="15"/>
      <c r="X26" s="14"/>
      <c r="Y26" s="14"/>
      <c r="Z26" s="14"/>
      <c r="AA26" s="14"/>
      <c r="AB26" s="14"/>
      <c r="AC26" s="14"/>
      <c r="AD26" s="13"/>
      <c r="AE26" s="13"/>
      <c r="AF26" s="13">
        <v>5.0000000000000001E-3</v>
      </c>
      <c r="AG26" s="13"/>
      <c r="AH26" s="13"/>
      <c r="AI26" s="13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3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ht="14.25" customHeight="1" x14ac:dyDescent="0.25">
      <c r="A27" s="79"/>
      <c r="B27" t="s">
        <v>17</v>
      </c>
      <c r="C27" s="81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5"/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79"/>
      <c r="B28" s="13"/>
      <c r="C28" s="8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A29" s="19"/>
      <c r="B29" s="20" t="s">
        <v>26</v>
      </c>
      <c r="C29" s="21"/>
      <c r="D29" s="22">
        <f t="shared" ref="D29:BN29" si="0">SUM(D7:D28)</f>
        <v>0.08</v>
      </c>
      <c r="E29" s="22">
        <f t="shared" si="0"/>
        <v>0.05</v>
      </c>
      <c r="F29" s="22">
        <f t="shared" si="0"/>
        <v>0.05</v>
      </c>
      <c r="G29" s="22">
        <f t="shared" si="0"/>
        <v>5.0000000000000001E-4</v>
      </c>
      <c r="H29" s="22">
        <f t="shared" si="0"/>
        <v>1E-3</v>
      </c>
      <c r="I29" s="22">
        <f t="shared" si="0"/>
        <v>0</v>
      </c>
      <c r="J29" s="22">
        <f t="shared" si="0"/>
        <v>0.23</v>
      </c>
      <c r="K29" s="22">
        <f t="shared" si="0"/>
        <v>1.5000000000000001E-2</v>
      </c>
      <c r="L29" s="22">
        <f t="shared" si="0"/>
        <v>1.2E-2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8.0000000000000002E-3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0</v>
      </c>
      <c r="V29" s="22">
        <f t="shared" si="0"/>
        <v>0</v>
      </c>
      <c r="W29" s="22">
        <f t="shared" si="0"/>
        <v>3.5000000000000003E-2</v>
      </c>
      <c r="X29" s="22">
        <f t="shared" si="0"/>
        <v>0.65</v>
      </c>
      <c r="Y29" s="22">
        <f t="shared" si="0"/>
        <v>0</v>
      </c>
      <c r="Z29" s="22">
        <f t="shared" si="0"/>
        <v>0</v>
      </c>
      <c r="AA29" s="22">
        <f t="shared" si="0"/>
        <v>0.01</v>
      </c>
      <c r="AB29" s="22">
        <f t="shared" si="0"/>
        <v>0</v>
      </c>
      <c r="AC29" s="22">
        <f t="shared" si="0"/>
        <v>1.2E-2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3.5000000000000003E-2</v>
      </c>
      <c r="AJ29" s="22">
        <f t="shared" si="0"/>
        <v>4.1000000000000002E-2</v>
      </c>
      <c r="AK29" s="22">
        <f t="shared" si="0"/>
        <v>2.2856999999999999E-3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0.02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22">
        <f t="shared" si="0"/>
        <v>0</v>
      </c>
      <c r="AV29" s="22">
        <f t="shared" si="0"/>
        <v>0</v>
      </c>
      <c r="AW29" s="22">
        <f t="shared" si="0"/>
        <v>0.02</v>
      </c>
      <c r="AX29" s="22">
        <f t="shared" si="0"/>
        <v>0</v>
      </c>
      <c r="AY29" s="22">
        <f t="shared" si="0"/>
        <v>0</v>
      </c>
      <c r="AZ29" s="22">
        <f t="shared" si="0"/>
        <v>4.1999999999999997E-3</v>
      </c>
      <c r="BA29" s="22">
        <f t="shared" si="0"/>
        <v>0.03</v>
      </c>
      <c r="BB29" s="22">
        <f t="shared" si="0"/>
        <v>2.1999999999999999E-2</v>
      </c>
      <c r="BC29" s="22">
        <f t="shared" si="0"/>
        <v>1.7000000000000001E-2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22">
        <f t="shared" si="0"/>
        <v>0.34</v>
      </c>
      <c r="BH29" s="22">
        <f t="shared" si="0"/>
        <v>1.4999999999999999E-2</v>
      </c>
      <c r="BI29" s="22">
        <f t="shared" si="0"/>
        <v>1.4999999999999999E-2</v>
      </c>
      <c r="BJ29" s="22">
        <f t="shared" si="0"/>
        <v>4.4999999999999998E-2</v>
      </c>
      <c r="BK29" s="22">
        <f t="shared" si="0"/>
        <v>0</v>
      </c>
      <c r="BL29" s="22">
        <f t="shared" si="0"/>
        <v>0</v>
      </c>
      <c r="BM29" s="22">
        <f t="shared" si="0"/>
        <v>3.0000000000000001E-3</v>
      </c>
      <c r="BN29" s="22">
        <f t="shared" si="0"/>
        <v>5.000000000000001E-3</v>
      </c>
      <c r="BO29" s="22">
        <f t="shared" ref="BO29" si="1">SUM(BO7:BO28)</f>
        <v>0.05</v>
      </c>
    </row>
    <row r="30" spans="1:67" ht="17.25" x14ac:dyDescent="0.3">
      <c r="A30" s="19"/>
      <c r="B30" s="20" t="s">
        <v>27</v>
      </c>
      <c r="C30" s="21"/>
      <c r="D30" s="23">
        <f t="shared" ref="D30:BN30" si="2">PRODUCT(D29,$E$4)</f>
        <v>0.08</v>
      </c>
      <c r="E30" s="23">
        <f t="shared" si="2"/>
        <v>0.05</v>
      </c>
      <c r="F30" s="23">
        <f t="shared" si="2"/>
        <v>0.05</v>
      </c>
      <c r="G30" s="23">
        <f t="shared" si="2"/>
        <v>5.0000000000000001E-4</v>
      </c>
      <c r="H30" s="23">
        <f t="shared" si="2"/>
        <v>1E-3</v>
      </c>
      <c r="I30" s="23">
        <f t="shared" si="2"/>
        <v>0</v>
      </c>
      <c r="J30" s="23">
        <f t="shared" si="2"/>
        <v>0.23</v>
      </c>
      <c r="K30" s="23">
        <f t="shared" si="2"/>
        <v>1.5000000000000001E-2</v>
      </c>
      <c r="L30" s="23">
        <f t="shared" si="2"/>
        <v>1.2E-2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8.0000000000000002E-3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 t="shared" si="2"/>
        <v>0</v>
      </c>
      <c r="V30" s="23">
        <f t="shared" si="2"/>
        <v>0</v>
      </c>
      <c r="W30" s="23">
        <f t="shared" si="2"/>
        <v>3.5000000000000003E-2</v>
      </c>
      <c r="X30" s="23">
        <f t="shared" si="2"/>
        <v>0.65</v>
      </c>
      <c r="Y30" s="23">
        <f t="shared" si="2"/>
        <v>0</v>
      </c>
      <c r="Z30" s="23">
        <f t="shared" si="2"/>
        <v>0</v>
      </c>
      <c r="AA30" s="23">
        <f t="shared" si="2"/>
        <v>0.01</v>
      </c>
      <c r="AB30" s="23">
        <f t="shared" si="2"/>
        <v>0</v>
      </c>
      <c r="AC30" s="23">
        <f t="shared" si="2"/>
        <v>1.2E-2</v>
      </c>
      <c r="AD30" s="23">
        <f t="shared" si="2"/>
        <v>0</v>
      </c>
      <c r="AE30" s="23">
        <f t="shared" si="2"/>
        <v>0</v>
      </c>
      <c r="AF30" s="23">
        <f t="shared" si="2"/>
        <v>5.0000000000000001E-3</v>
      </c>
      <c r="AG30" s="23">
        <f t="shared" si="2"/>
        <v>0</v>
      </c>
      <c r="AH30" s="23">
        <f t="shared" si="2"/>
        <v>0</v>
      </c>
      <c r="AI30" s="23">
        <f t="shared" si="2"/>
        <v>3.5000000000000003E-2</v>
      </c>
      <c r="AJ30" s="23">
        <f t="shared" si="2"/>
        <v>4.1000000000000002E-2</v>
      </c>
      <c r="AK30" s="23">
        <f t="shared" si="2"/>
        <v>2.2856999999999999E-3</v>
      </c>
      <c r="AL30" s="23">
        <f t="shared" si="2"/>
        <v>0</v>
      </c>
      <c r="AM30" s="23">
        <f t="shared" si="2"/>
        <v>0</v>
      </c>
      <c r="AN30" s="23">
        <f t="shared" si="2"/>
        <v>0</v>
      </c>
      <c r="AO30" s="23">
        <f t="shared" si="2"/>
        <v>0</v>
      </c>
      <c r="AP30" s="23">
        <f t="shared" si="2"/>
        <v>0.02</v>
      </c>
      <c r="AQ30" s="23">
        <f t="shared" si="2"/>
        <v>0</v>
      </c>
      <c r="AR30" s="23">
        <f t="shared" si="2"/>
        <v>0</v>
      </c>
      <c r="AS30" s="23">
        <f t="shared" si="2"/>
        <v>0</v>
      </c>
      <c r="AT30" s="23">
        <f t="shared" si="2"/>
        <v>0</v>
      </c>
      <c r="AU30" s="23">
        <f t="shared" si="2"/>
        <v>0</v>
      </c>
      <c r="AV30" s="23">
        <f t="shared" si="2"/>
        <v>0</v>
      </c>
      <c r="AW30" s="23">
        <f t="shared" si="2"/>
        <v>0.02</v>
      </c>
      <c r="AX30" s="23">
        <f t="shared" si="2"/>
        <v>0</v>
      </c>
      <c r="AY30" s="23">
        <f t="shared" si="2"/>
        <v>0</v>
      </c>
      <c r="AZ30" s="23">
        <f t="shared" si="2"/>
        <v>4.1999999999999997E-3</v>
      </c>
      <c r="BA30" s="23">
        <f t="shared" si="2"/>
        <v>0.03</v>
      </c>
      <c r="BB30" s="23">
        <f t="shared" si="2"/>
        <v>2.1999999999999999E-2</v>
      </c>
      <c r="BC30" s="23">
        <f t="shared" si="2"/>
        <v>1.7000000000000001E-2</v>
      </c>
      <c r="BD30" s="23">
        <f t="shared" si="2"/>
        <v>0</v>
      </c>
      <c r="BE30" s="23">
        <f t="shared" si="2"/>
        <v>0</v>
      </c>
      <c r="BF30" s="23">
        <f t="shared" si="2"/>
        <v>0</v>
      </c>
      <c r="BG30" s="23">
        <f t="shared" si="2"/>
        <v>0.34</v>
      </c>
      <c r="BH30" s="23">
        <f t="shared" si="2"/>
        <v>1.4999999999999999E-2</v>
      </c>
      <c r="BI30" s="23">
        <f t="shared" si="2"/>
        <v>1.4999999999999999E-2</v>
      </c>
      <c r="BJ30" s="23">
        <f t="shared" si="2"/>
        <v>4.4999999999999998E-2</v>
      </c>
      <c r="BK30" s="23">
        <f t="shared" si="2"/>
        <v>0</v>
      </c>
      <c r="BL30" s="23">
        <f t="shared" si="2"/>
        <v>0</v>
      </c>
      <c r="BM30" s="23">
        <f t="shared" si="2"/>
        <v>3.0000000000000001E-3</v>
      </c>
      <c r="BN30" s="23">
        <f t="shared" si="2"/>
        <v>5.000000000000001E-3</v>
      </c>
      <c r="BO30" s="23">
        <f t="shared" ref="BO30" si="3">PRODUCT(BO29,$E$4)</f>
        <v>0.05</v>
      </c>
    </row>
    <row r="31" spans="1:67" ht="18.75" x14ac:dyDescent="0.3">
      <c r="D31" s="24">
        <f>D30+'05.01.2021 1,5-2 года (день 7)'!D30</f>
        <v>0.14000000000000001</v>
      </c>
      <c r="E31" s="24">
        <f>E30+'05.01.2021 1,5-2 года (день 7)'!E30</f>
        <v>0.09</v>
      </c>
      <c r="F31" s="24">
        <f>F30+'05.01.2021 1,5-2 года (день 7)'!F30</f>
        <v>8.8499999999999995E-2</v>
      </c>
      <c r="G31" s="24">
        <f>G30+'05.01.2021 1,5-2 года (день 7)'!G30</f>
        <v>8.9999999999999998E-4</v>
      </c>
      <c r="H31" s="24">
        <f>H30+'05.01.2021 1,5-2 года (день 7)'!H30</f>
        <v>1.9E-3</v>
      </c>
      <c r="I31" s="24">
        <f>I30+'05.01.2021 1,5-2 года (день 7)'!I30</f>
        <v>0</v>
      </c>
      <c r="J31" s="24">
        <f>J30+'05.01.2021 1,5-2 года (день 7)'!J30</f>
        <v>0.41800000000000004</v>
      </c>
      <c r="K31" s="24">
        <f>K30+'05.01.2021 1,5-2 года (день 7)'!K30</f>
        <v>2.8000000000000004E-2</v>
      </c>
      <c r="L31" s="24">
        <f>L30+'05.01.2021 1,5-2 года (день 7)'!L30</f>
        <v>0.02</v>
      </c>
      <c r="M31" s="24">
        <f>M30+'05.01.2021 1,5-2 года (день 7)'!M30</f>
        <v>0</v>
      </c>
      <c r="N31" s="24">
        <f>N30+'05.01.2021 1,5-2 года (день 7)'!N30</f>
        <v>0</v>
      </c>
      <c r="O31" s="24">
        <f>O30+'05.01.2021 1,5-2 года (день 7)'!O30</f>
        <v>0</v>
      </c>
      <c r="P31" s="24">
        <f>P30+'05.01.2021 1,5-2 года (день 7)'!P30</f>
        <v>0</v>
      </c>
      <c r="Q31" s="24">
        <f>Q30+'05.01.2021 1,5-2 года (день 7)'!Q30</f>
        <v>1.3000000000000001E-2</v>
      </c>
      <c r="R31" s="24">
        <f>R30+'05.01.2021 1,5-2 года (день 7)'!R30</f>
        <v>0</v>
      </c>
      <c r="S31" s="24">
        <f>S30+'05.01.2021 1,5-2 года (день 7)'!S30</f>
        <v>0</v>
      </c>
      <c r="T31" s="24">
        <f>T30+'05.01.2021 1,5-2 года (день 7)'!T30</f>
        <v>0</v>
      </c>
      <c r="U31" s="24">
        <f>U30+'05.01.2021 1,5-2 года (день 7)'!U30</f>
        <v>0</v>
      </c>
      <c r="V31" s="24">
        <f>V30+'05.01.2021 1,5-2 года (день 7)'!V30</f>
        <v>0</v>
      </c>
      <c r="W31" s="24">
        <f>W30+'05.01.2021 1,5-2 года (день 7)'!W30</f>
        <v>6.5000000000000002E-2</v>
      </c>
      <c r="X31" s="24">
        <f>X30+'05.01.2021 1,5-2 года (день 7)'!X30</f>
        <v>2.65</v>
      </c>
      <c r="Y31" s="24">
        <f>Y30+'05.01.2021 1,5-2 года (день 7)'!Y30</f>
        <v>0</v>
      </c>
      <c r="Z31" s="24">
        <f>Z30+'05.01.2021 1,5-2 года (день 7)'!Z30</f>
        <v>0</v>
      </c>
      <c r="AA31" s="24">
        <f>AA30+'05.01.2021 1,5-2 года (день 7)'!AA30</f>
        <v>0.02</v>
      </c>
      <c r="AB31" s="24">
        <f>AB30+'05.01.2021 1,5-2 года (день 7)'!AB30</f>
        <v>0</v>
      </c>
      <c r="AC31" s="24">
        <f>AC30+'05.01.2021 1,5-2 года (день 7)'!AC30</f>
        <v>0.02</v>
      </c>
      <c r="AD31" s="24">
        <f>AD30+'05.01.2021 1,5-2 года (день 7)'!AD30</f>
        <v>0</v>
      </c>
      <c r="AE31" s="24">
        <f>AE30+'05.01.2021 1,5-2 года (день 7)'!AE30</f>
        <v>0</v>
      </c>
      <c r="AF31" s="24">
        <f>AF30+'05.01.2021 1,5-2 года (день 7)'!AF30</f>
        <v>0.01</v>
      </c>
      <c r="AG31" s="24">
        <f>AG30+'05.01.2021 1,5-2 года (день 7)'!AG30</f>
        <v>0</v>
      </c>
      <c r="AH31" s="24">
        <f>AH30+'05.01.2021 1,5-2 года (день 7)'!AH30</f>
        <v>0</v>
      </c>
      <c r="AI31" s="24">
        <f>AI30+'05.01.2021 1,5-2 года (день 7)'!AI30</f>
        <v>6.5000000000000002E-2</v>
      </c>
      <c r="AJ31" s="24">
        <f>AJ30+'05.01.2021 1,5-2 года (день 7)'!AJ30</f>
        <v>8.2000000000000003E-2</v>
      </c>
      <c r="AK31" s="24">
        <f>AK30+'05.01.2021 1,5-2 года (день 7)'!AK30</f>
        <v>3.4856999999999996E-3</v>
      </c>
      <c r="AL31" s="24">
        <f>AL30+'05.01.2021 1,5-2 года (день 7)'!AL30</f>
        <v>0</v>
      </c>
      <c r="AM31" s="24">
        <f>AM30+'05.01.2021 1,5-2 года (день 7)'!AM30</f>
        <v>0</v>
      </c>
      <c r="AN31" s="24">
        <f>AN30+'05.01.2021 1,5-2 года (день 7)'!AN30</f>
        <v>0</v>
      </c>
      <c r="AO31" s="24">
        <f>AO30+'05.01.2021 1,5-2 года (день 7)'!AO30</f>
        <v>0</v>
      </c>
      <c r="AP31" s="24">
        <f>AP30+'05.01.2021 1,5-2 года (день 7)'!AP30</f>
        <v>0.03</v>
      </c>
      <c r="AQ31" s="24">
        <f>AQ30+'05.01.2021 1,5-2 года (день 7)'!AQ30</f>
        <v>0</v>
      </c>
      <c r="AR31" s="24">
        <f>AR30+'05.01.2021 1,5-2 года (день 7)'!AR30</f>
        <v>0</v>
      </c>
      <c r="AS31" s="24">
        <f>AS30+'05.01.2021 1,5-2 года (день 7)'!AS30</f>
        <v>0</v>
      </c>
      <c r="AT31" s="24">
        <f>AT30+'05.01.2021 1,5-2 года (день 7)'!AT30</f>
        <v>0</v>
      </c>
      <c r="AU31" s="24">
        <f>AU30+'05.01.2021 1,5-2 года (день 7)'!AU30</f>
        <v>0</v>
      </c>
      <c r="AV31" s="24">
        <f>AV30+'05.01.2021 1,5-2 года (день 7)'!AV30</f>
        <v>0</v>
      </c>
      <c r="AW31" s="24">
        <f>AW30+'05.01.2021 1,5-2 года (день 7)'!AW30</f>
        <v>3.5000000000000003E-2</v>
      </c>
      <c r="AX31" s="24">
        <f>AX30+'05.01.2021 1,5-2 года (день 7)'!AX30</f>
        <v>0</v>
      </c>
      <c r="AY31" s="24">
        <f>AY30+'05.01.2021 1,5-2 года (день 7)'!AY30</f>
        <v>0</v>
      </c>
      <c r="AZ31" s="24">
        <f>AZ30+'05.01.2021 1,5-2 года (день 7)'!AZ30</f>
        <v>8.199999999999999E-3</v>
      </c>
      <c r="BA31" s="24">
        <f>BA30+'05.01.2021 1,5-2 года (день 7)'!BA30</f>
        <v>5.1999999999999998E-2</v>
      </c>
      <c r="BB31" s="24">
        <f>BB30+'05.01.2021 1,5-2 года (день 7)'!BB30</f>
        <v>4.7E-2</v>
      </c>
      <c r="BC31" s="24">
        <f>BC30+'05.01.2021 1,5-2 года (день 7)'!BC30</f>
        <v>3.2000000000000001E-2</v>
      </c>
      <c r="BD31" s="24">
        <f>BD30+'05.01.2021 1,5-2 года (день 7)'!BD30</f>
        <v>0</v>
      </c>
      <c r="BE31" s="24">
        <f>BE30+'05.01.2021 1,5-2 года (день 7)'!BE30</f>
        <v>0</v>
      </c>
      <c r="BF31" s="24">
        <f>BF30+'05.01.2021 1,5-2 года (день 7)'!BF30</f>
        <v>0</v>
      </c>
      <c r="BG31" s="24">
        <f>BG30+'05.01.2021 1,5-2 года (день 7)'!BG30</f>
        <v>0.6080000000000001</v>
      </c>
      <c r="BH31" s="24">
        <f>BH30+'05.01.2021 1,5-2 года (день 7)'!BH30</f>
        <v>2.7E-2</v>
      </c>
      <c r="BI31" s="24">
        <f>BI30+'05.01.2021 1,5-2 года (день 7)'!BI30</f>
        <v>2.5999999999999999E-2</v>
      </c>
      <c r="BJ31" s="24">
        <f>BJ30+'05.01.2021 1,5-2 года (день 7)'!BJ30</f>
        <v>0.08</v>
      </c>
      <c r="BK31" s="24">
        <f>BK30+'05.01.2021 1,5-2 года (день 7)'!BK30</f>
        <v>0</v>
      </c>
      <c r="BL31" s="24">
        <f>BL30+'05.01.2021 1,5-2 года (день 7)'!BL30</f>
        <v>0</v>
      </c>
      <c r="BM31" s="24">
        <f>BM30+'05.01.2021 1,5-2 года (день 7)'!BM30</f>
        <v>5.4999999999999997E-3</v>
      </c>
      <c r="BN31" s="24">
        <f>BN30+'05.01.2021 1,5-2 года (день 7)'!BN30</f>
        <v>8.0000000000000002E-3</v>
      </c>
      <c r="BO31" s="24">
        <f>BO30+'05.01.2021 1,5-2 года (день 7)'!BO30</f>
        <v>8.5000000000000006E-2</v>
      </c>
    </row>
    <row r="32" spans="1:67" ht="33" customHeight="1" x14ac:dyDescent="0.25">
      <c r="F32" t="s">
        <v>97</v>
      </c>
    </row>
    <row r="34" spans="1:69" x14ac:dyDescent="0.25">
      <c r="F34" t="s">
        <v>98</v>
      </c>
    </row>
    <row r="35" spans="1:69" x14ac:dyDescent="0.25">
      <c r="BN35" s="25"/>
      <c r="BO35" s="25"/>
      <c r="BP35" s="26"/>
    </row>
    <row r="36" spans="1:69" x14ac:dyDescent="0.25">
      <c r="F36" t="s">
        <v>28</v>
      </c>
      <c r="P36" s="26"/>
      <c r="AA36" s="26"/>
      <c r="AB36" s="26"/>
      <c r="AC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66</v>
      </c>
      <c r="F43" s="30">
        <v>97.36</v>
      </c>
      <c r="G43" s="30">
        <v>599.94000000000005</v>
      </c>
      <c r="H43" s="30">
        <v>925.9</v>
      </c>
      <c r="I43" s="30">
        <v>590</v>
      </c>
      <c r="J43" s="30">
        <v>71.38</v>
      </c>
      <c r="K43" s="30">
        <v>662.44</v>
      </c>
      <c r="L43" s="30">
        <v>200.83</v>
      </c>
      <c r="M43" s="30">
        <v>355</v>
      </c>
      <c r="N43" s="30">
        <v>99.49</v>
      </c>
      <c r="O43" s="30">
        <v>320.32</v>
      </c>
      <c r="P43" s="30">
        <v>231.58</v>
      </c>
      <c r="Q43" s="30">
        <v>216.66</v>
      </c>
      <c r="R43" s="30"/>
      <c r="S43" s="30">
        <v>130</v>
      </c>
      <c r="T43" s="30">
        <v>146</v>
      </c>
      <c r="U43" s="30">
        <v>870</v>
      </c>
      <c r="V43" s="30">
        <v>121.57</v>
      </c>
      <c r="W43" s="30"/>
      <c r="X43" s="30">
        <v>5.3</v>
      </c>
      <c r="Y43" s="30"/>
      <c r="Z43" s="30">
        <v>239.76</v>
      </c>
      <c r="AA43" s="30">
        <v>324.92</v>
      </c>
      <c r="AB43" s="30">
        <v>273.52999999999997</v>
      </c>
      <c r="AC43" s="30">
        <v>288.5</v>
      </c>
      <c r="AD43" s="30">
        <v>95.22</v>
      </c>
      <c r="AE43" s="30">
        <v>300</v>
      </c>
      <c r="AF43" s="30">
        <v>149</v>
      </c>
      <c r="AG43" s="30">
        <v>210.25</v>
      </c>
      <c r="AH43" s="30">
        <v>55</v>
      </c>
      <c r="AI43" s="30">
        <v>65.75</v>
      </c>
      <c r="AJ43" s="30">
        <v>43.56</v>
      </c>
      <c r="AK43" s="30">
        <v>190</v>
      </c>
      <c r="AL43" s="30">
        <v>165</v>
      </c>
      <c r="AM43" s="30"/>
      <c r="AN43" s="30">
        <v>250</v>
      </c>
      <c r="AO43" s="30"/>
      <c r="AP43" s="30">
        <v>190</v>
      </c>
      <c r="AQ43" s="30">
        <v>86.38</v>
      </c>
      <c r="AR43" s="30">
        <v>70</v>
      </c>
      <c r="AS43" s="30">
        <v>150</v>
      </c>
      <c r="AT43" s="30">
        <v>70.739999999999995</v>
      </c>
      <c r="AU43" s="30">
        <v>64.290000000000006</v>
      </c>
      <c r="AV43" s="30">
        <v>62.5</v>
      </c>
      <c r="AW43" s="30">
        <v>114.28</v>
      </c>
      <c r="AX43" s="30">
        <v>84.44</v>
      </c>
      <c r="AY43" s="30">
        <v>75</v>
      </c>
      <c r="AZ43" s="30">
        <v>110</v>
      </c>
      <c r="BA43" s="30">
        <v>225</v>
      </c>
      <c r="BB43" s="30">
        <v>364</v>
      </c>
      <c r="BC43" s="30">
        <v>550</v>
      </c>
      <c r="BD43" s="30">
        <v>195.06</v>
      </c>
      <c r="BE43" s="30">
        <v>330</v>
      </c>
      <c r="BF43" s="30"/>
      <c r="BG43" s="30">
        <v>29</v>
      </c>
      <c r="BH43" s="30">
        <v>39</v>
      </c>
      <c r="BI43" s="30">
        <v>49</v>
      </c>
      <c r="BJ43" s="30">
        <v>19</v>
      </c>
      <c r="BK43" s="30">
        <v>57.3</v>
      </c>
      <c r="BL43" s="30">
        <v>276.20999999999998</v>
      </c>
      <c r="BM43" s="30">
        <v>154.44</v>
      </c>
      <c r="BN43" s="30">
        <v>14.89</v>
      </c>
      <c r="BO43" s="30">
        <v>6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>E43/1000</f>
        <v>6.6000000000000003E-2</v>
      </c>
      <c r="F44" s="33">
        <f>F43/1000</f>
        <v>9.7360000000000002E-2</v>
      </c>
      <c r="G44" s="33">
        <f>G43/1000</f>
        <v>0.59994000000000003</v>
      </c>
      <c r="H44" s="33">
        <f>H43/1000</f>
        <v>0.92589999999999995</v>
      </c>
      <c r="I44" s="33">
        <f t="shared" ref="I44:BN44" si="4">I43/1000</f>
        <v>0.59</v>
      </c>
      <c r="J44" s="33">
        <f t="shared" si="4"/>
        <v>7.1379999999999999E-2</v>
      </c>
      <c r="K44" s="33">
        <f t="shared" si="4"/>
        <v>0.66244000000000003</v>
      </c>
      <c r="L44" s="33">
        <f t="shared" si="4"/>
        <v>0.20083000000000001</v>
      </c>
      <c r="M44" s="33">
        <f t="shared" si="4"/>
        <v>0.35499999999999998</v>
      </c>
      <c r="N44" s="33">
        <f t="shared" si="4"/>
        <v>9.9489999999999995E-2</v>
      </c>
      <c r="O44" s="33">
        <f t="shared" si="4"/>
        <v>0.32031999999999999</v>
      </c>
      <c r="P44" s="33">
        <f t="shared" si="4"/>
        <v>0.23158000000000001</v>
      </c>
      <c r="Q44" s="33">
        <f t="shared" si="4"/>
        <v>0.21665999999999999</v>
      </c>
      <c r="R44" s="33">
        <f t="shared" si="4"/>
        <v>0</v>
      </c>
      <c r="S44" s="33">
        <f t="shared" si="4"/>
        <v>0.13</v>
      </c>
      <c r="T44" s="33">
        <f t="shared" si="4"/>
        <v>0.14599999999999999</v>
      </c>
      <c r="U44" s="33">
        <f t="shared" si="4"/>
        <v>0.87</v>
      </c>
      <c r="V44" s="33">
        <f t="shared" si="4"/>
        <v>0.12157</v>
      </c>
      <c r="W44" s="33">
        <f>W43/1000</f>
        <v>0</v>
      </c>
      <c r="X44" s="33">
        <f t="shared" si="4"/>
        <v>5.3E-3</v>
      </c>
      <c r="Y44" s="33">
        <f t="shared" si="4"/>
        <v>0</v>
      </c>
      <c r="Z44" s="33">
        <f t="shared" si="4"/>
        <v>0.23976</v>
      </c>
      <c r="AA44" s="33">
        <f t="shared" si="4"/>
        <v>0.32492000000000004</v>
      </c>
      <c r="AB44" s="33">
        <f t="shared" si="4"/>
        <v>0.27353</v>
      </c>
      <c r="AC44" s="33">
        <f t="shared" si="4"/>
        <v>0.28849999999999998</v>
      </c>
      <c r="AD44" s="33">
        <f t="shared" si="4"/>
        <v>9.5219999999999999E-2</v>
      </c>
      <c r="AE44" s="33">
        <f t="shared" si="4"/>
        <v>0.3</v>
      </c>
      <c r="AF44" s="33">
        <f t="shared" si="4"/>
        <v>0.14899999999999999</v>
      </c>
      <c r="AG44" s="33">
        <f t="shared" si="4"/>
        <v>0.21024999999999999</v>
      </c>
      <c r="AH44" s="33">
        <f t="shared" si="4"/>
        <v>5.5E-2</v>
      </c>
      <c r="AI44" s="33">
        <f t="shared" si="4"/>
        <v>6.5750000000000003E-2</v>
      </c>
      <c r="AJ44" s="33">
        <f t="shared" si="4"/>
        <v>4.3560000000000001E-2</v>
      </c>
      <c r="AK44" s="33">
        <f t="shared" si="4"/>
        <v>0.19</v>
      </c>
      <c r="AL44" s="33">
        <f t="shared" si="4"/>
        <v>0.16500000000000001</v>
      </c>
      <c r="AM44" s="33">
        <f t="shared" si="4"/>
        <v>0</v>
      </c>
      <c r="AN44" s="33">
        <f t="shared" si="4"/>
        <v>0.25</v>
      </c>
      <c r="AO44" s="33">
        <f t="shared" si="4"/>
        <v>0</v>
      </c>
      <c r="AP44" s="33">
        <f t="shared" si="4"/>
        <v>0.19</v>
      </c>
      <c r="AQ44" s="33">
        <f t="shared" si="4"/>
        <v>8.6379999999999998E-2</v>
      </c>
      <c r="AR44" s="33">
        <f t="shared" si="4"/>
        <v>7.0000000000000007E-2</v>
      </c>
      <c r="AS44" s="33">
        <f t="shared" si="4"/>
        <v>0.15</v>
      </c>
      <c r="AT44" s="33">
        <f t="shared" si="4"/>
        <v>7.0739999999999997E-2</v>
      </c>
      <c r="AU44" s="33">
        <f t="shared" si="4"/>
        <v>6.429E-2</v>
      </c>
      <c r="AV44" s="33">
        <f t="shared" si="4"/>
        <v>6.25E-2</v>
      </c>
      <c r="AW44" s="33">
        <f t="shared" si="4"/>
        <v>0.11428000000000001</v>
      </c>
      <c r="AX44" s="33">
        <f t="shared" si="4"/>
        <v>8.4440000000000001E-2</v>
      </c>
      <c r="AY44" s="33">
        <f t="shared" si="4"/>
        <v>7.4999999999999997E-2</v>
      </c>
      <c r="AZ44" s="33">
        <f t="shared" si="4"/>
        <v>0.11</v>
      </c>
      <c r="BA44" s="33">
        <f t="shared" si="4"/>
        <v>0.22500000000000001</v>
      </c>
      <c r="BB44" s="33">
        <f t="shared" si="4"/>
        <v>0.36399999999999999</v>
      </c>
      <c r="BC44" s="33">
        <f t="shared" si="4"/>
        <v>0.55000000000000004</v>
      </c>
      <c r="BD44" s="33">
        <f t="shared" si="4"/>
        <v>0.19506000000000001</v>
      </c>
      <c r="BE44" s="33">
        <f t="shared" si="4"/>
        <v>0.33</v>
      </c>
      <c r="BF44" s="33">
        <f t="shared" si="4"/>
        <v>0</v>
      </c>
      <c r="BG44" s="33">
        <f t="shared" si="4"/>
        <v>2.9000000000000001E-2</v>
      </c>
      <c r="BH44" s="33">
        <f t="shared" si="4"/>
        <v>3.9E-2</v>
      </c>
      <c r="BI44" s="33">
        <f t="shared" si="4"/>
        <v>4.9000000000000002E-2</v>
      </c>
      <c r="BJ44" s="33">
        <f t="shared" si="4"/>
        <v>1.9E-2</v>
      </c>
      <c r="BK44" s="33">
        <f t="shared" si="4"/>
        <v>5.7299999999999997E-2</v>
      </c>
      <c r="BL44" s="33">
        <f t="shared" si="4"/>
        <v>0.27620999999999996</v>
      </c>
      <c r="BM44" s="33">
        <f t="shared" si="4"/>
        <v>0.15443999999999999</v>
      </c>
      <c r="BN44" s="33">
        <f t="shared" si="4"/>
        <v>1.489E-2</v>
      </c>
      <c r="BO44" s="33">
        <f t="shared" ref="BO44" si="5">BO43/1000</f>
        <v>6.0000000000000001E-3</v>
      </c>
    </row>
    <row r="45" spans="1:69" ht="17.25" x14ac:dyDescent="0.3">
      <c r="A45" s="34"/>
      <c r="B45" s="35" t="s">
        <v>32</v>
      </c>
      <c r="C45" s="83"/>
      <c r="D45" s="36">
        <f>D30*D43</f>
        <v>5.3815999999999997</v>
      </c>
      <c r="E45" s="36">
        <f>E30*E43</f>
        <v>3.3000000000000003</v>
      </c>
      <c r="F45" s="36">
        <f>F30*F43</f>
        <v>4.8680000000000003</v>
      </c>
      <c r="G45" s="36">
        <f>G30*G43</f>
        <v>0.29997000000000001</v>
      </c>
      <c r="H45" s="36">
        <f>H30*H43</f>
        <v>0.92589999999999995</v>
      </c>
      <c r="I45" s="36">
        <f t="shared" ref="I45:BN45" si="6">I30*I43</f>
        <v>0</v>
      </c>
      <c r="J45" s="36">
        <f t="shared" si="6"/>
        <v>16.417400000000001</v>
      </c>
      <c r="K45" s="36">
        <f t="shared" si="6"/>
        <v>9.9366000000000021</v>
      </c>
      <c r="L45" s="36">
        <f t="shared" si="6"/>
        <v>2.4099600000000003</v>
      </c>
      <c r="M45" s="36">
        <f t="shared" si="6"/>
        <v>0</v>
      </c>
      <c r="N45" s="36">
        <f t="shared" si="6"/>
        <v>0</v>
      </c>
      <c r="O45" s="36">
        <f t="shared" si="6"/>
        <v>0</v>
      </c>
      <c r="P45" s="36">
        <f t="shared" si="6"/>
        <v>0</v>
      </c>
      <c r="Q45" s="36">
        <f t="shared" si="6"/>
        <v>1.7332799999999999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0</v>
      </c>
      <c r="W45" s="36">
        <f>W30*W43</f>
        <v>0</v>
      </c>
      <c r="X45" s="36">
        <f t="shared" si="6"/>
        <v>3.4449999999999998</v>
      </c>
      <c r="Y45" s="36">
        <f t="shared" si="6"/>
        <v>0</v>
      </c>
      <c r="Z45" s="36">
        <f t="shared" si="6"/>
        <v>0</v>
      </c>
      <c r="AA45" s="36">
        <f t="shared" si="6"/>
        <v>3.2492000000000001</v>
      </c>
      <c r="AB45" s="36">
        <f t="shared" si="6"/>
        <v>0</v>
      </c>
      <c r="AC45" s="36">
        <f t="shared" si="6"/>
        <v>3.4620000000000002</v>
      </c>
      <c r="AD45" s="36">
        <f t="shared" si="6"/>
        <v>0</v>
      </c>
      <c r="AE45" s="36">
        <f t="shared" si="6"/>
        <v>0</v>
      </c>
      <c r="AF45" s="36">
        <f t="shared" si="6"/>
        <v>0.745</v>
      </c>
      <c r="AG45" s="36">
        <f t="shared" si="6"/>
        <v>0</v>
      </c>
      <c r="AH45" s="36">
        <f t="shared" si="6"/>
        <v>0</v>
      </c>
      <c r="AI45" s="36">
        <f t="shared" si="6"/>
        <v>2.30125</v>
      </c>
      <c r="AJ45" s="36">
        <f t="shared" si="6"/>
        <v>1.7859600000000002</v>
      </c>
      <c r="AK45" s="36">
        <f t="shared" si="6"/>
        <v>0.43428299999999997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3.8000000000000003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0</v>
      </c>
      <c r="AU45" s="36">
        <f t="shared" si="6"/>
        <v>0</v>
      </c>
      <c r="AV45" s="36">
        <f t="shared" si="6"/>
        <v>0</v>
      </c>
      <c r="AW45" s="36">
        <f t="shared" si="6"/>
        <v>2.2856000000000001</v>
      </c>
      <c r="AX45" s="36">
        <f t="shared" si="6"/>
        <v>0</v>
      </c>
      <c r="AY45" s="36">
        <f t="shared" si="6"/>
        <v>0</v>
      </c>
      <c r="AZ45" s="36">
        <f t="shared" si="6"/>
        <v>0.46199999999999997</v>
      </c>
      <c r="BA45" s="36">
        <f t="shared" si="6"/>
        <v>6.75</v>
      </c>
      <c r="BB45" s="36">
        <f t="shared" si="6"/>
        <v>8.0079999999999991</v>
      </c>
      <c r="BC45" s="36">
        <f t="shared" si="6"/>
        <v>9.3500000000000014</v>
      </c>
      <c r="BD45" s="36">
        <f t="shared" si="6"/>
        <v>0</v>
      </c>
      <c r="BE45" s="36">
        <f t="shared" si="6"/>
        <v>0</v>
      </c>
      <c r="BF45" s="36">
        <f t="shared" si="6"/>
        <v>0</v>
      </c>
      <c r="BG45" s="36">
        <f t="shared" si="6"/>
        <v>9.8600000000000012</v>
      </c>
      <c r="BH45" s="36">
        <f t="shared" si="6"/>
        <v>0.58499999999999996</v>
      </c>
      <c r="BI45" s="36">
        <f t="shared" si="6"/>
        <v>0.73499999999999999</v>
      </c>
      <c r="BJ45" s="36">
        <f t="shared" si="6"/>
        <v>0.85499999999999998</v>
      </c>
      <c r="BK45" s="36">
        <f t="shared" si="6"/>
        <v>0</v>
      </c>
      <c r="BL45" s="36">
        <f t="shared" si="6"/>
        <v>0</v>
      </c>
      <c r="BM45" s="36">
        <f t="shared" si="6"/>
        <v>0.46332000000000001</v>
      </c>
      <c r="BN45" s="36">
        <f t="shared" si="6"/>
        <v>7.4450000000000016E-2</v>
      </c>
      <c r="BO45" s="36">
        <f t="shared" ref="BO45" si="7">BO30*BO43</f>
        <v>0.30000000000000004</v>
      </c>
      <c r="BP45" s="37">
        <f>SUM(D45:BN45)</f>
        <v>103.92377300000001</v>
      </c>
      <c r="BQ45" s="38">
        <f>BP45/$C$7</f>
        <v>103.92377300000001</v>
      </c>
    </row>
    <row r="46" spans="1:69" ht="17.25" x14ac:dyDescent="0.3">
      <c r="A46" s="34"/>
      <c r="B46" s="35" t="s">
        <v>33</v>
      </c>
      <c r="C46" s="83"/>
      <c r="D46" s="36">
        <f>D30*D43</f>
        <v>5.3815999999999997</v>
      </c>
      <c r="E46" s="36">
        <f>E30*E43</f>
        <v>3.3000000000000003</v>
      </c>
      <c r="F46" s="36">
        <f>F30*F43</f>
        <v>4.8680000000000003</v>
      </c>
      <c r="G46" s="36">
        <f>G30*G43</f>
        <v>0.29997000000000001</v>
      </c>
      <c r="H46" s="36">
        <f>H30*H43</f>
        <v>0.92589999999999995</v>
      </c>
      <c r="I46" s="36">
        <f t="shared" ref="I46:BN46" si="8">I30*I43</f>
        <v>0</v>
      </c>
      <c r="J46" s="36">
        <f t="shared" si="8"/>
        <v>16.417400000000001</v>
      </c>
      <c r="K46" s="36">
        <f t="shared" si="8"/>
        <v>9.9366000000000021</v>
      </c>
      <c r="L46" s="36">
        <f t="shared" si="8"/>
        <v>2.4099600000000003</v>
      </c>
      <c r="M46" s="36">
        <f t="shared" si="8"/>
        <v>0</v>
      </c>
      <c r="N46" s="36">
        <f t="shared" si="8"/>
        <v>0</v>
      </c>
      <c r="O46" s="36">
        <f t="shared" si="8"/>
        <v>0</v>
      </c>
      <c r="P46" s="36">
        <f t="shared" si="8"/>
        <v>0</v>
      </c>
      <c r="Q46" s="36">
        <f t="shared" si="8"/>
        <v>1.7332799999999999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0</v>
      </c>
      <c r="W46" s="36">
        <f>W30*W43</f>
        <v>0</v>
      </c>
      <c r="X46" s="36">
        <f t="shared" si="8"/>
        <v>3.4449999999999998</v>
      </c>
      <c r="Y46" s="36">
        <f t="shared" si="8"/>
        <v>0</v>
      </c>
      <c r="Z46" s="36">
        <f t="shared" si="8"/>
        <v>0</v>
      </c>
      <c r="AA46" s="36">
        <f t="shared" si="8"/>
        <v>3.2492000000000001</v>
      </c>
      <c r="AB46" s="36">
        <f t="shared" si="8"/>
        <v>0</v>
      </c>
      <c r="AC46" s="36">
        <f t="shared" si="8"/>
        <v>3.4620000000000002</v>
      </c>
      <c r="AD46" s="36">
        <f t="shared" si="8"/>
        <v>0</v>
      </c>
      <c r="AE46" s="36">
        <f t="shared" si="8"/>
        <v>0</v>
      </c>
      <c r="AF46" s="36">
        <f t="shared" si="8"/>
        <v>0.745</v>
      </c>
      <c r="AG46" s="36">
        <f t="shared" si="8"/>
        <v>0</v>
      </c>
      <c r="AH46" s="36">
        <f t="shared" si="8"/>
        <v>0</v>
      </c>
      <c r="AI46" s="36">
        <f t="shared" si="8"/>
        <v>2.30125</v>
      </c>
      <c r="AJ46" s="36">
        <f t="shared" si="8"/>
        <v>1.7859600000000002</v>
      </c>
      <c r="AK46" s="36">
        <f t="shared" si="8"/>
        <v>0.43428299999999997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3.8000000000000003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0</v>
      </c>
      <c r="AU46" s="36">
        <f t="shared" si="8"/>
        <v>0</v>
      </c>
      <c r="AV46" s="36">
        <f t="shared" si="8"/>
        <v>0</v>
      </c>
      <c r="AW46" s="36">
        <f t="shared" si="8"/>
        <v>2.2856000000000001</v>
      </c>
      <c r="AX46" s="36">
        <f t="shared" si="8"/>
        <v>0</v>
      </c>
      <c r="AY46" s="36">
        <f t="shared" si="8"/>
        <v>0</v>
      </c>
      <c r="AZ46" s="36">
        <f t="shared" si="8"/>
        <v>0.46199999999999997</v>
      </c>
      <c r="BA46" s="36">
        <f t="shared" si="8"/>
        <v>6.75</v>
      </c>
      <c r="BB46" s="36">
        <f t="shared" si="8"/>
        <v>8.0079999999999991</v>
      </c>
      <c r="BC46" s="36">
        <f t="shared" si="8"/>
        <v>9.3500000000000014</v>
      </c>
      <c r="BD46" s="36">
        <f t="shared" si="8"/>
        <v>0</v>
      </c>
      <c r="BE46" s="36">
        <f t="shared" si="8"/>
        <v>0</v>
      </c>
      <c r="BF46" s="36">
        <f t="shared" si="8"/>
        <v>0</v>
      </c>
      <c r="BG46" s="36">
        <f t="shared" si="8"/>
        <v>9.8600000000000012</v>
      </c>
      <c r="BH46" s="36">
        <f t="shared" si="8"/>
        <v>0.58499999999999996</v>
      </c>
      <c r="BI46" s="36">
        <f t="shared" si="8"/>
        <v>0.73499999999999999</v>
      </c>
      <c r="BJ46" s="36">
        <f t="shared" si="8"/>
        <v>0.85499999999999998</v>
      </c>
      <c r="BK46" s="36">
        <f t="shared" si="8"/>
        <v>0</v>
      </c>
      <c r="BL46" s="36">
        <f t="shared" si="8"/>
        <v>0</v>
      </c>
      <c r="BM46" s="36">
        <f t="shared" si="8"/>
        <v>0.46332000000000001</v>
      </c>
      <c r="BN46" s="36">
        <f t="shared" si="8"/>
        <v>7.4450000000000016E-2</v>
      </c>
      <c r="BO46" s="36">
        <f t="shared" ref="BO46" si="9">BO30*BO43</f>
        <v>0.30000000000000004</v>
      </c>
      <c r="BP46" s="37">
        <f>SUM(D46:BN46)</f>
        <v>103.92377300000001</v>
      </c>
      <c r="BQ46" s="38">
        <f>BP46/$C$7</f>
        <v>103.92377300000001</v>
      </c>
    </row>
    <row r="47" spans="1:69" x14ac:dyDescent="0.25">
      <c r="A47" s="39"/>
      <c r="B47" s="39" t="s">
        <v>34</v>
      </c>
      <c r="D47" s="40">
        <f t="shared" ref="D47:AI47" si="10">D64+D82+D98+D114</f>
        <v>5.3815999999999997</v>
      </c>
      <c r="E47" s="40">
        <f t="shared" si="10"/>
        <v>3.3000000000000003</v>
      </c>
      <c r="F47" s="40">
        <f t="shared" si="10"/>
        <v>4.8680000000000003</v>
      </c>
      <c r="G47" s="40">
        <f t="shared" si="10"/>
        <v>0.29997000000000001</v>
      </c>
      <c r="H47" s="40">
        <f t="shared" si="10"/>
        <v>0.92589999999999995</v>
      </c>
      <c r="I47" s="40">
        <f t="shared" si="10"/>
        <v>0</v>
      </c>
      <c r="J47" s="40">
        <f t="shared" si="10"/>
        <v>16.417400000000001</v>
      </c>
      <c r="K47" s="40">
        <f t="shared" si="10"/>
        <v>9.9366000000000003</v>
      </c>
      <c r="L47" s="40">
        <f t="shared" si="10"/>
        <v>2.4099600000000003</v>
      </c>
      <c r="M47" s="40">
        <f t="shared" si="10"/>
        <v>0</v>
      </c>
      <c r="N47" s="40">
        <f t="shared" si="10"/>
        <v>0</v>
      </c>
      <c r="O47" s="40">
        <f t="shared" si="10"/>
        <v>0</v>
      </c>
      <c r="P47" s="40">
        <f t="shared" si="10"/>
        <v>0</v>
      </c>
      <c r="Q47" s="40">
        <f t="shared" si="10"/>
        <v>1.7332799999999999</v>
      </c>
      <c r="R47" s="40">
        <f t="shared" si="10"/>
        <v>0</v>
      </c>
      <c r="S47" s="40">
        <f t="shared" si="10"/>
        <v>0</v>
      </c>
      <c r="T47" s="40">
        <f t="shared" si="10"/>
        <v>0</v>
      </c>
      <c r="U47" s="40">
        <f t="shared" si="10"/>
        <v>0</v>
      </c>
      <c r="V47" s="40">
        <f t="shared" si="10"/>
        <v>0</v>
      </c>
      <c r="W47" s="40">
        <f t="shared" si="10"/>
        <v>0</v>
      </c>
      <c r="X47" s="40">
        <f t="shared" si="10"/>
        <v>174.9</v>
      </c>
      <c r="Y47" s="40">
        <f t="shared" si="10"/>
        <v>0</v>
      </c>
      <c r="Z47" s="40">
        <f t="shared" si="10"/>
        <v>0</v>
      </c>
      <c r="AA47" s="40">
        <f t="shared" si="10"/>
        <v>3.2492000000000001</v>
      </c>
      <c r="AB47" s="40">
        <f t="shared" si="10"/>
        <v>0</v>
      </c>
      <c r="AC47" s="40">
        <f t="shared" si="10"/>
        <v>3.4620000000000002</v>
      </c>
      <c r="AD47" s="40">
        <f t="shared" si="10"/>
        <v>0</v>
      </c>
      <c r="AE47" s="40">
        <f t="shared" si="10"/>
        <v>0</v>
      </c>
      <c r="AF47" s="40">
        <f t="shared" si="10"/>
        <v>0.745</v>
      </c>
      <c r="AG47" s="40">
        <f t="shared" si="10"/>
        <v>0</v>
      </c>
      <c r="AH47" s="40">
        <f t="shared" si="10"/>
        <v>0</v>
      </c>
      <c r="AI47" s="40">
        <f t="shared" si="10"/>
        <v>2.30125</v>
      </c>
      <c r="AJ47" s="40">
        <f t="shared" ref="AJ47:BN47" si="11">AJ64+AJ82+AJ98+AJ114</f>
        <v>1.7859600000000002</v>
      </c>
      <c r="AK47" s="40">
        <f t="shared" si="11"/>
        <v>0.43428299999999997</v>
      </c>
      <c r="AL47" s="40">
        <f t="shared" si="11"/>
        <v>0</v>
      </c>
      <c r="AM47" s="40">
        <f t="shared" si="11"/>
        <v>0</v>
      </c>
      <c r="AN47" s="40">
        <f t="shared" si="11"/>
        <v>0</v>
      </c>
      <c r="AO47" s="40">
        <f t="shared" si="11"/>
        <v>0</v>
      </c>
      <c r="AP47" s="40">
        <f t="shared" si="11"/>
        <v>3.8000000000000003</v>
      </c>
      <c r="AQ47" s="40">
        <f t="shared" si="11"/>
        <v>0</v>
      </c>
      <c r="AR47" s="40">
        <f t="shared" si="11"/>
        <v>0</v>
      </c>
      <c r="AS47" s="40">
        <f t="shared" si="11"/>
        <v>0</v>
      </c>
      <c r="AT47" s="40">
        <f t="shared" si="11"/>
        <v>0</v>
      </c>
      <c r="AU47" s="40">
        <f t="shared" si="11"/>
        <v>0</v>
      </c>
      <c r="AV47" s="40">
        <f t="shared" si="11"/>
        <v>0</v>
      </c>
      <c r="AW47" s="40">
        <f t="shared" si="11"/>
        <v>2.2856000000000001</v>
      </c>
      <c r="AX47" s="40">
        <f t="shared" si="11"/>
        <v>0</v>
      </c>
      <c r="AY47" s="40">
        <f t="shared" si="11"/>
        <v>0</v>
      </c>
      <c r="AZ47" s="40">
        <f t="shared" si="11"/>
        <v>0.46199999999999997</v>
      </c>
      <c r="BA47" s="40">
        <f t="shared" si="11"/>
        <v>6.75</v>
      </c>
      <c r="BB47" s="40">
        <f t="shared" si="11"/>
        <v>8.0079999999999991</v>
      </c>
      <c r="BC47" s="40">
        <f t="shared" si="11"/>
        <v>9.3500000000000014</v>
      </c>
      <c r="BD47" s="40">
        <f t="shared" si="11"/>
        <v>0</v>
      </c>
      <c r="BE47" s="40">
        <f t="shared" si="11"/>
        <v>0</v>
      </c>
      <c r="BF47" s="40">
        <f t="shared" si="11"/>
        <v>0</v>
      </c>
      <c r="BG47" s="40">
        <f t="shared" si="11"/>
        <v>9.8600000000000012</v>
      </c>
      <c r="BH47" s="40">
        <f t="shared" si="11"/>
        <v>0.58499999999999996</v>
      </c>
      <c r="BI47" s="40">
        <f t="shared" si="11"/>
        <v>0.73499999999999999</v>
      </c>
      <c r="BJ47" s="40">
        <f t="shared" si="11"/>
        <v>0.85499999999999998</v>
      </c>
      <c r="BK47" s="40">
        <f t="shared" si="11"/>
        <v>0</v>
      </c>
      <c r="BL47" s="40">
        <f t="shared" si="11"/>
        <v>0</v>
      </c>
      <c r="BM47" s="40">
        <f t="shared" si="11"/>
        <v>0.46331999999999995</v>
      </c>
      <c r="BN47" s="40">
        <f t="shared" si="11"/>
        <v>7.4450000000000016E-2</v>
      </c>
      <c r="BO47" s="40">
        <f t="shared" ref="BO47" si="12">BO64+BO82+BO98+BO114</f>
        <v>0.30000000000000004</v>
      </c>
      <c r="BP47" s="40">
        <f>SUM(D47:BN47)</f>
        <v>275.37877300000002</v>
      </c>
    </row>
    <row r="48" spans="1:69" x14ac:dyDescent="0.25">
      <c r="A48" s="39"/>
      <c r="B48" s="39" t="s">
        <v>35</v>
      </c>
      <c r="BP48" s="41">
        <f>BP47/56</f>
        <v>4.9174780892857148</v>
      </c>
      <c r="BQ48" s="41">
        <f>BQ63+BQ81+BQ97+BQ113</f>
        <v>275.37877300000002</v>
      </c>
    </row>
    <row r="49" spans="1:69" x14ac:dyDescent="0.25">
      <c r="BP49" s="41"/>
    </row>
    <row r="50" spans="1:69" x14ac:dyDescent="0.25">
      <c r="J50" s="4">
        <v>44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84"/>
      <c r="B51" s="42" t="s">
        <v>3</v>
      </c>
      <c r="C51" s="75" t="s">
        <v>4</v>
      </c>
      <c r="D51" s="77" t="str">
        <f>D5</f>
        <v>Хлеб пшеничный</v>
      </c>
      <c r="E51" s="77" t="str">
        <f t="shared" ref="E51:BN51" si="13">E5</f>
        <v>Хлеб ржано-пшеничный</v>
      </c>
      <c r="F51" s="77" t="str">
        <f t="shared" si="13"/>
        <v>Сахар</v>
      </c>
      <c r="G51" s="77" t="str">
        <f t="shared" si="13"/>
        <v>Чай</v>
      </c>
      <c r="H51" s="77" t="str">
        <f t="shared" si="13"/>
        <v>Какао</v>
      </c>
      <c r="I51" s="77" t="str">
        <f t="shared" si="13"/>
        <v>Кофейный напиток</v>
      </c>
      <c r="J51" s="77" t="str">
        <f t="shared" si="13"/>
        <v>Молоко 2,5%</v>
      </c>
      <c r="K51" s="77" t="str">
        <f t="shared" si="13"/>
        <v>Масло сливочное</v>
      </c>
      <c r="L51" s="77" t="str">
        <f t="shared" si="13"/>
        <v>Сметана 15%</v>
      </c>
      <c r="M51" s="77" t="str">
        <f t="shared" si="13"/>
        <v>Молоко сухое</v>
      </c>
      <c r="N51" s="77" t="str">
        <f t="shared" si="13"/>
        <v>Снежок 2,5 %</v>
      </c>
      <c r="O51" s="77" t="str">
        <f t="shared" si="13"/>
        <v>Творог 5%</v>
      </c>
      <c r="P51" s="77" t="str">
        <f t="shared" si="13"/>
        <v>Молоко сгущенное</v>
      </c>
      <c r="Q51" s="77" t="str">
        <f t="shared" si="13"/>
        <v xml:space="preserve">Джем Сава </v>
      </c>
      <c r="R51" s="77" t="str">
        <f t="shared" si="13"/>
        <v>Сыр</v>
      </c>
      <c r="S51" s="77" t="str">
        <f t="shared" si="13"/>
        <v>Зеленый горошек</v>
      </c>
      <c r="T51" s="77" t="str">
        <f t="shared" si="13"/>
        <v>Кукуруза консервирован.</v>
      </c>
      <c r="U51" s="77" t="str">
        <f t="shared" si="13"/>
        <v>Консервы рыбные</v>
      </c>
      <c r="V51" s="77" t="str">
        <f t="shared" si="13"/>
        <v>Огурцы консервирован.</v>
      </c>
      <c r="W51" s="43"/>
      <c r="X51" s="77" t="str">
        <f t="shared" si="13"/>
        <v>Яйцо</v>
      </c>
      <c r="Y51" s="77" t="str">
        <f t="shared" si="13"/>
        <v>Икра кабачковая</v>
      </c>
      <c r="Z51" s="77" t="str">
        <f t="shared" si="13"/>
        <v>Изюм</v>
      </c>
      <c r="AA51" s="77" t="str">
        <f t="shared" si="13"/>
        <v>Курага</v>
      </c>
      <c r="AB51" s="77" t="str">
        <f t="shared" si="13"/>
        <v>Чернослив</v>
      </c>
      <c r="AC51" s="77" t="str">
        <f t="shared" si="13"/>
        <v>Шиповник</v>
      </c>
      <c r="AD51" s="77" t="str">
        <f t="shared" si="13"/>
        <v>Сухофрукты</v>
      </c>
      <c r="AE51" s="77" t="str">
        <f t="shared" si="13"/>
        <v>Ягода свежемороженная</v>
      </c>
      <c r="AF51" s="77" t="str">
        <f t="shared" si="13"/>
        <v>Лимон</v>
      </c>
      <c r="AG51" s="77" t="str">
        <f t="shared" si="13"/>
        <v>Кисель</v>
      </c>
      <c r="AH51" s="77" t="str">
        <f t="shared" si="13"/>
        <v xml:space="preserve">Сок </v>
      </c>
      <c r="AI51" s="77" t="str">
        <f t="shared" si="13"/>
        <v>Макаронные изделия</v>
      </c>
      <c r="AJ51" s="77" t="str">
        <f t="shared" si="13"/>
        <v>Мука</v>
      </c>
      <c r="AK51" s="77" t="str">
        <f t="shared" si="13"/>
        <v>Дрожжи</v>
      </c>
      <c r="AL51" s="77" t="str">
        <f t="shared" si="13"/>
        <v>Печенье</v>
      </c>
      <c r="AM51" s="77" t="str">
        <f t="shared" si="13"/>
        <v>Пряники</v>
      </c>
      <c r="AN51" s="77" t="str">
        <f t="shared" si="13"/>
        <v>Вафли</v>
      </c>
      <c r="AO51" s="77" t="str">
        <f t="shared" si="13"/>
        <v>Конфеты</v>
      </c>
      <c r="AP51" s="77" t="str">
        <f t="shared" si="13"/>
        <v>Повидло Сава</v>
      </c>
      <c r="AQ51" s="77" t="str">
        <f t="shared" si="13"/>
        <v>Крупа геркулес</v>
      </c>
      <c r="AR51" s="77" t="str">
        <f t="shared" si="13"/>
        <v>Крупа горох</v>
      </c>
      <c r="AS51" s="77" t="str">
        <f t="shared" si="13"/>
        <v>Крупа гречневая</v>
      </c>
      <c r="AT51" s="77" t="str">
        <f t="shared" si="13"/>
        <v>Крупа кукурузная</v>
      </c>
      <c r="AU51" s="77" t="str">
        <f t="shared" si="13"/>
        <v>Крупа манная</v>
      </c>
      <c r="AV51" s="77" t="str">
        <f t="shared" si="13"/>
        <v>Крупа перловая</v>
      </c>
      <c r="AW51" s="77" t="str">
        <f t="shared" si="13"/>
        <v>Крупа пшеничная</v>
      </c>
      <c r="AX51" s="77" t="str">
        <f t="shared" si="13"/>
        <v>Крупа пшено</v>
      </c>
      <c r="AY51" s="77" t="str">
        <f t="shared" si="13"/>
        <v>Крупа ячневая</v>
      </c>
      <c r="AZ51" s="77" t="str">
        <f t="shared" si="13"/>
        <v>Рис</v>
      </c>
      <c r="BA51" s="77" t="str">
        <f t="shared" si="13"/>
        <v>Цыпленок бройлер</v>
      </c>
      <c r="BB51" s="77" t="str">
        <f t="shared" si="13"/>
        <v>Филе куриное</v>
      </c>
      <c r="BC51" s="77" t="str">
        <f t="shared" si="13"/>
        <v>Фарш говяжий</v>
      </c>
      <c r="BD51" s="77" t="str">
        <f t="shared" si="13"/>
        <v>Печень куриная</v>
      </c>
      <c r="BE51" s="77" t="str">
        <f t="shared" si="13"/>
        <v>Филе минтая</v>
      </c>
      <c r="BF51" s="77" t="str">
        <f t="shared" si="13"/>
        <v>Филе сельди слабосол.</v>
      </c>
      <c r="BG51" s="77" t="str">
        <f t="shared" si="13"/>
        <v>Картофель</v>
      </c>
      <c r="BH51" s="77" t="str">
        <f t="shared" si="13"/>
        <v>Морковь</v>
      </c>
      <c r="BI51" s="77" t="str">
        <f t="shared" si="13"/>
        <v>Лук</v>
      </c>
      <c r="BJ51" s="77" t="str">
        <f t="shared" si="13"/>
        <v>Капуста</v>
      </c>
      <c r="BK51" s="77" t="str">
        <f t="shared" si="13"/>
        <v>Свекла</v>
      </c>
      <c r="BL51" s="77" t="str">
        <f t="shared" si="13"/>
        <v>Томатная паста</v>
      </c>
      <c r="BM51" s="77" t="str">
        <f t="shared" si="13"/>
        <v>Масло растительное</v>
      </c>
      <c r="BN51" s="77" t="str">
        <f t="shared" si="13"/>
        <v>Соль</v>
      </c>
      <c r="BO51" s="77" t="str">
        <f t="shared" ref="BO51" si="14">BO5</f>
        <v>Аскорбиновая кислота</v>
      </c>
      <c r="BP51" s="86" t="s">
        <v>5</v>
      </c>
      <c r="BQ51" s="86" t="s">
        <v>6</v>
      </c>
    </row>
    <row r="52" spans="1:69" ht="51" customHeight="1" x14ac:dyDescent="0.25">
      <c r="A52" s="85"/>
      <c r="B52" s="7" t="s">
        <v>7</v>
      </c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43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87"/>
      <c r="BQ52" s="87"/>
    </row>
    <row r="53" spans="1:69" x14ac:dyDescent="0.25">
      <c r="A53" s="79" t="s">
        <v>8</v>
      </c>
      <c r="B53" s="13" t="str">
        <f>B7</f>
        <v>Каша пшеничная молочная</v>
      </c>
      <c r="C53" s="80">
        <f>$E$4</f>
        <v>1</v>
      </c>
      <c r="D53" s="13">
        <f t="shared" ref="D53:BN57" si="15">D7</f>
        <v>0</v>
      </c>
      <c r="E53" s="13">
        <f t="shared" si="15"/>
        <v>0</v>
      </c>
      <c r="F53" s="13">
        <f t="shared" si="15"/>
        <v>4.0000000000000001E-3</v>
      </c>
      <c r="G53" s="13">
        <f t="shared" si="15"/>
        <v>0</v>
      </c>
      <c r="H53" s="13">
        <f t="shared" si="15"/>
        <v>0</v>
      </c>
      <c r="I53" s="13">
        <f t="shared" si="15"/>
        <v>0</v>
      </c>
      <c r="J53" s="13">
        <f t="shared" si="15"/>
        <v>0.13</v>
      </c>
      <c r="K53" s="13">
        <f t="shared" si="15"/>
        <v>2E-3</v>
      </c>
      <c r="L53" s="13">
        <f t="shared" si="15"/>
        <v>0</v>
      </c>
      <c r="M53" s="13">
        <f t="shared" si="15"/>
        <v>0</v>
      </c>
      <c r="N53" s="13">
        <f t="shared" si="15"/>
        <v>0</v>
      </c>
      <c r="O53" s="13">
        <f t="shared" si="15"/>
        <v>0</v>
      </c>
      <c r="P53" s="13">
        <f t="shared" si="15"/>
        <v>0</v>
      </c>
      <c r="Q53" s="13">
        <f t="shared" si="15"/>
        <v>0</v>
      </c>
      <c r="R53" s="13">
        <f t="shared" si="15"/>
        <v>0</v>
      </c>
      <c r="S53" s="13">
        <f t="shared" si="15"/>
        <v>0</v>
      </c>
      <c r="T53" s="13">
        <f t="shared" si="15"/>
        <v>0</v>
      </c>
      <c r="U53" s="13">
        <f t="shared" si="15"/>
        <v>0</v>
      </c>
      <c r="V53" s="13">
        <f t="shared" si="15"/>
        <v>0</v>
      </c>
      <c r="W53" s="13">
        <f>W7</f>
        <v>0</v>
      </c>
      <c r="X53" s="13">
        <f t="shared" si="15"/>
        <v>0</v>
      </c>
      <c r="Y53" s="13">
        <f t="shared" si="15"/>
        <v>0</v>
      </c>
      <c r="Z53" s="13">
        <f t="shared" si="15"/>
        <v>0</v>
      </c>
      <c r="AA53" s="13">
        <f t="shared" si="15"/>
        <v>0</v>
      </c>
      <c r="AB53" s="13">
        <f t="shared" si="15"/>
        <v>0</v>
      </c>
      <c r="AC53" s="13">
        <f t="shared" si="15"/>
        <v>0</v>
      </c>
      <c r="AD53" s="13">
        <f t="shared" si="15"/>
        <v>0</v>
      </c>
      <c r="AE53" s="13">
        <f t="shared" si="15"/>
        <v>0</v>
      </c>
      <c r="AF53" s="13">
        <f t="shared" si="15"/>
        <v>0</v>
      </c>
      <c r="AG53" s="13">
        <f t="shared" si="15"/>
        <v>0</v>
      </c>
      <c r="AH53" s="13">
        <f t="shared" si="15"/>
        <v>0</v>
      </c>
      <c r="AI53" s="13">
        <f t="shared" si="15"/>
        <v>0</v>
      </c>
      <c r="AJ53" s="13">
        <f t="shared" si="15"/>
        <v>0</v>
      </c>
      <c r="AK53" s="13">
        <f t="shared" si="15"/>
        <v>0</v>
      </c>
      <c r="AL53" s="13">
        <f t="shared" si="15"/>
        <v>0</v>
      </c>
      <c r="AM53" s="13">
        <f t="shared" si="15"/>
        <v>0</v>
      </c>
      <c r="AN53" s="13">
        <f t="shared" si="15"/>
        <v>0</v>
      </c>
      <c r="AO53" s="13">
        <f t="shared" si="15"/>
        <v>0</v>
      </c>
      <c r="AP53" s="13">
        <f t="shared" si="15"/>
        <v>0</v>
      </c>
      <c r="AQ53" s="13">
        <f t="shared" si="15"/>
        <v>0</v>
      </c>
      <c r="AR53" s="13">
        <f t="shared" si="15"/>
        <v>0</v>
      </c>
      <c r="AS53" s="13">
        <f t="shared" si="15"/>
        <v>0</v>
      </c>
      <c r="AT53" s="13">
        <f t="shared" si="15"/>
        <v>0</v>
      </c>
      <c r="AU53" s="13">
        <f t="shared" si="15"/>
        <v>0</v>
      </c>
      <c r="AV53" s="13">
        <f t="shared" si="15"/>
        <v>0</v>
      </c>
      <c r="AW53" s="13">
        <f t="shared" si="15"/>
        <v>0.02</v>
      </c>
      <c r="AX53" s="13">
        <f t="shared" si="15"/>
        <v>0</v>
      </c>
      <c r="AY53" s="13">
        <f t="shared" si="15"/>
        <v>0</v>
      </c>
      <c r="AZ53" s="13">
        <f t="shared" si="15"/>
        <v>0</v>
      </c>
      <c r="BA53" s="13">
        <f t="shared" si="15"/>
        <v>0</v>
      </c>
      <c r="BB53" s="13">
        <f t="shared" si="15"/>
        <v>0</v>
      </c>
      <c r="BC53" s="13">
        <f t="shared" si="15"/>
        <v>0</v>
      </c>
      <c r="BD53" s="13">
        <f t="shared" si="15"/>
        <v>0</v>
      </c>
      <c r="BE53" s="13">
        <f t="shared" si="15"/>
        <v>0</v>
      </c>
      <c r="BF53" s="13">
        <f t="shared" si="15"/>
        <v>0</v>
      </c>
      <c r="BG53" s="13">
        <f t="shared" si="15"/>
        <v>0</v>
      </c>
      <c r="BH53" s="13">
        <f t="shared" si="15"/>
        <v>0</v>
      </c>
      <c r="BI53" s="13">
        <f t="shared" si="15"/>
        <v>0</v>
      </c>
      <c r="BJ53" s="13">
        <f t="shared" si="15"/>
        <v>0</v>
      </c>
      <c r="BK53" s="13">
        <f t="shared" si="15"/>
        <v>0</v>
      </c>
      <c r="BL53" s="13">
        <f t="shared" si="15"/>
        <v>0</v>
      </c>
      <c r="BM53" s="13">
        <f t="shared" si="15"/>
        <v>0</v>
      </c>
      <c r="BN53" s="13">
        <f t="shared" si="15"/>
        <v>5.0000000000000001E-4</v>
      </c>
      <c r="BO53" s="13">
        <f t="shared" ref="BO53:BO56" si="16">BO7</f>
        <v>0</v>
      </c>
    </row>
    <row r="54" spans="1:69" x14ac:dyDescent="0.25">
      <c r="A54" s="79"/>
      <c r="B54" s="13" t="str">
        <f>B8</f>
        <v>Бутерброд с джемом</v>
      </c>
      <c r="C54" s="81"/>
      <c r="D54" s="13">
        <f t="shared" si="15"/>
        <v>0.03</v>
      </c>
      <c r="E54" s="13">
        <f t="shared" si="15"/>
        <v>0</v>
      </c>
      <c r="F54" s="13">
        <f t="shared" si="15"/>
        <v>0</v>
      </c>
      <c r="G54" s="13">
        <f t="shared" si="15"/>
        <v>0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13">
        <f t="shared" si="15"/>
        <v>0</v>
      </c>
      <c r="N54" s="13">
        <f t="shared" si="15"/>
        <v>0</v>
      </c>
      <c r="O54" s="13">
        <f t="shared" si="15"/>
        <v>0</v>
      </c>
      <c r="P54" s="13">
        <f t="shared" si="15"/>
        <v>0</v>
      </c>
      <c r="Q54" s="13">
        <f t="shared" si="15"/>
        <v>8.0000000000000002E-3</v>
      </c>
      <c r="R54" s="13">
        <f t="shared" si="15"/>
        <v>0</v>
      </c>
      <c r="S54" s="13">
        <f t="shared" si="15"/>
        <v>0</v>
      </c>
      <c r="T54" s="13">
        <f t="shared" si="15"/>
        <v>0</v>
      </c>
      <c r="U54" s="13">
        <f t="shared" si="15"/>
        <v>0</v>
      </c>
      <c r="V54" s="13">
        <f t="shared" si="15"/>
        <v>0</v>
      </c>
      <c r="W54" s="13">
        <f>W8</f>
        <v>0</v>
      </c>
      <c r="X54" s="13">
        <f t="shared" si="15"/>
        <v>0</v>
      </c>
      <c r="Y54" s="13">
        <f t="shared" si="15"/>
        <v>0</v>
      </c>
      <c r="Z54" s="13">
        <f t="shared" si="15"/>
        <v>0</v>
      </c>
      <c r="AA54" s="13">
        <f t="shared" si="15"/>
        <v>0</v>
      </c>
      <c r="AB54" s="13">
        <f t="shared" si="15"/>
        <v>0</v>
      </c>
      <c r="AC54" s="13">
        <f t="shared" si="15"/>
        <v>0</v>
      </c>
      <c r="AD54" s="13">
        <f t="shared" si="15"/>
        <v>0</v>
      </c>
      <c r="AE54" s="13">
        <f t="shared" si="15"/>
        <v>0</v>
      </c>
      <c r="AF54" s="13">
        <f t="shared" si="15"/>
        <v>0</v>
      </c>
      <c r="AG54" s="13">
        <f t="shared" si="15"/>
        <v>0</v>
      </c>
      <c r="AH54" s="13">
        <f t="shared" si="15"/>
        <v>0</v>
      </c>
      <c r="AI54" s="13">
        <f t="shared" si="15"/>
        <v>0</v>
      </c>
      <c r="AJ54" s="13">
        <f t="shared" si="15"/>
        <v>0</v>
      </c>
      <c r="AK54" s="13">
        <f t="shared" si="15"/>
        <v>0</v>
      </c>
      <c r="AL54" s="13">
        <f t="shared" si="15"/>
        <v>0</v>
      </c>
      <c r="AM54" s="13">
        <f t="shared" si="15"/>
        <v>0</v>
      </c>
      <c r="AN54" s="13">
        <f t="shared" si="15"/>
        <v>0</v>
      </c>
      <c r="AO54" s="13">
        <f t="shared" si="15"/>
        <v>0</v>
      </c>
      <c r="AP54" s="13">
        <f t="shared" si="15"/>
        <v>0</v>
      </c>
      <c r="AQ54" s="13">
        <f t="shared" si="15"/>
        <v>0</v>
      </c>
      <c r="AR54" s="13">
        <f t="shared" si="15"/>
        <v>0</v>
      </c>
      <c r="AS54" s="13">
        <f t="shared" si="15"/>
        <v>0</v>
      </c>
      <c r="AT54" s="13">
        <f t="shared" si="15"/>
        <v>0</v>
      </c>
      <c r="AU54" s="13">
        <f t="shared" si="15"/>
        <v>0</v>
      </c>
      <c r="AV54" s="13">
        <f t="shared" si="15"/>
        <v>0</v>
      </c>
      <c r="AW54" s="13">
        <f t="shared" si="15"/>
        <v>0</v>
      </c>
      <c r="AX54" s="13">
        <f t="shared" si="15"/>
        <v>0</v>
      </c>
      <c r="AY54" s="13">
        <f t="shared" si="15"/>
        <v>0</v>
      </c>
      <c r="AZ54" s="13">
        <f t="shared" si="15"/>
        <v>0</v>
      </c>
      <c r="BA54" s="13">
        <f t="shared" si="15"/>
        <v>0</v>
      </c>
      <c r="BB54" s="13">
        <f t="shared" si="15"/>
        <v>0</v>
      </c>
      <c r="BC54" s="13">
        <f t="shared" si="15"/>
        <v>0</v>
      </c>
      <c r="BD54" s="13">
        <f t="shared" si="15"/>
        <v>0</v>
      </c>
      <c r="BE54" s="13">
        <f t="shared" si="15"/>
        <v>0</v>
      </c>
      <c r="BF54" s="13">
        <f t="shared" si="15"/>
        <v>0</v>
      </c>
      <c r="BG54" s="13">
        <f t="shared" si="15"/>
        <v>0</v>
      </c>
      <c r="BH54" s="13">
        <f t="shared" si="15"/>
        <v>0</v>
      </c>
      <c r="BI54" s="13">
        <f t="shared" si="15"/>
        <v>0</v>
      </c>
      <c r="BJ54" s="13">
        <f t="shared" si="15"/>
        <v>0</v>
      </c>
      <c r="BK54" s="13">
        <f t="shared" si="15"/>
        <v>0</v>
      </c>
      <c r="BL54" s="13">
        <f t="shared" si="15"/>
        <v>0</v>
      </c>
      <c r="BM54" s="13">
        <f t="shared" si="15"/>
        <v>0</v>
      </c>
      <c r="BN54" s="13">
        <f t="shared" si="15"/>
        <v>0</v>
      </c>
      <c r="BO54" s="13">
        <f t="shared" si="16"/>
        <v>0</v>
      </c>
    </row>
    <row r="55" spans="1:69" x14ac:dyDescent="0.25">
      <c r="A55" s="79"/>
      <c r="B55" s="13" t="str">
        <f>B9</f>
        <v>Какао с молоком</v>
      </c>
      <c r="C55" s="81"/>
      <c r="D55" s="13">
        <f t="shared" si="15"/>
        <v>0</v>
      </c>
      <c r="E55" s="13">
        <f t="shared" si="15"/>
        <v>0</v>
      </c>
      <c r="F55" s="13">
        <f t="shared" si="15"/>
        <v>0.01</v>
      </c>
      <c r="G55" s="13">
        <f t="shared" si="15"/>
        <v>0</v>
      </c>
      <c r="H55" s="13">
        <f t="shared" si="15"/>
        <v>1E-3</v>
      </c>
      <c r="I55" s="13">
        <f t="shared" si="15"/>
        <v>0</v>
      </c>
      <c r="J55" s="13">
        <f t="shared" si="15"/>
        <v>0.08</v>
      </c>
      <c r="K55" s="13">
        <f t="shared" si="15"/>
        <v>0</v>
      </c>
      <c r="L55" s="13">
        <f t="shared" si="15"/>
        <v>0</v>
      </c>
      <c r="M55" s="13">
        <f t="shared" si="15"/>
        <v>0</v>
      </c>
      <c r="N55" s="13">
        <f t="shared" si="15"/>
        <v>0</v>
      </c>
      <c r="O55" s="13">
        <f t="shared" si="15"/>
        <v>0</v>
      </c>
      <c r="P55" s="13">
        <f t="shared" si="15"/>
        <v>0</v>
      </c>
      <c r="Q55" s="13">
        <f t="shared" si="15"/>
        <v>0</v>
      </c>
      <c r="R55" s="13">
        <f t="shared" si="15"/>
        <v>0</v>
      </c>
      <c r="S55" s="13">
        <f t="shared" si="15"/>
        <v>0</v>
      </c>
      <c r="T55" s="13">
        <f t="shared" si="15"/>
        <v>0</v>
      </c>
      <c r="U55" s="13">
        <f t="shared" si="15"/>
        <v>0</v>
      </c>
      <c r="V55" s="13">
        <f t="shared" si="15"/>
        <v>0</v>
      </c>
      <c r="W55" s="13">
        <f>W9</f>
        <v>0</v>
      </c>
      <c r="X55" s="13">
        <f t="shared" si="15"/>
        <v>0</v>
      </c>
      <c r="Y55" s="13">
        <f t="shared" si="15"/>
        <v>0</v>
      </c>
      <c r="Z55" s="13">
        <f t="shared" si="15"/>
        <v>0</v>
      </c>
      <c r="AA55" s="13">
        <f t="shared" si="15"/>
        <v>0</v>
      </c>
      <c r="AB55" s="13">
        <f t="shared" si="15"/>
        <v>0</v>
      </c>
      <c r="AC55" s="13">
        <f t="shared" si="15"/>
        <v>0</v>
      </c>
      <c r="AD55" s="13">
        <f t="shared" si="15"/>
        <v>0</v>
      </c>
      <c r="AE55" s="13">
        <f t="shared" si="15"/>
        <v>0</v>
      </c>
      <c r="AF55" s="13">
        <f t="shared" si="15"/>
        <v>0</v>
      </c>
      <c r="AG55" s="13">
        <f t="shared" si="15"/>
        <v>0</v>
      </c>
      <c r="AH55" s="13">
        <f t="shared" si="15"/>
        <v>0</v>
      </c>
      <c r="AI55" s="13">
        <f t="shared" si="15"/>
        <v>0</v>
      </c>
      <c r="AJ55" s="13">
        <f t="shared" si="15"/>
        <v>0</v>
      </c>
      <c r="AK55" s="13">
        <f t="shared" si="15"/>
        <v>0</v>
      </c>
      <c r="AL55" s="13">
        <f t="shared" si="15"/>
        <v>0</v>
      </c>
      <c r="AM55" s="13">
        <f t="shared" si="15"/>
        <v>0</v>
      </c>
      <c r="AN55" s="13">
        <f t="shared" si="15"/>
        <v>0</v>
      </c>
      <c r="AO55" s="13">
        <f t="shared" si="15"/>
        <v>0</v>
      </c>
      <c r="AP55" s="13">
        <f t="shared" si="15"/>
        <v>0</v>
      </c>
      <c r="AQ55" s="13">
        <f t="shared" si="15"/>
        <v>0</v>
      </c>
      <c r="AR55" s="13">
        <f t="shared" si="15"/>
        <v>0</v>
      </c>
      <c r="AS55" s="13">
        <f t="shared" si="15"/>
        <v>0</v>
      </c>
      <c r="AT55" s="13">
        <f t="shared" si="15"/>
        <v>0</v>
      </c>
      <c r="AU55" s="13">
        <f t="shared" si="15"/>
        <v>0</v>
      </c>
      <c r="AV55" s="13">
        <f t="shared" si="15"/>
        <v>0</v>
      </c>
      <c r="AW55" s="13">
        <f t="shared" si="15"/>
        <v>0</v>
      </c>
      <c r="AX55" s="13">
        <f t="shared" si="15"/>
        <v>0</v>
      </c>
      <c r="AY55" s="13">
        <f t="shared" si="15"/>
        <v>0</v>
      </c>
      <c r="AZ55" s="13">
        <f t="shared" si="15"/>
        <v>0</v>
      </c>
      <c r="BA55" s="13">
        <f t="shared" si="15"/>
        <v>0</v>
      </c>
      <c r="BB55" s="13">
        <f t="shared" si="15"/>
        <v>0</v>
      </c>
      <c r="BC55" s="13">
        <f t="shared" si="15"/>
        <v>0</v>
      </c>
      <c r="BD55" s="13">
        <f t="shared" si="15"/>
        <v>0</v>
      </c>
      <c r="BE55" s="13">
        <f t="shared" si="15"/>
        <v>0</v>
      </c>
      <c r="BF55" s="13">
        <f t="shared" si="15"/>
        <v>0</v>
      </c>
      <c r="BG55" s="13">
        <f t="shared" si="15"/>
        <v>0</v>
      </c>
      <c r="BH55" s="13">
        <f t="shared" si="15"/>
        <v>0</v>
      </c>
      <c r="BI55" s="13">
        <f t="shared" si="15"/>
        <v>0</v>
      </c>
      <c r="BJ55" s="13">
        <f t="shared" si="15"/>
        <v>0</v>
      </c>
      <c r="BK55" s="13">
        <f t="shared" si="15"/>
        <v>0</v>
      </c>
      <c r="BL55" s="13">
        <f t="shared" si="15"/>
        <v>0</v>
      </c>
      <c r="BM55" s="13">
        <f t="shared" si="15"/>
        <v>0</v>
      </c>
      <c r="BN55" s="13">
        <f t="shared" si="15"/>
        <v>0</v>
      </c>
      <c r="BO55" s="13">
        <f t="shared" si="16"/>
        <v>0</v>
      </c>
    </row>
    <row r="56" spans="1:69" x14ac:dyDescent="0.25">
      <c r="A56" s="79"/>
      <c r="B56" s="13">
        <f>B10</f>
        <v>0</v>
      </c>
      <c r="C56" s="81"/>
      <c r="D56" s="13">
        <f t="shared" si="15"/>
        <v>0</v>
      </c>
      <c r="E56" s="13">
        <f t="shared" si="15"/>
        <v>0</v>
      </c>
      <c r="F56" s="13">
        <f t="shared" si="15"/>
        <v>0</v>
      </c>
      <c r="G56" s="13">
        <f t="shared" si="15"/>
        <v>0</v>
      </c>
      <c r="H56" s="13">
        <f t="shared" si="15"/>
        <v>0</v>
      </c>
      <c r="I56" s="13">
        <f t="shared" si="15"/>
        <v>0</v>
      </c>
      <c r="J56" s="13">
        <f t="shared" si="15"/>
        <v>0</v>
      </c>
      <c r="K56" s="13">
        <f t="shared" si="15"/>
        <v>0</v>
      </c>
      <c r="L56" s="13">
        <f t="shared" si="15"/>
        <v>0</v>
      </c>
      <c r="M56" s="13">
        <f t="shared" si="15"/>
        <v>0</v>
      </c>
      <c r="N56" s="13">
        <f t="shared" si="15"/>
        <v>0</v>
      </c>
      <c r="O56" s="13">
        <f t="shared" si="15"/>
        <v>0</v>
      </c>
      <c r="P56" s="13">
        <f t="shared" si="15"/>
        <v>0</v>
      </c>
      <c r="Q56" s="13">
        <f t="shared" si="15"/>
        <v>0</v>
      </c>
      <c r="R56" s="13">
        <f t="shared" si="15"/>
        <v>0</v>
      </c>
      <c r="S56" s="13">
        <f t="shared" si="15"/>
        <v>0</v>
      </c>
      <c r="T56" s="13">
        <f t="shared" si="15"/>
        <v>0</v>
      </c>
      <c r="U56" s="13">
        <f t="shared" si="15"/>
        <v>0</v>
      </c>
      <c r="V56" s="13">
        <f t="shared" si="15"/>
        <v>0</v>
      </c>
      <c r="W56" s="13">
        <f>W10</f>
        <v>0</v>
      </c>
      <c r="X56" s="13">
        <f t="shared" si="15"/>
        <v>0</v>
      </c>
      <c r="Y56" s="13">
        <f t="shared" si="15"/>
        <v>0</v>
      </c>
      <c r="Z56" s="13">
        <f t="shared" si="15"/>
        <v>0</v>
      </c>
      <c r="AA56" s="13">
        <f t="shared" si="15"/>
        <v>0</v>
      </c>
      <c r="AB56" s="13">
        <f t="shared" si="15"/>
        <v>0</v>
      </c>
      <c r="AC56" s="13">
        <f t="shared" si="15"/>
        <v>0</v>
      </c>
      <c r="AD56" s="13">
        <f t="shared" si="15"/>
        <v>0</v>
      </c>
      <c r="AE56" s="13">
        <f t="shared" si="15"/>
        <v>0</v>
      </c>
      <c r="AF56" s="13">
        <f t="shared" si="15"/>
        <v>0</v>
      </c>
      <c r="AG56" s="13">
        <f t="shared" si="15"/>
        <v>0</v>
      </c>
      <c r="AH56" s="13">
        <f t="shared" si="15"/>
        <v>0</v>
      </c>
      <c r="AI56" s="13">
        <f t="shared" si="15"/>
        <v>0</v>
      </c>
      <c r="AJ56" s="13">
        <f t="shared" si="15"/>
        <v>0</v>
      </c>
      <c r="AK56" s="13">
        <f t="shared" si="15"/>
        <v>0</v>
      </c>
      <c r="AL56" s="13">
        <f t="shared" si="15"/>
        <v>0</v>
      </c>
      <c r="AM56" s="13">
        <f t="shared" si="15"/>
        <v>0</v>
      </c>
      <c r="AN56" s="13">
        <f t="shared" si="15"/>
        <v>0</v>
      </c>
      <c r="AO56" s="13">
        <f t="shared" si="15"/>
        <v>0</v>
      </c>
      <c r="AP56" s="13">
        <f t="shared" si="15"/>
        <v>0</v>
      </c>
      <c r="AQ56" s="13">
        <f t="shared" si="15"/>
        <v>0</v>
      </c>
      <c r="AR56" s="13">
        <f t="shared" si="15"/>
        <v>0</v>
      </c>
      <c r="AS56" s="13">
        <f t="shared" si="15"/>
        <v>0</v>
      </c>
      <c r="AT56" s="13">
        <f t="shared" si="15"/>
        <v>0</v>
      </c>
      <c r="AU56" s="13">
        <f t="shared" si="15"/>
        <v>0</v>
      </c>
      <c r="AV56" s="13">
        <f t="shared" si="15"/>
        <v>0</v>
      </c>
      <c r="AW56" s="13">
        <f t="shared" si="15"/>
        <v>0</v>
      </c>
      <c r="AX56" s="13">
        <f t="shared" si="15"/>
        <v>0</v>
      </c>
      <c r="AY56" s="13">
        <f t="shared" si="15"/>
        <v>0</v>
      </c>
      <c r="AZ56" s="13">
        <f t="shared" si="15"/>
        <v>0</v>
      </c>
      <c r="BA56" s="13">
        <f t="shared" si="15"/>
        <v>0</v>
      </c>
      <c r="BB56" s="13">
        <f t="shared" si="15"/>
        <v>0</v>
      </c>
      <c r="BC56" s="13">
        <f t="shared" si="15"/>
        <v>0</v>
      </c>
      <c r="BD56" s="13">
        <f t="shared" si="15"/>
        <v>0</v>
      </c>
      <c r="BE56" s="13">
        <f t="shared" si="15"/>
        <v>0</v>
      </c>
      <c r="BF56" s="13">
        <f t="shared" si="15"/>
        <v>0</v>
      </c>
      <c r="BG56" s="13">
        <f t="shared" si="15"/>
        <v>0</v>
      </c>
      <c r="BH56" s="13">
        <f t="shared" si="15"/>
        <v>0</v>
      </c>
      <c r="BI56" s="13">
        <f t="shared" si="15"/>
        <v>0</v>
      </c>
      <c r="BJ56" s="13">
        <f t="shared" si="15"/>
        <v>0</v>
      </c>
      <c r="BK56" s="13">
        <f t="shared" si="15"/>
        <v>0</v>
      </c>
      <c r="BL56" s="13">
        <f t="shared" si="15"/>
        <v>0</v>
      </c>
      <c r="BM56" s="13">
        <f t="shared" si="15"/>
        <v>0</v>
      </c>
      <c r="BN56" s="13">
        <f t="shared" si="15"/>
        <v>0</v>
      </c>
      <c r="BO56" s="13">
        <f t="shared" si="16"/>
        <v>0</v>
      </c>
    </row>
    <row r="57" spans="1:69" x14ac:dyDescent="0.25">
      <c r="A57" s="79"/>
      <c r="B57" s="13">
        <f>B11</f>
        <v>0</v>
      </c>
      <c r="C57" s="82"/>
      <c r="D57" s="13">
        <f t="shared" si="15"/>
        <v>0</v>
      </c>
      <c r="E57" s="13">
        <f t="shared" si="15"/>
        <v>0</v>
      </c>
      <c r="F57" s="13">
        <f t="shared" si="15"/>
        <v>0</v>
      </c>
      <c r="G57" s="13">
        <f t="shared" si="15"/>
        <v>0</v>
      </c>
      <c r="H57" s="13">
        <f t="shared" si="15"/>
        <v>0</v>
      </c>
      <c r="I57" s="13">
        <f t="shared" si="15"/>
        <v>0</v>
      </c>
      <c r="J57" s="13">
        <f t="shared" si="15"/>
        <v>0</v>
      </c>
      <c r="K57" s="13">
        <f t="shared" ref="K57:BN57" si="17">K11</f>
        <v>0</v>
      </c>
      <c r="L57" s="13">
        <f t="shared" si="17"/>
        <v>0</v>
      </c>
      <c r="M57" s="13">
        <f t="shared" si="17"/>
        <v>0</v>
      </c>
      <c r="N57" s="13">
        <f t="shared" si="17"/>
        <v>0</v>
      </c>
      <c r="O57" s="13">
        <f t="shared" si="17"/>
        <v>0</v>
      </c>
      <c r="P57" s="13">
        <f t="shared" si="17"/>
        <v>0</v>
      </c>
      <c r="Q57" s="13">
        <f t="shared" si="17"/>
        <v>0</v>
      </c>
      <c r="R57" s="13">
        <f t="shared" si="17"/>
        <v>0</v>
      </c>
      <c r="S57" s="13">
        <f t="shared" si="17"/>
        <v>0</v>
      </c>
      <c r="T57" s="13">
        <f t="shared" si="17"/>
        <v>0</v>
      </c>
      <c r="U57" s="13">
        <f t="shared" si="17"/>
        <v>0</v>
      </c>
      <c r="V57" s="13">
        <f t="shared" si="17"/>
        <v>0</v>
      </c>
      <c r="W57" s="13">
        <f>W11</f>
        <v>0</v>
      </c>
      <c r="X57" s="13">
        <f t="shared" si="17"/>
        <v>0</v>
      </c>
      <c r="Y57" s="13">
        <f t="shared" si="17"/>
        <v>0</v>
      </c>
      <c r="Z57" s="13">
        <f t="shared" si="17"/>
        <v>0</v>
      </c>
      <c r="AA57" s="13">
        <f t="shared" si="17"/>
        <v>0</v>
      </c>
      <c r="AB57" s="13">
        <f t="shared" si="17"/>
        <v>0</v>
      </c>
      <c r="AC57" s="13">
        <f t="shared" si="17"/>
        <v>0</v>
      </c>
      <c r="AD57" s="13">
        <f t="shared" si="17"/>
        <v>0</v>
      </c>
      <c r="AE57" s="13">
        <f t="shared" si="17"/>
        <v>0</v>
      </c>
      <c r="AF57" s="13">
        <f t="shared" si="17"/>
        <v>0</v>
      </c>
      <c r="AG57" s="13">
        <f t="shared" si="17"/>
        <v>0</v>
      </c>
      <c r="AH57" s="13">
        <f t="shared" si="17"/>
        <v>0</v>
      </c>
      <c r="AI57" s="13">
        <f t="shared" si="17"/>
        <v>0</v>
      </c>
      <c r="AJ57" s="13">
        <f t="shared" si="17"/>
        <v>0</v>
      </c>
      <c r="AK57" s="13">
        <f t="shared" si="17"/>
        <v>0</v>
      </c>
      <c r="AL57" s="13">
        <f t="shared" si="17"/>
        <v>0</v>
      </c>
      <c r="AM57" s="13">
        <f t="shared" si="17"/>
        <v>0</v>
      </c>
      <c r="AN57" s="13">
        <f t="shared" si="17"/>
        <v>0</v>
      </c>
      <c r="AO57" s="13">
        <f t="shared" si="17"/>
        <v>0</v>
      </c>
      <c r="AP57" s="13">
        <f t="shared" si="17"/>
        <v>0</v>
      </c>
      <c r="AQ57" s="13">
        <f t="shared" si="17"/>
        <v>0</v>
      </c>
      <c r="AR57" s="13">
        <f t="shared" si="17"/>
        <v>0</v>
      </c>
      <c r="AS57" s="13">
        <f t="shared" si="17"/>
        <v>0</v>
      </c>
      <c r="AT57" s="13">
        <f t="shared" si="17"/>
        <v>0</v>
      </c>
      <c r="AU57" s="13">
        <f t="shared" si="17"/>
        <v>0</v>
      </c>
      <c r="AV57" s="13">
        <f t="shared" si="17"/>
        <v>0</v>
      </c>
      <c r="AW57" s="13">
        <f t="shared" si="17"/>
        <v>0</v>
      </c>
      <c r="AX57" s="13">
        <f t="shared" si="17"/>
        <v>0</v>
      </c>
      <c r="AY57" s="13">
        <f t="shared" si="17"/>
        <v>0</v>
      </c>
      <c r="AZ57" s="13">
        <f t="shared" si="17"/>
        <v>0</v>
      </c>
      <c r="BA57" s="13">
        <f t="shared" si="17"/>
        <v>0</v>
      </c>
      <c r="BB57" s="13">
        <f t="shared" si="17"/>
        <v>0</v>
      </c>
      <c r="BC57" s="13">
        <f t="shared" si="17"/>
        <v>0</v>
      </c>
      <c r="BD57" s="13">
        <f t="shared" si="17"/>
        <v>0</v>
      </c>
      <c r="BE57" s="13">
        <f t="shared" si="17"/>
        <v>0</v>
      </c>
      <c r="BF57" s="13">
        <f t="shared" si="17"/>
        <v>0</v>
      </c>
      <c r="BG57" s="13">
        <f t="shared" si="17"/>
        <v>0</v>
      </c>
      <c r="BH57" s="13">
        <f t="shared" si="17"/>
        <v>0</v>
      </c>
      <c r="BI57" s="13">
        <f t="shared" si="17"/>
        <v>0</v>
      </c>
      <c r="BJ57" s="13">
        <f t="shared" si="17"/>
        <v>0</v>
      </c>
      <c r="BK57" s="13">
        <f t="shared" si="17"/>
        <v>0</v>
      </c>
      <c r="BL57" s="13">
        <f t="shared" si="17"/>
        <v>0</v>
      </c>
      <c r="BM57" s="13">
        <f t="shared" si="17"/>
        <v>0</v>
      </c>
      <c r="BN57" s="13">
        <f t="shared" si="17"/>
        <v>0</v>
      </c>
      <c r="BO57" s="13">
        <f t="shared" ref="BO57" si="18">BO11</f>
        <v>0</v>
      </c>
    </row>
    <row r="58" spans="1:69" ht="17.25" x14ac:dyDescent="0.3">
      <c r="B58" s="31" t="s">
        <v>26</v>
      </c>
      <c r="C58" s="32"/>
      <c r="D58" s="33">
        <f t="shared" ref="D58:K58" si="19">SUM(D53:D57)</f>
        <v>0.03</v>
      </c>
      <c r="E58" s="33">
        <f t="shared" si="19"/>
        <v>0</v>
      </c>
      <c r="F58" s="33">
        <f t="shared" si="19"/>
        <v>1.4E-2</v>
      </c>
      <c r="G58" s="33">
        <f>SUM(G53:G57)</f>
        <v>0</v>
      </c>
      <c r="H58" s="33">
        <f>SUM(H53:H57)</f>
        <v>1E-3</v>
      </c>
      <c r="I58" s="33">
        <f>SUM(I53:I57)</f>
        <v>0</v>
      </c>
      <c r="J58" s="33">
        <f>SUM(J53:J57)</f>
        <v>0.21000000000000002</v>
      </c>
      <c r="K58" s="33">
        <f t="shared" si="19"/>
        <v>2E-3</v>
      </c>
      <c r="L58" s="33">
        <f>SUM(L53:L57)</f>
        <v>0</v>
      </c>
      <c r="M58" s="33">
        <f>SUM(M53:M57)</f>
        <v>0</v>
      </c>
      <c r="N58" s="33">
        <f t="shared" ref="N58:BN58" si="20">SUM(N53:N57)</f>
        <v>0</v>
      </c>
      <c r="O58" s="33">
        <f t="shared" si="20"/>
        <v>0</v>
      </c>
      <c r="P58" s="33">
        <f t="shared" si="20"/>
        <v>0</v>
      </c>
      <c r="Q58" s="33">
        <f t="shared" si="20"/>
        <v>8.0000000000000002E-3</v>
      </c>
      <c r="R58" s="33">
        <f t="shared" si="20"/>
        <v>0</v>
      </c>
      <c r="S58" s="33">
        <f t="shared" si="20"/>
        <v>0</v>
      </c>
      <c r="T58" s="33">
        <f t="shared" si="20"/>
        <v>0</v>
      </c>
      <c r="U58" s="33">
        <f t="shared" si="20"/>
        <v>0</v>
      </c>
      <c r="V58" s="33">
        <f t="shared" si="20"/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0.02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PRODUCT(D58,$E$4)</f>
        <v>0.03</v>
      </c>
      <c r="E59" s="44">
        <f t="shared" si="22"/>
        <v>0</v>
      </c>
      <c r="F59" s="44">
        <f t="shared" si="22"/>
        <v>1.4E-2</v>
      </c>
      <c r="G59" s="44">
        <f t="shared" si="22"/>
        <v>0</v>
      </c>
      <c r="H59" s="44">
        <f t="shared" si="22"/>
        <v>1E-3</v>
      </c>
      <c r="I59" s="44">
        <f t="shared" si="22"/>
        <v>0</v>
      </c>
      <c r="J59" s="44">
        <f t="shared" si="22"/>
        <v>0.21000000000000002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8.0000000000000002E-3</v>
      </c>
      <c r="R59" s="44">
        <f t="shared" si="22"/>
        <v>0</v>
      </c>
      <c r="S59" s="44">
        <f t="shared" si="22"/>
        <v>0</v>
      </c>
      <c r="T59" s="44">
        <f t="shared" si="22"/>
        <v>0</v>
      </c>
      <c r="U59" s="44">
        <f t="shared" si="22"/>
        <v>0</v>
      </c>
      <c r="V59" s="44">
        <f t="shared" si="22"/>
        <v>0</v>
      </c>
      <c r="W59" s="44">
        <f>PRODUCT(W58,$E$4)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0.02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PRODUCT(BO58,$E$4)</f>
        <v>0</v>
      </c>
    </row>
    <row r="61" spans="1:69" ht="17.25" x14ac:dyDescent="0.3">
      <c r="A61" s="27"/>
      <c r="B61" s="28" t="s">
        <v>29</v>
      </c>
      <c r="C61" s="29" t="s">
        <v>30</v>
      </c>
      <c r="D61" s="30">
        <f>D43</f>
        <v>67.27</v>
      </c>
      <c r="E61" s="30">
        <f t="shared" ref="E61:BN61" si="24">E43</f>
        <v>66</v>
      </c>
      <c r="F61" s="30">
        <f t="shared" si="24"/>
        <v>97.36</v>
      </c>
      <c r="G61" s="30">
        <f t="shared" si="24"/>
        <v>599.94000000000005</v>
      </c>
      <c r="H61" s="30">
        <f t="shared" si="24"/>
        <v>925.9</v>
      </c>
      <c r="I61" s="30">
        <f t="shared" si="24"/>
        <v>590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355</v>
      </c>
      <c r="N61" s="30">
        <f t="shared" si="24"/>
        <v>99.49</v>
      </c>
      <c r="O61" s="30">
        <f t="shared" si="24"/>
        <v>320.32</v>
      </c>
      <c r="P61" s="30">
        <f t="shared" si="24"/>
        <v>231.58</v>
      </c>
      <c r="Q61" s="30">
        <f t="shared" si="24"/>
        <v>216.66</v>
      </c>
      <c r="R61" s="30">
        <f t="shared" si="24"/>
        <v>0</v>
      </c>
      <c r="S61" s="30">
        <f t="shared" si="24"/>
        <v>130</v>
      </c>
      <c r="T61" s="30">
        <f t="shared" si="24"/>
        <v>146</v>
      </c>
      <c r="U61" s="30">
        <f t="shared" si="24"/>
        <v>870</v>
      </c>
      <c r="V61" s="30">
        <f t="shared" si="24"/>
        <v>121.57</v>
      </c>
      <c r="W61" s="30">
        <f>W43</f>
        <v>0</v>
      </c>
      <c r="X61" s="30">
        <f t="shared" si="24"/>
        <v>5.3</v>
      </c>
      <c r="Y61" s="30">
        <f t="shared" si="24"/>
        <v>0</v>
      </c>
      <c r="Z61" s="30">
        <f t="shared" si="24"/>
        <v>239.76</v>
      </c>
      <c r="AA61" s="30">
        <f t="shared" si="24"/>
        <v>324.92</v>
      </c>
      <c r="AB61" s="30">
        <f t="shared" si="24"/>
        <v>273.52999999999997</v>
      </c>
      <c r="AC61" s="30">
        <f t="shared" si="24"/>
        <v>288.5</v>
      </c>
      <c r="AD61" s="30">
        <f t="shared" si="24"/>
        <v>95.22</v>
      </c>
      <c r="AE61" s="30">
        <f t="shared" si="24"/>
        <v>300</v>
      </c>
      <c r="AF61" s="30">
        <f t="shared" si="24"/>
        <v>149</v>
      </c>
      <c r="AG61" s="30">
        <f t="shared" si="24"/>
        <v>210.25</v>
      </c>
      <c r="AH61" s="30">
        <f t="shared" si="24"/>
        <v>55</v>
      </c>
      <c r="AI61" s="30">
        <f t="shared" si="24"/>
        <v>65.75</v>
      </c>
      <c r="AJ61" s="30">
        <f t="shared" si="24"/>
        <v>43.56</v>
      </c>
      <c r="AK61" s="30">
        <f t="shared" si="24"/>
        <v>190</v>
      </c>
      <c r="AL61" s="30">
        <f t="shared" si="24"/>
        <v>165</v>
      </c>
      <c r="AM61" s="30">
        <f t="shared" si="24"/>
        <v>0</v>
      </c>
      <c r="AN61" s="30">
        <f t="shared" si="24"/>
        <v>250</v>
      </c>
      <c r="AO61" s="30">
        <f t="shared" si="24"/>
        <v>0</v>
      </c>
      <c r="AP61" s="30">
        <f t="shared" si="24"/>
        <v>190</v>
      </c>
      <c r="AQ61" s="30">
        <f t="shared" si="24"/>
        <v>86.38</v>
      </c>
      <c r="AR61" s="30">
        <f t="shared" si="24"/>
        <v>70</v>
      </c>
      <c r="AS61" s="30">
        <f t="shared" si="24"/>
        <v>150</v>
      </c>
      <c r="AT61" s="30">
        <f t="shared" si="24"/>
        <v>70.739999999999995</v>
      </c>
      <c r="AU61" s="30">
        <f t="shared" si="24"/>
        <v>64.290000000000006</v>
      </c>
      <c r="AV61" s="30">
        <f t="shared" si="24"/>
        <v>62.5</v>
      </c>
      <c r="AW61" s="30">
        <f t="shared" si="24"/>
        <v>114.28</v>
      </c>
      <c r="AX61" s="30">
        <f t="shared" si="24"/>
        <v>84.44</v>
      </c>
      <c r="AY61" s="30">
        <f t="shared" si="24"/>
        <v>75</v>
      </c>
      <c r="AZ61" s="30">
        <f t="shared" si="24"/>
        <v>110</v>
      </c>
      <c r="BA61" s="30">
        <f t="shared" si="24"/>
        <v>225</v>
      </c>
      <c r="BB61" s="30">
        <f t="shared" si="24"/>
        <v>364</v>
      </c>
      <c r="BC61" s="30">
        <f t="shared" si="24"/>
        <v>550</v>
      </c>
      <c r="BD61" s="30">
        <f t="shared" si="24"/>
        <v>195.06</v>
      </c>
      <c r="BE61" s="30">
        <f t="shared" si="24"/>
        <v>330</v>
      </c>
      <c r="BF61" s="30">
        <f t="shared" si="24"/>
        <v>0</v>
      </c>
      <c r="BG61" s="30">
        <f t="shared" si="24"/>
        <v>29</v>
      </c>
      <c r="BH61" s="30">
        <f t="shared" si="24"/>
        <v>39</v>
      </c>
      <c r="BI61" s="30">
        <f t="shared" si="24"/>
        <v>49</v>
      </c>
      <c r="BJ61" s="30">
        <f t="shared" si="24"/>
        <v>19</v>
      </c>
      <c r="BK61" s="30">
        <f t="shared" si="24"/>
        <v>57.3</v>
      </c>
      <c r="BL61" s="30">
        <f t="shared" si="24"/>
        <v>276.20999999999998</v>
      </c>
      <c r="BM61" s="30">
        <f t="shared" si="24"/>
        <v>154.44</v>
      </c>
      <c r="BN61" s="30">
        <f t="shared" si="24"/>
        <v>14.89</v>
      </c>
      <c r="BO61" s="30">
        <f t="shared" ref="BO61" si="25">BO43</f>
        <v>6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>E61/1000</f>
        <v>6.6000000000000003E-2</v>
      </c>
      <c r="F62" s="33">
        <f>F61/1000</f>
        <v>9.7360000000000002E-2</v>
      </c>
      <c r="G62" s="33">
        <f>G61/1000</f>
        <v>0.59994000000000003</v>
      </c>
      <c r="H62" s="33">
        <f>H61/1000</f>
        <v>0.92589999999999995</v>
      </c>
      <c r="I62" s="33">
        <f t="shared" ref="I62:BN62" si="26">I61/1000</f>
        <v>0.59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0.35499999999999998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0.23158000000000001</v>
      </c>
      <c r="Q62" s="33">
        <f t="shared" si="26"/>
        <v>0.21665999999999999</v>
      </c>
      <c r="R62" s="33">
        <f t="shared" si="26"/>
        <v>0</v>
      </c>
      <c r="S62" s="33">
        <f t="shared" si="26"/>
        <v>0.13</v>
      </c>
      <c r="T62" s="33">
        <f t="shared" si="26"/>
        <v>0.14599999999999999</v>
      </c>
      <c r="U62" s="33">
        <f t="shared" si="26"/>
        <v>0.87</v>
      </c>
      <c r="V62" s="33">
        <f t="shared" si="26"/>
        <v>0.12157</v>
      </c>
      <c r="W62" s="33">
        <f>W61/1000</f>
        <v>0</v>
      </c>
      <c r="X62" s="33">
        <f t="shared" si="26"/>
        <v>5.3E-3</v>
      </c>
      <c r="Y62" s="33">
        <f t="shared" si="26"/>
        <v>0</v>
      </c>
      <c r="Z62" s="33">
        <f t="shared" si="26"/>
        <v>0.23976</v>
      </c>
      <c r="AA62" s="33">
        <f t="shared" si="26"/>
        <v>0.32492000000000004</v>
      </c>
      <c r="AB62" s="33">
        <f t="shared" si="26"/>
        <v>0.27353</v>
      </c>
      <c r="AC62" s="33">
        <f t="shared" si="26"/>
        <v>0.28849999999999998</v>
      </c>
      <c r="AD62" s="33">
        <f t="shared" si="26"/>
        <v>9.5219999999999999E-2</v>
      </c>
      <c r="AE62" s="33">
        <f t="shared" si="26"/>
        <v>0.3</v>
      </c>
      <c r="AF62" s="33">
        <f t="shared" si="26"/>
        <v>0.14899999999999999</v>
      </c>
      <c r="AG62" s="33">
        <f t="shared" si="26"/>
        <v>0.21024999999999999</v>
      </c>
      <c r="AH62" s="33">
        <f t="shared" si="26"/>
        <v>5.5E-2</v>
      </c>
      <c r="AI62" s="33">
        <f t="shared" si="26"/>
        <v>6.5750000000000003E-2</v>
      </c>
      <c r="AJ62" s="33">
        <f t="shared" si="26"/>
        <v>4.3560000000000001E-2</v>
      </c>
      <c r="AK62" s="33">
        <f t="shared" si="26"/>
        <v>0.19</v>
      </c>
      <c r="AL62" s="33">
        <f t="shared" si="26"/>
        <v>0.16500000000000001</v>
      </c>
      <c r="AM62" s="33">
        <f t="shared" si="26"/>
        <v>0</v>
      </c>
      <c r="AN62" s="33">
        <f t="shared" si="26"/>
        <v>0.25</v>
      </c>
      <c r="AO62" s="33">
        <f t="shared" si="26"/>
        <v>0</v>
      </c>
      <c r="AP62" s="33">
        <f t="shared" si="26"/>
        <v>0.19</v>
      </c>
      <c r="AQ62" s="33">
        <f t="shared" si="26"/>
        <v>8.6379999999999998E-2</v>
      </c>
      <c r="AR62" s="33">
        <f t="shared" si="26"/>
        <v>7.0000000000000007E-2</v>
      </c>
      <c r="AS62" s="33">
        <f t="shared" si="26"/>
        <v>0.15</v>
      </c>
      <c r="AT62" s="33">
        <f t="shared" si="26"/>
        <v>7.0739999999999997E-2</v>
      </c>
      <c r="AU62" s="33">
        <f t="shared" si="26"/>
        <v>6.429E-2</v>
      </c>
      <c r="AV62" s="33">
        <f t="shared" si="26"/>
        <v>6.25E-2</v>
      </c>
      <c r="AW62" s="33">
        <f t="shared" si="26"/>
        <v>0.11428000000000001</v>
      </c>
      <c r="AX62" s="33">
        <f t="shared" si="26"/>
        <v>8.4440000000000001E-2</v>
      </c>
      <c r="AY62" s="33">
        <f t="shared" si="26"/>
        <v>7.4999999999999997E-2</v>
      </c>
      <c r="AZ62" s="33">
        <f t="shared" si="26"/>
        <v>0.11</v>
      </c>
      <c r="BA62" s="33">
        <f t="shared" si="26"/>
        <v>0.22500000000000001</v>
      </c>
      <c r="BB62" s="33">
        <f t="shared" si="26"/>
        <v>0.36399999999999999</v>
      </c>
      <c r="BC62" s="33">
        <f t="shared" si="26"/>
        <v>0.55000000000000004</v>
      </c>
      <c r="BD62" s="33">
        <f t="shared" si="26"/>
        <v>0.19506000000000001</v>
      </c>
      <c r="BE62" s="33">
        <f t="shared" si="26"/>
        <v>0.33</v>
      </c>
      <c r="BF62" s="33">
        <f t="shared" si="26"/>
        <v>0</v>
      </c>
      <c r="BG62" s="33">
        <f t="shared" si="26"/>
        <v>2.9000000000000001E-2</v>
      </c>
      <c r="BH62" s="33">
        <f t="shared" si="26"/>
        <v>3.9E-2</v>
      </c>
      <c r="BI62" s="33">
        <f t="shared" si="26"/>
        <v>4.9000000000000002E-2</v>
      </c>
      <c r="BJ62" s="33">
        <f t="shared" si="26"/>
        <v>1.9E-2</v>
      </c>
      <c r="BK62" s="33">
        <f t="shared" si="26"/>
        <v>5.7299999999999997E-2</v>
      </c>
      <c r="BL62" s="33">
        <f t="shared" si="26"/>
        <v>0.27620999999999996</v>
      </c>
      <c r="BM62" s="33">
        <f t="shared" si="26"/>
        <v>0.15443999999999999</v>
      </c>
      <c r="BN62" s="33">
        <f t="shared" si="26"/>
        <v>1.489E-2</v>
      </c>
      <c r="BO62" s="33">
        <f t="shared" ref="BO62" si="27">BO61/1000</f>
        <v>6.0000000000000001E-3</v>
      </c>
    </row>
    <row r="63" spans="1:69" ht="17.25" x14ac:dyDescent="0.3">
      <c r="A63" s="34"/>
      <c r="B63" s="35" t="s">
        <v>32</v>
      </c>
      <c r="C63" s="83"/>
      <c r="D63" s="36">
        <f>D59*D61</f>
        <v>2.0181</v>
      </c>
      <c r="E63" s="36">
        <f>E59*E61</f>
        <v>0</v>
      </c>
      <c r="F63" s="36">
        <f>F59*F61</f>
        <v>1.36304</v>
      </c>
      <c r="G63" s="36">
        <f>G59*G61</f>
        <v>0</v>
      </c>
      <c r="H63" s="36">
        <f>H59*H61</f>
        <v>0.92589999999999995</v>
      </c>
      <c r="I63" s="36">
        <f t="shared" ref="I63:BN63" si="28">I59*I61</f>
        <v>0</v>
      </c>
      <c r="J63" s="36">
        <f t="shared" si="28"/>
        <v>14.989800000000001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1.7332799999999999</v>
      </c>
      <c r="R63" s="36">
        <f t="shared" si="28"/>
        <v>0</v>
      </c>
      <c r="S63" s="36">
        <f t="shared" si="28"/>
        <v>0</v>
      </c>
      <c r="T63" s="36">
        <f t="shared" si="28"/>
        <v>0</v>
      </c>
      <c r="U63" s="36">
        <f t="shared" si="28"/>
        <v>0</v>
      </c>
      <c r="V63" s="36">
        <f t="shared" si="28"/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2.2856000000000001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24.648045000000003</v>
      </c>
      <c r="BQ63" s="38">
        <f>BP63/$C$7</f>
        <v>24.648045000000003</v>
      </c>
    </row>
    <row r="64" spans="1:69" ht="17.25" x14ac:dyDescent="0.3">
      <c r="A64" s="34"/>
      <c r="B64" s="35" t="s">
        <v>33</v>
      </c>
      <c r="C64" s="83"/>
      <c r="D64" s="36">
        <f>D59*D61</f>
        <v>2.0181</v>
      </c>
      <c r="E64" s="36">
        <f>E59*E61</f>
        <v>0</v>
      </c>
      <c r="F64" s="36">
        <f>F59*F61</f>
        <v>1.36304</v>
      </c>
      <c r="G64" s="36">
        <f>G59*G61</f>
        <v>0</v>
      </c>
      <c r="H64" s="36">
        <f>H59*H61</f>
        <v>0.92589999999999995</v>
      </c>
      <c r="I64" s="36">
        <f t="shared" ref="I64:BN64" si="30">I59*I61</f>
        <v>0</v>
      </c>
      <c r="J64" s="36">
        <f t="shared" si="30"/>
        <v>14.989800000000001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1.7332799999999999</v>
      </c>
      <c r="R64" s="36">
        <f t="shared" si="30"/>
        <v>0</v>
      </c>
      <c r="S64" s="36">
        <f t="shared" si="30"/>
        <v>0</v>
      </c>
      <c r="T64" s="36">
        <f t="shared" si="30"/>
        <v>0</v>
      </c>
      <c r="U64" s="36">
        <f t="shared" si="30"/>
        <v>0</v>
      </c>
      <c r="V64" s="36">
        <f t="shared" si="30"/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2.2856000000000001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24.648045000000003</v>
      </c>
      <c r="BQ64" s="38">
        <f>BP64/$C$7</f>
        <v>24.648045000000003</v>
      </c>
    </row>
    <row r="66" spans="1:69" x14ac:dyDescent="0.25">
      <c r="J66" s="4">
        <v>44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84"/>
      <c r="B67" s="42" t="s">
        <v>3</v>
      </c>
      <c r="C67" s="75" t="s">
        <v>4</v>
      </c>
      <c r="D67" s="77" t="str">
        <f>D51</f>
        <v>Хлеб пшеничный</v>
      </c>
      <c r="E67" s="77" t="str">
        <f t="shared" ref="E67:BN67" si="32">E51</f>
        <v>Хлеб ржано-пшеничный</v>
      </c>
      <c r="F67" s="77" t="str">
        <f t="shared" si="32"/>
        <v>Сахар</v>
      </c>
      <c r="G67" s="77" t="str">
        <f t="shared" si="32"/>
        <v>Чай</v>
      </c>
      <c r="H67" s="77" t="str">
        <f t="shared" si="32"/>
        <v>Какао</v>
      </c>
      <c r="I67" s="77" t="str">
        <f t="shared" si="32"/>
        <v>Кофейный напиток</v>
      </c>
      <c r="J67" s="77" t="str">
        <f t="shared" si="32"/>
        <v>Молоко 2,5%</v>
      </c>
      <c r="K67" s="77" t="str">
        <f t="shared" si="32"/>
        <v>Масло сливочное</v>
      </c>
      <c r="L67" s="77" t="str">
        <f t="shared" si="32"/>
        <v>Сметана 15%</v>
      </c>
      <c r="M67" s="77" t="str">
        <f t="shared" si="32"/>
        <v>Молоко сухое</v>
      </c>
      <c r="N67" s="77" t="str">
        <f t="shared" si="32"/>
        <v>Снежок 2,5 %</v>
      </c>
      <c r="O67" s="77" t="str">
        <f t="shared" si="32"/>
        <v>Творог 5%</v>
      </c>
      <c r="P67" s="77" t="str">
        <f t="shared" si="32"/>
        <v>Молоко сгущенное</v>
      </c>
      <c r="Q67" s="77" t="str">
        <f t="shared" si="32"/>
        <v xml:space="preserve">Джем Сава </v>
      </c>
      <c r="R67" s="77" t="str">
        <f t="shared" si="32"/>
        <v>Сыр</v>
      </c>
      <c r="S67" s="77" t="str">
        <f t="shared" si="32"/>
        <v>Зеленый горошек</v>
      </c>
      <c r="T67" s="77" t="str">
        <f t="shared" si="32"/>
        <v>Кукуруза консервирован.</v>
      </c>
      <c r="U67" s="77" t="str">
        <f t="shared" si="32"/>
        <v>Консервы рыбные</v>
      </c>
      <c r="V67" s="77" t="str">
        <f t="shared" si="32"/>
        <v>Огурцы консервирован.</v>
      </c>
      <c r="W67" s="43"/>
      <c r="X67" s="77" t="str">
        <f t="shared" si="32"/>
        <v>Яйцо</v>
      </c>
      <c r="Y67" s="77" t="str">
        <f t="shared" si="32"/>
        <v>Икра кабачковая</v>
      </c>
      <c r="Z67" s="77" t="str">
        <f t="shared" si="32"/>
        <v>Изюм</v>
      </c>
      <c r="AA67" s="77" t="str">
        <f t="shared" si="32"/>
        <v>Курага</v>
      </c>
      <c r="AB67" s="77" t="str">
        <f t="shared" si="32"/>
        <v>Чернослив</v>
      </c>
      <c r="AC67" s="77" t="str">
        <f t="shared" si="32"/>
        <v>Шиповник</v>
      </c>
      <c r="AD67" s="77" t="str">
        <f t="shared" si="32"/>
        <v>Сухофрукты</v>
      </c>
      <c r="AE67" s="77" t="str">
        <f t="shared" si="32"/>
        <v>Ягода свежемороженная</v>
      </c>
      <c r="AF67" s="77" t="str">
        <f t="shared" si="32"/>
        <v>Лимон</v>
      </c>
      <c r="AG67" s="77" t="str">
        <f t="shared" si="32"/>
        <v>Кисель</v>
      </c>
      <c r="AH67" s="77" t="str">
        <f t="shared" si="32"/>
        <v xml:space="preserve">Сок </v>
      </c>
      <c r="AI67" s="77" t="str">
        <f t="shared" si="32"/>
        <v>Макаронные изделия</v>
      </c>
      <c r="AJ67" s="77" t="str">
        <f t="shared" si="32"/>
        <v>Мука</v>
      </c>
      <c r="AK67" s="77" t="str">
        <f t="shared" si="32"/>
        <v>Дрожжи</v>
      </c>
      <c r="AL67" s="77" t="str">
        <f t="shared" si="32"/>
        <v>Печенье</v>
      </c>
      <c r="AM67" s="77" t="str">
        <f t="shared" si="32"/>
        <v>Пряники</v>
      </c>
      <c r="AN67" s="77" t="str">
        <f t="shared" si="32"/>
        <v>Вафли</v>
      </c>
      <c r="AO67" s="77" t="str">
        <f t="shared" si="32"/>
        <v>Конфеты</v>
      </c>
      <c r="AP67" s="77" t="str">
        <f t="shared" si="32"/>
        <v>Повидло Сава</v>
      </c>
      <c r="AQ67" s="77" t="str">
        <f t="shared" si="32"/>
        <v>Крупа геркулес</v>
      </c>
      <c r="AR67" s="77" t="str">
        <f t="shared" si="32"/>
        <v>Крупа горох</v>
      </c>
      <c r="AS67" s="77" t="str">
        <f t="shared" si="32"/>
        <v>Крупа гречневая</v>
      </c>
      <c r="AT67" s="77" t="str">
        <f t="shared" si="32"/>
        <v>Крупа кукурузная</v>
      </c>
      <c r="AU67" s="77" t="str">
        <f t="shared" si="32"/>
        <v>Крупа манная</v>
      </c>
      <c r="AV67" s="77" t="str">
        <f t="shared" si="32"/>
        <v>Крупа перловая</v>
      </c>
      <c r="AW67" s="77" t="str">
        <f t="shared" si="32"/>
        <v>Крупа пшеничная</v>
      </c>
      <c r="AX67" s="77" t="str">
        <f t="shared" si="32"/>
        <v>Крупа пшено</v>
      </c>
      <c r="AY67" s="77" t="str">
        <f t="shared" si="32"/>
        <v>Крупа ячневая</v>
      </c>
      <c r="AZ67" s="77" t="str">
        <f t="shared" si="32"/>
        <v>Рис</v>
      </c>
      <c r="BA67" s="77" t="str">
        <f t="shared" si="32"/>
        <v>Цыпленок бройлер</v>
      </c>
      <c r="BB67" s="77" t="str">
        <f t="shared" si="32"/>
        <v>Филе куриное</v>
      </c>
      <c r="BC67" s="77" t="str">
        <f t="shared" si="32"/>
        <v>Фарш говяжий</v>
      </c>
      <c r="BD67" s="77" t="str">
        <f t="shared" si="32"/>
        <v>Печень куриная</v>
      </c>
      <c r="BE67" s="77" t="str">
        <f t="shared" si="32"/>
        <v>Филе минтая</v>
      </c>
      <c r="BF67" s="77" t="str">
        <f t="shared" si="32"/>
        <v>Филе сельди слабосол.</v>
      </c>
      <c r="BG67" s="77" t="str">
        <f t="shared" si="32"/>
        <v>Картофель</v>
      </c>
      <c r="BH67" s="77" t="str">
        <f t="shared" si="32"/>
        <v>Морковь</v>
      </c>
      <c r="BI67" s="77" t="str">
        <f t="shared" si="32"/>
        <v>Лук</v>
      </c>
      <c r="BJ67" s="77" t="str">
        <f t="shared" si="32"/>
        <v>Капуста</v>
      </c>
      <c r="BK67" s="77" t="str">
        <f t="shared" si="32"/>
        <v>Свекла</v>
      </c>
      <c r="BL67" s="77" t="str">
        <f t="shared" si="32"/>
        <v>Томатная паста</v>
      </c>
      <c r="BM67" s="77" t="str">
        <f t="shared" si="32"/>
        <v>Масло растительное</v>
      </c>
      <c r="BN67" s="77" t="str">
        <f t="shared" si="32"/>
        <v>Соль</v>
      </c>
      <c r="BO67" s="77" t="str">
        <f t="shared" ref="BO67" si="33">BO51</f>
        <v>Аскорбиновая кислота</v>
      </c>
      <c r="BP67" s="89" t="s">
        <v>5</v>
      </c>
      <c r="BQ67" s="89" t="s">
        <v>6</v>
      </c>
    </row>
    <row r="68" spans="1:69" ht="51" customHeight="1" x14ac:dyDescent="0.25">
      <c r="A68" s="85"/>
      <c r="B68" s="7" t="s">
        <v>7</v>
      </c>
      <c r="C68" s="76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43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89"/>
      <c r="BQ68" s="89"/>
    </row>
    <row r="69" spans="1:69" x14ac:dyDescent="0.25">
      <c r="A69" s="79"/>
      <c r="B69" s="13" t="str">
        <f t="shared" ref="B69:B75" si="34">B12</f>
        <v>Суп "Волна"</v>
      </c>
      <c r="C69" s="81"/>
      <c r="D69" s="13">
        <f t="shared" ref="D69:BN72" si="35">D12</f>
        <v>0</v>
      </c>
      <c r="E69" s="13">
        <f t="shared" si="35"/>
        <v>0</v>
      </c>
      <c r="F69" s="13">
        <f t="shared" si="35"/>
        <v>0</v>
      </c>
      <c r="G69" s="13">
        <f t="shared" si="35"/>
        <v>0</v>
      </c>
      <c r="H69" s="13">
        <f t="shared" si="35"/>
        <v>0</v>
      </c>
      <c r="I69" s="13">
        <f t="shared" si="35"/>
        <v>0</v>
      </c>
      <c r="J69" s="13">
        <f t="shared" si="35"/>
        <v>0</v>
      </c>
      <c r="K69" s="13">
        <f t="shared" si="35"/>
        <v>2E-3</v>
      </c>
      <c r="L69" s="13">
        <f t="shared" si="35"/>
        <v>0</v>
      </c>
      <c r="M69" s="13">
        <f t="shared" si="35"/>
        <v>0</v>
      </c>
      <c r="N69" s="13">
        <f t="shared" si="35"/>
        <v>0</v>
      </c>
      <c r="O69" s="13">
        <f t="shared" si="35"/>
        <v>0</v>
      </c>
      <c r="P69" s="13">
        <f t="shared" si="35"/>
        <v>0</v>
      </c>
      <c r="Q69" s="13">
        <f t="shared" si="35"/>
        <v>0</v>
      </c>
      <c r="R69" s="13">
        <f t="shared" si="35"/>
        <v>0</v>
      </c>
      <c r="S69" s="13">
        <f t="shared" si="35"/>
        <v>0</v>
      </c>
      <c r="T69" s="13">
        <f t="shared" si="35"/>
        <v>0</v>
      </c>
      <c r="U69" s="13">
        <f t="shared" si="35"/>
        <v>0</v>
      </c>
      <c r="V69" s="13">
        <f t="shared" si="35"/>
        <v>0</v>
      </c>
      <c r="W69" s="13">
        <f t="shared" si="35"/>
        <v>0</v>
      </c>
      <c r="X69" s="13">
        <f t="shared" si="35"/>
        <v>0.5</v>
      </c>
      <c r="Y69" s="13">
        <f t="shared" si="35"/>
        <v>0</v>
      </c>
      <c r="Z69" s="13">
        <f t="shared" si="35"/>
        <v>0</v>
      </c>
      <c r="AA69" s="13">
        <f t="shared" si="35"/>
        <v>0</v>
      </c>
      <c r="AB69" s="13">
        <f t="shared" si="35"/>
        <v>0</v>
      </c>
      <c r="AC69" s="13">
        <f t="shared" si="35"/>
        <v>0</v>
      </c>
      <c r="AD69" s="13">
        <f t="shared" si="35"/>
        <v>0</v>
      </c>
      <c r="AE69" s="13">
        <f t="shared" si="35"/>
        <v>0</v>
      </c>
      <c r="AF69" s="13">
        <f t="shared" si="35"/>
        <v>0</v>
      </c>
      <c r="AG69" s="13">
        <f t="shared" si="35"/>
        <v>0</v>
      </c>
      <c r="AH69" s="13">
        <f t="shared" si="35"/>
        <v>0</v>
      </c>
      <c r="AI69" s="13">
        <f t="shared" si="35"/>
        <v>0</v>
      </c>
      <c r="AJ69" s="13">
        <f t="shared" si="35"/>
        <v>0</v>
      </c>
      <c r="AK69" s="13">
        <f t="shared" si="35"/>
        <v>0</v>
      </c>
      <c r="AL69" s="13">
        <f t="shared" si="35"/>
        <v>0</v>
      </c>
      <c r="AM69" s="13">
        <f t="shared" si="35"/>
        <v>0</v>
      </c>
      <c r="AN69" s="13">
        <f t="shared" si="35"/>
        <v>0</v>
      </c>
      <c r="AO69" s="13">
        <f t="shared" si="35"/>
        <v>0</v>
      </c>
      <c r="AP69" s="13">
        <f t="shared" si="35"/>
        <v>0</v>
      </c>
      <c r="AQ69" s="13">
        <f t="shared" si="35"/>
        <v>0</v>
      </c>
      <c r="AR69" s="13">
        <f t="shared" si="35"/>
        <v>0</v>
      </c>
      <c r="AS69" s="13">
        <f t="shared" si="35"/>
        <v>0</v>
      </c>
      <c r="AT69" s="13">
        <f t="shared" si="35"/>
        <v>0</v>
      </c>
      <c r="AU69" s="13">
        <f t="shared" si="35"/>
        <v>0</v>
      </c>
      <c r="AV69" s="13">
        <f t="shared" si="35"/>
        <v>0</v>
      </c>
      <c r="AW69" s="13">
        <f t="shared" si="35"/>
        <v>0</v>
      </c>
      <c r="AX69" s="13">
        <f t="shared" si="35"/>
        <v>0</v>
      </c>
      <c r="AY69" s="13">
        <f t="shared" si="35"/>
        <v>0</v>
      </c>
      <c r="AZ69" s="13">
        <f t="shared" si="35"/>
        <v>0</v>
      </c>
      <c r="BA69" s="13">
        <f t="shared" si="35"/>
        <v>0.03</v>
      </c>
      <c r="BB69" s="13">
        <f t="shared" si="35"/>
        <v>0</v>
      </c>
      <c r="BC69" s="13">
        <f t="shared" si="35"/>
        <v>0</v>
      </c>
      <c r="BD69" s="13">
        <f t="shared" si="35"/>
        <v>0</v>
      </c>
      <c r="BE69" s="13">
        <f t="shared" si="35"/>
        <v>0</v>
      </c>
      <c r="BF69" s="13">
        <f t="shared" si="35"/>
        <v>0</v>
      </c>
      <c r="BG69" s="13">
        <f t="shared" si="35"/>
        <v>0.17</v>
      </c>
      <c r="BH69" s="13">
        <f t="shared" si="35"/>
        <v>1.4999999999999999E-2</v>
      </c>
      <c r="BI69" s="13">
        <f t="shared" si="35"/>
        <v>0.01</v>
      </c>
      <c r="BJ69" s="13">
        <f t="shared" si="35"/>
        <v>0</v>
      </c>
      <c r="BK69" s="13">
        <f t="shared" si="35"/>
        <v>0</v>
      </c>
      <c r="BL69" s="13">
        <f t="shared" si="35"/>
        <v>0</v>
      </c>
      <c r="BM69" s="13">
        <f t="shared" si="35"/>
        <v>1E-3</v>
      </c>
      <c r="BN69" s="13">
        <f t="shared" si="35"/>
        <v>2E-3</v>
      </c>
      <c r="BO69" s="13">
        <f t="shared" ref="BO69" si="36">BO12</f>
        <v>0</v>
      </c>
    </row>
    <row r="70" spans="1:69" x14ac:dyDescent="0.25">
      <c r="A70" s="79"/>
      <c r="B70" s="13" t="str">
        <f t="shared" si="34"/>
        <v>Голубцы ленивые</v>
      </c>
      <c r="C70" s="81"/>
      <c r="D70" s="13">
        <f t="shared" si="35"/>
        <v>0</v>
      </c>
      <c r="E70" s="13">
        <f t="shared" si="35"/>
        <v>0</v>
      </c>
      <c r="F70" s="13">
        <f t="shared" si="35"/>
        <v>0</v>
      </c>
      <c r="G70" s="13">
        <f t="shared" si="35"/>
        <v>0</v>
      </c>
      <c r="H70" s="13">
        <f t="shared" si="35"/>
        <v>0</v>
      </c>
      <c r="I70" s="13">
        <f t="shared" si="35"/>
        <v>0</v>
      </c>
      <c r="J70" s="13">
        <f t="shared" si="35"/>
        <v>0</v>
      </c>
      <c r="K70" s="13">
        <f t="shared" si="35"/>
        <v>0</v>
      </c>
      <c r="L70" s="13">
        <f t="shared" si="35"/>
        <v>0</v>
      </c>
      <c r="M70" s="13">
        <f t="shared" si="35"/>
        <v>0</v>
      </c>
      <c r="N70" s="13">
        <f t="shared" si="35"/>
        <v>0</v>
      </c>
      <c r="O70" s="13">
        <f t="shared" si="35"/>
        <v>0</v>
      </c>
      <c r="P70" s="13">
        <f t="shared" si="35"/>
        <v>0</v>
      </c>
      <c r="Q70" s="13">
        <f t="shared" si="35"/>
        <v>0</v>
      </c>
      <c r="R70" s="13">
        <f t="shared" si="35"/>
        <v>0</v>
      </c>
      <c r="S70" s="13">
        <f t="shared" si="35"/>
        <v>0</v>
      </c>
      <c r="T70" s="13">
        <f t="shared" si="35"/>
        <v>0</v>
      </c>
      <c r="U70" s="13">
        <f t="shared" si="35"/>
        <v>0</v>
      </c>
      <c r="V70" s="13">
        <f t="shared" si="35"/>
        <v>0</v>
      </c>
      <c r="W70" s="13">
        <f t="shared" si="35"/>
        <v>0</v>
      </c>
      <c r="X70" s="13">
        <f t="shared" si="35"/>
        <v>0.1</v>
      </c>
      <c r="Y70" s="13">
        <f t="shared" si="35"/>
        <v>0</v>
      </c>
      <c r="Z70" s="13">
        <f t="shared" si="35"/>
        <v>0</v>
      </c>
      <c r="AA70" s="13">
        <f t="shared" si="35"/>
        <v>0</v>
      </c>
      <c r="AB70" s="13">
        <f t="shared" si="35"/>
        <v>0</v>
      </c>
      <c r="AC70" s="13">
        <f t="shared" si="35"/>
        <v>0</v>
      </c>
      <c r="AD70" s="13">
        <f t="shared" si="35"/>
        <v>0</v>
      </c>
      <c r="AE70" s="13">
        <f t="shared" si="35"/>
        <v>0</v>
      </c>
      <c r="AF70" s="13">
        <f t="shared" si="35"/>
        <v>0</v>
      </c>
      <c r="AG70" s="13">
        <f t="shared" si="35"/>
        <v>0</v>
      </c>
      <c r="AH70" s="13">
        <f t="shared" si="35"/>
        <v>0</v>
      </c>
      <c r="AI70" s="13">
        <f t="shared" si="35"/>
        <v>0</v>
      </c>
      <c r="AJ70" s="13">
        <f t="shared" si="35"/>
        <v>0</v>
      </c>
      <c r="AK70" s="13">
        <f t="shared" si="35"/>
        <v>0</v>
      </c>
      <c r="AL70" s="13">
        <f t="shared" si="35"/>
        <v>0</v>
      </c>
      <c r="AM70" s="13">
        <f t="shared" si="35"/>
        <v>0</v>
      </c>
      <c r="AN70" s="13">
        <f t="shared" si="35"/>
        <v>0</v>
      </c>
      <c r="AO70" s="13">
        <f t="shared" si="35"/>
        <v>0</v>
      </c>
      <c r="AP70" s="13">
        <f t="shared" si="35"/>
        <v>0</v>
      </c>
      <c r="AQ70" s="13">
        <f t="shared" si="35"/>
        <v>0</v>
      </c>
      <c r="AR70" s="13">
        <f t="shared" si="35"/>
        <v>0</v>
      </c>
      <c r="AS70" s="13">
        <f t="shared" si="35"/>
        <v>0</v>
      </c>
      <c r="AT70" s="13">
        <f t="shared" si="35"/>
        <v>0</v>
      </c>
      <c r="AU70" s="13">
        <f t="shared" si="35"/>
        <v>0</v>
      </c>
      <c r="AV70" s="13">
        <f t="shared" si="35"/>
        <v>0</v>
      </c>
      <c r="AW70" s="13">
        <f t="shared" si="35"/>
        <v>0</v>
      </c>
      <c r="AX70" s="13">
        <f t="shared" si="35"/>
        <v>0</v>
      </c>
      <c r="AY70" s="13">
        <f t="shared" si="35"/>
        <v>0</v>
      </c>
      <c r="AZ70" s="13">
        <f t="shared" si="35"/>
        <v>4.1999999999999997E-3</v>
      </c>
      <c r="BA70" s="13">
        <f t="shared" si="35"/>
        <v>0</v>
      </c>
      <c r="BB70" s="13">
        <f t="shared" si="35"/>
        <v>2.1999999999999999E-2</v>
      </c>
      <c r="BC70" s="13">
        <f t="shared" si="35"/>
        <v>1.7000000000000001E-2</v>
      </c>
      <c r="BD70" s="13">
        <f t="shared" si="35"/>
        <v>0</v>
      </c>
      <c r="BE70" s="13">
        <f t="shared" si="35"/>
        <v>0</v>
      </c>
      <c r="BF70" s="13">
        <f t="shared" si="35"/>
        <v>0</v>
      </c>
      <c r="BG70" s="13">
        <f t="shared" si="35"/>
        <v>0</v>
      </c>
      <c r="BH70" s="13">
        <f t="shared" si="35"/>
        <v>0</v>
      </c>
      <c r="BI70" s="13">
        <f t="shared" si="35"/>
        <v>5.0000000000000001E-3</v>
      </c>
      <c r="BJ70" s="13">
        <f t="shared" si="35"/>
        <v>4.4999999999999998E-2</v>
      </c>
      <c r="BK70" s="13">
        <f t="shared" si="35"/>
        <v>0</v>
      </c>
      <c r="BL70" s="13">
        <f t="shared" si="35"/>
        <v>0</v>
      </c>
      <c r="BM70" s="13">
        <f t="shared" si="35"/>
        <v>1E-3</v>
      </c>
      <c r="BN70" s="13">
        <f t="shared" si="35"/>
        <v>2E-3</v>
      </c>
      <c r="BO70" s="13">
        <f t="shared" ref="BO70" si="37">BO13</f>
        <v>0</v>
      </c>
    </row>
    <row r="71" spans="1:69" x14ac:dyDescent="0.25">
      <c r="A71" s="79"/>
      <c r="B71" s="13" t="str">
        <f t="shared" si="34"/>
        <v>Соус сметанный</v>
      </c>
      <c r="C71" s="81"/>
      <c r="D71" s="13">
        <f t="shared" si="35"/>
        <v>0</v>
      </c>
      <c r="E71" s="13">
        <f t="shared" si="35"/>
        <v>0</v>
      </c>
      <c r="F71" s="13">
        <f t="shared" si="35"/>
        <v>0</v>
      </c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1E-3</v>
      </c>
      <c r="L71" s="13">
        <f t="shared" si="35"/>
        <v>1.2E-2</v>
      </c>
      <c r="M71" s="13">
        <f t="shared" si="35"/>
        <v>0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0</v>
      </c>
      <c r="AF71" s="13">
        <f t="shared" si="35"/>
        <v>0</v>
      </c>
      <c r="AG71" s="13">
        <f t="shared" si="35"/>
        <v>0</v>
      </c>
      <c r="AH71" s="13">
        <f t="shared" si="35"/>
        <v>0</v>
      </c>
      <c r="AI71" s="13">
        <f t="shared" si="35"/>
        <v>0</v>
      </c>
      <c r="AJ71" s="13">
        <f t="shared" si="35"/>
        <v>1E-3</v>
      </c>
      <c r="AK71" s="13">
        <f t="shared" si="35"/>
        <v>0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0</v>
      </c>
      <c r="AQ71" s="13">
        <f t="shared" si="35"/>
        <v>0</v>
      </c>
      <c r="AR71" s="13">
        <f t="shared" si="35"/>
        <v>0</v>
      </c>
      <c r="AS71" s="13">
        <f t="shared" si="35"/>
        <v>0</v>
      </c>
      <c r="AT71" s="13">
        <f t="shared" si="35"/>
        <v>0</v>
      </c>
      <c r="AU71" s="13">
        <f t="shared" si="35"/>
        <v>0</v>
      </c>
      <c r="AV71" s="13">
        <f t="shared" si="35"/>
        <v>0</v>
      </c>
      <c r="AW71" s="13">
        <f t="shared" si="35"/>
        <v>0</v>
      </c>
      <c r="AX71" s="13">
        <f t="shared" si="35"/>
        <v>0</v>
      </c>
      <c r="AY71" s="13">
        <f t="shared" si="35"/>
        <v>0</v>
      </c>
      <c r="AZ71" s="13">
        <f t="shared" si="35"/>
        <v>0</v>
      </c>
      <c r="BA71" s="13">
        <f t="shared" si="35"/>
        <v>0</v>
      </c>
      <c r="BB71" s="13">
        <f t="shared" si="35"/>
        <v>0</v>
      </c>
      <c r="BC71" s="13">
        <f t="shared" si="35"/>
        <v>0</v>
      </c>
      <c r="BD71" s="13">
        <f t="shared" si="35"/>
        <v>0</v>
      </c>
      <c r="BE71" s="13">
        <f t="shared" si="35"/>
        <v>0</v>
      </c>
      <c r="BF71" s="13">
        <f t="shared" si="35"/>
        <v>0</v>
      </c>
      <c r="BG71" s="13">
        <f t="shared" si="35"/>
        <v>0</v>
      </c>
      <c r="BH71" s="13">
        <f t="shared" si="35"/>
        <v>0</v>
      </c>
      <c r="BI71" s="13">
        <f t="shared" si="35"/>
        <v>0</v>
      </c>
      <c r="BJ71" s="13">
        <f t="shared" si="35"/>
        <v>0</v>
      </c>
      <c r="BK71" s="13">
        <f t="shared" si="35"/>
        <v>0</v>
      </c>
      <c r="BL71" s="13">
        <f t="shared" si="35"/>
        <v>0</v>
      </c>
      <c r="BM71" s="13">
        <f t="shared" si="35"/>
        <v>0</v>
      </c>
      <c r="BN71" s="13">
        <f t="shared" si="35"/>
        <v>0</v>
      </c>
      <c r="BO71" s="13">
        <f t="shared" ref="BO71" si="38">BO14</f>
        <v>0</v>
      </c>
    </row>
    <row r="72" spans="1:69" x14ac:dyDescent="0.25">
      <c r="A72" s="79"/>
      <c r="B72" s="13" t="str">
        <f t="shared" si="34"/>
        <v>Макароны отварные</v>
      </c>
      <c r="C72" s="81"/>
      <c r="D72" s="13">
        <f t="shared" si="35"/>
        <v>0</v>
      </c>
      <c r="E72" s="13">
        <f t="shared" si="35"/>
        <v>0</v>
      </c>
      <c r="F72" s="13">
        <f t="shared" si="35"/>
        <v>0</v>
      </c>
      <c r="G72" s="13">
        <f t="shared" ref="G72:BN75" si="39">G15</f>
        <v>0</v>
      </c>
      <c r="H72" s="13">
        <f t="shared" si="39"/>
        <v>0</v>
      </c>
      <c r="I72" s="13">
        <f t="shared" si="39"/>
        <v>0</v>
      </c>
      <c r="J72" s="13">
        <f t="shared" si="39"/>
        <v>0</v>
      </c>
      <c r="K72" s="13">
        <f t="shared" si="39"/>
        <v>4.0000000000000001E-3</v>
      </c>
      <c r="L72" s="13">
        <f t="shared" si="39"/>
        <v>0</v>
      </c>
      <c r="M72" s="13">
        <f t="shared" si="39"/>
        <v>0</v>
      </c>
      <c r="N72" s="13">
        <f t="shared" si="39"/>
        <v>0</v>
      </c>
      <c r="O72" s="13">
        <f t="shared" si="39"/>
        <v>0</v>
      </c>
      <c r="P72" s="13">
        <f t="shared" si="39"/>
        <v>0</v>
      </c>
      <c r="Q72" s="13">
        <f t="shared" si="39"/>
        <v>0</v>
      </c>
      <c r="R72" s="13">
        <f t="shared" si="39"/>
        <v>0</v>
      </c>
      <c r="S72" s="13">
        <f t="shared" si="39"/>
        <v>0</v>
      </c>
      <c r="T72" s="13">
        <f t="shared" si="39"/>
        <v>0</v>
      </c>
      <c r="U72" s="13">
        <f t="shared" si="39"/>
        <v>0</v>
      </c>
      <c r="V72" s="13">
        <f t="shared" si="39"/>
        <v>0</v>
      </c>
      <c r="W72" s="13">
        <f t="shared" si="39"/>
        <v>0</v>
      </c>
      <c r="X72" s="13">
        <f t="shared" si="39"/>
        <v>0</v>
      </c>
      <c r="Y72" s="13">
        <f t="shared" si="39"/>
        <v>0</v>
      </c>
      <c r="Z72" s="13">
        <f t="shared" si="39"/>
        <v>0</v>
      </c>
      <c r="AA72" s="13">
        <f t="shared" si="39"/>
        <v>0</v>
      </c>
      <c r="AB72" s="13">
        <f t="shared" si="39"/>
        <v>0</v>
      </c>
      <c r="AC72" s="13">
        <f t="shared" si="39"/>
        <v>0</v>
      </c>
      <c r="AD72" s="13">
        <f t="shared" si="39"/>
        <v>0</v>
      </c>
      <c r="AE72" s="13">
        <f t="shared" si="39"/>
        <v>0</v>
      </c>
      <c r="AF72" s="13">
        <f t="shared" si="39"/>
        <v>0</v>
      </c>
      <c r="AG72" s="13">
        <f t="shared" si="39"/>
        <v>0</v>
      </c>
      <c r="AH72" s="13">
        <f t="shared" si="39"/>
        <v>0</v>
      </c>
      <c r="AI72" s="13">
        <f t="shared" si="39"/>
        <v>3.5000000000000003E-2</v>
      </c>
      <c r="AJ72" s="13">
        <f t="shared" si="39"/>
        <v>0</v>
      </c>
      <c r="AK72" s="13">
        <f t="shared" si="39"/>
        <v>0</v>
      </c>
      <c r="AL72" s="13">
        <f t="shared" si="39"/>
        <v>0</v>
      </c>
      <c r="AM72" s="13">
        <f t="shared" si="39"/>
        <v>0</v>
      </c>
      <c r="AN72" s="13">
        <f t="shared" si="39"/>
        <v>0</v>
      </c>
      <c r="AO72" s="13">
        <f t="shared" si="39"/>
        <v>0</v>
      </c>
      <c r="AP72" s="13">
        <f t="shared" si="39"/>
        <v>0</v>
      </c>
      <c r="AQ72" s="13">
        <f t="shared" si="39"/>
        <v>0</v>
      </c>
      <c r="AR72" s="13">
        <f t="shared" si="39"/>
        <v>0</v>
      </c>
      <c r="AS72" s="13">
        <f t="shared" si="39"/>
        <v>0</v>
      </c>
      <c r="AT72" s="13">
        <f t="shared" si="39"/>
        <v>0</v>
      </c>
      <c r="AU72" s="13">
        <f t="shared" si="39"/>
        <v>0</v>
      </c>
      <c r="AV72" s="13">
        <f t="shared" si="39"/>
        <v>0</v>
      </c>
      <c r="AW72" s="13">
        <f t="shared" si="39"/>
        <v>0</v>
      </c>
      <c r="AX72" s="13">
        <f t="shared" si="39"/>
        <v>0</v>
      </c>
      <c r="AY72" s="13">
        <f t="shared" si="39"/>
        <v>0</v>
      </c>
      <c r="AZ72" s="13">
        <f t="shared" si="39"/>
        <v>0</v>
      </c>
      <c r="BA72" s="13">
        <f t="shared" si="39"/>
        <v>0</v>
      </c>
      <c r="BB72" s="13">
        <f t="shared" si="39"/>
        <v>0</v>
      </c>
      <c r="BC72" s="13">
        <f t="shared" si="39"/>
        <v>0</v>
      </c>
      <c r="BD72" s="13">
        <f t="shared" si="39"/>
        <v>0</v>
      </c>
      <c r="BE72" s="13">
        <f t="shared" si="39"/>
        <v>0</v>
      </c>
      <c r="BF72" s="13">
        <f t="shared" si="39"/>
        <v>0</v>
      </c>
      <c r="BG72" s="13">
        <f t="shared" si="39"/>
        <v>0</v>
      </c>
      <c r="BH72" s="13">
        <f t="shared" si="39"/>
        <v>0</v>
      </c>
      <c r="BI72" s="13">
        <f t="shared" si="39"/>
        <v>0</v>
      </c>
      <c r="BJ72" s="13">
        <f t="shared" si="39"/>
        <v>0</v>
      </c>
      <c r="BK72" s="13">
        <f t="shared" si="39"/>
        <v>0</v>
      </c>
      <c r="BL72" s="13">
        <f t="shared" si="39"/>
        <v>0</v>
      </c>
      <c r="BM72" s="13">
        <f t="shared" si="39"/>
        <v>0</v>
      </c>
      <c r="BN72" s="13">
        <f t="shared" si="39"/>
        <v>5.0000000000000001E-4</v>
      </c>
      <c r="BO72" s="13">
        <f t="shared" ref="BO72" si="40">BO15</f>
        <v>0</v>
      </c>
    </row>
    <row r="73" spans="1:69" x14ac:dyDescent="0.25">
      <c r="A73" s="79"/>
      <c r="B73" s="13" t="str">
        <f t="shared" si="34"/>
        <v>Хлеб пшеничный</v>
      </c>
      <c r="C73" s="81"/>
      <c r="D73" s="13">
        <f t="shared" ref="D73:S75" si="41">D16</f>
        <v>0.03</v>
      </c>
      <c r="E73" s="13">
        <f t="shared" si="41"/>
        <v>0</v>
      </c>
      <c r="F73" s="13">
        <f t="shared" si="41"/>
        <v>0</v>
      </c>
      <c r="G73" s="13">
        <f t="shared" si="41"/>
        <v>0</v>
      </c>
      <c r="H73" s="13">
        <f t="shared" si="41"/>
        <v>0</v>
      </c>
      <c r="I73" s="13">
        <f t="shared" si="41"/>
        <v>0</v>
      </c>
      <c r="J73" s="13">
        <f t="shared" si="41"/>
        <v>0</v>
      </c>
      <c r="K73" s="13">
        <f t="shared" si="41"/>
        <v>0</v>
      </c>
      <c r="L73" s="13">
        <f t="shared" si="41"/>
        <v>0</v>
      </c>
      <c r="M73" s="13">
        <f t="shared" si="41"/>
        <v>0</v>
      </c>
      <c r="N73" s="13">
        <f t="shared" si="41"/>
        <v>0</v>
      </c>
      <c r="O73" s="13">
        <f t="shared" si="41"/>
        <v>0</v>
      </c>
      <c r="P73" s="13">
        <f t="shared" si="41"/>
        <v>0</v>
      </c>
      <c r="Q73" s="13">
        <f t="shared" si="41"/>
        <v>0</v>
      </c>
      <c r="R73" s="13">
        <f t="shared" si="41"/>
        <v>0</v>
      </c>
      <c r="S73" s="13">
        <f t="shared" si="41"/>
        <v>0</v>
      </c>
      <c r="T73" s="13">
        <f t="shared" si="39"/>
        <v>0</v>
      </c>
      <c r="U73" s="13">
        <f t="shared" si="39"/>
        <v>0</v>
      </c>
      <c r="V73" s="13">
        <f t="shared" si="39"/>
        <v>0</v>
      </c>
      <c r="W73" s="13">
        <f t="shared" si="39"/>
        <v>0</v>
      </c>
      <c r="X73" s="13">
        <f t="shared" si="39"/>
        <v>0</v>
      </c>
      <c r="Y73" s="13">
        <f t="shared" si="39"/>
        <v>0</v>
      </c>
      <c r="Z73" s="13">
        <f t="shared" si="39"/>
        <v>0</v>
      </c>
      <c r="AA73" s="13">
        <f t="shared" si="39"/>
        <v>0</v>
      </c>
      <c r="AB73" s="13">
        <f t="shared" si="39"/>
        <v>0</v>
      </c>
      <c r="AC73" s="13">
        <f t="shared" si="39"/>
        <v>0</v>
      </c>
      <c r="AD73" s="13">
        <f t="shared" si="39"/>
        <v>0</v>
      </c>
      <c r="AE73" s="13">
        <f t="shared" si="39"/>
        <v>0</v>
      </c>
      <c r="AF73" s="13">
        <f t="shared" si="39"/>
        <v>0</v>
      </c>
      <c r="AG73" s="13">
        <f t="shared" si="39"/>
        <v>0</v>
      </c>
      <c r="AH73" s="13">
        <f t="shared" si="39"/>
        <v>0</v>
      </c>
      <c r="AI73" s="13">
        <f t="shared" si="39"/>
        <v>0</v>
      </c>
      <c r="AJ73" s="13">
        <f t="shared" si="39"/>
        <v>0</v>
      </c>
      <c r="AK73" s="13">
        <f t="shared" si="39"/>
        <v>0</v>
      </c>
      <c r="AL73" s="13">
        <f t="shared" si="39"/>
        <v>0</v>
      </c>
      <c r="AM73" s="13">
        <f t="shared" si="39"/>
        <v>0</v>
      </c>
      <c r="AN73" s="13">
        <f t="shared" si="39"/>
        <v>0</v>
      </c>
      <c r="AO73" s="13">
        <f t="shared" si="39"/>
        <v>0</v>
      </c>
      <c r="AP73" s="13">
        <f t="shared" si="39"/>
        <v>0</v>
      </c>
      <c r="AQ73" s="13">
        <f t="shared" si="39"/>
        <v>0</v>
      </c>
      <c r="AR73" s="13">
        <f t="shared" si="39"/>
        <v>0</v>
      </c>
      <c r="AS73" s="13">
        <f t="shared" si="39"/>
        <v>0</v>
      </c>
      <c r="AT73" s="13">
        <f t="shared" si="39"/>
        <v>0</v>
      </c>
      <c r="AU73" s="13">
        <f t="shared" si="39"/>
        <v>0</v>
      </c>
      <c r="AV73" s="13">
        <f t="shared" si="39"/>
        <v>0</v>
      </c>
      <c r="AW73" s="13">
        <f t="shared" si="39"/>
        <v>0</v>
      </c>
      <c r="AX73" s="13">
        <f t="shared" si="39"/>
        <v>0</v>
      </c>
      <c r="AY73" s="13">
        <f t="shared" si="39"/>
        <v>0</v>
      </c>
      <c r="AZ73" s="13">
        <f t="shared" si="39"/>
        <v>0</v>
      </c>
      <c r="BA73" s="13">
        <f t="shared" si="39"/>
        <v>0</v>
      </c>
      <c r="BB73" s="13">
        <f t="shared" si="39"/>
        <v>0</v>
      </c>
      <c r="BC73" s="13">
        <f t="shared" si="39"/>
        <v>0</v>
      </c>
      <c r="BD73" s="13">
        <f t="shared" si="39"/>
        <v>0</v>
      </c>
      <c r="BE73" s="13">
        <f t="shared" si="39"/>
        <v>0</v>
      </c>
      <c r="BF73" s="13">
        <f t="shared" si="39"/>
        <v>0</v>
      </c>
      <c r="BG73" s="13">
        <f t="shared" si="39"/>
        <v>0</v>
      </c>
      <c r="BH73" s="13">
        <f t="shared" si="39"/>
        <v>0</v>
      </c>
      <c r="BI73" s="13">
        <f t="shared" si="39"/>
        <v>0</v>
      </c>
      <c r="BJ73" s="13">
        <f t="shared" si="39"/>
        <v>0</v>
      </c>
      <c r="BK73" s="13">
        <f t="shared" si="39"/>
        <v>0</v>
      </c>
      <c r="BL73" s="13">
        <f t="shared" si="39"/>
        <v>0</v>
      </c>
      <c r="BM73" s="13">
        <f t="shared" si="39"/>
        <v>0</v>
      </c>
      <c r="BN73" s="13">
        <f t="shared" si="39"/>
        <v>0</v>
      </c>
      <c r="BO73" s="13">
        <f t="shared" ref="BO73" si="42">BO16</f>
        <v>0</v>
      </c>
    </row>
    <row r="74" spans="1:69" x14ac:dyDescent="0.25">
      <c r="A74" s="79"/>
      <c r="B74" s="13" t="str">
        <f t="shared" si="34"/>
        <v>Хлеб ржано-пшеничный</v>
      </c>
      <c r="C74" s="81"/>
      <c r="D74" s="13">
        <f t="shared" si="41"/>
        <v>0</v>
      </c>
      <c r="E74" s="13">
        <f t="shared" si="41"/>
        <v>0.05</v>
      </c>
      <c r="F74" s="13">
        <f t="shared" si="41"/>
        <v>0</v>
      </c>
      <c r="G74" s="13">
        <f t="shared" si="41"/>
        <v>0</v>
      </c>
      <c r="H74" s="13">
        <f t="shared" si="41"/>
        <v>0</v>
      </c>
      <c r="I74" s="13">
        <f t="shared" si="41"/>
        <v>0</v>
      </c>
      <c r="J74" s="13">
        <f t="shared" si="41"/>
        <v>0</v>
      </c>
      <c r="K74" s="13">
        <f t="shared" si="41"/>
        <v>0</v>
      </c>
      <c r="L74" s="13">
        <f t="shared" si="41"/>
        <v>0</v>
      </c>
      <c r="M74" s="13">
        <f t="shared" si="41"/>
        <v>0</v>
      </c>
      <c r="N74" s="13">
        <f t="shared" si="41"/>
        <v>0</v>
      </c>
      <c r="O74" s="13">
        <f t="shared" si="41"/>
        <v>0</v>
      </c>
      <c r="P74" s="13">
        <f t="shared" si="41"/>
        <v>0</v>
      </c>
      <c r="Q74" s="13">
        <f t="shared" si="41"/>
        <v>0</v>
      </c>
      <c r="R74" s="13">
        <f t="shared" si="41"/>
        <v>0</v>
      </c>
      <c r="S74" s="13">
        <f t="shared" si="41"/>
        <v>0</v>
      </c>
      <c r="T74" s="13">
        <f t="shared" si="39"/>
        <v>0</v>
      </c>
      <c r="U74" s="13">
        <f t="shared" si="39"/>
        <v>0</v>
      </c>
      <c r="V74" s="13">
        <f t="shared" si="39"/>
        <v>0</v>
      </c>
      <c r="W74" s="13">
        <f t="shared" si="39"/>
        <v>0</v>
      </c>
      <c r="X74" s="13">
        <f t="shared" si="39"/>
        <v>0</v>
      </c>
      <c r="Y74" s="13">
        <f t="shared" si="39"/>
        <v>0</v>
      </c>
      <c r="Z74" s="13">
        <f t="shared" si="39"/>
        <v>0</v>
      </c>
      <c r="AA74" s="13">
        <f t="shared" si="39"/>
        <v>0</v>
      </c>
      <c r="AB74" s="13">
        <f t="shared" si="39"/>
        <v>0</v>
      </c>
      <c r="AC74" s="13">
        <f t="shared" si="39"/>
        <v>0</v>
      </c>
      <c r="AD74" s="13">
        <f t="shared" si="39"/>
        <v>0</v>
      </c>
      <c r="AE74" s="13">
        <f t="shared" si="39"/>
        <v>0</v>
      </c>
      <c r="AF74" s="13">
        <f t="shared" si="39"/>
        <v>0</v>
      </c>
      <c r="AG74" s="13">
        <f t="shared" si="39"/>
        <v>0</v>
      </c>
      <c r="AH74" s="13">
        <f t="shared" si="39"/>
        <v>0</v>
      </c>
      <c r="AI74" s="13">
        <f t="shared" si="39"/>
        <v>0</v>
      </c>
      <c r="AJ74" s="13">
        <f t="shared" si="39"/>
        <v>0</v>
      </c>
      <c r="AK74" s="13">
        <f t="shared" si="39"/>
        <v>0</v>
      </c>
      <c r="AL74" s="13">
        <f t="shared" si="39"/>
        <v>0</v>
      </c>
      <c r="AM74" s="13">
        <f t="shared" si="39"/>
        <v>0</v>
      </c>
      <c r="AN74" s="13">
        <f t="shared" si="39"/>
        <v>0</v>
      </c>
      <c r="AO74" s="13">
        <f t="shared" si="39"/>
        <v>0</v>
      </c>
      <c r="AP74" s="13">
        <f t="shared" si="39"/>
        <v>0</v>
      </c>
      <c r="AQ74" s="13">
        <f t="shared" si="39"/>
        <v>0</v>
      </c>
      <c r="AR74" s="13">
        <f t="shared" si="39"/>
        <v>0</v>
      </c>
      <c r="AS74" s="13">
        <f t="shared" si="39"/>
        <v>0</v>
      </c>
      <c r="AT74" s="13">
        <f t="shared" si="39"/>
        <v>0</v>
      </c>
      <c r="AU74" s="13">
        <f t="shared" si="39"/>
        <v>0</v>
      </c>
      <c r="AV74" s="13">
        <f t="shared" si="39"/>
        <v>0</v>
      </c>
      <c r="AW74" s="13">
        <f t="shared" si="39"/>
        <v>0</v>
      </c>
      <c r="AX74" s="13">
        <f t="shared" si="39"/>
        <v>0</v>
      </c>
      <c r="AY74" s="13">
        <f t="shared" si="39"/>
        <v>0</v>
      </c>
      <c r="AZ74" s="13">
        <f t="shared" si="39"/>
        <v>0</v>
      </c>
      <c r="BA74" s="13">
        <f t="shared" si="39"/>
        <v>0</v>
      </c>
      <c r="BB74" s="13">
        <f t="shared" si="39"/>
        <v>0</v>
      </c>
      <c r="BC74" s="13">
        <f t="shared" si="39"/>
        <v>0</v>
      </c>
      <c r="BD74" s="13">
        <f t="shared" si="39"/>
        <v>0</v>
      </c>
      <c r="BE74" s="13">
        <f t="shared" si="39"/>
        <v>0</v>
      </c>
      <c r="BF74" s="13">
        <f t="shared" si="39"/>
        <v>0</v>
      </c>
      <c r="BG74" s="13">
        <f t="shared" si="39"/>
        <v>0</v>
      </c>
      <c r="BH74" s="13">
        <f t="shared" si="39"/>
        <v>0</v>
      </c>
      <c r="BI74" s="13">
        <f t="shared" si="39"/>
        <v>0</v>
      </c>
      <c r="BJ74" s="13">
        <f t="shared" si="39"/>
        <v>0</v>
      </c>
      <c r="BK74" s="13">
        <f t="shared" si="39"/>
        <v>0</v>
      </c>
      <c r="BL74" s="13">
        <f t="shared" si="39"/>
        <v>0</v>
      </c>
      <c r="BM74" s="13">
        <f t="shared" si="39"/>
        <v>0</v>
      </c>
      <c r="BN74" s="13">
        <f t="shared" si="39"/>
        <v>0</v>
      </c>
      <c r="BO74" s="13">
        <f t="shared" ref="BO74" si="43">BO17</f>
        <v>0</v>
      </c>
    </row>
    <row r="75" spans="1:69" x14ac:dyDescent="0.25">
      <c r="A75" s="79"/>
      <c r="B75" s="13" t="str">
        <f t="shared" si="34"/>
        <v>Компот из кураги</v>
      </c>
      <c r="C75" s="82"/>
      <c r="D75" s="13">
        <f t="shared" si="41"/>
        <v>0</v>
      </c>
      <c r="E75" s="13">
        <f t="shared" si="41"/>
        <v>0</v>
      </c>
      <c r="F75" s="13">
        <f t="shared" si="41"/>
        <v>0.01</v>
      </c>
      <c r="G75" s="13">
        <f t="shared" si="41"/>
        <v>0</v>
      </c>
      <c r="H75" s="13">
        <f t="shared" si="41"/>
        <v>0</v>
      </c>
      <c r="I75" s="13">
        <f t="shared" si="41"/>
        <v>0</v>
      </c>
      <c r="J75" s="13">
        <f t="shared" si="41"/>
        <v>0</v>
      </c>
      <c r="K75" s="13">
        <f t="shared" si="41"/>
        <v>0</v>
      </c>
      <c r="L75" s="13">
        <f t="shared" si="41"/>
        <v>0</v>
      </c>
      <c r="M75" s="13">
        <f t="shared" si="41"/>
        <v>0</v>
      </c>
      <c r="N75" s="13">
        <f t="shared" si="41"/>
        <v>0</v>
      </c>
      <c r="O75" s="13">
        <f t="shared" si="41"/>
        <v>0</v>
      </c>
      <c r="P75" s="13">
        <f t="shared" si="41"/>
        <v>0</v>
      </c>
      <c r="Q75" s="13">
        <f t="shared" si="41"/>
        <v>0</v>
      </c>
      <c r="R75" s="13">
        <f t="shared" si="41"/>
        <v>0</v>
      </c>
      <c r="S75" s="13">
        <f t="shared" si="41"/>
        <v>0</v>
      </c>
      <c r="T75" s="13">
        <f t="shared" si="39"/>
        <v>0</v>
      </c>
      <c r="U75" s="13">
        <f t="shared" si="39"/>
        <v>0</v>
      </c>
      <c r="V75" s="13">
        <f t="shared" si="39"/>
        <v>0</v>
      </c>
      <c r="W75" s="13">
        <f t="shared" si="39"/>
        <v>0</v>
      </c>
      <c r="X75" s="13">
        <f t="shared" si="39"/>
        <v>0</v>
      </c>
      <c r="Y75" s="13">
        <f t="shared" si="39"/>
        <v>0</v>
      </c>
      <c r="Z75" s="13">
        <f t="shared" si="39"/>
        <v>0</v>
      </c>
      <c r="AA75" s="13">
        <f t="shared" si="39"/>
        <v>0.01</v>
      </c>
      <c r="AB75" s="13">
        <f t="shared" si="39"/>
        <v>0</v>
      </c>
      <c r="AC75" s="13">
        <f t="shared" si="39"/>
        <v>0</v>
      </c>
      <c r="AD75" s="13">
        <f t="shared" si="39"/>
        <v>0</v>
      </c>
      <c r="AE75" s="13">
        <f t="shared" si="39"/>
        <v>0</v>
      </c>
      <c r="AF75" s="13">
        <f t="shared" si="39"/>
        <v>0</v>
      </c>
      <c r="AG75" s="13">
        <f t="shared" si="39"/>
        <v>0</v>
      </c>
      <c r="AH75" s="13">
        <f t="shared" si="39"/>
        <v>0</v>
      </c>
      <c r="AI75" s="13">
        <f t="shared" si="39"/>
        <v>0</v>
      </c>
      <c r="AJ75" s="13">
        <f t="shared" si="39"/>
        <v>0</v>
      </c>
      <c r="AK75" s="13">
        <f t="shared" si="39"/>
        <v>0</v>
      </c>
      <c r="AL75" s="13">
        <f t="shared" si="39"/>
        <v>0</v>
      </c>
      <c r="AM75" s="13">
        <f t="shared" si="39"/>
        <v>0</v>
      </c>
      <c r="AN75" s="13">
        <f t="shared" si="39"/>
        <v>0</v>
      </c>
      <c r="AO75" s="13">
        <f t="shared" si="39"/>
        <v>0</v>
      </c>
      <c r="AP75" s="13">
        <f t="shared" si="39"/>
        <v>0</v>
      </c>
      <c r="AQ75" s="13">
        <f t="shared" si="39"/>
        <v>0</v>
      </c>
      <c r="AR75" s="13">
        <f t="shared" si="39"/>
        <v>0</v>
      </c>
      <c r="AS75" s="13">
        <f t="shared" si="39"/>
        <v>0</v>
      </c>
      <c r="AT75" s="13">
        <f t="shared" si="39"/>
        <v>0</v>
      </c>
      <c r="AU75" s="13">
        <f t="shared" si="39"/>
        <v>0</v>
      </c>
      <c r="AV75" s="13">
        <f t="shared" si="39"/>
        <v>0</v>
      </c>
      <c r="AW75" s="13">
        <f t="shared" si="39"/>
        <v>0</v>
      </c>
      <c r="AX75" s="13">
        <f t="shared" si="39"/>
        <v>0</v>
      </c>
      <c r="AY75" s="13">
        <f t="shared" si="39"/>
        <v>0</v>
      </c>
      <c r="AZ75" s="13">
        <f t="shared" si="39"/>
        <v>0</v>
      </c>
      <c r="BA75" s="13">
        <f t="shared" si="39"/>
        <v>0</v>
      </c>
      <c r="BB75" s="13">
        <f t="shared" si="39"/>
        <v>0</v>
      </c>
      <c r="BC75" s="13">
        <f t="shared" si="39"/>
        <v>0</v>
      </c>
      <c r="BD75" s="13">
        <f t="shared" si="39"/>
        <v>0</v>
      </c>
      <c r="BE75" s="13">
        <f t="shared" si="39"/>
        <v>0</v>
      </c>
      <c r="BF75" s="13">
        <f t="shared" si="39"/>
        <v>0</v>
      </c>
      <c r="BG75" s="13">
        <f t="shared" si="39"/>
        <v>0</v>
      </c>
      <c r="BH75" s="13">
        <f t="shared" si="39"/>
        <v>0</v>
      </c>
      <c r="BI75" s="13">
        <f t="shared" si="39"/>
        <v>0</v>
      </c>
      <c r="BJ75" s="13">
        <f t="shared" si="39"/>
        <v>0</v>
      </c>
      <c r="BK75" s="13">
        <f t="shared" si="39"/>
        <v>0</v>
      </c>
      <c r="BL75" s="13">
        <f t="shared" si="39"/>
        <v>0</v>
      </c>
      <c r="BM75" s="13">
        <f t="shared" si="39"/>
        <v>0</v>
      </c>
      <c r="BN75" s="13">
        <f t="shared" si="39"/>
        <v>0</v>
      </c>
      <c r="BO75" s="13">
        <f t="shared" ref="BO75" si="44">BO18</f>
        <v>0.05</v>
      </c>
    </row>
    <row r="76" spans="1:69" ht="17.25" x14ac:dyDescent="0.3">
      <c r="B76" s="31" t="s">
        <v>26</v>
      </c>
      <c r="C76" s="32"/>
      <c r="D76" s="33">
        <f t="shared" ref="D76:AI76" si="45">SUM(D69:D75)</f>
        <v>0.03</v>
      </c>
      <c r="E76" s="33">
        <f t="shared" si="45"/>
        <v>0.05</v>
      </c>
      <c r="F76" s="33">
        <f t="shared" si="45"/>
        <v>0.01</v>
      </c>
      <c r="G76" s="33">
        <f t="shared" si="45"/>
        <v>0</v>
      </c>
      <c r="H76" s="33">
        <f t="shared" si="45"/>
        <v>0</v>
      </c>
      <c r="I76" s="33">
        <f t="shared" si="45"/>
        <v>0</v>
      </c>
      <c r="J76" s="33">
        <f t="shared" si="45"/>
        <v>0</v>
      </c>
      <c r="K76" s="33">
        <f t="shared" si="45"/>
        <v>7.0000000000000001E-3</v>
      </c>
      <c r="L76" s="33">
        <f t="shared" si="45"/>
        <v>1.2E-2</v>
      </c>
      <c r="M76" s="33">
        <f t="shared" si="45"/>
        <v>0</v>
      </c>
      <c r="N76" s="33">
        <f t="shared" si="45"/>
        <v>0</v>
      </c>
      <c r="O76" s="33">
        <f t="shared" si="45"/>
        <v>0</v>
      </c>
      <c r="P76" s="33">
        <f t="shared" si="45"/>
        <v>0</v>
      </c>
      <c r="Q76" s="33">
        <f t="shared" si="45"/>
        <v>0</v>
      </c>
      <c r="R76" s="33">
        <f t="shared" si="45"/>
        <v>0</v>
      </c>
      <c r="S76" s="33">
        <f t="shared" si="45"/>
        <v>0</v>
      </c>
      <c r="T76" s="33">
        <f t="shared" si="45"/>
        <v>0</v>
      </c>
      <c r="U76" s="33">
        <f t="shared" si="45"/>
        <v>0</v>
      </c>
      <c r="V76" s="33">
        <f t="shared" si="45"/>
        <v>0</v>
      </c>
      <c r="W76" s="33">
        <f t="shared" si="45"/>
        <v>0</v>
      </c>
      <c r="X76" s="33">
        <f t="shared" si="45"/>
        <v>0.6</v>
      </c>
      <c r="Y76" s="33">
        <f t="shared" si="45"/>
        <v>0</v>
      </c>
      <c r="Z76" s="33">
        <f t="shared" si="45"/>
        <v>0</v>
      </c>
      <c r="AA76" s="33">
        <f t="shared" si="45"/>
        <v>0.01</v>
      </c>
      <c r="AB76" s="33">
        <f t="shared" si="45"/>
        <v>0</v>
      </c>
      <c r="AC76" s="33">
        <f t="shared" si="45"/>
        <v>0</v>
      </c>
      <c r="AD76" s="33">
        <f t="shared" si="45"/>
        <v>0</v>
      </c>
      <c r="AE76" s="33">
        <f t="shared" si="45"/>
        <v>0</v>
      </c>
      <c r="AF76" s="33">
        <f t="shared" si="45"/>
        <v>0</v>
      </c>
      <c r="AG76" s="33">
        <f t="shared" si="45"/>
        <v>0</v>
      </c>
      <c r="AH76" s="33">
        <f t="shared" si="45"/>
        <v>0</v>
      </c>
      <c r="AI76" s="33">
        <f t="shared" si="45"/>
        <v>3.5000000000000003E-2</v>
      </c>
      <c r="AJ76" s="33">
        <f t="shared" ref="AJ76:BN76" si="46">SUM(AJ69:AJ75)</f>
        <v>1E-3</v>
      </c>
      <c r="AK76" s="33">
        <f t="shared" si="46"/>
        <v>0</v>
      </c>
      <c r="AL76" s="33">
        <f t="shared" si="46"/>
        <v>0</v>
      </c>
      <c r="AM76" s="33">
        <f t="shared" si="46"/>
        <v>0</v>
      </c>
      <c r="AN76" s="33">
        <f t="shared" si="46"/>
        <v>0</v>
      </c>
      <c r="AO76" s="33">
        <f t="shared" si="46"/>
        <v>0</v>
      </c>
      <c r="AP76" s="33">
        <f t="shared" si="46"/>
        <v>0</v>
      </c>
      <c r="AQ76" s="33">
        <f t="shared" si="46"/>
        <v>0</v>
      </c>
      <c r="AR76" s="33">
        <f t="shared" si="46"/>
        <v>0</v>
      </c>
      <c r="AS76" s="33">
        <f t="shared" si="46"/>
        <v>0</v>
      </c>
      <c r="AT76" s="33">
        <f t="shared" si="46"/>
        <v>0</v>
      </c>
      <c r="AU76" s="33">
        <f t="shared" si="46"/>
        <v>0</v>
      </c>
      <c r="AV76" s="33">
        <f t="shared" si="46"/>
        <v>0</v>
      </c>
      <c r="AW76" s="33">
        <f t="shared" si="46"/>
        <v>0</v>
      </c>
      <c r="AX76" s="33">
        <f t="shared" si="46"/>
        <v>0</v>
      </c>
      <c r="AY76" s="33">
        <f t="shared" si="46"/>
        <v>0</v>
      </c>
      <c r="AZ76" s="33">
        <f t="shared" si="46"/>
        <v>4.1999999999999997E-3</v>
      </c>
      <c r="BA76" s="33">
        <f t="shared" si="46"/>
        <v>0.03</v>
      </c>
      <c r="BB76" s="33">
        <f t="shared" si="46"/>
        <v>2.1999999999999999E-2</v>
      </c>
      <c r="BC76" s="33">
        <f t="shared" si="46"/>
        <v>1.7000000000000001E-2</v>
      </c>
      <c r="BD76" s="33">
        <f t="shared" si="46"/>
        <v>0</v>
      </c>
      <c r="BE76" s="33">
        <f t="shared" si="46"/>
        <v>0</v>
      </c>
      <c r="BF76" s="33">
        <f t="shared" si="46"/>
        <v>0</v>
      </c>
      <c r="BG76" s="33">
        <f t="shared" si="46"/>
        <v>0.17</v>
      </c>
      <c r="BH76" s="33">
        <f t="shared" si="46"/>
        <v>1.4999999999999999E-2</v>
      </c>
      <c r="BI76" s="33">
        <f t="shared" si="46"/>
        <v>1.4999999999999999E-2</v>
      </c>
      <c r="BJ76" s="33">
        <f t="shared" si="46"/>
        <v>4.4999999999999998E-2</v>
      </c>
      <c r="BK76" s="33">
        <f t="shared" si="46"/>
        <v>0</v>
      </c>
      <c r="BL76" s="33">
        <f t="shared" si="46"/>
        <v>0</v>
      </c>
      <c r="BM76" s="33">
        <f t="shared" si="46"/>
        <v>2E-3</v>
      </c>
      <c r="BN76" s="33">
        <f t="shared" si="46"/>
        <v>4.5000000000000005E-3</v>
      </c>
      <c r="BO76" s="33">
        <f t="shared" ref="BO76" si="47">SUM(BO69:BO75)</f>
        <v>0.05</v>
      </c>
    </row>
    <row r="77" spans="1:69" ht="17.25" x14ac:dyDescent="0.3">
      <c r="B77" s="31" t="s">
        <v>37</v>
      </c>
      <c r="C77" s="32"/>
      <c r="D77" s="44">
        <f t="shared" ref="D77:W77" si="48">PRODUCT(D76,$E$4)</f>
        <v>0.03</v>
      </c>
      <c r="E77" s="44">
        <f t="shared" si="48"/>
        <v>0.05</v>
      </c>
      <c r="F77" s="44">
        <f t="shared" si="48"/>
        <v>0.01</v>
      </c>
      <c r="G77" s="44">
        <f t="shared" si="48"/>
        <v>0</v>
      </c>
      <c r="H77" s="44">
        <f t="shared" si="48"/>
        <v>0</v>
      </c>
      <c r="I77" s="44">
        <f t="shared" si="48"/>
        <v>0</v>
      </c>
      <c r="J77" s="44">
        <f t="shared" si="48"/>
        <v>0</v>
      </c>
      <c r="K77" s="44">
        <f t="shared" si="48"/>
        <v>7.0000000000000001E-3</v>
      </c>
      <c r="L77" s="44">
        <f t="shared" si="48"/>
        <v>1.2E-2</v>
      </c>
      <c r="M77" s="44">
        <f t="shared" si="48"/>
        <v>0</v>
      </c>
      <c r="N77" s="44">
        <f t="shared" si="48"/>
        <v>0</v>
      </c>
      <c r="O77" s="44">
        <f t="shared" si="48"/>
        <v>0</v>
      </c>
      <c r="P77" s="44">
        <f t="shared" si="48"/>
        <v>0</v>
      </c>
      <c r="Q77" s="44">
        <f t="shared" si="48"/>
        <v>0</v>
      </c>
      <c r="R77" s="44">
        <f t="shared" si="48"/>
        <v>0</v>
      </c>
      <c r="S77" s="44">
        <f t="shared" si="48"/>
        <v>0</v>
      </c>
      <c r="T77" s="44">
        <f t="shared" si="48"/>
        <v>0</v>
      </c>
      <c r="U77" s="44">
        <f t="shared" si="48"/>
        <v>0</v>
      </c>
      <c r="V77" s="44">
        <f t="shared" si="48"/>
        <v>0</v>
      </c>
      <c r="W77" s="44">
        <f t="shared" si="48"/>
        <v>0</v>
      </c>
      <c r="X77" s="44">
        <v>30</v>
      </c>
      <c r="Y77" s="44">
        <f t="shared" ref="Y77:BN77" si="49">PRODUCT(Y76,$E$4)</f>
        <v>0</v>
      </c>
      <c r="Z77" s="44">
        <f t="shared" si="49"/>
        <v>0</v>
      </c>
      <c r="AA77" s="44">
        <f t="shared" si="49"/>
        <v>0.01</v>
      </c>
      <c r="AB77" s="44">
        <f t="shared" si="49"/>
        <v>0</v>
      </c>
      <c r="AC77" s="44">
        <f t="shared" si="49"/>
        <v>0</v>
      </c>
      <c r="AD77" s="44">
        <f t="shared" si="49"/>
        <v>0</v>
      </c>
      <c r="AE77" s="44">
        <f t="shared" si="49"/>
        <v>0</v>
      </c>
      <c r="AF77" s="44">
        <f t="shared" si="49"/>
        <v>0</v>
      </c>
      <c r="AG77" s="44">
        <f t="shared" si="49"/>
        <v>0</v>
      </c>
      <c r="AH77" s="44">
        <f t="shared" si="49"/>
        <v>0</v>
      </c>
      <c r="AI77" s="44">
        <f t="shared" si="49"/>
        <v>3.5000000000000003E-2</v>
      </c>
      <c r="AJ77" s="44">
        <f t="shared" si="49"/>
        <v>1E-3</v>
      </c>
      <c r="AK77" s="44">
        <f t="shared" si="49"/>
        <v>0</v>
      </c>
      <c r="AL77" s="44">
        <f t="shared" si="49"/>
        <v>0</v>
      </c>
      <c r="AM77" s="44">
        <f t="shared" si="49"/>
        <v>0</v>
      </c>
      <c r="AN77" s="44">
        <f t="shared" si="49"/>
        <v>0</v>
      </c>
      <c r="AO77" s="44">
        <f t="shared" si="49"/>
        <v>0</v>
      </c>
      <c r="AP77" s="44">
        <f t="shared" si="49"/>
        <v>0</v>
      </c>
      <c r="AQ77" s="44">
        <f t="shared" si="49"/>
        <v>0</v>
      </c>
      <c r="AR77" s="44">
        <f t="shared" si="49"/>
        <v>0</v>
      </c>
      <c r="AS77" s="44">
        <f t="shared" si="49"/>
        <v>0</v>
      </c>
      <c r="AT77" s="44">
        <f t="shared" si="49"/>
        <v>0</v>
      </c>
      <c r="AU77" s="44">
        <f t="shared" si="49"/>
        <v>0</v>
      </c>
      <c r="AV77" s="44">
        <f t="shared" si="49"/>
        <v>0</v>
      </c>
      <c r="AW77" s="44">
        <f t="shared" si="49"/>
        <v>0</v>
      </c>
      <c r="AX77" s="44">
        <f t="shared" si="49"/>
        <v>0</v>
      </c>
      <c r="AY77" s="44">
        <f t="shared" si="49"/>
        <v>0</v>
      </c>
      <c r="AZ77" s="44">
        <f t="shared" si="49"/>
        <v>4.1999999999999997E-3</v>
      </c>
      <c r="BA77" s="44">
        <f t="shared" si="49"/>
        <v>0.03</v>
      </c>
      <c r="BB77" s="44">
        <f t="shared" si="49"/>
        <v>2.1999999999999999E-2</v>
      </c>
      <c r="BC77" s="44">
        <f t="shared" si="49"/>
        <v>1.7000000000000001E-2</v>
      </c>
      <c r="BD77" s="44">
        <f t="shared" si="49"/>
        <v>0</v>
      </c>
      <c r="BE77" s="44">
        <f t="shared" si="49"/>
        <v>0</v>
      </c>
      <c r="BF77" s="44">
        <f t="shared" si="49"/>
        <v>0</v>
      </c>
      <c r="BG77" s="44">
        <f t="shared" si="49"/>
        <v>0.17</v>
      </c>
      <c r="BH77" s="44">
        <f t="shared" si="49"/>
        <v>1.4999999999999999E-2</v>
      </c>
      <c r="BI77" s="44">
        <f t="shared" si="49"/>
        <v>1.4999999999999999E-2</v>
      </c>
      <c r="BJ77" s="44">
        <f t="shared" si="49"/>
        <v>4.4999999999999998E-2</v>
      </c>
      <c r="BK77" s="44">
        <f t="shared" si="49"/>
        <v>0</v>
      </c>
      <c r="BL77" s="44">
        <f t="shared" si="49"/>
        <v>0</v>
      </c>
      <c r="BM77" s="44">
        <f t="shared" si="49"/>
        <v>2E-3</v>
      </c>
      <c r="BN77" s="44">
        <f t="shared" si="49"/>
        <v>4.5000000000000005E-3</v>
      </c>
      <c r="BO77" s="44">
        <f t="shared" ref="BO77" si="50">PRODUCT(BO76,$E$4)</f>
        <v>0.05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30">
        <f t="shared" ref="E79:BN79" si="51">E61</f>
        <v>66</v>
      </c>
      <c r="F79" s="30">
        <f t="shared" si="51"/>
        <v>97.36</v>
      </c>
      <c r="G79" s="30">
        <f t="shared" si="51"/>
        <v>599.94000000000005</v>
      </c>
      <c r="H79" s="30">
        <f t="shared" si="51"/>
        <v>925.9</v>
      </c>
      <c r="I79" s="30">
        <f t="shared" si="51"/>
        <v>590</v>
      </c>
      <c r="J79" s="30">
        <f t="shared" si="51"/>
        <v>71.38</v>
      </c>
      <c r="K79" s="30">
        <f t="shared" si="51"/>
        <v>662.44</v>
      </c>
      <c r="L79" s="30">
        <f t="shared" si="51"/>
        <v>200.83</v>
      </c>
      <c r="M79" s="30">
        <f t="shared" si="51"/>
        <v>355</v>
      </c>
      <c r="N79" s="30">
        <f t="shared" si="51"/>
        <v>99.49</v>
      </c>
      <c r="O79" s="30">
        <f t="shared" si="51"/>
        <v>320.32</v>
      </c>
      <c r="P79" s="30">
        <f t="shared" si="51"/>
        <v>231.58</v>
      </c>
      <c r="Q79" s="30">
        <f t="shared" si="51"/>
        <v>216.66</v>
      </c>
      <c r="R79" s="30">
        <f t="shared" si="51"/>
        <v>0</v>
      </c>
      <c r="S79" s="30">
        <f t="shared" si="51"/>
        <v>130</v>
      </c>
      <c r="T79" s="30">
        <f t="shared" si="51"/>
        <v>146</v>
      </c>
      <c r="U79" s="30">
        <f t="shared" si="51"/>
        <v>870</v>
      </c>
      <c r="V79" s="30">
        <f t="shared" si="51"/>
        <v>121.57</v>
      </c>
      <c r="W79" s="30">
        <f>W61</f>
        <v>0</v>
      </c>
      <c r="X79" s="30">
        <f t="shared" si="51"/>
        <v>5.3</v>
      </c>
      <c r="Y79" s="30">
        <f t="shared" si="51"/>
        <v>0</v>
      </c>
      <c r="Z79" s="30">
        <f t="shared" si="51"/>
        <v>239.76</v>
      </c>
      <c r="AA79" s="30">
        <f t="shared" si="51"/>
        <v>324.92</v>
      </c>
      <c r="AB79" s="30">
        <f t="shared" si="51"/>
        <v>273.52999999999997</v>
      </c>
      <c r="AC79" s="30">
        <f t="shared" si="51"/>
        <v>288.5</v>
      </c>
      <c r="AD79" s="30">
        <f t="shared" si="51"/>
        <v>95.22</v>
      </c>
      <c r="AE79" s="30">
        <f t="shared" si="51"/>
        <v>300</v>
      </c>
      <c r="AF79" s="30">
        <f t="shared" si="51"/>
        <v>149</v>
      </c>
      <c r="AG79" s="30">
        <f t="shared" si="51"/>
        <v>210.25</v>
      </c>
      <c r="AH79" s="30">
        <f t="shared" si="51"/>
        <v>55</v>
      </c>
      <c r="AI79" s="30">
        <f t="shared" si="51"/>
        <v>65.75</v>
      </c>
      <c r="AJ79" s="30">
        <f t="shared" si="51"/>
        <v>43.56</v>
      </c>
      <c r="AK79" s="30">
        <f t="shared" si="51"/>
        <v>190</v>
      </c>
      <c r="AL79" s="30">
        <f t="shared" si="51"/>
        <v>165</v>
      </c>
      <c r="AM79" s="30">
        <f t="shared" si="51"/>
        <v>0</v>
      </c>
      <c r="AN79" s="30">
        <f t="shared" si="51"/>
        <v>250</v>
      </c>
      <c r="AO79" s="30">
        <f t="shared" si="51"/>
        <v>0</v>
      </c>
      <c r="AP79" s="30">
        <f t="shared" si="51"/>
        <v>190</v>
      </c>
      <c r="AQ79" s="30">
        <f t="shared" si="51"/>
        <v>86.38</v>
      </c>
      <c r="AR79" s="30">
        <f t="shared" si="51"/>
        <v>70</v>
      </c>
      <c r="AS79" s="30">
        <f t="shared" si="51"/>
        <v>150</v>
      </c>
      <c r="AT79" s="30">
        <f t="shared" si="51"/>
        <v>70.739999999999995</v>
      </c>
      <c r="AU79" s="30">
        <f t="shared" si="51"/>
        <v>64.290000000000006</v>
      </c>
      <c r="AV79" s="30">
        <f t="shared" si="51"/>
        <v>62.5</v>
      </c>
      <c r="AW79" s="30">
        <f t="shared" si="51"/>
        <v>114.28</v>
      </c>
      <c r="AX79" s="30">
        <f t="shared" si="51"/>
        <v>84.44</v>
      </c>
      <c r="AY79" s="30">
        <f t="shared" si="51"/>
        <v>75</v>
      </c>
      <c r="AZ79" s="30">
        <f t="shared" si="51"/>
        <v>110</v>
      </c>
      <c r="BA79" s="30">
        <f t="shared" si="51"/>
        <v>225</v>
      </c>
      <c r="BB79" s="30">
        <f t="shared" si="51"/>
        <v>364</v>
      </c>
      <c r="BC79" s="30">
        <f t="shared" si="51"/>
        <v>550</v>
      </c>
      <c r="BD79" s="30">
        <f t="shared" si="51"/>
        <v>195.06</v>
      </c>
      <c r="BE79" s="30">
        <f t="shared" si="51"/>
        <v>330</v>
      </c>
      <c r="BF79" s="30">
        <f t="shared" si="51"/>
        <v>0</v>
      </c>
      <c r="BG79" s="30">
        <f t="shared" si="51"/>
        <v>29</v>
      </c>
      <c r="BH79" s="30">
        <f t="shared" si="51"/>
        <v>39</v>
      </c>
      <c r="BI79" s="30">
        <f t="shared" si="51"/>
        <v>49</v>
      </c>
      <c r="BJ79" s="30">
        <f t="shared" si="51"/>
        <v>19</v>
      </c>
      <c r="BK79" s="30">
        <f t="shared" si="51"/>
        <v>57.3</v>
      </c>
      <c r="BL79" s="30">
        <f t="shared" si="51"/>
        <v>276.20999999999998</v>
      </c>
      <c r="BM79" s="30">
        <f t="shared" si="51"/>
        <v>154.44</v>
      </c>
      <c r="BN79" s="30">
        <f t="shared" si="51"/>
        <v>14.89</v>
      </c>
      <c r="BO79" s="30">
        <f t="shared" ref="BO79" si="52">BO61</f>
        <v>6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3">E79/1000</f>
        <v>6.6000000000000003E-2</v>
      </c>
      <c r="F80" s="33">
        <f t="shared" si="53"/>
        <v>9.7360000000000002E-2</v>
      </c>
      <c r="G80" s="33">
        <f t="shared" si="53"/>
        <v>0.59994000000000003</v>
      </c>
      <c r="H80" s="33">
        <f t="shared" si="53"/>
        <v>0.92589999999999995</v>
      </c>
      <c r="I80" s="33">
        <f t="shared" si="53"/>
        <v>0.59</v>
      </c>
      <c r="J80" s="33">
        <f t="shared" si="53"/>
        <v>7.1379999999999999E-2</v>
      </c>
      <c r="K80" s="33">
        <f t="shared" si="53"/>
        <v>0.66244000000000003</v>
      </c>
      <c r="L80" s="33">
        <f t="shared" si="53"/>
        <v>0.20083000000000001</v>
      </c>
      <c r="M80" s="33">
        <f t="shared" si="53"/>
        <v>0.35499999999999998</v>
      </c>
      <c r="N80" s="33">
        <f t="shared" si="53"/>
        <v>9.9489999999999995E-2</v>
      </c>
      <c r="O80" s="33">
        <f t="shared" si="53"/>
        <v>0.32031999999999999</v>
      </c>
      <c r="P80" s="33">
        <f t="shared" si="53"/>
        <v>0.23158000000000001</v>
      </c>
      <c r="Q80" s="33">
        <f t="shared" si="53"/>
        <v>0.21665999999999999</v>
      </c>
      <c r="R80" s="33">
        <f t="shared" si="53"/>
        <v>0</v>
      </c>
      <c r="S80" s="33">
        <f t="shared" si="53"/>
        <v>0.13</v>
      </c>
      <c r="T80" s="33">
        <f t="shared" si="53"/>
        <v>0.14599999999999999</v>
      </c>
      <c r="U80" s="33">
        <f t="shared" si="53"/>
        <v>0.87</v>
      </c>
      <c r="V80" s="33">
        <f t="shared" si="53"/>
        <v>0.12157</v>
      </c>
      <c r="W80" s="33">
        <f>W79/1000</f>
        <v>0</v>
      </c>
      <c r="X80" s="33">
        <f t="shared" si="53"/>
        <v>5.3E-3</v>
      </c>
      <c r="Y80" s="33">
        <f t="shared" si="53"/>
        <v>0</v>
      </c>
      <c r="Z80" s="33">
        <f t="shared" si="53"/>
        <v>0.23976</v>
      </c>
      <c r="AA80" s="33">
        <f t="shared" si="53"/>
        <v>0.32492000000000004</v>
      </c>
      <c r="AB80" s="33">
        <f t="shared" si="53"/>
        <v>0.27353</v>
      </c>
      <c r="AC80" s="33">
        <f t="shared" si="53"/>
        <v>0.28849999999999998</v>
      </c>
      <c r="AD80" s="33">
        <f t="shared" si="53"/>
        <v>9.5219999999999999E-2</v>
      </c>
      <c r="AE80" s="33">
        <f t="shared" si="53"/>
        <v>0.3</v>
      </c>
      <c r="AF80" s="33">
        <f t="shared" si="53"/>
        <v>0.14899999999999999</v>
      </c>
      <c r="AG80" s="33">
        <f t="shared" si="53"/>
        <v>0.21024999999999999</v>
      </c>
      <c r="AH80" s="33">
        <f t="shared" si="53"/>
        <v>5.5E-2</v>
      </c>
      <c r="AI80" s="33">
        <f t="shared" si="53"/>
        <v>6.5750000000000003E-2</v>
      </c>
      <c r="AJ80" s="33">
        <f t="shared" si="53"/>
        <v>4.3560000000000001E-2</v>
      </c>
      <c r="AK80" s="33">
        <f t="shared" si="53"/>
        <v>0.19</v>
      </c>
      <c r="AL80" s="33">
        <f t="shared" si="53"/>
        <v>0.16500000000000001</v>
      </c>
      <c r="AM80" s="33">
        <f t="shared" si="53"/>
        <v>0</v>
      </c>
      <c r="AN80" s="33">
        <f t="shared" si="53"/>
        <v>0.25</v>
      </c>
      <c r="AO80" s="33">
        <f t="shared" si="53"/>
        <v>0</v>
      </c>
      <c r="AP80" s="33">
        <f t="shared" si="53"/>
        <v>0.19</v>
      </c>
      <c r="AQ80" s="33">
        <f t="shared" si="53"/>
        <v>8.6379999999999998E-2</v>
      </c>
      <c r="AR80" s="33">
        <f t="shared" si="53"/>
        <v>7.0000000000000007E-2</v>
      </c>
      <c r="AS80" s="33">
        <f t="shared" si="53"/>
        <v>0.15</v>
      </c>
      <c r="AT80" s="33">
        <f t="shared" si="53"/>
        <v>7.0739999999999997E-2</v>
      </c>
      <c r="AU80" s="33">
        <f t="shared" si="53"/>
        <v>6.429E-2</v>
      </c>
      <c r="AV80" s="33">
        <f t="shared" si="53"/>
        <v>6.25E-2</v>
      </c>
      <c r="AW80" s="33">
        <f t="shared" si="53"/>
        <v>0.11428000000000001</v>
      </c>
      <c r="AX80" s="33">
        <f t="shared" si="53"/>
        <v>8.4440000000000001E-2</v>
      </c>
      <c r="AY80" s="33">
        <f t="shared" si="53"/>
        <v>7.4999999999999997E-2</v>
      </c>
      <c r="AZ80" s="33">
        <f t="shared" si="53"/>
        <v>0.11</v>
      </c>
      <c r="BA80" s="33">
        <f t="shared" si="53"/>
        <v>0.22500000000000001</v>
      </c>
      <c r="BB80" s="33">
        <f t="shared" si="53"/>
        <v>0.36399999999999999</v>
      </c>
      <c r="BC80" s="33">
        <f t="shared" si="53"/>
        <v>0.55000000000000004</v>
      </c>
      <c r="BD80" s="33">
        <f t="shared" si="53"/>
        <v>0.19506000000000001</v>
      </c>
      <c r="BE80" s="33">
        <f t="shared" si="53"/>
        <v>0.33</v>
      </c>
      <c r="BF80" s="33">
        <f t="shared" si="53"/>
        <v>0</v>
      </c>
      <c r="BG80" s="33">
        <f t="shared" si="53"/>
        <v>2.9000000000000001E-2</v>
      </c>
      <c r="BH80" s="33">
        <f t="shared" si="53"/>
        <v>3.9E-2</v>
      </c>
      <c r="BI80" s="33">
        <f t="shared" si="53"/>
        <v>4.9000000000000002E-2</v>
      </c>
      <c r="BJ80" s="33">
        <f t="shared" si="53"/>
        <v>1.9E-2</v>
      </c>
      <c r="BK80" s="33">
        <f t="shared" si="53"/>
        <v>5.7299999999999997E-2</v>
      </c>
      <c r="BL80" s="33">
        <f t="shared" si="53"/>
        <v>0.27620999999999996</v>
      </c>
      <c r="BM80" s="33">
        <f t="shared" si="53"/>
        <v>0.15443999999999999</v>
      </c>
      <c r="BN80" s="33">
        <f t="shared" si="53"/>
        <v>1.489E-2</v>
      </c>
      <c r="BO80" s="33">
        <f t="shared" ref="BO80" si="54">BO79/1000</f>
        <v>6.0000000000000001E-3</v>
      </c>
    </row>
    <row r="81" spans="1:69" ht="17.25" x14ac:dyDescent="0.3">
      <c r="A81" s="34"/>
      <c r="B81" s="35" t="s">
        <v>32</v>
      </c>
      <c r="C81" s="83"/>
      <c r="D81" s="36">
        <f>D77*D79</f>
        <v>2.0181</v>
      </c>
      <c r="E81" s="36">
        <f t="shared" ref="E81:BN81" si="55">E77*E79</f>
        <v>3.3000000000000003</v>
      </c>
      <c r="F81" s="36">
        <f t="shared" si="55"/>
        <v>0.97360000000000002</v>
      </c>
      <c r="G81" s="36">
        <f t="shared" si="55"/>
        <v>0</v>
      </c>
      <c r="H81" s="36">
        <f t="shared" si="55"/>
        <v>0</v>
      </c>
      <c r="I81" s="36">
        <f t="shared" si="55"/>
        <v>0</v>
      </c>
      <c r="J81" s="36">
        <f t="shared" si="55"/>
        <v>0</v>
      </c>
      <c r="K81" s="36">
        <f t="shared" si="55"/>
        <v>4.6370800000000001</v>
      </c>
      <c r="L81" s="36">
        <f t="shared" si="55"/>
        <v>2.4099600000000003</v>
      </c>
      <c r="M81" s="36">
        <f t="shared" si="55"/>
        <v>0</v>
      </c>
      <c r="N81" s="36">
        <f t="shared" si="55"/>
        <v>0</v>
      </c>
      <c r="O81" s="36">
        <f t="shared" si="55"/>
        <v>0</v>
      </c>
      <c r="P81" s="36">
        <f t="shared" si="55"/>
        <v>0</v>
      </c>
      <c r="Q81" s="36">
        <f t="shared" si="55"/>
        <v>0</v>
      </c>
      <c r="R81" s="36">
        <f t="shared" si="55"/>
        <v>0</v>
      </c>
      <c r="S81" s="36">
        <f t="shared" si="55"/>
        <v>0</v>
      </c>
      <c r="T81" s="36">
        <f t="shared" si="55"/>
        <v>0</v>
      </c>
      <c r="U81" s="36">
        <f t="shared" si="55"/>
        <v>0</v>
      </c>
      <c r="V81" s="36">
        <f t="shared" si="55"/>
        <v>0</v>
      </c>
      <c r="W81" s="36">
        <f>W77*W79</f>
        <v>0</v>
      </c>
      <c r="X81" s="36">
        <f t="shared" si="55"/>
        <v>159</v>
      </c>
      <c r="Y81" s="36">
        <f t="shared" si="55"/>
        <v>0</v>
      </c>
      <c r="Z81" s="36">
        <f t="shared" si="55"/>
        <v>0</v>
      </c>
      <c r="AA81" s="36">
        <f t="shared" si="55"/>
        <v>3.2492000000000001</v>
      </c>
      <c r="AB81" s="36">
        <f t="shared" si="55"/>
        <v>0</v>
      </c>
      <c r="AC81" s="36">
        <f t="shared" si="55"/>
        <v>0</v>
      </c>
      <c r="AD81" s="36">
        <f t="shared" si="55"/>
        <v>0</v>
      </c>
      <c r="AE81" s="36">
        <f t="shared" si="55"/>
        <v>0</v>
      </c>
      <c r="AF81" s="36">
        <f t="shared" si="55"/>
        <v>0</v>
      </c>
      <c r="AG81" s="36">
        <f t="shared" si="55"/>
        <v>0</v>
      </c>
      <c r="AH81" s="36">
        <f t="shared" si="55"/>
        <v>0</v>
      </c>
      <c r="AI81" s="36">
        <f t="shared" si="55"/>
        <v>2.30125</v>
      </c>
      <c r="AJ81" s="36">
        <f t="shared" si="55"/>
        <v>4.3560000000000001E-2</v>
      </c>
      <c r="AK81" s="36">
        <f t="shared" si="55"/>
        <v>0</v>
      </c>
      <c r="AL81" s="36">
        <f t="shared" si="55"/>
        <v>0</v>
      </c>
      <c r="AM81" s="36">
        <f t="shared" si="55"/>
        <v>0</v>
      </c>
      <c r="AN81" s="36">
        <f t="shared" si="55"/>
        <v>0</v>
      </c>
      <c r="AO81" s="36">
        <f t="shared" si="55"/>
        <v>0</v>
      </c>
      <c r="AP81" s="36">
        <f t="shared" si="55"/>
        <v>0</v>
      </c>
      <c r="AQ81" s="36">
        <f t="shared" si="55"/>
        <v>0</v>
      </c>
      <c r="AR81" s="36">
        <f t="shared" si="55"/>
        <v>0</v>
      </c>
      <c r="AS81" s="36">
        <f t="shared" si="55"/>
        <v>0</v>
      </c>
      <c r="AT81" s="36">
        <f t="shared" si="55"/>
        <v>0</v>
      </c>
      <c r="AU81" s="36">
        <f t="shared" si="55"/>
        <v>0</v>
      </c>
      <c r="AV81" s="36">
        <f t="shared" si="55"/>
        <v>0</v>
      </c>
      <c r="AW81" s="36">
        <f t="shared" si="55"/>
        <v>0</v>
      </c>
      <c r="AX81" s="36">
        <f t="shared" si="55"/>
        <v>0</v>
      </c>
      <c r="AY81" s="36">
        <f t="shared" si="55"/>
        <v>0</v>
      </c>
      <c r="AZ81" s="36">
        <f t="shared" si="55"/>
        <v>0.46199999999999997</v>
      </c>
      <c r="BA81" s="36">
        <f t="shared" si="55"/>
        <v>6.75</v>
      </c>
      <c r="BB81" s="36">
        <f t="shared" si="55"/>
        <v>8.0079999999999991</v>
      </c>
      <c r="BC81" s="36">
        <f t="shared" si="55"/>
        <v>9.3500000000000014</v>
      </c>
      <c r="BD81" s="36">
        <f t="shared" si="55"/>
        <v>0</v>
      </c>
      <c r="BE81" s="36">
        <f t="shared" si="55"/>
        <v>0</v>
      </c>
      <c r="BF81" s="36">
        <f t="shared" si="55"/>
        <v>0</v>
      </c>
      <c r="BG81" s="36">
        <f t="shared" si="55"/>
        <v>4.9300000000000006</v>
      </c>
      <c r="BH81" s="36">
        <f t="shared" si="55"/>
        <v>0.58499999999999996</v>
      </c>
      <c r="BI81" s="36">
        <f t="shared" si="55"/>
        <v>0.73499999999999999</v>
      </c>
      <c r="BJ81" s="36">
        <f t="shared" si="55"/>
        <v>0.85499999999999998</v>
      </c>
      <c r="BK81" s="36">
        <f t="shared" si="55"/>
        <v>0</v>
      </c>
      <c r="BL81" s="36">
        <f t="shared" si="55"/>
        <v>0</v>
      </c>
      <c r="BM81" s="36">
        <f t="shared" si="55"/>
        <v>0.30887999999999999</v>
      </c>
      <c r="BN81" s="36">
        <f t="shared" si="55"/>
        <v>6.7005000000000009E-2</v>
      </c>
      <c r="BO81" s="36">
        <f t="shared" ref="BO81" si="56">BO77*BO79</f>
        <v>0.30000000000000004</v>
      </c>
      <c r="BP81" s="37">
        <f>SUM(D81:BN81)</f>
        <v>209.98363500000002</v>
      </c>
      <c r="BQ81" s="38">
        <f>BP81/$C$7</f>
        <v>209.98363500000002</v>
      </c>
    </row>
    <row r="82" spans="1:69" ht="17.25" x14ac:dyDescent="0.3">
      <c r="A82" s="34"/>
      <c r="B82" s="35" t="s">
        <v>33</v>
      </c>
      <c r="C82" s="83"/>
      <c r="D82" s="36">
        <f>D77*D79</f>
        <v>2.0181</v>
      </c>
      <c r="E82" s="36">
        <f t="shared" ref="E82:BN82" si="57">E77*E79</f>
        <v>3.3000000000000003</v>
      </c>
      <c r="F82" s="36">
        <f t="shared" si="57"/>
        <v>0.97360000000000002</v>
      </c>
      <c r="G82" s="36">
        <f t="shared" si="57"/>
        <v>0</v>
      </c>
      <c r="H82" s="36">
        <f t="shared" si="57"/>
        <v>0</v>
      </c>
      <c r="I82" s="36">
        <f t="shared" si="57"/>
        <v>0</v>
      </c>
      <c r="J82" s="36">
        <f t="shared" si="57"/>
        <v>0</v>
      </c>
      <c r="K82" s="36">
        <f t="shared" si="57"/>
        <v>4.6370800000000001</v>
      </c>
      <c r="L82" s="36">
        <f t="shared" si="57"/>
        <v>2.4099600000000003</v>
      </c>
      <c r="M82" s="36">
        <f t="shared" si="57"/>
        <v>0</v>
      </c>
      <c r="N82" s="36">
        <f t="shared" si="57"/>
        <v>0</v>
      </c>
      <c r="O82" s="36">
        <f t="shared" si="57"/>
        <v>0</v>
      </c>
      <c r="P82" s="36">
        <f t="shared" si="57"/>
        <v>0</v>
      </c>
      <c r="Q82" s="36">
        <f t="shared" si="57"/>
        <v>0</v>
      </c>
      <c r="R82" s="36">
        <f t="shared" si="57"/>
        <v>0</v>
      </c>
      <c r="S82" s="36">
        <f t="shared" si="57"/>
        <v>0</v>
      </c>
      <c r="T82" s="36">
        <f t="shared" si="57"/>
        <v>0</v>
      </c>
      <c r="U82" s="36">
        <f t="shared" si="57"/>
        <v>0</v>
      </c>
      <c r="V82" s="36">
        <f t="shared" si="57"/>
        <v>0</v>
      </c>
      <c r="W82" s="36">
        <f>W77*W79</f>
        <v>0</v>
      </c>
      <c r="X82" s="36">
        <f t="shared" si="57"/>
        <v>159</v>
      </c>
      <c r="Y82" s="36">
        <f t="shared" si="57"/>
        <v>0</v>
      </c>
      <c r="Z82" s="36">
        <f t="shared" si="57"/>
        <v>0</v>
      </c>
      <c r="AA82" s="36">
        <f t="shared" si="57"/>
        <v>3.2492000000000001</v>
      </c>
      <c r="AB82" s="36">
        <f t="shared" si="57"/>
        <v>0</v>
      </c>
      <c r="AC82" s="36">
        <f t="shared" si="57"/>
        <v>0</v>
      </c>
      <c r="AD82" s="36">
        <f t="shared" si="57"/>
        <v>0</v>
      </c>
      <c r="AE82" s="36">
        <f t="shared" si="57"/>
        <v>0</v>
      </c>
      <c r="AF82" s="36">
        <f t="shared" si="57"/>
        <v>0</v>
      </c>
      <c r="AG82" s="36">
        <f t="shared" si="57"/>
        <v>0</v>
      </c>
      <c r="AH82" s="36">
        <f t="shared" si="57"/>
        <v>0</v>
      </c>
      <c r="AI82" s="36">
        <f t="shared" si="57"/>
        <v>2.30125</v>
      </c>
      <c r="AJ82" s="36">
        <f t="shared" si="57"/>
        <v>4.3560000000000001E-2</v>
      </c>
      <c r="AK82" s="36">
        <f t="shared" si="57"/>
        <v>0</v>
      </c>
      <c r="AL82" s="36">
        <f t="shared" si="57"/>
        <v>0</v>
      </c>
      <c r="AM82" s="36">
        <f t="shared" si="57"/>
        <v>0</v>
      </c>
      <c r="AN82" s="36">
        <f t="shared" si="57"/>
        <v>0</v>
      </c>
      <c r="AO82" s="36">
        <f t="shared" si="57"/>
        <v>0</v>
      </c>
      <c r="AP82" s="36">
        <f t="shared" si="57"/>
        <v>0</v>
      </c>
      <c r="AQ82" s="36">
        <f t="shared" si="57"/>
        <v>0</v>
      </c>
      <c r="AR82" s="36">
        <f t="shared" si="57"/>
        <v>0</v>
      </c>
      <c r="AS82" s="36">
        <f t="shared" si="57"/>
        <v>0</v>
      </c>
      <c r="AT82" s="36">
        <f t="shared" si="57"/>
        <v>0</v>
      </c>
      <c r="AU82" s="36">
        <f t="shared" si="57"/>
        <v>0</v>
      </c>
      <c r="AV82" s="36">
        <f t="shared" si="57"/>
        <v>0</v>
      </c>
      <c r="AW82" s="36">
        <f t="shared" si="57"/>
        <v>0</v>
      </c>
      <c r="AX82" s="36">
        <f t="shared" si="57"/>
        <v>0</v>
      </c>
      <c r="AY82" s="36">
        <f t="shared" si="57"/>
        <v>0</v>
      </c>
      <c r="AZ82" s="36">
        <f t="shared" si="57"/>
        <v>0.46199999999999997</v>
      </c>
      <c r="BA82" s="36">
        <f t="shared" si="57"/>
        <v>6.75</v>
      </c>
      <c r="BB82" s="36">
        <f t="shared" si="57"/>
        <v>8.0079999999999991</v>
      </c>
      <c r="BC82" s="36">
        <f t="shared" si="57"/>
        <v>9.3500000000000014</v>
      </c>
      <c r="BD82" s="36">
        <f t="shared" si="57"/>
        <v>0</v>
      </c>
      <c r="BE82" s="36">
        <f t="shared" si="57"/>
        <v>0</v>
      </c>
      <c r="BF82" s="36">
        <f t="shared" si="57"/>
        <v>0</v>
      </c>
      <c r="BG82" s="36">
        <f t="shared" si="57"/>
        <v>4.9300000000000006</v>
      </c>
      <c r="BH82" s="36">
        <f t="shared" si="57"/>
        <v>0.58499999999999996</v>
      </c>
      <c r="BI82" s="36">
        <f t="shared" si="57"/>
        <v>0.73499999999999999</v>
      </c>
      <c r="BJ82" s="36">
        <f t="shared" si="57"/>
        <v>0.85499999999999998</v>
      </c>
      <c r="BK82" s="36">
        <f t="shared" si="57"/>
        <v>0</v>
      </c>
      <c r="BL82" s="36">
        <f t="shared" si="57"/>
        <v>0</v>
      </c>
      <c r="BM82" s="36">
        <f t="shared" si="57"/>
        <v>0.30887999999999999</v>
      </c>
      <c r="BN82" s="36">
        <f t="shared" si="57"/>
        <v>6.7005000000000009E-2</v>
      </c>
      <c r="BO82" s="36">
        <f t="shared" ref="BO82" si="58">BO77*BO79</f>
        <v>0.30000000000000004</v>
      </c>
      <c r="BP82" s="37">
        <f>SUM(D82:BN82)</f>
        <v>209.98363500000002</v>
      </c>
      <c r="BQ82" s="38">
        <f>BP82/$C$7</f>
        <v>209.98363500000002</v>
      </c>
    </row>
    <row r="84" spans="1:69" x14ac:dyDescent="0.25">
      <c r="J84" s="4">
        <v>44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84"/>
      <c r="B85" s="42" t="s">
        <v>3</v>
      </c>
      <c r="C85" s="75" t="s">
        <v>4</v>
      </c>
      <c r="D85" s="77" t="str">
        <f t="shared" ref="D85:AC85" si="59">D67</f>
        <v>Хлеб пшеничный</v>
      </c>
      <c r="E85" s="77" t="str">
        <f t="shared" si="59"/>
        <v>Хлеб ржано-пшеничный</v>
      </c>
      <c r="F85" s="77" t="str">
        <f t="shared" si="59"/>
        <v>Сахар</v>
      </c>
      <c r="G85" s="77" t="str">
        <f t="shared" si="59"/>
        <v>Чай</v>
      </c>
      <c r="H85" s="77" t="str">
        <f t="shared" si="59"/>
        <v>Какао</v>
      </c>
      <c r="I85" s="77" t="str">
        <f t="shared" si="59"/>
        <v>Кофейный напиток</v>
      </c>
      <c r="J85" s="77" t="str">
        <f t="shared" si="59"/>
        <v>Молоко 2,5%</v>
      </c>
      <c r="K85" s="77" t="str">
        <f t="shared" si="59"/>
        <v>Масло сливочное</v>
      </c>
      <c r="L85" s="77" t="str">
        <f t="shared" si="59"/>
        <v>Сметана 15%</v>
      </c>
      <c r="M85" s="77" t="str">
        <f t="shared" si="59"/>
        <v>Молоко сухое</v>
      </c>
      <c r="N85" s="77" t="str">
        <f t="shared" si="59"/>
        <v>Снежок 2,5 %</v>
      </c>
      <c r="O85" s="77" t="str">
        <f t="shared" si="59"/>
        <v>Творог 5%</v>
      </c>
      <c r="P85" s="77" t="str">
        <f t="shared" si="59"/>
        <v>Молоко сгущенное</v>
      </c>
      <c r="Q85" s="77" t="str">
        <f t="shared" si="59"/>
        <v xml:space="preserve">Джем Сава </v>
      </c>
      <c r="R85" s="77" t="str">
        <f t="shared" si="59"/>
        <v>Сыр</v>
      </c>
      <c r="S85" s="77" t="str">
        <f t="shared" si="59"/>
        <v>Зеленый горошек</v>
      </c>
      <c r="T85" s="77" t="str">
        <f t="shared" si="59"/>
        <v>Кукуруза консервирован.</v>
      </c>
      <c r="U85" s="77" t="str">
        <f t="shared" si="59"/>
        <v>Консервы рыбные</v>
      </c>
      <c r="V85" s="77" t="str">
        <f t="shared" si="59"/>
        <v>Огурцы консервирован.</v>
      </c>
      <c r="W85" s="43"/>
      <c r="X85" s="77" t="str">
        <f t="shared" si="59"/>
        <v>Яйцо</v>
      </c>
      <c r="Y85" s="77" t="str">
        <f t="shared" si="59"/>
        <v>Икра кабачковая</v>
      </c>
      <c r="Z85" s="77" t="str">
        <f t="shared" si="59"/>
        <v>Изюм</v>
      </c>
      <c r="AA85" s="77" t="str">
        <f t="shared" si="59"/>
        <v>Курага</v>
      </c>
      <c r="AB85" s="77" t="str">
        <f t="shared" si="59"/>
        <v>Чернослив</v>
      </c>
      <c r="AC85" s="77" t="str">
        <f t="shared" si="59"/>
        <v>Шиповник</v>
      </c>
      <c r="AD85" s="77" t="str">
        <f>AD67</f>
        <v>Сухофрукты</v>
      </c>
      <c r="AE85" s="77" t="str">
        <f>AE67</f>
        <v>Ягода свежемороженная</v>
      </c>
      <c r="AF85" s="77" t="str">
        <f>AF67</f>
        <v>Лимон</v>
      </c>
      <c r="AG85" s="77" t="str">
        <f>AG67</f>
        <v>Кисель</v>
      </c>
      <c r="AH85" s="77" t="str">
        <f>AH67</f>
        <v xml:space="preserve">Сок </v>
      </c>
      <c r="AI85" s="77" t="str">
        <f t="shared" ref="AI85:BN85" si="60">AI67</f>
        <v>Макаронные изделия</v>
      </c>
      <c r="AJ85" s="77" t="str">
        <f t="shared" si="60"/>
        <v>Мука</v>
      </c>
      <c r="AK85" s="77" t="str">
        <f t="shared" si="60"/>
        <v>Дрожжи</v>
      </c>
      <c r="AL85" s="77" t="str">
        <f t="shared" si="60"/>
        <v>Печенье</v>
      </c>
      <c r="AM85" s="77" t="str">
        <f t="shared" si="60"/>
        <v>Пряники</v>
      </c>
      <c r="AN85" s="77" t="str">
        <f t="shared" si="60"/>
        <v>Вафли</v>
      </c>
      <c r="AO85" s="77" t="str">
        <f t="shared" si="60"/>
        <v>Конфеты</v>
      </c>
      <c r="AP85" s="77" t="str">
        <f t="shared" si="60"/>
        <v>Повидло Сава</v>
      </c>
      <c r="AQ85" s="77" t="str">
        <f t="shared" si="60"/>
        <v>Крупа геркулес</v>
      </c>
      <c r="AR85" s="77" t="str">
        <f t="shared" si="60"/>
        <v>Крупа горох</v>
      </c>
      <c r="AS85" s="77" t="str">
        <f t="shared" si="60"/>
        <v>Крупа гречневая</v>
      </c>
      <c r="AT85" s="77" t="str">
        <f t="shared" si="60"/>
        <v>Крупа кукурузная</v>
      </c>
      <c r="AU85" s="77" t="str">
        <f t="shared" si="60"/>
        <v>Крупа манная</v>
      </c>
      <c r="AV85" s="77" t="str">
        <f t="shared" si="60"/>
        <v>Крупа перловая</v>
      </c>
      <c r="AW85" s="77" t="str">
        <f t="shared" si="60"/>
        <v>Крупа пшеничная</v>
      </c>
      <c r="AX85" s="77" t="str">
        <f t="shared" si="60"/>
        <v>Крупа пшено</v>
      </c>
      <c r="AY85" s="77" t="str">
        <f t="shared" si="60"/>
        <v>Крупа ячневая</v>
      </c>
      <c r="AZ85" s="77" t="str">
        <f t="shared" si="60"/>
        <v>Рис</v>
      </c>
      <c r="BA85" s="77" t="str">
        <f t="shared" si="60"/>
        <v>Цыпленок бройлер</v>
      </c>
      <c r="BB85" s="77" t="str">
        <f t="shared" si="60"/>
        <v>Филе куриное</v>
      </c>
      <c r="BC85" s="77" t="str">
        <f t="shared" si="60"/>
        <v>Фарш говяжий</v>
      </c>
      <c r="BD85" s="77" t="str">
        <f t="shared" si="60"/>
        <v>Печень куриная</v>
      </c>
      <c r="BE85" s="77" t="str">
        <f t="shared" si="60"/>
        <v>Филе минтая</v>
      </c>
      <c r="BF85" s="77" t="str">
        <f t="shared" si="60"/>
        <v>Филе сельди слабосол.</v>
      </c>
      <c r="BG85" s="77" t="str">
        <f t="shared" si="60"/>
        <v>Картофель</v>
      </c>
      <c r="BH85" s="77" t="str">
        <f t="shared" si="60"/>
        <v>Морковь</v>
      </c>
      <c r="BI85" s="77" t="str">
        <f t="shared" si="60"/>
        <v>Лук</v>
      </c>
      <c r="BJ85" s="77" t="str">
        <f t="shared" si="60"/>
        <v>Капуста</v>
      </c>
      <c r="BK85" s="77" t="str">
        <f t="shared" si="60"/>
        <v>Свекла</v>
      </c>
      <c r="BL85" s="77" t="str">
        <f t="shared" si="60"/>
        <v>Томатная паста</v>
      </c>
      <c r="BM85" s="77" t="str">
        <f t="shared" si="60"/>
        <v>Масло растительное</v>
      </c>
      <c r="BN85" s="77" t="str">
        <f t="shared" si="60"/>
        <v>Соль</v>
      </c>
      <c r="BO85" s="77" t="str">
        <f t="shared" ref="BO85" si="61">BO67</f>
        <v>Аскорбиновая кислота</v>
      </c>
      <c r="BP85" s="78" t="s">
        <v>5</v>
      </c>
      <c r="BQ85" s="78" t="s">
        <v>6</v>
      </c>
    </row>
    <row r="86" spans="1:69" ht="51" customHeight="1" x14ac:dyDescent="0.25">
      <c r="A86" s="85"/>
      <c r="B86" s="7" t="s">
        <v>7</v>
      </c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43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8"/>
      <c r="BQ86" s="78"/>
    </row>
    <row r="87" spans="1:69" x14ac:dyDescent="0.25">
      <c r="A87" s="79" t="s">
        <v>20</v>
      </c>
      <c r="B87" s="13" t="str">
        <f>B19</f>
        <v>Напиток из шиповника</v>
      </c>
      <c r="C87" s="80">
        <f>$E$4</f>
        <v>1</v>
      </c>
      <c r="D87" s="13">
        <f>D19</f>
        <v>0</v>
      </c>
      <c r="E87" s="13">
        <f t="shared" ref="E87:BN91" si="62">E19</f>
        <v>0</v>
      </c>
      <c r="F87" s="13">
        <f t="shared" si="62"/>
        <v>1.4E-2</v>
      </c>
      <c r="G87" s="13">
        <f t="shared" si="62"/>
        <v>0</v>
      </c>
      <c r="H87" s="13">
        <f t="shared" si="62"/>
        <v>0</v>
      </c>
      <c r="I87" s="13">
        <f t="shared" si="62"/>
        <v>0</v>
      </c>
      <c r="J87" s="13">
        <f t="shared" si="62"/>
        <v>0</v>
      </c>
      <c r="K87" s="13">
        <f t="shared" si="62"/>
        <v>0</v>
      </c>
      <c r="L87" s="13">
        <f t="shared" si="62"/>
        <v>0</v>
      </c>
      <c r="M87" s="13">
        <f t="shared" si="62"/>
        <v>0</v>
      </c>
      <c r="N87" s="13">
        <f t="shared" si="62"/>
        <v>0</v>
      </c>
      <c r="O87" s="13">
        <f t="shared" si="62"/>
        <v>0</v>
      </c>
      <c r="P87" s="13">
        <f t="shared" si="62"/>
        <v>0</v>
      </c>
      <c r="Q87" s="13">
        <f t="shared" si="62"/>
        <v>0</v>
      </c>
      <c r="R87" s="13">
        <f t="shared" si="62"/>
        <v>0</v>
      </c>
      <c r="S87" s="13">
        <f t="shared" si="62"/>
        <v>0</v>
      </c>
      <c r="T87" s="13">
        <f t="shared" si="62"/>
        <v>0</v>
      </c>
      <c r="U87" s="13">
        <f t="shared" si="62"/>
        <v>0</v>
      </c>
      <c r="V87" s="13">
        <f t="shared" si="62"/>
        <v>0</v>
      </c>
      <c r="W87" s="13">
        <f>W19</f>
        <v>0</v>
      </c>
      <c r="X87" s="13">
        <f t="shared" si="62"/>
        <v>0</v>
      </c>
      <c r="Y87" s="13">
        <f t="shared" si="62"/>
        <v>0</v>
      </c>
      <c r="Z87" s="13">
        <f t="shared" si="62"/>
        <v>0</v>
      </c>
      <c r="AA87" s="13">
        <f t="shared" si="62"/>
        <v>0</v>
      </c>
      <c r="AB87" s="13">
        <f t="shared" si="62"/>
        <v>0</v>
      </c>
      <c r="AC87" s="13">
        <f t="shared" si="62"/>
        <v>1.2E-2</v>
      </c>
      <c r="AD87" s="13">
        <f t="shared" si="62"/>
        <v>0</v>
      </c>
      <c r="AE87" s="13">
        <f t="shared" si="62"/>
        <v>0</v>
      </c>
      <c r="AF87" s="13">
        <f t="shared" si="62"/>
        <v>0</v>
      </c>
      <c r="AG87" s="13">
        <f t="shared" si="62"/>
        <v>0</v>
      </c>
      <c r="AH87" s="13">
        <f t="shared" si="62"/>
        <v>0</v>
      </c>
      <c r="AI87" s="13">
        <f t="shared" si="62"/>
        <v>0</v>
      </c>
      <c r="AJ87" s="13">
        <f t="shared" si="62"/>
        <v>0</v>
      </c>
      <c r="AK87" s="13">
        <f t="shared" si="62"/>
        <v>0</v>
      </c>
      <c r="AL87" s="13">
        <f t="shared" si="62"/>
        <v>0</v>
      </c>
      <c r="AM87" s="13">
        <f t="shared" si="62"/>
        <v>0</v>
      </c>
      <c r="AN87" s="13">
        <f t="shared" si="62"/>
        <v>0</v>
      </c>
      <c r="AO87" s="13">
        <f t="shared" si="62"/>
        <v>0</v>
      </c>
      <c r="AP87" s="13">
        <f t="shared" si="62"/>
        <v>0</v>
      </c>
      <c r="AQ87" s="13">
        <f t="shared" si="62"/>
        <v>0</v>
      </c>
      <c r="AR87" s="13">
        <f t="shared" si="62"/>
        <v>0</v>
      </c>
      <c r="AS87" s="13">
        <f t="shared" si="62"/>
        <v>0</v>
      </c>
      <c r="AT87" s="13">
        <f t="shared" si="62"/>
        <v>0</v>
      </c>
      <c r="AU87" s="13">
        <f t="shared" si="62"/>
        <v>0</v>
      </c>
      <c r="AV87" s="13">
        <f t="shared" si="62"/>
        <v>0</v>
      </c>
      <c r="AW87" s="13">
        <f t="shared" si="62"/>
        <v>0</v>
      </c>
      <c r="AX87" s="13">
        <f t="shared" si="62"/>
        <v>0</v>
      </c>
      <c r="AY87" s="13">
        <f t="shared" si="62"/>
        <v>0</v>
      </c>
      <c r="AZ87" s="13">
        <f t="shared" si="62"/>
        <v>0</v>
      </c>
      <c r="BA87" s="13">
        <f t="shared" si="62"/>
        <v>0</v>
      </c>
      <c r="BB87" s="13">
        <f t="shared" si="62"/>
        <v>0</v>
      </c>
      <c r="BC87" s="13">
        <f t="shared" si="62"/>
        <v>0</v>
      </c>
      <c r="BD87" s="13">
        <f t="shared" si="62"/>
        <v>0</v>
      </c>
      <c r="BE87" s="13">
        <f t="shared" si="62"/>
        <v>0</v>
      </c>
      <c r="BF87" s="13">
        <f t="shared" si="62"/>
        <v>0</v>
      </c>
      <c r="BG87" s="13">
        <f t="shared" si="62"/>
        <v>0</v>
      </c>
      <c r="BH87" s="13">
        <f t="shared" si="62"/>
        <v>0</v>
      </c>
      <c r="BI87" s="13">
        <f t="shared" si="62"/>
        <v>0</v>
      </c>
      <c r="BJ87" s="13">
        <f t="shared" si="62"/>
        <v>0</v>
      </c>
      <c r="BK87" s="13">
        <f t="shared" si="62"/>
        <v>0</v>
      </c>
      <c r="BL87" s="13">
        <f t="shared" si="62"/>
        <v>0</v>
      </c>
      <c r="BM87" s="13">
        <f t="shared" si="62"/>
        <v>0</v>
      </c>
      <c r="BN87" s="13">
        <f t="shared" si="62"/>
        <v>0</v>
      </c>
      <c r="BO87" s="13">
        <f t="shared" ref="BO87:BO90" si="63">BO19</f>
        <v>0</v>
      </c>
    </row>
    <row r="88" spans="1:69" x14ac:dyDescent="0.25">
      <c r="A88" s="79"/>
      <c r="B88" s="13" t="str">
        <f>B20</f>
        <v>Ватрушка с повидлом</v>
      </c>
      <c r="C88" s="81"/>
      <c r="D88" s="13">
        <f>D20</f>
        <v>0</v>
      </c>
      <c r="E88" s="13">
        <f t="shared" si="62"/>
        <v>0</v>
      </c>
      <c r="F88" s="13">
        <f t="shared" si="62"/>
        <v>2E-3</v>
      </c>
      <c r="G88" s="13">
        <f t="shared" si="62"/>
        <v>0</v>
      </c>
      <c r="H88" s="13">
        <f t="shared" si="62"/>
        <v>0</v>
      </c>
      <c r="I88" s="13">
        <f t="shared" si="62"/>
        <v>0</v>
      </c>
      <c r="J88" s="13">
        <f t="shared" si="62"/>
        <v>0</v>
      </c>
      <c r="K88" s="13">
        <f t="shared" si="62"/>
        <v>2E-3</v>
      </c>
      <c r="L88" s="13">
        <f t="shared" si="62"/>
        <v>0</v>
      </c>
      <c r="M88" s="13">
        <f t="shared" si="62"/>
        <v>0</v>
      </c>
      <c r="N88" s="13">
        <f t="shared" si="62"/>
        <v>0</v>
      </c>
      <c r="O88" s="13">
        <f t="shared" si="62"/>
        <v>0</v>
      </c>
      <c r="P88" s="13">
        <f t="shared" si="62"/>
        <v>0</v>
      </c>
      <c r="Q88" s="13">
        <f t="shared" si="62"/>
        <v>0</v>
      </c>
      <c r="R88" s="13">
        <f t="shared" si="62"/>
        <v>0</v>
      </c>
      <c r="S88" s="13">
        <f t="shared" si="62"/>
        <v>0</v>
      </c>
      <c r="T88" s="13">
        <f t="shared" si="62"/>
        <v>0</v>
      </c>
      <c r="U88" s="13">
        <f t="shared" si="62"/>
        <v>0</v>
      </c>
      <c r="V88" s="13">
        <f t="shared" si="62"/>
        <v>0</v>
      </c>
      <c r="W88" s="13">
        <f>W20</f>
        <v>0</v>
      </c>
      <c r="X88" s="13">
        <f t="shared" si="62"/>
        <v>0.05</v>
      </c>
      <c r="Y88" s="13">
        <f t="shared" si="62"/>
        <v>0</v>
      </c>
      <c r="Z88" s="13">
        <f t="shared" si="62"/>
        <v>0</v>
      </c>
      <c r="AA88" s="13">
        <f t="shared" si="62"/>
        <v>0</v>
      </c>
      <c r="AB88" s="13">
        <f t="shared" si="62"/>
        <v>0</v>
      </c>
      <c r="AC88" s="13">
        <f t="shared" si="62"/>
        <v>0</v>
      </c>
      <c r="AD88" s="13">
        <f t="shared" si="62"/>
        <v>0</v>
      </c>
      <c r="AE88" s="13">
        <f t="shared" si="62"/>
        <v>0</v>
      </c>
      <c r="AF88" s="13">
        <f t="shared" si="62"/>
        <v>0</v>
      </c>
      <c r="AG88" s="13">
        <f t="shared" si="62"/>
        <v>0</v>
      </c>
      <c r="AH88" s="13">
        <f t="shared" si="62"/>
        <v>0</v>
      </c>
      <c r="AI88" s="13">
        <f t="shared" si="62"/>
        <v>0</v>
      </c>
      <c r="AJ88" s="13">
        <f t="shared" si="62"/>
        <v>0.04</v>
      </c>
      <c r="AK88" s="13">
        <f t="shared" si="62"/>
        <v>2.2856999999999999E-3</v>
      </c>
      <c r="AL88" s="13">
        <f t="shared" si="62"/>
        <v>0</v>
      </c>
      <c r="AM88" s="13">
        <f t="shared" si="62"/>
        <v>0</v>
      </c>
      <c r="AN88" s="13">
        <f t="shared" si="62"/>
        <v>0</v>
      </c>
      <c r="AO88" s="13">
        <f t="shared" si="62"/>
        <v>0</v>
      </c>
      <c r="AP88" s="13">
        <f t="shared" si="62"/>
        <v>0.02</v>
      </c>
      <c r="AQ88" s="13">
        <f t="shared" si="62"/>
        <v>0</v>
      </c>
      <c r="AR88" s="13">
        <f t="shared" si="62"/>
        <v>0</v>
      </c>
      <c r="AS88" s="13">
        <f t="shared" si="62"/>
        <v>0</v>
      </c>
      <c r="AT88" s="13">
        <f t="shared" si="62"/>
        <v>0</v>
      </c>
      <c r="AU88" s="13">
        <f t="shared" si="62"/>
        <v>0</v>
      </c>
      <c r="AV88" s="13">
        <f t="shared" si="62"/>
        <v>0</v>
      </c>
      <c r="AW88" s="13">
        <f t="shared" si="62"/>
        <v>0</v>
      </c>
      <c r="AX88" s="13">
        <f t="shared" si="62"/>
        <v>0</v>
      </c>
      <c r="AY88" s="13">
        <f t="shared" si="62"/>
        <v>0</v>
      </c>
      <c r="AZ88" s="13">
        <f t="shared" si="62"/>
        <v>0</v>
      </c>
      <c r="BA88" s="13">
        <f t="shared" si="62"/>
        <v>0</v>
      </c>
      <c r="BB88" s="13">
        <f t="shared" si="62"/>
        <v>0</v>
      </c>
      <c r="BC88" s="13">
        <f t="shared" si="62"/>
        <v>0</v>
      </c>
      <c r="BD88" s="13">
        <f t="shared" si="62"/>
        <v>0</v>
      </c>
      <c r="BE88" s="13">
        <f t="shared" si="62"/>
        <v>0</v>
      </c>
      <c r="BF88" s="13">
        <f t="shared" si="62"/>
        <v>0</v>
      </c>
      <c r="BG88" s="13">
        <f t="shared" si="62"/>
        <v>0</v>
      </c>
      <c r="BH88" s="13">
        <f t="shared" si="62"/>
        <v>0</v>
      </c>
      <c r="BI88" s="13">
        <f t="shared" si="62"/>
        <v>0</v>
      </c>
      <c r="BJ88" s="13">
        <f t="shared" si="62"/>
        <v>0</v>
      </c>
      <c r="BK88" s="13">
        <f t="shared" si="62"/>
        <v>0</v>
      </c>
      <c r="BL88" s="13">
        <f t="shared" si="62"/>
        <v>0</v>
      </c>
      <c r="BM88" s="13">
        <f t="shared" si="62"/>
        <v>1E-3</v>
      </c>
      <c r="BN88" s="13">
        <f t="shared" si="62"/>
        <v>0</v>
      </c>
      <c r="BO88" s="13">
        <f t="shared" si="63"/>
        <v>0</v>
      </c>
    </row>
    <row r="89" spans="1:69" x14ac:dyDescent="0.25">
      <c r="A89" s="79"/>
      <c r="B89" s="13">
        <f>B21</f>
        <v>0</v>
      </c>
      <c r="C89" s="81"/>
      <c r="D89" s="13">
        <f>D21</f>
        <v>0</v>
      </c>
      <c r="E89" s="13">
        <f t="shared" si="62"/>
        <v>0</v>
      </c>
      <c r="F89" s="13">
        <f t="shared" si="62"/>
        <v>0</v>
      </c>
      <c r="G89" s="13">
        <f t="shared" si="62"/>
        <v>0</v>
      </c>
      <c r="H89" s="13">
        <f t="shared" si="62"/>
        <v>0</v>
      </c>
      <c r="I89" s="13">
        <f t="shared" si="62"/>
        <v>0</v>
      </c>
      <c r="J89" s="13">
        <f t="shared" si="62"/>
        <v>0</v>
      </c>
      <c r="K89" s="13">
        <f t="shared" si="62"/>
        <v>0</v>
      </c>
      <c r="L89" s="13">
        <f t="shared" si="62"/>
        <v>0</v>
      </c>
      <c r="M89" s="13">
        <f t="shared" si="62"/>
        <v>0</v>
      </c>
      <c r="N89" s="13">
        <f t="shared" si="62"/>
        <v>0</v>
      </c>
      <c r="O89" s="13">
        <f t="shared" si="62"/>
        <v>0</v>
      </c>
      <c r="P89" s="13">
        <f t="shared" si="62"/>
        <v>0</v>
      </c>
      <c r="Q89" s="13">
        <f t="shared" si="62"/>
        <v>0</v>
      </c>
      <c r="R89" s="13">
        <f t="shared" si="62"/>
        <v>0</v>
      </c>
      <c r="S89" s="13">
        <f t="shared" si="62"/>
        <v>0</v>
      </c>
      <c r="T89" s="13">
        <f t="shared" si="62"/>
        <v>0</v>
      </c>
      <c r="U89" s="13">
        <f t="shared" si="62"/>
        <v>0</v>
      </c>
      <c r="V89" s="13">
        <f t="shared" si="62"/>
        <v>0</v>
      </c>
      <c r="W89" s="13">
        <f>W21</f>
        <v>0</v>
      </c>
      <c r="X89" s="13">
        <f t="shared" si="62"/>
        <v>0</v>
      </c>
      <c r="Y89" s="13">
        <f t="shared" si="62"/>
        <v>0</v>
      </c>
      <c r="Z89" s="13">
        <f t="shared" si="62"/>
        <v>0</v>
      </c>
      <c r="AA89" s="13">
        <f t="shared" si="62"/>
        <v>0</v>
      </c>
      <c r="AB89" s="13">
        <f t="shared" si="62"/>
        <v>0</v>
      </c>
      <c r="AC89" s="13">
        <f t="shared" si="62"/>
        <v>0</v>
      </c>
      <c r="AD89" s="13">
        <f t="shared" si="62"/>
        <v>0</v>
      </c>
      <c r="AE89" s="13">
        <f t="shared" si="62"/>
        <v>0</v>
      </c>
      <c r="AF89" s="13">
        <f t="shared" si="62"/>
        <v>0</v>
      </c>
      <c r="AG89" s="13">
        <f t="shared" si="62"/>
        <v>0</v>
      </c>
      <c r="AH89" s="13">
        <f t="shared" si="62"/>
        <v>0</v>
      </c>
      <c r="AI89" s="13">
        <f t="shared" si="62"/>
        <v>0</v>
      </c>
      <c r="AJ89" s="13">
        <f t="shared" si="62"/>
        <v>0</v>
      </c>
      <c r="AK89" s="13">
        <f t="shared" si="62"/>
        <v>0</v>
      </c>
      <c r="AL89" s="13">
        <f t="shared" si="62"/>
        <v>0</v>
      </c>
      <c r="AM89" s="13">
        <f t="shared" si="62"/>
        <v>0</v>
      </c>
      <c r="AN89" s="13">
        <f t="shared" si="62"/>
        <v>0</v>
      </c>
      <c r="AO89" s="13">
        <f t="shared" si="62"/>
        <v>0</v>
      </c>
      <c r="AP89" s="13">
        <f t="shared" si="62"/>
        <v>0</v>
      </c>
      <c r="AQ89" s="13">
        <f t="shared" si="62"/>
        <v>0</v>
      </c>
      <c r="AR89" s="13">
        <f t="shared" si="62"/>
        <v>0</v>
      </c>
      <c r="AS89" s="13">
        <f t="shared" si="62"/>
        <v>0</v>
      </c>
      <c r="AT89" s="13">
        <f t="shared" si="62"/>
        <v>0</v>
      </c>
      <c r="AU89" s="13">
        <f t="shared" si="62"/>
        <v>0</v>
      </c>
      <c r="AV89" s="13">
        <f t="shared" si="62"/>
        <v>0</v>
      </c>
      <c r="AW89" s="13">
        <f t="shared" si="62"/>
        <v>0</v>
      </c>
      <c r="AX89" s="13">
        <f t="shared" si="62"/>
        <v>0</v>
      </c>
      <c r="AY89" s="13">
        <f t="shared" si="62"/>
        <v>0</v>
      </c>
      <c r="AZ89" s="13">
        <f t="shared" si="62"/>
        <v>0</v>
      </c>
      <c r="BA89" s="13">
        <f t="shared" si="62"/>
        <v>0</v>
      </c>
      <c r="BB89" s="13">
        <f t="shared" si="62"/>
        <v>0</v>
      </c>
      <c r="BC89" s="13">
        <f t="shared" si="62"/>
        <v>0</v>
      </c>
      <c r="BD89" s="13">
        <f t="shared" si="62"/>
        <v>0</v>
      </c>
      <c r="BE89" s="13">
        <f t="shared" si="62"/>
        <v>0</v>
      </c>
      <c r="BF89" s="13">
        <f t="shared" si="62"/>
        <v>0</v>
      </c>
      <c r="BG89" s="13">
        <f t="shared" si="62"/>
        <v>0</v>
      </c>
      <c r="BH89" s="13">
        <f t="shared" si="62"/>
        <v>0</v>
      </c>
      <c r="BI89" s="13">
        <f t="shared" si="62"/>
        <v>0</v>
      </c>
      <c r="BJ89" s="13">
        <f t="shared" si="62"/>
        <v>0</v>
      </c>
      <c r="BK89" s="13">
        <f t="shared" si="62"/>
        <v>0</v>
      </c>
      <c r="BL89" s="13">
        <f t="shared" si="62"/>
        <v>0</v>
      </c>
      <c r="BM89" s="13">
        <f t="shared" si="62"/>
        <v>0</v>
      </c>
      <c r="BN89" s="13">
        <f t="shared" si="62"/>
        <v>0</v>
      </c>
      <c r="BO89" s="13">
        <f t="shared" si="63"/>
        <v>0</v>
      </c>
    </row>
    <row r="90" spans="1:69" x14ac:dyDescent="0.25">
      <c r="A90" s="79"/>
      <c r="B90" s="13">
        <f>B22</f>
        <v>0</v>
      </c>
      <c r="C90" s="81"/>
      <c r="D90" s="13">
        <f>D22</f>
        <v>0</v>
      </c>
      <c r="E90" s="13">
        <f t="shared" si="62"/>
        <v>0</v>
      </c>
      <c r="F90" s="13">
        <f t="shared" si="62"/>
        <v>0</v>
      </c>
      <c r="G90" s="13">
        <f t="shared" si="62"/>
        <v>0</v>
      </c>
      <c r="H90" s="13">
        <f t="shared" si="62"/>
        <v>0</v>
      </c>
      <c r="I90" s="13">
        <f t="shared" si="62"/>
        <v>0</v>
      </c>
      <c r="J90" s="13">
        <f t="shared" si="62"/>
        <v>0</v>
      </c>
      <c r="K90" s="13">
        <f t="shared" si="62"/>
        <v>0</v>
      </c>
      <c r="L90" s="13">
        <f t="shared" si="62"/>
        <v>0</v>
      </c>
      <c r="M90" s="13">
        <f t="shared" si="62"/>
        <v>0</v>
      </c>
      <c r="N90" s="13">
        <f t="shared" si="62"/>
        <v>0</v>
      </c>
      <c r="O90" s="13">
        <f t="shared" si="62"/>
        <v>0</v>
      </c>
      <c r="P90" s="13">
        <f t="shared" si="62"/>
        <v>0</v>
      </c>
      <c r="Q90" s="13">
        <f t="shared" si="62"/>
        <v>0</v>
      </c>
      <c r="R90" s="13">
        <f t="shared" si="62"/>
        <v>0</v>
      </c>
      <c r="S90" s="13">
        <f t="shared" si="62"/>
        <v>0</v>
      </c>
      <c r="T90" s="13">
        <f t="shared" si="62"/>
        <v>0</v>
      </c>
      <c r="U90" s="13">
        <f t="shared" si="62"/>
        <v>0</v>
      </c>
      <c r="V90" s="13">
        <f t="shared" si="62"/>
        <v>0</v>
      </c>
      <c r="W90" s="13">
        <f>W22</f>
        <v>0</v>
      </c>
      <c r="X90" s="13">
        <f t="shared" si="62"/>
        <v>0</v>
      </c>
      <c r="Y90" s="13">
        <f t="shared" si="62"/>
        <v>0</v>
      </c>
      <c r="Z90" s="13">
        <f t="shared" si="62"/>
        <v>0</v>
      </c>
      <c r="AA90" s="13">
        <f t="shared" si="62"/>
        <v>0</v>
      </c>
      <c r="AB90" s="13">
        <f t="shared" si="62"/>
        <v>0</v>
      </c>
      <c r="AC90" s="13">
        <f t="shared" si="62"/>
        <v>0</v>
      </c>
      <c r="AD90" s="13">
        <f t="shared" si="62"/>
        <v>0</v>
      </c>
      <c r="AE90" s="13">
        <f t="shared" si="62"/>
        <v>0</v>
      </c>
      <c r="AF90" s="13">
        <f t="shared" si="62"/>
        <v>0</v>
      </c>
      <c r="AG90" s="13">
        <f t="shared" si="62"/>
        <v>0</v>
      </c>
      <c r="AH90" s="13">
        <f t="shared" si="62"/>
        <v>0</v>
      </c>
      <c r="AI90" s="13">
        <f t="shared" si="62"/>
        <v>0</v>
      </c>
      <c r="AJ90" s="13">
        <f t="shared" si="62"/>
        <v>0</v>
      </c>
      <c r="AK90" s="13">
        <f t="shared" si="62"/>
        <v>0</v>
      </c>
      <c r="AL90" s="13">
        <f t="shared" si="62"/>
        <v>0</v>
      </c>
      <c r="AM90" s="13">
        <f t="shared" si="62"/>
        <v>0</v>
      </c>
      <c r="AN90" s="13">
        <f t="shared" si="62"/>
        <v>0</v>
      </c>
      <c r="AO90" s="13">
        <f t="shared" si="62"/>
        <v>0</v>
      </c>
      <c r="AP90" s="13">
        <f t="shared" si="62"/>
        <v>0</v>
      </c>
      <c r="AQ90" s="13">
        <f t="shared" si="62"/>
        <v>0</v>
      </c>
      <c r="AR90" s="13">
        <f t="shared" si="62"/>
        <v>0</v>
      </c>
      <c r="AS90" s="13">
        <f t="shared" si="62"/>
        <v>0</v>
      </c>
      <c r="AT90" s="13">
        <f t="shared" si="62"/>
        <v>0</v>
      </c>
      <c r="AU90" s="13">
        <f t="shared" si="62"/>
        <v>0</v>
      </c>
      <c r="AV90" s="13">
        <f t="shared" si="62"/>
        <v>0</v>
      </c>
      <c r="AW90" s="13">
        <f t="shared" si="62"/>
        <v>0</v>
      </c>
      <c r="AX90" s="13">
        <f t="shared" si="62"/>
        <v>0</v>
      </c>
      <c r="AY90" s="13">
        <f t="shared" si="62"/>
        <v>0</v>
      </c>
      <c r="AZ90" s="13">
        <f t="shared" si="62"/>
        <v>0</v>
      </c>
      <c r="BA90" s="13">
        <f t="shared" si="62"/>
        <v>0</v>
      </c>
      <c r="BB90" s="13">
        <f t="shared" si="62"/>
        <v>0</v>
      </c>
      <c r="BC90" s="13">
        <f t="shared" si="62"/>
        <v>0</v>
      </c>
      <c r="BD90" s="13">
        <f t="shared" si="62"/>
        <v>0</v>
      </c>
      <c r="BE90" s="13">
        <f t="shared" si="62"/>
        <v>0</v>
      </c>
      <c r="BF90" s="13">
        <f t="shared" si="62"/>
        <v>0</v>
      </c>
      <c r="BG90" s="13">
        <f t="shared" si="62"/>
        <v>0</v>
      </c>
      <c r="BH90" s="13">
        <f t="shared" si="62"/>
        <v>0</v>
      </c>
      <c r="BI90" s="13">
        <f t="shared" si="62"/>
        <v>0</v>
      </c>
      <c r="BJ90" s="13">
        <f t="shared" si="62"/>
        <v>0</v>
      </c>
      <c r="BK90" s="13">
        <f t="shared" si="62"/>
        <v>0</v>
      </c>
      <c r="BL90" s="13">
        <f t="shared" si="62"/>
        <v>0</v>
      </c>
      <c r="BM90" s="13">
        <f t="shared" si="62"/>
        <v>0</v>
      </c>
      <c r="BN90" s="13">
        <f t="shared" si="62"/>
        <v>0</v>
      </c>
      <c r="BO90" s="13">
        <f t="shared" si="63"/>
        <v>0</v>
      </c>
      <c r="BP90" s="45"/>
    </row>
    <row r="91" spans="1:69" x14ac:dyDescent="0.25">
      <c r="A91" s="79"/>
      <c r="B91" s="13">
        <f>B23</f>
        <v>0</v>
      </c>
      <c r="C91" s="82"/>
      <c r="D91" s="13">
        <f>D23</f>
        <v>0</v>
      </c>
      <c r="E91" s="13">
        <f t="shared" si="62"/>
        <v>0</v>
      </c>
      <c r="F91" s="13">
        <f t="shared" si="62"/>
        <v>0</v>
      </c>
      <c r="G91" s="13">
        <f t="shared" si="62"/>
        <v>0</v>
      </c>
      <c r="H91" s="13">
        <f t="shared" si="62"/>
        <v>0</v>
      </c>
      <c r="I91" s="13">
        <f t="shared" si="62"/>
        <v>0</v>
      </c>
      <c r="J91" s="13">
        <f t="shared" si="62"/>
        <v>0</v>
      </c>
      <c r="K91" s="13">
        <f t="shared" si="62"/>
        <v>0</v>
      </c>
      <c r="L91" s="13">
        <f t="shared" si="62"/>
        <v>0</v>
      </c>
      <c r="M91" s="13">
        <f t="shared" si="62"/>
        <v>0</v>
      </c>
      <c r="N91" s="13">
        <f t="shared" si="62"/>
        <v>0</v>
      </c>
      <c r="O91" s="13">
        <f t="shared" si="62"/>
        <v>0</v>
      </c>
      <c r="P91" s="13">
        <f t="shared" ref="P91:BN91" si="64">P23</f>
        <v>0</v>
      </c>
      <c r="Q91" s="13">
        <f t="shared" si="64"/>
        <v>0</v>
      </c>
      <c r="R91" s="13">
        <f t="shared" si="64"/>
        <v>0</v>
      </c>
      <c r="S91" s="13">
        <f t="shared" si="64"/>
        <v>0</v>
      </c>
      <c r="T91" s="13">
        <f t="shared" si="64"/>
        <v>0</v>
      </c>
      <c r="U91" s="13">
        <f t="shared" si="64"/>
        <v>0</v>
      </c>
      <c r="V91" s="13">
        <f t="shared" si="64"/>
        <v>0</v>
      </c>
      <c r="W91" s="13">
        <f>W23</f>
        <v>0</v>
      </c>
      <c r="X91" s="13">
        <f t="shared" si="64"/>
        <v>0</v>
      </c>
      <c r="Y91" s="13">
        <f t="shared" si="64"/>
        <v>0</v>
      </c>
      <c r="Z91" s="13">
        <f t="shared" si="64"/>
        <v>0</v>
      </c>
      <c r="AA91" s="13">
        <f t="shared" si="64"/>
        <v>0</v>
      </c>
      <c r="AB91" s="13">
        <f t="shared" si="64"/>
        <v>0</v>
      </c>
      <c r="AC91" s="13">
        <f t="shared" si="64"/>
        <v>0</v>
      </c>
      <c r="AD91" s="13">
        <f t="shared" si="64"/>
        <v>0</v>
      </c>
      <c r="AE91" s="13">
        <f t="shared" si="64"/>
        <v>0</v>
      </c>
      <c r="AF91" s="13">
        <f t="shared" si="64"/>
        <v>0</v>
      </c>
      <c r="AG91" s="13">
        <f t="shared" si="64"/>
        <v>0</v>
      </c>
      <c r="AH91" s="13">
        <f t="shared" si="64"/>
        <v>0</v>
      </c>
      <c r="AI91" s="13">
        <f t="shared" si="64"/>
        <v>0</v>
      </c>
      <c r="AJ91" s="13">
        <f t="shared" si="64"/>
        <v>0</v>
      </c>
      <c r="AK91" s="13">
        <f t="shared" si="64"/>
        <v>0</v>
      </c>
      <c r="AL91" s="13">
        <f t="shared" si="64"/>
        <v>0</v>
      </c>
      <c r="AM91" s="13">
        <f t="shared" si="64"/>
        <v>0</v>
      </c>
      <c r="AN91" s="13">
        <f t="shared" si="64"/>
        <v>0</v>
      </c>
      <c r="AO91" s="13">
        <f t="shared" si="64"/>
        <v>0</v>
      </c>
      <c r="AP91" s="13">
        <f t="shared" si="64"/>
        <v>0</v>
      </c>
      <c r="AQ91" s="13">
        <f t="shared" si="64"/>
        <v>0</v>
      </c>
      <c r="AR91" s="13">
        <f t="shared" si="64"/>
        <v>0</v>
      </c>
      <c r="AS91" s="13">
        <f t="shared" si="64"/>
        <v>0</v>
      </c>
      <c r="AT91" s="13">
        <f t="shared" si="64"/>
        <v>0</v>
      </c>
      <c r="AU91" s="13">
        <f t="shared" si="64"/>
        <v>0</v>
      </c>
      <c r="AV91" s="13">
        <f t="shared" si="64"/>
        <v>0</v>
      </c>
      <c r="AW91" s="13">
        <f t="shared" si="64"/>
        <v>0</v>
      </c>
      <c r="AX91" s="13">
        <f t="shared" si="64"/>
        <v>0</v>
      </c>
      <c r="AY91" s="13">
        <f t="shared" si="64"/>
        <v>0</v>
      </c>
      <c r="AZ91" s="13">
        <f t="shared" si="64"/>
        <v>0</v>
      </c>
      <c r="BA91" s="13">
        <f t="shared" si="64"/>
        <v>0</v>
      </c>
      <c r="BB91" s="13">
        <f t="shared" si="64"/>
        <v>0</v>
      </c>
      <c r="BC91" s="13">
        <f t="shared" si="64"/>
        <v>0</v>
      </c>
      <c r="BD91" s="13">
        <f t="shared" si="64"/>
        <v>0</v>
      </c>
      <c r="BE91" s="13">
        <f t="shared" si="64"/>
        <v>0</v>
      </c>
      <c r="BF91" s="13">
        <f t="shared" si="64"/>
        <v>0</v>
      </c>
      <c r="BG91" s="13">
        <f t="shared" si="64"/>
        <v>0</v>
      </c>
      <c r="BH91" s="13">
        <f t="shared" si="64"/>
        <v>0</v>
      </c>
      <c r="BI91" s="13">
        <f t="shared" si="64"/>
        <v>0</v>
      </c>
      <c r="BJ91" s="13">
        <f t="shared" si="64"/>
        <v>0</v>
      </c>
      <c r="BK91" s="13">
        <f t="shared" si="64"/>
        <v>0</v>
      </c>
      <c r="BL91" s="13">
        <f t="shared" si="64"/>
        <v>0</v>
      </c>
      <c r="BM91" s="13">
        <f t="shared" si="64"/>
        <v>0</v>
      </c>
      <c r="BN91" s="13">
        <f t="shared" si="64"/>
        <v>0</v>
      </c>
      <c r="BO91" s="13">
        <f t="shared" ref="BO91" si="65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6">SUM(E87:E91)</f>
        <v>0</v>
      </c>
      <c r="F92" s="33">
        <f t="shared" si="66"/>
        <v>1.6E-2</v>
      </c>
      <c r="G92" s="33">
        <f t="shared" si="66"/>
        <v>0</v>
      </c>
      <c r="H92" s="33">
        <f t="shared" si="66"/>
        <v>0</v>
      </c>
      <c r="I92" s="33">
        <f t="shared" si="66"/>
        <v>0</v>
      </c>
      <c r="J92" s="33">
        <f t="shared" si="66"/>
        <v>0</v>
      </c>
      <c r="K92" s="33">
        <f t="shared" si="66"/>
        <v>2E-3</v>
      </c>
      <c r="L92" s="33">
        <f t="shared" si="66"/>
        <v>0</v>
      </c>
      <c r="M92" s="33">
        <f t="shared" si="66"/>
        <v>0</v>
      </c>
      <c r="N92" s="33">
        <f t="shared" si="66"/>
        <v>0</v>
      </c>
      <c r="O92" s="33">
        <f t="shared" si="66"/>
        <v>0</v>
      </c>
      <c r="P92" s="33">
        <f t="shared" si="66"/>
        <v>0</v>
      </c>
      <c r="Q92" s="33">
        <f t="shared" si="66"/>
        <v>0</v>
      </c>
      <c r="R92" s="33">
        <f t="shared" si="66"/>
        <v>0</v>
      </c>
      <c r="S92" s="33">
        <f t="shared" si="66"/>
        <v>0</v>
      </c>
      <c r="T92" s="33">
        <f t="shared" si="66"/>
        <v>0</v>
      </c>
      <c r="U92" s="33">
        <f t="shared" si="66"/>
        <v>0</v>
      </c>
      <c r="V92" s="33">
        <f t="shared" si="66"/>
        <v>0</v>
      </c>
      <c r="W92" s="33">
        <f t="shared" si="66"/>
        <v>0</v>
      </c>
      <c r="X92" s="33">
        <f t="shared" si="66"/>
        <v>0.05</v>
      </c>
      <c r="Y92" s="33">
        <f t="shared" si="66"/>
        <v>0</v>
      </c>
      <c r="Z92" s="33">
        <f t="shared" si="66"/>
        <v>0</v>
      </c>
      <c r="AA92" s="33">
        <f t="shared" si="66"/>
        <v>0</v>
      </c>
      <c r="AB92" s="33">
        <f t="shared" si="66"/>
        <v>0</v>
      </c>
      <c r="AC92" s="33">
        <f t="shared" si="66"/>
        <v>1.2E-2</v>
      </c>
      <c r="AD92" s="33">
        <f t="shared" si="66"/>
        <v>0</v>
      </c>
      <c r="AE92" s="33">
        <f t="shared" si="66"/>
        <v>0</v>
      </c>
      <c r="AF92" s="33">
        <f t="shared" si="66"/>
        <v>0</v>
      </c>
      <c r="AG92" s="33">
        <f t="shared" si="66"/>
        <v>0</v>
      </c>
      <c r="AH92" s="33">
        <f t="shared" si="66"/>
        <v>0</v>
      </c>
      <c r="AI92" s="33">
        <f t="shared" si="66"/>
        <v>0</v>
      </c>
      <c r="AJ92" s="33">
        <f t="shared" si="66"/>
        <v>0.04</v>
      </c>
      <c r="AK92" s="33">
        <f t="shared" si="66"/>
        <v>2.2856999999999999E-3</v>
      </c>
      <c r="AL92" s="33">
        <f t="shared" si="66"/>
        <v>0</v>
      </c>
      <c r="AM92" s="33">
        <f t="shared" si="66"/>
        <v>0</v>
      </c>
      <c r="AN92" s="33">
        <f t="shared" si="66"/>
        <v>0</v>
      </c>
      <c r="AO92" s="33">
        <f t="shared" si="66"/>
        <v>0</v>
      </c>
      <c r="AP92" s="33">
        <f t="shared" si="66"/>
        <v>0.02</v>
      </c>
      <c r="AQ92" s="33">
        <f t="shared" si="66"/>
        <v>0</v>
      </c>
      <c r="AR92" s="33">
        <f t="shared" si="66"/>
        <v>0</v>
      </c>
      <c r="AS92" s="33">
        <f t="shared" si="66"/>
        <v>0</v>
      </c>
      <c r="AT92" s="33">
        <f t="shared" si="66"/>
        <v>0</v>
      </c>
      <c r="AU92" s="33">
        <f t="shared" si="66"/>
        <v>0</v>
      </c>
      <c r="AV92" s="33">
        <f t="shared" si="66"/>
        <v>0</v>
      </c>
      <c r="AW92" s="33">
        <f t="shared" si="66"/>
        <v>0</v>
      </c>
      <c r="AX92" s="33">
        <f t="shared" si="66"/>
        <v>0</v>
      </c>
      <c r="AY92" s="33">
        <f t="shared" si="66"/>
        <v>0</v>
      </c>
      <c r="AZ92" s="33">
        <f t="shared" si="66"/>
        <v>0</v>
      </c>
      <c r="BA92" s="33">
        <f t="shared" si="66"/>
        <v>0</v>
      </c>
      <c r="BB92" s="33">
        <f t="shared" si="66"/>
        <v>0</v>
      </c>
      <c r="BC92" s="33">
        <f t="shared" si="66"/>
        <v>0</v>
      </c>
      <c r="BD92" s="33">
        <f t="shared" si="66"/>
        <v>0</v>
      </c>
      <c r="BE92" s="33">
        <f t="shared" si="66"/>
        <v>0</v>
      </c>
      <c r="BF92" s="33">
        <f t="shared" si="66"/>
        <v>0</v>
      </c>
      <c r="BG92" s="33">
        <f t="shared" si="66"/>
        <v>0</v>
      </c>
      <c r="BH92" s="33">
        <f t="shared" si="66"/>
        <v>0</v>
      </c>
      <c r="BI92" s="33">
        <f t="shared" si="66"/>
        <v>0</v>
      </c>
      <c r="BJ92" s="33">
        <f t="shared" si="66"/>
        <v>0</v>
      </c>
      <c r="BK92" s="33">
        <f t="shared" si="66"/>
        <v>0</v>
      </c>
      <c r="BL92" s="33">
        <f t="shared" si="66"/>
        <v>0</v>
      </c>
      <c r="BM92" s="33">
        <f t="shared" si="66"/>
        <v>1E-3</v>
      </c>
      <c r="BN92" s="33">
        <f t="shared" si="66"/>
        <v>0</v>
      </c>
      <c r="BO92" s="33">
        <f t="shared" ref="BO92" si="67">SUM(BO87:BO91)</f>
        <v>0</v>
      </c>
    </row>
    <row r="93" spans="1:69" ht="17.25" x14ac:dyDescent="0.3">
      <c r="B93" s="31" t="s">
        <v>37</v>
      </c>
      <c r="C93" s="32"/>
      <c r="D93" s="44">
        <f t="shared" ref="D93:R93" si="68">PRODUCT(D92,$E$4)</f>
        <v>0</v>
      </c>
      <c r="E93" s="44">
        <f t="shared" si="68"/>
        <v>0</v>
      </c>
      <c r="F93" s="44">
        <f t="shared" si="68"/>
        <v>1.6E-2</v>
      </c>
      <c r="G93" s="44">
        <f t="shared" si="68"/>
        <v>0</v>
      </c>
      <c r="H93" s="44">
        <f t="shared" si="68"/>
        <v>0</v>
      </c>
      <c r="I93" s="44">
        <f t="shared" si="68"/>
        <v>0</v>
      </c>
      <c r="J93" s="44">
        <f t="shared" si="68"/>
        <v>0</v>
      </c>
      <c r="K93" s="44">
        <f t="shared" si="68"/>
        <v>2E-3</v>
      </c>
      <c r="L93" s="44">
        <f t="shared" si="68"/>
        <v>0</v>
      </c>
      <c r="M93" s="44">
        <f t="shared" si="68"/>
        <v>0</v>
      </c>
      <c r="N93" s="44">
        <f t="shared" si="68"/>
        <v>0</v>
      </c>
      <c r="O93" s="44">
        <f t="shared" si="68"/>
        <v>0</v>
      </c>
      <c r="P93" s="44">
        <f t="shared" si="68"/>
        <v>0</v>
      </c>
      <c r="Q93" s="44">
        <f t="shared" si="68"/>
        <v>0</v>
      </c>
      <c r="R93" s="44">
        <f t="shared" si="68"/>
        <v>0</v>
      </c>
      <c r="S93" s="44">
        <f>PRODUCT(S92,$E$4)</f>
        <v>0</v>
      </c>
      <c r="T93" s="44">
        <f>PRODUCT(T92,$E$4)</f>
        <v>0</v>
      </c>
      <c r="U93" s="44">
        <f>PRODUCT(U92,$E$4)</f>
        <v>0</v>
      </c>
      <c r="V93" s="44">
        <f>PRODUCT(V92,$E$4)</f>
        <v>0</v>
      </c>
      <c r="W93" s="44">
        <f>PRODUCT(W92,$E$4)</f>
        <v>0</v>
      </c>
      <c r="X93" s="44">
        <v>3</v>
      </c>
      <c r="Y93" s="44">
        <f t="shared" ref="Y93:BN93" si="69">PRODUCT(Y92,$E$4)</f>
        <v>0</v>
      </c>
      <c r="Z93" s="44">
        <f t="shared" si="69"/>
        <v>0</v>
      </c>
      <c r="AA93" s="44">
        <f t="shared" si="69"/>
        <v>0</v>
      </c>
      <c r="AB93" s="44">
        <f t="shared" si="69"/>
        <v>0</v>
      </c>
      <c r="AC93" s="44">
        <f t="shared" si="69"/>
        <v>1.2E-2</v>
      </c>
      <c r="AD93" s="44">
        <f t="shared" si="69"/>
        <v>0</v>
      </c>
      <c r="AE93" s="44">
        <f t="shared" si="69"/>
        <v>0</v>
      </c>
      <c r="AF93" s="44">
        <f t="shared" si="69"/>
        <v>0</v>
      </c>
      <c r="AG93" s="44">
        <f t="shared" si="69"/>
        <v>0</v>
      </c>
      <c r="AH93" s="44">
        <f t="shared" si="69"/>
        <v>0</v>
      </c>
      <c r="AI93" s="44">
        <f t="shared" si="69"/>
        <v>0</v>
      </c>
      <c r="AJ93" s="44">
        <f t="shared" si="69"/>
        <v>0.04</v>
      </c>
      <c r="AK93" s="44">
        <f t="shared" si="69"/>
        <v>2.2856999999999999E-3</v>
      </c>
      <c r="AL93" s="44">
        <f t="shared" si="69"/>
        <v>0</v>
      </c>
      <c r="AM93" s="44">
        <f t="shared" si="69"/>
        <v>0</v>
      </c>
      <c r="AN93" s="44">
        <f t="shared" si="69"/>
        <v>0</v>
      </c>
      <c r="AO93" s="44">
        <f t="shared" si="69"/>
        <v>0</v>
      </c>
      <c r="AP93" s="44">
        <f t="shared" si="69"/>
        <v>0.02</v>
      </c>
      <c r="AQ93" s="44">
        <f t="shared" si="69"/>
        <v>0</v>
      </c>
      <c r="AR93" s="44">
        <f t="shared" si="69"/>
        <v>0</v>
      </c>
      <c r="AS93" s="44">
        <f t="shared" si="69"/>
        <v>0</v>
      </c>
      <c r="AT93" s="44">
        <f t="shared" si="69"/>
        <v>0</v>
      </c>
      <c r="AU93" s="44">
        <f t="shared" si="69"/>
        <v>0</v>
      </c>
      <c r="AV93" s="44">
        <f t="shared" si="69"/>
        <v>0</v>
      </c>
      <c r="AW93" s="44">
        <f t="shared" si="69"/>
        <v>0</v>
      </c>
      <c r="AX93" s="44">
        <f t="shared" si="69"/>
        <v>0</v>
      </c>
      <c r="AY93" s="44">
        <f t="shared" si="69"/>
        <v>0</v>
      </c>
      <c r="AZ93" s="44">
        <f t="shared" si="69"/>
        <v>0</v>
      </c>
      <c r="BA93" s="44">
        <f t="shared" si="69"/>
        <v>0</v>
      </c>
      <c r="BB93" s="44">
        <f t="shared" si="69"/>
        <v>0</v>
      </c>
      <c r="BC93" s="44">
        <f t="shared" si="69"/>
        <v>0</v>
      </c>
      <c r="BD93" s="44">
        <f t="shared" si="69"/>
        <v>0</v>
      </c>
      <c r="BE93" s="44">
        <f t="shared" si="69"/>
        <v>0</v>
      </c>
      <c r="BF93" s="44">
        <f t="shared" si="69"/>
        <v>0</v>
      </c>
      <c r="BG93" s="44">
        <f t="shared" si="69"/>
        <v>0</v>
      </c>
      <c r="BH93" s="44">
        <f t="shared" si="69"/>
        <v>0</v>
      </c>
      <c r="BI93" s="44">
        <f t="shared" si="69"/>
        <v>0</v>
      </c>
      <c r="BJ93" s="44">
        <f t="shared" si="69"/>
        <v>0</v>
      </c>
      <c r="BK93" s="44">
        <f t="shared" si="69"/>
        <v>0</v>
      </c>
      <c r="BL93" s="44">
        <f t="shared" si="69"/>
        <v>0</v>
      </c>
      <c r="BM93" s="44">
        <f t="shared" si="69"/>
        <v>1E-3</v>
      </c>
      <c r="BN93" s="44">
        <f t="shared" si="69"/>
        <v>0</v>
      </c>
      <c r="BO93" s="44">
        <f t="shared" ref="BO93" si="70">PRODUCT(BO92,$E$4)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30">
        <f t="shared" ref="E95:BN95" si="71">E79</f>
        <v>66</v>
      </c>
      <c r="F95" s="30">
        <f t="shared" si="71"/>
        <v>97.36</v>
      </c>
      <c r="G95" s="30">
        <f t="shared" si="71"/>
        <v>599.94000000000005</v>
      </c>
      <c r="H95" s="30">
        <f t="shared" si="71"/>
        <v>925.9</v>
      </c>
      <c r="I95" s="30">
        <f t="shared" si="71"/>
        <v>590</v>
      </c>
      <c r="J95" s="30">
        <f t="shared" si="71"/>
        <v>71.38</v>
      </c>
      <c r="K95" s="30">
        <f t="shared" si="71"/>
        <v>662.44</v>
      </c>
      <c r="L95" s="30">
        <f t="shared" si="71"/>
        <v>200.83</v>
      </c>
      <c r="M95" s="30">
        <f t="shared" si="71"/>
        <v>355</v>
      </c>
      <c r="N95" s="30">
        <f t="shared" si="71"/>
        <v>99.49</v>
      </c>
      <c r="O95" s="30">
        <f t="shared" si="71"/>
        <v>320.32</v>
      </c>
      <c r="P95" s="30">
        <f t="shared" si="71"/>
        <v>231.58</v>
      </c>
      <c r="Q95" s="30">
        <f t="shared" si="71"/>
        <v>216.66</v>
      </c>
      <c r="R95" s="30">
        <f t="shared" si="71"/>
        <v>0</v>
      </c>
      <c r="S95" s="30">
        <f t="shared" si="71"/>
        <v>130</v>
      </c>
      <c r="T95" s="30">
        <f t="shared" si="71"/>
        <v>146</v>
      </c>
      <c r="U95" s="30">
        <f t="shared" si="71"/>
        <v>870</v>
      </c>
      <c r="V95" s="30">
        <f t="shared" si="71"/>
        <v>121.57</v>
      </c>
      <c r="W95" s="30">
        <f>W79</f>
        <v>0</v>
      </c>
      <c r="X95" s="30">
        <f t="shared" si="71"/>
        <v>5.3</v>
      </c>
      <c r="Y95" s="30">
        <f t="shared" si="71"/>
        <v>0</v>
      </c>
      <c r="Z95" s="30">
        <f t="shared" si="71"/>
        <v>239.76</v>
      </c>
      <c r="AA95" s="30">
        <f t="shared" si="71"/>
        <v>324.92</v>
      </c>
      <c r="AB95" s="30">
        <f t="shared" si="71"/>
        <v>273.52999999999997</v>
      </c>
      <c r="AC95" s="30">
        <f t="shared" si="71"/>
        <v>288.5</v>
      </c>
      <c r="AD95" s="30">
        <f t="shared" si="71"/>
        <v>95.22</v>
      </c>
      <c r="AE95" s="30">
        <f t="shared" si="71"/>
        <v>300</v>
      </c>
      <c r="AF95" s="30">
        <f t="shared" si="71"/>
        <v>149</v>
      </c>
      <c r="AG95" s="30">
        <f t="shared" si="71"/>
        <v>210.25</v>
      </c>
      <c r="AH95" s="30">
        <f t="shared" si="71"/>
        <v>55</v>
      </c>
      <c r="AI95" s="30">
        <f t="shared" si="71"/>
        <v>65.75</v>
      </c>
      <c r="AJ95" s="30">
        <f t="shared" si="71"/>
        <v>43.56</v>
      </c>
      <c r="AK95" s="30">
        <f t="shared" si="71"/>
        <v>190</v>
      </c>
      <c r="AL95" s="30">
        <f t="shared" si="71"/>
        <v>165</v>
      </c>
      <c r="AM95" s="30">
        <f t="shared" si="71"/>
        <v>0</v>
      </c>
      <c r="AN95" s="30">
        <f t="shared" si="71"/>
        <v>250</v>
      </c>
      <c r="AO95" s="30">
        <f t="shared" si="71"/>
        <v>0</v>
      </c>
      <c r="AP95" s="30">
        <f t="shared" si="71"/>
        <v>190</v>
      </c>
      <c r="AQ95" s="30">
        <f t="shared" si="71"/>
        <v>86.38</v>
      </c>
      <c r="AR95" s="30">
        <f t="shared" si="71"/>
        <v>70</v>
      </c>
      <c r="AS95" s="30">
        <f t="shared" si="71"/>
        <v>150</v>
      </c>
      <c r="AT95" s="30">
        <f t="shared" si="71"/>
        <v>70.739999999999995</v>
      </c>
      <c r="AU95" s="30">
        <f t="shared" si="71"/>
        <v>64.290000000000006</v>
      </c>
      <c r="AV95" s="30">
        <f t="shared" si="71"/>
        <v>62.5</v>
      </c>
      <c r="AW95" s="30">
        <f t="shared" si="71"/>
        <v>114.28</v>
      </c>
      <c r="AX95" s="30">
        <f t="shared" si="71"/>
        <v>84.44</v>
      </c>
      <c r="AY95" s="30">
        <f t="shared" si="71"/>
        <v>75</v>
      </c>
      <c r="AZ95" s="30">
        <f t="shared" si="71"/>
        <v>110</v>
      </c>
      <c r="BA95" s="30">
        <f t="shared" si="71"/>
        <v>225</v>
      </c>
      <c r="BB95" s="30">
        <f t="shared" si="71"/>
        <v>364</v>
      </c>
      <c r="BC95" s="30">
        <f t="shared" si="71"/>
        <v>550</v>
      </c>
      <c r="BD95" s="30">
        <f t="shared" si="71"/>
        <v>195.06</v>
      </c>
      <c r="BE95" s="30">
        <f t="shared" si="71"/>
        <v>330</v>
      </c>
      <c r="BF95" s="30">
        <f t="shared" si="71"/>
        <v>0</v>
      </c>
      <c r="BG95" s="30">
        <f t="shared" si="71"/>
        <v>29</v>
      </c>
      <c r="BH95" s="30">
        <f t="shared" si="71"/>
        <v>39</v>
      </c>
      <c r="BI95" s="30">
        <f t="shared" si="71"/>
        <v>49</v>
      </c>
      <c r="BJ95" s="30">
        <f t="shared" si="71"/>
        <v>19</v>
      </c>
      <c r="BK95" s="30">
        <f t="shared" si="71"/>
        <v>57.3</v>
      </c>
      <c r="BL95" s="30">
        <f t="shared" si="71"/>
        <v>276.20999999999998</v>
      </c>
      <c r="BM95" s="30">
        <f t="shared" si="71"/>
        <v>154.44</v>
      </c>
      <c r="BN95" s="30">
        <f t="shared" si="71"/>
        <v>14.89</v>
      </c>
      <c r="BO95" s="30">
        <f t="shared" ref="BO95" si="72">BO79</f>
        <v>6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73">E95/1000</f>
        <v>6.6000000000000003E-2</v>
      </c>
      <c r="F96" s="33">
        <f t="shared" si="73"/>
        <v>9.7360000000000002E-2</v>
      </c>
      <c r="G96" s="33">
        <f t="shared" si="73"/>
        <v>0.59994000000000003</v>
      </c>
      <c r="H96" s="33">
        <f t="shared" si="73"/>
        <v>0.92589999999999995</v>
      </c>
      <c r="I96" s="33">
        <f t="shared" si="73"/>
        <v>0.59</v>
      </c>
      <c r="J96" s="33">
        <f t="shared" si="73"/>
        <v>7.1379999999999999E-2</v>
      </c>
      <c r="K96" s="33">
        <f t="shared" si="73"/>
        <v>0.66244000000000003</v>
      </c>
      <c r="L96" s="33">
        <f t="shared" si="73"/>
        <v>0.20083000000000001</v>
      </c>
      <c r="M96" s="33">
        <f t="shared" si="73"/>
        <v>0.35499999999999998</v>
      </c>
      <c r="N96" s="33">
        <f t="shared" si="73"/>
        <v>9.9489999999999995E-2</v>
      </c>
      <c r="O96" s="33">
        <f t="shared" si="73"/>
        <v>0.32031999999999999</v>
      </c>
      <c r="P96" s="33">
        <f t="shared" si="73"/>
        <v>0.23158000000000001</v>
      </c>
      <c r="Q96" s="33">
        <f t="shared" si="73"/>
        <v>0.21665999999999999</v>
      </c>
      <c r="R96" s="33">
        <f t="shared" si="73"/>
        <v>0</v>
      </c>
      <c r="S96" s="33">
        <f t="shared" si="73"/>
        <v>0.13</v>
      </c>
      <c r="T96" s="33">
        <f t="shared" si="73"/>
        <v>0.14599999999999999</v>
      </c>
      <c r="U96" s="33">
        <f t="shared" si="73"/>
        <v>0.87</v>
      </c>
      <c r="V96" s="33">
        <f t="shared" si="73"/>
        <v>0.12157</v>
      </c>
      <c r="W96" s="33">
        <f>W95/1000</f>
        <v>0</v>
      </c>
      <c r="X96" s="33">
        <f t="shared" si="73"/>
        <v>5.3E-3</v>
      </c>
      <c r="Y96" s="33">
        <f t="shared" si="73"/>
        <v>0</v>
      </c>
      <c r="Z96" s="33">
        <f t="shared" si="73"/>
        <v>0.23976</v>
      </c>
      <c r="AA96" s="33">
        <f t="shared" si="73"/>
        <v>0.32492000000000004</v>
      </c>
      <c r="AB96" s="33">
        <f t="shared" si="73"/>
        <v>0.27353</v>
      </c>
      <c r="AC96" s="33">
        <f t="shared" si="73"/>
        <v>0.28849999999999998</v>
      </c>
      <c r="AD96" s="33">
        <f t="shared" si="73"/>
        <v>9.5219999999999999E-2</v>
      </c>
      <c r="AE96" s="33">
        <f t="shared" si="73"/>
        <v>0.3</v>
      </c>
      <c r="AF96" s="33">
        <f t="shared" si="73"/>
        <v>0.14899999999999999</v>
      </c>
      <c r="AG96" s="33">
        <f t="shared" si="73"/>
        <v>0.21024999999999999</v>
      </c>
      <c r="AH96" s="33">
        <f t="shared" si="73"/>
        <v>5.5E-2</v>
      </c>
      <c r="AI96" s="33">
        <f t="shared" si="73"/>
        <v>6.5750000000000003E-2</v>
      </c>
      <c r="AJ96" s="33">
        <f t="shared" si="73"/>
        <v>4.3560000000000001E-2</v>
      </c>
      <c r="AK96" s="33">
        <f t="shared" si="73"/>
        <v>0.19</v>
      </c>
      <c r="AL96" s="33">
        <f t="shared" si="73"/>
        <v>0.16500000000000001</v>
      </c>
      <c r="AM96" s="33">
        <f t="shared" si="73"/>
        <v>0</v>
      </c>
      <c r="AN96" s="33">
        <f t="shared" si="73"/>
        <v>0.25</v>
      </c>
      <c r="AO96" s="33">
        <f t="shared" si="73"/>
        <v>0</v>
      </c>
      <c r="AP96" s="33">
        <f t="shared" si="73"/>
        <v>0.19</v>
      </c>
      <c r="AQ96" s="33">
        <f t="shared" si="73"/>
        <v>8.6379999999999998E-2</v>
      </c>
      <c r="AR96" s="33">
        <f t="shared" si="73"/>
        <v>7.0000000000000007E-2</v>
      </c>
      <c r="AS96" s="33">
        <f t="shared" si="73"/>
        <v>0.15</v>
      </c>
      <c r="AT96" s="33">
        <f t="shared" si="73"/>
        <v>7.0739999999999997E-2</v>
      </c>
      <c r="AU96" s="33">
        <f t="shared" si="73"/>
        <v>6.429E-2</v>
      </c>
      <c r="AV96" s="33">
        <f t="shared" si="73"/>
        <v>6.25E-2</v>
      </c>
      <c r="AW96" s="33">
        <f t="shared" si="73"/>
        <v>0.11428000000000001</v>
      </c>
      <c r="AX96" s="33">
        <f t="shared" si="73"/>
        <v>8.4440000000000001E-2</v>
      </c>
      <c r="AY96" s="33">
        <f t="shared" si="73"/>
        <v>7.4999999999999997E-2</v>
      </c>
      <c r="AZ96" s="33">
        <f t="shared" si="73"/>
        <v>0.11</v>
      </c>
      <c r="BA96" s="33">
        <f t="shared" si="73"/>
        <v>0.22500000000000001</v>
      </c>
      <c r="BB96" s="33">
        <f t="shared" si="73"/>
        <v>0.36399999999999999</v>
      </c>
      <c r="BC96" s="33">
        <f t="shared" si="73"/>
        <v>0.55000000000000004</v>
      </c>
      <c r="BD96" s="33">
        <f t="shared" si="73"/>
        <v>0.19506000000000001</v>
      </c>
      <c r="BE96" s="33">
        <f t="shared" si="73"/>
        <v>0.33</v>
      </c>
      <c r="BF96" s="33">
        <f t="shared" si="73"/>
        <v>0</v>
      </c>
      <c r="BG96" s="33">
        <f t="shared" si="73"/>
        <v>2.9000000000000001E-2</v>
      </c>
      <c r="BH96" s="33">
        <f t="shared" si="73"/>
        <v>3.9E-2</v>
      </c>
      <c r="BI96" s="33">
        <f t="shared" si="73"/>
        <v>4.9000000000000002E-2</v>
      </c>
      <c r="BJ96" s="33">
        <f t="shared" si="73"/>
        <v>1.9E-2</v>
      </c>
      <c r="BK96" s="33">
        <f t="shared" si="73"/>
        <v>5.7299999999999997E-2</v>
      </c>
      <c r="BL96" s="33">
        <f t="shared" si="73"/>
        <v>0.27620999999999996</v>
      </c>
      <c r="BM96" s="33">
        <f t="shared" si="73"/>
        <v>0.15443999999999999</v>
      </c>
      <c r="BN96" s="33">
        <f t="shared" si="73"/>
        <v>1.489E-2</v>
      </c>
      <c r="BO96" s="33">
        <f t="shared" ref="BO96" si="74">BO95/1000</f>
        <v>6.0000000000000001E-3</v>
      </c>
    </row>
    <row r="97" spans="1:69" ht="17.25" x14ac:dyDescent="0.3">
      <c r="A97" s="34"/>
      <c r="B97" s="35" t="s">
        <v>32</v>
      </c>
      <c r="C97" s="83"/>
      <c r="D97" s="36">
        <f>D93*D95</f>
        <v>0</v>
      </c>
      <c r="E97" s="36">
        <f t="shared" ref="E97:BN97" si="75">E93*E95</f>
        <v>0</v>
      </c>
      <c r="F97" s="36">
        <f t="shared" si="75"/>
        <v>1.55776</v>
      </c>
      <c r="G97" s="36">
        <f t="shared" si="75"/>
        <v>0</v>
      </c>
      <c r="H97" s="36">
        <f t="shared" si="75"/>
        <v>0</v>
      </c>
      <c r="I97" s="36">
        <f t="shared" si="75"/>
        <v>0</v>
      </c>
      <c r="J97" s="36">
        <f t="shared" si="75"/>
        <v>0</v>
      </c>
      <c r="K97" s="36">
        <f t="shared" si="75"/>
        <v>1.3248800000000001</v>
      </c>
      <c r="L97" s="36">
        <f t="shared" si="75"/>
        <v>0</v>
      </c>
      <c r="M97" s="36">
        <f t="shared" si="75"/>
        <v>0</v>
      </c>
      <c r="N97" s="36">
        <f t="shared" si="75"/>
        <v>0</v>
      </c>
      <c r="O97" s="36">
        <f t="shared" si="75"/>
        <v>0</v>
      </c>
      <c r="P97" s="36">
        <f t="shared" si="75"/>
        <v>0</v>
      </c>
      <c r="Q97" s="36">
        <f t="shared" si="75"/>
        <v>0</v>
      </c>
      <c r="R97" s="36">
        <f t="shared" si="75"/>
        <v>0</v>
      </c>
      <c r="S97" s="36">
        <f t="shared" si="75"/>
        <v>0</v>
      </c>
      <c r="T97" s="36">
        <f t="shared" si="75"/>
        <v>0</v>
      </c>
      <c r="U97" s="36">
        <f t="shared" si="75"/>
        <v>0</v>
      </c>
      <c r="V97" s="36">
        <f t="shared" si="75"/>
        <v>0</v>
      </c>
      <c r="W97" s="36">
        <f>W93*W95</f>
        <v>0</v>
      </c>
      <c r="X97" s="36">
        <f t="shared" si="75"/>
        <v>15.899999999999999</v>
      </c>
      <c r="Y97" s="36">
        <f t="shared" si="75"/>
        <v>0</v>
      </c>
      <c r="Z97" s="36">
        <f t="shared" si="75"/>
        <v>0</v>
      </c>
      <c r="AA97" s="36">
        <f t="shared" si="75"/>
        <v>0</v>
      </c>
      <c r="AB97" s="36">
        <f t="shared" si="75"/>
        <v>0</v>
      </c>
      <c r="AC97" s="36">
        <f t="shared" si="75"/>
        <v>3.4620000000000002</v>
      </c>
      <c r="AD97" s="36">
        <f t="shared" si="75"/>
        <v>0</v>
      </c>
      <c r="AE97" s="36">
        <f t="shared" si="75"/>
        <v>0</v>
      </c>
      <c r="AF97" s="36">
        <f t="shared" si="75"/>
        <v>0</v>
      </c>
      <c r="AG97" s="36">
        <f t="shared" si="75"/>
        <v>0</v>
      </c>
      <c r="AH97" s="36">
        <f t="shared" si="75"/>
        <v>0</v>
      </c>
      <c r="AI97" s="36">
        <f t="shared" si="75"/>
        <v>0</v>
      </c>
      <c r="AJ97" s="36">
        <f t="shared" si="75"/>
        <v>1.7424000000000002</v>
      </c>
      <c r="AK97" s="36">
        <f t="shared" si="75"/>
        <v>0.43428299999999997</v>
      </c>
      <c r="AL97" s="36">
        <f t="shared" si="75"/>
        <v>0</v>
      </c>
      <c r="AM97" s="36">
        <f t="shared" si="75"/>
        <v>0</v>
      </c>
      <c r="AN97" s="36">
        <f t="shared" si="75"/>
        <v>0</v>
      </c>
      <c r="AO97" s="36">
        <f t="shared" si="75"/>
        <v>0</v>
      </c>
      <c r="AP97" s="36">
        <f t="shared" si="75"/>
        <v>3.8000000000000003</v>
      </c>
      <c r="AQ97" s="36">
        <f t="shared" si="75"/>
        <v>0</v>
      </c>
      <c r="AR97" s="36">
        <f t="shared" si="75"/>
        <v>0</v>
      </c>
      <c r="AS97" s="36">
        <f t="shared" si="75"/>
        <v>0</v>
      </c>
      <c r="AT97" s="36">
        <f t="shared" si="75"/>
        <v>0</v>
      </c>
      <c r="AU97" s="36">
        <f t="shared" si="75"/>
        <v>0</v>
      </c>
      <c r="AV97" s="36">
        <f t="shared" si="75"/>
        <v>0</v>
      </c>
      <c r="AW97" s="36">
        <f t="shared" si="75"/>
        <v>0</v>
      </c>
      <c r="AX97" s="36">
        <f t="shared" si="75"/>
        <v>0</v>
      </c>
      <c r="AY97" s="36">
        <f t="shared" si="75"/>
        <v>0</v>
      </c>
      <c r="AZ97" s="36">
        <f t="shared" si="75"/>
        <v>0</v>
      </c>
      <c r="BA97" s="36">
        <f t="shared" si="75"/>
        <v>0</v>
      </c>
      <c r="BB97" s="36">
        <f t="shared" si="75"/>
        <v>0</v>
      </c>
      <c r="BC97" s="36">
        <f t="shared" si="75"/>
        <v>0</v>
      </c>
      <c r="BD97" s="36">
        <f t="shared" si="75"/>
        <v>0</v>
      </c>
      <c r="BE97" s="36">
        <f t="shared" si="75"/>
        <v>0</v>
      </c>
      <c r="BF97" s="36">
        <f t="shared" si="75"/>
        <v>0</v>
      </c>
      <c r="BG97" s="36">
        <f t="shared" si="75"/>
        <v>0</v>
      </c>
      <c r="BH97" s="36">
        <f t="shared" si="75"/>
        <v>0</v>
      </c>
      <c r="BI97" s="36">
        <f t="shared" si="75"/>
        <v>0</v>
      </c>
      <c r="BJ97" s="36">
        <f t="shared" si="75"/>
        <v>0</v>
      </c>
      <c r="BK97" s="36">
        <f t="shared" si="75"/>
        <v>0</v>
      </c>
      <c r="BL97" s="36">
        <f t="shared" si="75"/>
        <v>0</v>
      </c>
      <c r="BM97" s="36">
        <f t="shared" si="75"/>
        <v>0.15443999999999999</v>
      </c>
      <c r="BN97" s="36">
        <f t="shared" si="75"/>
        <v>0</v>
      </c>
      <c r="BO97" s="36">
        <f t="shared" ref="BO97" si="76">BO93*BO95</f>
        <v>0</v>
      </c>
      <c r="BP97" s="37">
        <f>SUM(D97:BN97)</f>
        <v>28.375763000000003</v>
      </c>
      <c r="BQ97" s="38">
        <f>BP97/$C$7</f>
        <v>28.375763000000003</v>
      </c>
    </row>
    <row r="98" spans="1:69" ht="17.25" x14ac:dyDescent="0.3">
      <c r="A98" s="34"/>
      <c r="B98" s="35" t="s">
        <v>33</v>
      </c>
      <c r="C98" s="83"/>
      <c r="D98" s="36">
        <f>D93*D95</f>
        <v>0</v>
      </c>
      <c r="E98" s="36">
        <f t="shared" ref="E98:BN98" si="77">E93*E95</f>
        <v>0</v>
      </c>
      <c r="F98" s="36">
        <f t="shared" si="77"/>
        <v>1.55776</v>
      </c>
      <c r="G98" s="36">
        <f t="shared" si="77"/>
        <v>0</v>
      </c>
      <c r="H98" s="36">
        <f t="shared" si="77"/>
        <v>0</v>
      </c>
      <c r="I98" s="36">
        <f t="shared" si="77"/>
        <v>0</v>
      </c>
      <c r="J98" s="36">
        <f t="shared" si="77"/>
        <v>0</v>
      </c>
      <c r="K98" s="36">
        <f t="shared" si="77"/>
        <v>1.3248800000000001</v>
      </c>
      <c r="L98" s="36">
        <f t="shared" si="77"/>
        <v>0</v>
      </c>
      <c r="M98" s="36">
        <f t="shared" si="77"/>
        <v>0</v>
      </c>
      <c r="N98" s="36">
        <f t="shared" si="77"/>
        <v>0</v>
      </c>
      <c r="O98" s="36">
        <f t="shared" si="77"/>
        <v>0</v>
      </c>
      <c r="P98" s="36">
        <f t="shared" si="77"/>
        <v>0</v>
      </c>
      <c r="Q98" s="36">
        <f t="shared" si="77"/>
        <v>0</v>
      </c>
      <c r="R98" s="36">
        <f t="shared" si="77"/>
        <v>0</v>
      </c>
      <c r="S98" s="36">
        <f t="shared" si="77"/>
        <v>0</v>
      </c>
      <c r="T98" s="36">
        <f t="shared" si="77"/>
        <v>0</v>
      </c>
      <c r="U98" s="36">
        <f t="shared" si="77"/>
        <v>0</v>
      </c>
      <c r="V98" s="36">
        <f t="shared" si="77"/>
        <v>0</v>
      </c>
      <c r="W98" s="36">
        <f>W93*W95</f>
        <v>0</v>
      </c>
      <c r="X98" s="36">
        <f t="shared" si="77"/>
        <v>15.899999999999999</v>
      </c>
      <c r="Y98" s="36">
        <f t="shared" si="77"/>
        <v>0</v>
      </c>
      <c r="Z98" s="36">
        <f t="shared" si="77"/>
        <v>0</v>
      </c>
      <c r="AA98" s="36">
        <f t="shared" si="77"/>
        <v>0</v>
      </c>
      <c r="AB98" s="36">
        <f t="shared" si="77"/>
        <v>0</v>
      </c>
      <c r="AC98" s="36">
        <f t="shared" si="77"/>
        <v>3.4620000000000002</v>
      </c>
      <c r="AD98" s="36">
        <f t="shared" si="77"/>
        <v>0</v>
      </c>
      <c r="AE98" s="36">
        <f t="shared" si="77"/>
        <v>0</v>
      </c>
      <c r="AF98" s="36">
        <f t="shared" si="77"/>
        <v>0</v>
      </c>
      <c r="AG98" s="36">
        <f t="shared" si="77"/>
        <v>0</v>
      </c>
      <c r="AH98" s="36">
        <f t="shared" si="77"/>
        <v>0</v>
      </c>
      <c r="AI98" s="36">
        <f t="shared" si="77"/>
        <v>0</v>
      </c>
      <c r="AJ98" s="36">
        <f t="shared" si="77"/>
        <v>1.7424000000000002</v>
      </c>
      <c r="AK98" s="36">
        <f t="shared" si="77"/>
        <v>0.43428299999999997</v>
      </c>
      <c r="AL98" s="36">
        <f t="shared" si="77"/>
        <v>0</v>
      </c>
      <c r="AM98" s="36">
        <f t="shared" si="77"/>
        <v>0</v>
      </c>
      <c r="AN98" s="36">
        <f t="shared" si="77"/>
        <v>0</v>
      </c>
      <c r="AO98" s="36">
        <f t="shared" si="77"/>
        <v>0</v>
      </c>
      <c r="AP98" s="36">
        <f t="shared" si="77"/>
        <v>3.8000000000000003</v>
      </c>
      <c r="AQ98" s="36">
        <f t="shared" si="77"/>
        <v>0</v>
      </c>
      <c r="AR98" s="36">
        <f t="shared" si="77"/>
        <v>0</v>
      </c>
      <c r="AS98" s="36">
        <f t="shared" si="77"/>
        <v>0</v>
      </c>
      <c r="AT98" s="36">
        <f t="shared" si="77"/>
        <v>0</v>
      </c>
      <c r="AU98" s="36">
        <f t="shared" si="77"/>
        <v>0</v>
      </c>
      <c r="AV98" s="36">
        <f t="shared" si="77"/>
        <v>0</v>
      </c>
      <c r="AW98" s="36">
        <f t="shared" si="77"/>
        <v>0</v>
      </c>
      <c r="AX98" s="36">
        <f t="shared" si="77"/>
        <v>0</v>
      </c>
      <c r="AY98" s="36">
        <f t="shared" si="77"/>
        <v>0</v>
      </c>
      <c r="AZ98" s="36">
        <f t="shared" si="77"/>
        <v>0</v>
      </c>
      <c r="BA98" s="36">
        <f t="shared" si="77"/>
        <v>0</v>
      </c>
      <c r="BB98" s="36">
        <f t="shared" si="77"/>
        <v>0</v>
      </c>
      <c r="BC98" s="36">
        <f t="shared" si="77"/>
        <v>0</v>
      </c>
      <c r="BD98" s="36">
        <f t="shared" si="77"/>
        <v>0</v>
      </c>
      <c r="BE98" s="36">
        <f t="shared" si="77"/>
        <v>0</v>
      </c>
      <c r="BF98" s="36">
        <f t="shared" si="77"/>
        <v>0</v>
      </c>
      <c r="BG98" s="36">
        <f t="shared" si="77"/>
        <v>0</v>
      </c>
      <c r="BH98" s="36">
        <f t="shared" si="77"/>
        <v>0</v>
      </c>
      <c r="BI98" s="36">
        <f t="shared" si="77"/>
        <v>0</v>
      </c>
      <c r="BJ98" s="36">
        <f t="shared" si="77"/>
        <v>0</v>
      </c>
      <c r="BK98" s="36">
        <f t="shared" si="77"/>
        <v>0</v>
      </c>
      <c r="BL98" s="36">
        <f t="shared" si="77"/>
        <v>0</v>
      </c>
      <c r="BM98" s="36">
        <f t="shared" si="77"/>
        <v>0.15443999999999999</v>
      </c>
      <c r="BN98" s="36">
        <f t="shared" si="77"/>
        <v>0</v>
      </c>
      <c r="BO98" s="36">
        <f t="shared" ref="BO98" si="78">BO93*BO95</f>
        <v>0</v>
      </c>
      <c r="BP98" s="37">
        <f>SUM(D98:BN98)</f>
        <v>28.375763000000003</v>
      </c>
      <c r="BQ98" s="38">
        <f>BP98/$C$7</f>
        <v>28.375763000000003</v>
      </c>
    </row>
    <row r="100" spans="1:69" x14ac:dyDescent="0.25">
      <c r="J100" s="4">
        <v>44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84"/>
      <c r="B101" s="42" t="s">
        <v>3</v>
      </c>
      <c r="C101" s="75" t="s">
        <v>4</v>
      </c>
      <c r="D101" s="77" t="str">
        <f>D85</f>
        <v>Хлеб пшеничный</v>
      </c>
      <c r="E101" s="77" t="str">
        <f>E85</f>
        <v>Хлеб ржано-пшеничный</v>
      </c>
      <c r="F101" s="77" t="str">
        <f>F85</f>
        <v>Сахар</v>
      </c>
      <c r="G101" s="77" t="str">
        <f>G85</f>
        <v>Чай</v>
      </c>
      <c r="H101" s="77" t="str">
        <f>H85</f>
        <v>Какао</v>
      </c>
      <c r="I101" s="77" t="str">
        <f t="shared" ref="I101:BN101" si="79">I85</f>
        <v>Кофейный напиток</v>
      </c>
      <c r="J101" s="77" t="str">
        <f t="shared" si="79"/>
        <v>Молоко 2,5%</v>
      </c>
      <c r="K101" s="77" t="str">
        <f t="shared" si="79"/>
        <v>Масло сливочное</v>
      </c>
      <c r="L101" s="77" t="str">
        <f t="shared" si="79"/>
        <v>Сметана 15%</v>
      </c>
      <c r="M101" s="77" t="str">
        <f t="shared" si="79"/>
        <v>Молоко сухое</v>
      </c>
      <c r="N101" s="77" t="str">
        <f t="shared" si="79"/>
        <v>Снежок 2,5 %</v>
      </c>
      <c r="O101" s="77" t="str">
        <f t="shared" si="79"/>
        <v>Творог 5%</v>
      </c>
      <c r="P101" s="77" t="str">
        <f t="shared" si="79"/>
        <v>Молоко сгущенное</v>
      </c>
      <c r="Q101" s="77" t="str">
        <f t="shared" si="79"/>
        <v xml:space="preserve">Джем Сава </v>
      </c>
      <c r="R101" s="77" t="str">
        <f t="shared" si="79"/>
        <v>Сыр</v>
      </c>
      <c r="S101" s="77" t="str">
        <f t="shared" si="79"/>
        <v>Зеленый горошек</v>
      </c>
      <c r="T101" s="77" t="str">
        <f t="shared" si="79"/>
        <v>Кукуруза консервирован.</v>
      </c>
      <c r="U101" s="77" t="str">
        <f t="shared" si="79"/>
        <v>Консервы рыбные</v>
      </c>
      <c r="V101" s="77" t="str">
        <f t="shared" si="79"/>
        <v>Огурцы консервирован.</v>
      </c>
      <c r="W101" s="43"/>
      <c r="X101" s="77" t="str">
        <f t="shared" si="79"/>
        <v>Яйцо</v>
      </c>
      <c r="Y101" s="77" t="str">
        <f t="shared" si="79"/>
        <v>Икра кабачковая</v>
      </c>
      <c r="Z101" s="77" t="str">
        <f t="shared" si="79"/>
        <v>Изюм</v>
      </c>
      <c r="AA101" s="77" t="str">
        <f t="shared" si="79"/>
        <v>Курага</v>
      </c>
      <c r="AB101" s="77" t="str">
        <f t="shared" si="79"/>
        <v>Чернослив</v>
      </c>
      <c r="AC101" s="77" t="str">
        <f t="shared" si="79"/>
        <v>Шиповник</v>
      </c>
      <c r="AD101" s="77" t="str">
        <f t="shared" si="79"/>
        <v>Сухофрукты</v>
      </c>
      <c r="AE101" s="77" t="str">
        <f t="shared" si="79"/>
        <v>Ягода свежемороженная</v>
      </c>
      <c r="AF101" s="77" t="str">
        <f t="shared" si="79"/>
        <v>Лимон</v>
      </c>
      <c r="AG101" s="77" t="str">
        <f t="shared" si="79"/>
        <v>Кисель</v>
      </c>
      <c r="AH101" s="77" t="str">
        <f t="shared" si="79"/>
        <v xml:space="preserve">Сок </v>
      </c>
      <c r="AI101" s="77" t="str">
        <f t="shared" si="79"/>
        <v>Макаронные изделия</v>
      </c>
      <c r="AJ101" s="77" t="str">
        <f t="shared" si="79"/>
        <v>Мука</v>
      </c>
      <c r="AK101" s="77" t="str">
        <f t="shared" si="79"/>
        <v>Дрожжи</v>
      </c>
      <c r="AL101" s="77" t="str">
        <f t="shared" si="79"/>
        <v>Печенье</v>
      </c>
      <c r="AM101" s="77" t="str">
        <f t="shared" si="79"/>
        <v>Пряники</v>
      </c>
      <c r="AN101" s="77" t="str">
        <f t="shared" si="79"/>
        <v>Вафли</v>
      </c>
      <c r="AO101" s="77" t="str">
        <f t="shared" si="79"/>
        <v>Конфеты</v>
      </c>
      <c r="AP101" s="77" t="str">
        <f t="shared" si="79"/>
        <v>Повидло Сава</v>
      </c>
      <c r="AQ101" s="77" t="str">
        <f t="shared" si="79"/>
        <v>Крупа геркулес</v>
      </c>
      <c r="AR101" s="77" t="str">
        <f t="shared" si="79"/>
        <v>Крупа горох</v>
      </c>
      <c r="AS101" s="77" t="str">
        <f t="shared" si="79"/>
        <v>Крупа гречневая</v>
      </c>
      <c r="AT101" s="77" t="str">
        <f t="shared" si="79"/>
        <v>Крупа кукурузная</v>
      </c>
      <c r="AU101" s="77" t="str">
        <f t="shared" si="79"/>
        <v>Крупа манная</v>
      </c>
      <c r="AV101" s="77" t="str">
        <f t="shared" si="79"/>
        <v>Крупа перловая</v>
      </c>
      <c r="AW101" s="77" t="str">
        <f t="shared" si="79"/>
        <v>Крупа пшеничная</v>
      </c>
      <c r="AX101" s="77" t="str">
        <f t="shared" si="79"/>
        <v>Крупа пшено</v>
      </c>
      <c r="AY101" s="77" t="str">
        <f t="shared" si="79"/>
        <v>Крупа ячневая</v>
      </c>
      <c r="AZ101" s="77" t="str">
        <f t="shared" si="79"/>
        <v>Рис</v>
      </c>
      <c r="BA101" s="77" t="str">
        <f t="shared" si="79"/>
        <v>Цыпленок бройлер</v>
      </c>
      <c r="BB101" s="77" t="str">
        <f t="shared" si="79"/>
        <v>Филе куриное</v>
      </c>
      <c r="BC101" s="77" t="str">
        <f t="shared" si="79"/>
        <v>Фарш говяжий</v>
      </c>
      <c r="BD101" s="77" t="str">
        <f t="shared" si="79"/>
        <v>Печень куриная</v>
      </c>
      <c r="BE101" s="77" t="str">
        <f t="shared" si="79"/>
        <v>Филе минтая</v>
      </c>
      <c r="BF101" s="77" t="str">
        <f t="shared" si="79"/>
        <v>Филе сельди слабосол.</v>
      </c>
      <c r="BG101" s="77" t="str">
        <f t="shared" si="79"/>
        <v>Картофель</v>
      </c>
      <c r="BH101" s="77" t="str">
        <f t="shared" si="79"/>
        <v>Морковь</v>
      </c>
      <c r="BI101" s="77" t="str">
        <f t="shared" si="79"/>
        <v>Лук</v>
      </c>
      <c r="BJ101" s="77" t="str">
        <f t="shared" si="79"/>
        <v>Капуста</v>
      </c>
      <c r="BK101" s="77" t="str">
        <f t="shared" si="79"/>
        <v>Свекла</v>
      </c>
      <c r="BL101" s="77" t="str">
        <f t="shared" si="79"/>
        <v>Томатная паста</v>
      </c>
      <c r="BM101" s="77" t="str">
        <f t="shared" si="79"/>
        <v>Масло растительное</v>
      </c>
      <c r="BN101" s="77" t="str">
        <f t="shared" si="79"/>
        <v>Соль</v>
      </c>
      <c r="BO101" s="77" t="str">
        <f t="shared" ref="BO101" si="80">BO85</f>
        <v>Аскорбиновая кислота</v>
      </c>
      <c r="BP101" s="78" t="s">
        <v>5</v>
      </c>
      <c r="BQ101" s="78" t="s">
        <v>6</v>
      </c>
    </row>
    <row r="102" spans="1:69" ht="51" customHeight="1" x14ac:dyDescent="0.25">
      <c r="A102" s="85"/>
      <c r="B102" s="7" t="s">
        <v>7</v>
      </c>
      <c r="C102" s="76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43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8"/>
      <c r="BQ102" s="78"/>
    </row>
    <row r="103" spans="1:69" x14ac:dyDescent="0.25">
      <c r="A103" s="79" t="s">
        <v>23</v>
      </c>
      <c r="B103" s="18" t="str">
        <f>B24</f>
        <v>Картофельное пюре</v>
      </c>
      <c r="C103" s="80">
        <f>$E$4</f>
        <v>1</v>
      </c>
      <c r="D103" s="13">
        <f t="shared" ref="D103:S107" si="81">D24</f>
        <v>0</v>
      </c>
      <c r="E103" s="13">
        <f t="shared" si="81"/>
        <v>0</v>
      </c>
      <c r="F103" s="13">
        <f t="shared" si="81"/>
        <v>0</v>
      </c>
      <c r="G103" s="13">
        <f t="shared" si="81"/>
        <v>0</v>
      </c>
      <c r="H103" s="13">
        <f t="shared" si="81"/>
        <v>0</v>
      </c>
      <c r="I103" s="13">
        <f t="shared" si="81"/>
        <v>0</v>
      </c>
      <c r="J103" s="13">
        <f t="shared" si="81"/>
        <v>0.02</v>
      </c>
      <c r="K103" s="13">
        <f t="shared" si="81"/>
        <v>4.0000000000000001E-3</v>
      </c>
      <c r="L103" s="13">
        <f t="shared" si="81"/>
        <v>0</v>
      </c>
      <c r="M103" s="13">
        <f t="shared" si="81"/>
        <v>0</v>
      </c>
      <c r="N103" s="13">
        <f t="shared" si="81"/>
        <v>0</v>
      </c>
      <c r="O103" s="13">
        <f t="shared" si="81"/>
        <v>0</v>
      </c>
      <c r="P103" s="13">
        <f t="shared" si="81"/>
        <v>0</v>
      </c>
      <c r="Q103" s="13">
        <f t="shared" si="81"/>
        <v>0</v>
      </c>
      <c r="R103" s="13">
        <f t="shared" si="81"/>
        <v>0</v>
      </c>
      <c r="S103" s="13">
        <f t="shared" si="81"/>
        <v>0</v>
      </c>
      <c r="T103" s="13">
        <f>T24</f>
        <v>0</v>
      </c>
      <c r="U103" s="13">
        <f t="shared" ref="U103:AB103" si="82">U24</f>
        <v>0</v>
      </c>
      <c r="V103" s="13">
        <f t="shared" si="82"/>
        <v>0</v>
      </c>
      <c r="W103" s="13">
        <f>W24</f>
        <v>0</v>
      </c>
      <c r="X103" s="13">
        <f t="shared" si="82"/>
        <v>0</v>
      </c>
      <c r="Y103" s="13">
        <f t="shared" si="82"/>
        <v>0</v>
      </c>
      <c r="Z103" s="13">
        <f t="shared" si="82"/>
        <v>0</v>
      </c>
      <c r="AA103" s="13">
        <f t="shared" si="82"/>
        <v>0</v>
      </c>
      <c r="AB103" s="13">
        <f t="shared" si="82"/>
        <v>0</v>
      </c>
      <c r="AC103" s="13">
        <f>AC24</f>
        <v>0</v>
      </c>
      <c r="AD103" s="13">
        <f t="shared" ref="AD103:BN107" si="83">AD24</f>
        <v>0</v>
      </c>
      <c r="AE103" s="13">
        <f t="shared" si="83"/>
        <v>0</v>
      </c>
      <c r="AF103" s="13">
        <f t="shared" si="83"/>
        <v>0</v>
      </c>
      <c r="AG103" s="13">
        <f t="shared" si="83"/>
        <v>0</v>
      </c>
      <c r="AH103" s="13">
        <f t="shared" si="83"/>
        <v>0</v>
      </c>
      <c r="AI103" s="13">
        <f t="shared" si="83"/>
        <v>0</v>
      </c>
      <c r="AJ103" s="13">
        <f t="shared" si="83"/>
        <v>0</v>
      </c>
      <c r="AK103" s="13">
        <f t="shared" si="83"/>
        <v>0</v>
      </c>
      <c r="AL103" s="13">
        <f t="shared" si="83"/>
        <v>0</v>
      </c>
      <c r="AM103" s="13">
        <f t="shared" si="83"/>
        <v>0</v>
      </c>
      <c r="AN103" s="13">
        <f t="shared" si="83"/>
        <v>0</v>
      </c>
      <c r="AO103" s="13">
        <f t="shared" si="83"/>
        <v>0</v>
      </c>
      <c r="AP103" s="13">
        <f t="shared" si="83"/>
        <v>0</v>
      </c>
      <c r="AQ103" s="13">
        <f t="shared" si="83"/>
        <v>0</v>
      </c>
      <c r="AR103" s="13">
        <f t="shared" si="83"/>
        <v>0</v>
      </c>
      <c r="AS103" s="13">
        <f t="shared" si="83"/>
        <v>0</v>
      </c>
      <c r="AT103" s="13">
        <f t="shared" si="83"/>
        <v>0</v>
      </c>
      <c r="AU103" s="13">
        <f t="shared" si="83"/>
        <v>0</v>
      </c>
      <c r="AV103" s="13">
        <f t="shared" si="83"/>
        <v>0</v>
      </c>
      <c r="AW103" s="13">
        <f t="shared" si="83"/>
        <v>0</v>
      </c>
      <c r="AX103" s="13">
        <f t="shared" si="83"/>
        <v>0</v>
      </c>
      <c r="AY103" s="13">
        <f t="shared" si="83"/>
        <v>0</v>
      </c>
      <c r="AZ103" s="13">
        <f t="shared" si="83"/>
        <v>0</v>
      </c>
      <c r="BA103" s="13">
        <f t="shared" si="83"/>
        <v>0</v>
      </c>
      <c r="BB103" s="13">
        <f t="shared" si="83"/>
        <v>0</v>
      </c>
      <c r="BC103" s="13">
        <f t="shared" si="83"/>
        <v>0</v>
      </c>
      <c r="BD103" s="13">
        <f t="shared" si="83"/>
        <v>0</v>
      </c>
      <c r="BE103" s="13">
        <f t="shared" si="83"/>
        <v>0</v>
      </c>
      <c r="BF103" s="13">
        <f t="shared" si="83"/>
        <v>0</v>
      </c>
      <c r="BG103" s="13">
        <f t="shared" si="83"/>
        <v>0.17</v>
      </c>
      <c r="BH103" s="13">
        <f t="shared" si="83"/>
        <v>0</v>
      </c>
      <c r="BI103" s="13">
        <f t="shared" si="83"/>
        <v>0</v>
      </c>
      <c r="BJ103" s="13">
        <f t="shared" si="83"/>
        <v>0</v>
      </c>
      <c r="BK103" s="13">
        <f t="shared" si="83"/>
        <v>0</v>
      </c>
      <c r="BL103" s="13">
        <f t="shared" si="83"/>
        <v>0</v>
      </c>
      <c r="BM103" s="13">
        <f t="shared" si="83"/>
        <v>0</v>
      </c>
      <c r="BN103" s="13">
        <f t="shared" si="83"/>
        <v>0</v>
      </c>
      <c r="BO103" s="13">
        <f t="shared" ref="BO103" si="84">BO24</f>
        <v>0</v>
      </c>
    </row>
    <row r="104" spans="1:69" x14ac:dyDescent="0.25">
      <c r="A104" s="79"/>
      <c r="B104" s="18" t="str">
        <f>B25</f>
        <v>Свежий огурчик</v>
      </c>
      <c r="C104" s="81"/>
      <c r="D104" s="13">
        <f t="shared" si="81"/>
        <v>0</v>
      </c>
      <c r="E104" s="13">
        <f t="shared" si="81"/>
        <v>0</v>
      </c>
      <c r="F104" s="13">
        <f t="shared" si="81"/>
        <v>0</v>
      </c>
      <c r="G104" s="13">
        <f t="shared" si="81"/>
        <v>0</v>
      </c>
      <c r="H104" s="13">
        <f t="shared" si="81"/>
        <v>0</v>
      </c>
      <c r="I104" s="13">
        <f t="shared" si="81"/>
        <v>0</v>
      </c>
      <c r="J104" s="13">
        <f t="shared" si="81"/>
        <v>0</v>
      </c>
      <c r="K104" s="13">
        <f t="shared" si="81"/>
        <v>0</v>
      </c>
      <c r="L104" s="13">
        <f t="shared" si="81"/>
        <v>0</v>
      </c>
      <c r="M104" s="13">
        <f t="shared" si="81"/>
        <v>0</v>
      </c>
      <c r="N104" s="13">
        <f t="shared" si="81"/>
        <v>0</v>
      </c>
      <c r="O104" s="13">
        <f t="shared" si="81"/>
        <v>0</v>
      </c>
      <c r="P104" s="13">
        <f t="shared" si="81"/>
        <v>0</v>
      </c>
      <c r="Q104" s="13">
        <f t="shared" si="81"/>
        <v>0</v>
      </c>
      <c r="R104" s="13">
        <f t="shared" si="81"/>
        <v>0</v>
      </c>
      <c r="S104" s="13">
        <f t="shared" si="81"/>
        <v>0</v>
      </c>
      <c r="T104" s="13">
        <f t="shared" ref="T104:AF107" si="85">T25</f>
        <v>0</v>
      </c>
      <c r="U104" s="13">
        <f t="shared" si="85"/>
        <v>0</v>
      </c>
      <c r="V104" s="13">
        <f t="shared" si="85"/>
        <v>0</v>
      </c>
      <c r="W104" s="13">
        <f>W25</f>
        <v>3.5000000000000003E-2</v>
      </c>
      <c r="X104" s="13">
        <f t="shared" si="85"/>
        <v>0</v>
      </c>
      <c r="Y104" s="13">
        <f t="shared" si="85"/>
        <v>0</v>
      </c>
      <c r="Z104" s="13">
        <f t="shared" si="85"/>
        <v>0</v>
      </c>
      <c r="AA104" s="13">
        <f t="shared" si="85"/>
        <v>0</v>
      </c>
      <c r="AB104" s="13">
        <f t="shared" si="85"/>
        <v>0</v>
      </c>
      <c r="AC104" s="13">
        <f t="shared" si="85"/>
        <v>0</v>
      </c>
      <c r="AD104" s="13">
        <f t="shared" si="85"/>
        <v>0</v>
      </c>
      <c r="AE104" s="13">
        <f t="shared" si="85"/>
        <v>0</v>
      </c>
      <c r="AF104" s="13">
        <f t="shared" si="85"/>
        <v>0</v>
      </c>
      <c r="AG104" s="13">
        <f t="shared" si="83"/>
        <v>0</v>
      </c>
      <c r="AH104" s="13">
        <f t="shared" si="83"/>
        <v>0</v>
      </c>
      <c r="AI104" s="13">
        <f t="shared" si="83"/>
        <v>0</v>
      </c>
      <c r="AJ104" s="13">
        <f t="shared" si="83"/>
        <v>0</v>
      </c>
      <c r="AK104" s="13">
        <f t="shared" si="83"/>
        <v>0</v>
      </c>
      <c r="AL104" s="13">
        <f t="shared" si="83"/>
        <v>0</v>
      </c>
      <c r="AM104" s="13">
        <f t="shared" si="83"/>
        <v>0</v>
      </c>
      <c r="AN104" s="13">
        <f t="shared" si="83"/>
        <v>0</v>
      </c>
      <c r="AO104" s="13">
        <f t="shared" si="83"/>
        <v>0</v>
      </c>
      <c r="AP104" s="13">
        <f t="shared" si="83"/>
        <v>0</v>
      </c>
      <c r="AQ104" s="13">
        <f t="shared" si="83"/>
        <v>0</v>
      </c>
      <c r="AR104" s="13">
        <f t="shared" si="83"/>
        <v>0</v>
      </c>
      <c r="AS104" s="13">
        <f t="shared" si="83"/>
        <v>0</v>
      </c>
      <c r="AT104" s="13">
        <f t="shared" si="83"/>
        <v>0</v>
      </c>
      <c r="AU104" s="13">
        <f t="shared" si="83"/>
        <v>0</v>
      </c>
      <c r="AV104" s="13">
        <f t="shared" si="83"/>
        <v>0</v>
      </c>
      <c r="AW104" s="13">
        <f t="shared" si="83"/>
        <v>0</v>
      </c>
      <c r="AX104" s="13">
        <f t="shared" si="83"/>
        <v>0</v>
      </c>
      <c r="AY104" s="13">
        <f t="shared" si="83"/>
        <v>0</v>
      </c>
      <c r="AZ104" s="13">
        <f t="shared" si="83"/>
        <v>0</v>
      </c>
      <c r="BA104" s="13">
        <f t="shared" si="83"/>
        <v>0</v>
      </c>
      <c r="BB104" s="13">
        <f t="shared" si="83"/>
        <v>0</v>
      </c>
      <c r="BC104" s="13">
        <f t="shared" si="83"/>
        <v>0</v>
      </c>
      <c r="BD104" s="13">
        <f t="shared" si="83"/>
        <v>0</v>
      </c>
      <c r="BE104" s="13">
        <f t="shared" si="83"/>
        <v>0</v>
      </c>
      <c r="BF104" s="13">
        <f t="shared" si="83"/>
        <v>0</v>
      </c>
      <c r="BG104" s="13">
        <f t="shared" si="83"/>
        <v>0</v>
      </c>
      <c r="BH104" s="13">
        <f t="shared" si="83"/>
        <v>0</v>
      </c>
      <c r="BI104" s="13">
        <f t="shared" si="83"/>
        <v>0</v>
      </c>
      <c r="BJ104" s="13">
        <f t="shared" si="83"/>
        <v>0</v>
      </c>
      <c r="BK104" s="13">
        <f t="shared" si="83"/>
        <v>0</v>
      </c>
      <c r="BL104" s="13">
        <f t="shared" si="83"/>
        <v>0</v>
      </c>
      <c r="BM104" s="13">
        <f t="shared" si="83"/>
        <v>0</v>
      </c>
      <c r="BN104" s="13">
        <f t="shared" si="83"/>
        <v>0</v>
      </c>
      <c r="BO104" s="13">
        <f t="shared" ref="BO104" si="86">BO25</f>
        <v>0</v>
      </c>
    </row>
    <row r="105" spans="1:69" x14ac:dyDescent="0.25">
      <c r="A105" s="79"/>
      <c r="B105" s="18" t="str">
        <f>B26</f>
        <v>Чай с лимоном</v>
      </c>
      <c r="C105" s="81"/>
      <c r="D105" s="13">
        <f t="shared" si="81"/>
        <v>0</v>
      </c>
      <c r="E105" s="13">
        <f t="shared" si="81"/>
        <v>0</v>
      </c>
      <c r="F105" s="13">
        <f t="shared" si="81"/>
        <v>0.01</v>
      </c>
      <c r="G105" s="13">
        <f t="shared" si="81"/>
        <v>5.0000000000000001E-4</v>
      </c>
      <c r="H105" s="13">
        <f t="shared" si="81"/>
        <v>0</v>
      </c>
      <c r="I105" s="13">
        <f t="shared" si="81"/>
        <v>0</v>
      </c>
      <c r="J105" s="13">
        <f t="shared" si="81"/>
        <v>0</v>
      </c>
      <c r="K105" s="13">
        <f t="shared" si="81"/>
        <v>0</v>
      </c>
      <c r="L105" s="13">
        <f t="shared" si="81"/>
        <v>0</v>
      </c>
      <c r="M105" s="13">
        <f t="shared" si="81"/>
        <v>0</v>
      </c>
      <c r="N105" s="13">
        <f t="shared" si="81"/>
        <v>0</v>
      </c>
      <c r="O105" s="13">
        <f t="shared" si="81"/>
        <v>0</v>
      </c>
      <c r="P105" s="13">
        <f t="shared" si="81"/>
        <v>0</v>
      </c>
      <c r="Q105" s="13">
        <f t="shared" si="81"/>
        <v>0</v>
      </c>
      <c r="R105" s="13">
        <f t="shared" si="81"/>
        <v>0</v>
      </c>
      <c r="S105" s="13">
        <f t="shared" si="81"/>
        <v>0</v>
      </c>
      <c r="T105" s="13">
        <f t="shared" si="85"/>
        <v>0</v>
      </c>
      <c r="U105" s="13">
        <f t="shared" si="85"/>
        <v>0</v>
      </c>
      <c r="V105" s="13">
        <f t="shared" si="85"/>
        <v>0</v>
      </c>
      <c r="W105" s="13">
        <f>W26</f>
        <v>0</v>
      </c>
      <c r="X105" s="13">
        <f t="shared" si="85"/>
        <v>0</v>
      </c>
      <c r="Y105" s="13">
        <f t="shared" si="85"/>
        <v>0</v>
      </c>
      <c r="Z105" s="13">
        <f t="shared" si="85"/>
        <v>0</v>
      </c>
      <c r="AA105" s="13">
        <f t="shared" si="85"/>
        <v>0</v>
      </c>
      <c r="AB105" s="13">
        <f t="shared" si="85"/>
        <v>0</v>
      </c>
      <c r="AC105" s="13">
        <f t="shared" si="85"/>
        <v>0</v>
      </c>
      <c r="AD105" s="13">
        <f t="shared" si="85"/>
        <v>0</v>
      </c>
      <c r="AE105" s="13">
        <f t="shared" si="85"/>
        <v>0</v>
      </c>
      <c r="AF105" s="13">
        <f t="shared" si="85"/>
        <v>5.0000000000000001E-3</v>
      </c>
      <c r="AG105" s="13">
        <f t="shared" si="83"/>
        <v>0</v>
      </c>
      <c r="AH105" s="13">
        <f t="shared" si="83"/>
        <v>0</v>
      </c>
      <c r="AI105" s="13">
        <f t="shared" si="83"/>
        <v>0</v>
      </c>
      <c r="AJ105" s="13">
        <f t="shared" si="83"/>
        <v>0</v>
      </c>
      <c r="AK105" s="13">
        <f t="shared" si="83"/>
        <v>0</v>
      </c>
      <c r="AL105" s="13">
        <f t="shared" si="83"/>
        <v>0</v>
      </c>
      <c r="AM105" s="13">
        <f t="shared" si="83"/>
        <v>0</v>
      </c>
      <c r="AN105" s="13">
        <f t="shared" si="83"/>
        <v>0</v>
      </c>
      <c r="AO105" s="13">
        <f t="shared" si="83"/>
        <v>0</v>
      </c>
      <c r="AP105" s="13">
        <f t="shared" si="83"/>
        <v>0</v>
      </c>
      <c r="AQ105" s="13">
        <f t="shared" si="83"/>
        <v>0</v>
      </c>
      <c r="AR105" s="13">
        <f t="shared" si="83"/>
        <v>0</v>
      </c>
      <c r="AS105" s="13">
        <f t="shared" si="83"/>
        <v>0</v>
      </c>
      <c r="AT105" s="13">
        <f t="shared" si="83"/>
        <v>0</v>
      </c>
      <c r="AU105" s="13">
        <f t="shared" si="83"/>
        <v>0</v>
      </c>
      <c r="AV105" s="13">
        <f t="shared" si="83"/>
        <v>0</v>
      </c>
      <c r="AW105" s="13">
        <f t="shared" si="83"/>
        <v>0</v>
      </c>
      <c r="AX105" s="13">
        <f t="shared" si="83"/>
        <v>0</v>
      </c>
      <c r="AY105" s="13">
        <f t="shared" si="83"/>
        <v>0</v>
      </c>
      <c r="AZ105" s="13">
        <f t="shared" si="83"/>
        <v>0</v>
      </c>
      <c r="BA105" s="13">
        <f t="shared" si="83"/>
        <v>0</v>
      </c>
      <c r="BB105" s="13">
        <f t="shared" si="83"/>
        <v>0</v>
      </c>
      <c r="BC105" s="13">
        <f t="shared" si="83"/>
        <v>0</v>
      </c>
      <c r="BD105" s="13">
        <f t="shared" si="83"/>
        <v>0</v>
      </c>
      <c r="BE105" s="13">
        <f t="shared" si="83"/>
        <v>0</v>
      </c>
      <c r="BF105" s="13">
        <f t="shared" si="83"/>
        <v>0</v>
      </c>
      <c r="BG105" s="13">
        <f t="shared" si="83"/>
        <v>0</v>
      </c>
      <c r="BH105" s="13">
        <f t="shared" si="83"/>
        <v>0</v>
      </c>
      <c r="BI105" s="13">
        <f t="shared" si="83"/>
        <v>0</v>
      </c>
      <c r="BJ105" s="13">
        <f t="shared" si="83"/>
        <v>0</v>
      </c>
      <c r="BK105" s="13">
        <f t="shared" si="83"/>
        <v>0</v>
      </c>
      <c r="BL105" s="13">
        <f t="shared" si="83"/>
        <v>0</v>
      </c>
      <c r="BM105" s="13">
        <f t="shared" si="83"/>
        <v>0</v>
      </c>
      <c r="BN105" s="13">
        <f t="shared" si="83"/>
        <v>0</v>
      </c>
      <c r="BO105" s="13">
        <f t="shared" ref="BO105" si="87">BO26</f>
        <v>0</v>
      </c>
    </row>
    <row r="106" spans="1:69" x14ac:dyDescent="0.25">
      <c r="A106" s="79"/>
      <c r="B106" s="18" t="str">
        <f>B27</f>
        <v>Хлеб пшеничный</v>
      </c>
      <c r="C106" s="81"/>
      <c r="D106" s="13">
        <f t="shared" si="81"/>
        <v>0.02</v>
      </c>
      <c r="E106" s="13">
        <f t="shared" si="81"/>
        <v>0</v>
      </c>
      <c r="F106" s="13">
        <f t="shared" si="81"/>
        <v>0</v>
      </c>
      <c r="G106" s="13">
        <f t="shared" si="81"/>
        <v>0</v>
      </c>
      <c r="H106" s="13">
        <f t="shared" si="81"/>
        <v>0</v>
      </c>
      <c r="I106" s="13">
        <f t="shared" si="81"/>
        <v>0</v>
      </c>
      <c r="J106" s="13">
        <f t="shared" si="81"/>
        <v>0</v>
      </c>
      <c r="K106" s="13">
        <f t="shared" si="81"/>
        <v>0</v>
      </c>
      <c r="L106" s="13">
        <f t="shared" si="81"/>
        <v>0</v>
      </c>
      <c r="M106" s="13">
        <f t="shared" si="81"/>
        <v>0</v>
      </c>
      <c r="N106" s="13">
        <f t="shared" si="81"/>
        <v>0</v>
      </c>
      <c r="O106" s="13">
        <f t="shared" si="81"/>
        <v>0</v>
      </c>
      <c r="P106" s="13">
        <f t="shared" si="81"/>
        <v>0</v>
      </c>
      <c r="Q106" s="13">
        <f t="shared" si="81"/>
        <v>0</v>
      </c>
      <c r="R106" s="13">
        <f t="shared" si="81"/>
        <v>0</v>
      </c>
      <c r="S106" s="13">
        <f t="shared" si="81"/>
        <v>0</v>
      </c>
      <c r="T106" s="13">
        <f t="shared" si="85"/>
        <v>0</v>
      </c>
      <c r="U106" s="13">
        <f t="shared" si="85"/>
        <v>0</v>
      </c>
      <c r="V106" s="13">
        <f t="shared" si="85"/>
        <v>0</v>
      </c>
      <c r="W106" s="13">
        <f>W27</f>
        <v>0</v>
      </c>
      <c r="X106" s="13">
        <f t="shared" si="85"/>
        <v>0</v>
      </c>
      <c r="Y106" s="13">
        <f t="shared" si="85"/>
        <v>0</v>
      </c>
      <c r="Z106" s="13">
        <f t="shared" si="85"/>
        <v>0</v>
      </c>
      <c r="AA106" s="13">
        <f t="shared" si="85"/>
        <v>0</v>
      </c>
      <c r="AB106" s="13">
        <f t="shared" si="85"/>
        <v>0</v>
      </c>
      <c r="AC106" s="13">
        <f t="shared" si="85"/>
        <v>0</v>
      </c>
      <c r="AD106" s="13">
        <f t="shared" si="85"/>
        <v>0</v>
      </c>
      <c r="AE106" s="13">
        <f t="shared" si="85"/>
        <v>0</v>
      </c>
      <c r="AF106" s="13">
        <f t="shared" si="85"/>
        <v>0</v>
      </c>
      <c r="AG106" s="13">
        <f t="shared" si="83"/>
        <v>0</v>
      </c>
      <c r="AH106" s="13">
        <f t="shared" si="83"/>
        <v>0</v>
      </c>
      <c r="AI106" s="13">
        <f t="shared" si="83"/>
        <v>0</v>
      </c>
      <c r="AJ106" s="13">
        <f t="shared" si="83"/>
        <v>0</v>
      </c>
      <c r="AK106" s="13">
        <f t="shared" si="83"/>
        <v>0</v>
      </c>
      <c r="AL106" s="13">
        <f t="shared" si="83"/>
        <v>0</v>
      </c>
      <c r="AM106" s="13">
        <f t="shared" si="83"/>
        <v>0</v>
      </c>
      <c r="AN106" s="13">
        <f t="shared" si="83"/>
        <v>0</v>
      </c>
      <c r="AO106" s="13">
        <f t="shared" si="83"/>
        <v>0</v>
      </c>
      <c r="AP106" s="13">
        <f t="shared" si="83"/>
        <v>0</v>
      </c>
      <c r="AQ106" s="13">
        <f t="shared" si="83"/>
        <v>0</v>
      </c>
      <c r="AR106" s="13">
        <f t="shared" si="83"/>
        <v>0</v>
      </c>
      <c r="AS106" s="13">
        <f t="shared" si="83"/>
        <v>0</v>
      </c>
      <c r="AT106" s="13">
        <f t="shared" si="83"/>
        <v>0</v>
      </c>
      <c r="AU106" s="13">
        <f t="shared" si="83"/>
        <v>0</v>
      </c>
      <c r="AV106" s="13">
        <f t="shared" si="83"/>
        <v>0</v>
      </c>
      <c r="AW106" s="13">
        <f t="shared" si="83"/>
        <v>0</v>
      </c>
      <c r="AX106" s="13">
        <f t="shared" si="83"/>
        <v>0</v>
      </c>
      <c r="AY106" s="13">
        <f t="shared" si="83"/>
        <v>0</v>
      </c>
      <c r="AZ106" s="13">
        <f t="shared" si="83"/>
        <v>0</v>
      </c>
      <c r="BA106" s="13">
        <f t="shared" si="83"/>
        <v>0</v>
      </c>
      <c r="BB106" s="13">
        <f t="shared" si="83"/>
        <v>0</v>
      </c>
      <c r="BC106" s="13">
        <f t="shared" si="83"/>
        <v>0</v>
      </c>
      <c r="BD106" s="13">
        <f t="shared" si="83"/>
        <v>0</v>
      </c>
      <c r="BE106" s="13">
        <f t="shared" si="83"/>
        <v>0</v>
      </c>
      <c r="BF106" s="13">
        <f t="shared" si="83"/>
        <v>0</v>
      </c>
      <c r="BG106" s="13">
        <f t="shared" si="83"/>
        <v>0</v>
      </c>
      <c r="BH106" s="13">
        <f t="shared" si="83"/>
        <v>0</v>
      </c>
      <c r="BI106" s="13">
        <f t="shared" si="83"/>
        <v>0</v>
      </c>
      <c r="BJ106" s="13">
        <f t="shared" si="83"/>
        <v>0</v>
      </c>
      <c r="BK106" s="13">
        <f t="shared" si="83"/>
        <v>0</v>
      </c>
      <c r="BL106" s="13">
        <f t="shared" si="83"/>
        <v>0</v>
      </c>
      <c r="BM106" s="13">
        <f t="shared" si="83"/>
        <v>0</v>
      </c>
      <c r="BN106" s="13">
        <f t="shared" si="83"/>
        <v>0</v>
      </c>
      <c r="BO106" s="13">
        <f t="shared" ref="BO106" si="88">BO27</f>
        <v>0</v>
      </c>
    </row>
    <row r="107" spans="1:69" x14ac:dyDescent="0.25">
      <c r="A107" s="79"/>
      <c r="B107" s="18">
        <f>B28</f>
        <v>0</v>
      </c>
      <c r="C107" s="82"/>
      <c r="D107" s="13">
        <f t="shared" si="81"/>
        <v>0</v>
      </c>
      <c r="E107" s="13">
        <f t="shared" si="81"/>
        <v>0</v>
      </c>
      <c r="F107" s="13">
        <f t="shared" si="81"/>
        <v>0</v>
      </c>
      <c r="G107" s="13">
        <f t="shared" si="81"/>
        <v>0</v>
      </c>
      <c r="H107" s="13">
        <f t="shared" si="81"/>
        <v>0</v>
      </c>
      <c r="I107" s="13">
        <f t="shared" si="81"/>
        <v>0</v>
      </c>
      <c r="J107" s="13">
        <f t="shared" si="81"/>
        <v>0</v>
      </c>
      <c r="K107" s="13">
        <f t="shared" si="81"/>
        <v>0</v>
      </c>
      <c r="L107" s="13">
        <f t="shared" si="81"/>
        <v>0</v>
      </c>
      <c r="M107" s="13">
        <f t="shared" si="81"/>
        <v>0</v>
      </c>
      <c r="N107" s="13">
        <f t="shared" si="81"/>
        <v>0</v>
      </c>
      <c r="O107" s="13">
        <f t="shared" si="81"/>
        <v>0</v>
      </c>
      <c r="P107" s="13">
        <f t="shared" si="81"/>
        <v>0</v>
      </c>
      <c r="Q107" s="13">
        <f t="shared" si="81"/>
        <v>0</v>
      </c>
      <c r="R107" s="13">
        <f t="shared" si="81"/>
        <v>0</v>
      </c>
      <c r="S107" s="13">
        <f t="shared" si="81"/>
        <v>0</v>
      </c>
      <c r="T107" s="13">
        <f t="shared" si="85"/>
        <v>0</v>
      </c>
      <c r="U107" s="13">
        <f t="shared" si="85"/>
        <v>0</v>
      </c>
      <c r="V107" s="13">
        <f t="shared" si="85"/>
        <v>0</v>
      </c>
      <c r="W107" s="13">
        <f>W28</f>
        <v>0</v>
      </c>
      <c r="X107" s="13">
        <f t="shared" si="85"/>
        <v>0</v>
      </c>
      <c r="Y107" s="13">
        <f t="shared" si="85"/>
        <v>0</v>
      </c>
      <c r="Z107" s="13">
        <f t="shared" si="85"/>
        <v>0</v>
      </c>
      <c r="AA107" s="13">
        <f t="shared" si="85"/>
        <v>0</v>
      </c>
      <c r="AB107" s="13">
        <f t="shared" si="85"/>
        <v>0</v>
      </c>
      <c r="AC107" s="13">
        <f t="shared" si="85"/>
        <v>0</v>
      </c>
      <c r="AD107" s="13">
        <f t="shared" si="85"/>
        <v>0</v>
      </c>
      <c r="AE107" s="13">
        <f t="shared" si="85"/>
        <v>0</v>
      </c>
      <c r="AF107" s="13">
        <f t="shared" si="85"/>
        <v>0</v>
      </c>
      <c r="AG107" s="13">
        <f t="shared" si="83"/>
        <v>0</v>
      </c>
      <c r="AH107" s="13">
        <f t="shared" si="83"/>
        <v>0</v>
      </c>
      <c r="AI107" s="13">
        <f t="shared" si="83"/>
        <v>0</v>
      </c>
      <c r="AJ107" s="13">
        <f t="shared" si="83"/>
        <v>0</v>
      </c>
      <c r="AK107" s="13">
        <f t="shared" si="83"/>
        <v>0</v>
      </c>
      <c r="AL107" s="13">
        <f t="shared" si="83"/>
        <v>0</v>
      </c>
      <c r="AM107" s="13">
        <f t="shared" si="83"/>
        <v>0</v>
      </c>
      <c r="AN107" s="13">
        <f t="shared" si="83"/>
        <v>0</v>
      </c>
      <c r="AO107" s="13">
        <f t="shared" si="83"/>
        <v>0</v>
      </c>
      <c r="AP107" s="13">
        <f t="shared" si="83"/>
        <v>0</v>
      </c>
      <c r="AQ107" s="13">
        <f t="shared" si="83"/>
        <v>0</v>
      </c>
      <c r="AR107" s="13">
        <f t="shared" si="83"/>
        <v>0</v>
      </c>
      <c r="AS107" s="13">
        <f t="shared" si="83"/>
        <v>0</v>
      </c>
      <c r="AT107" s="13">
        <f t="shared" si="83"/>
        <v>0</v>
      </c>
      <c r="AU107" s="13">
        <f t="shared" si="83"/>
        <v>0</v>
      </c>
      <c r="AV107" s="13">
        <f t="shared" si="83"/>
        <v>0</v>
      </c>
      <c r="AW107" s="13">
        <f t="shared" si="83"/>
        <v>0</v>
      </c>
      <c r="AX107" s="13">
        <f t="shared" si="83"/>
        <v>0</v>
      </c>
      <c r="AY107" s="13">
        <f t="shared" si="83"/>
        <v>0</v>
      </c>
      <c r="AZ107" s="13">
        <f t="shared" si="83"/>
        <v>0</v>
      </c>
      <c r="BA107" s="13">
        <f t="shared" si="83"/>
        <v>0</v>
      </c>
      <c r="BB107" s="13">
        <f t="shared" si="83"/>
        <v>0</v>
      </c>
      <c r="BC107" s="13">
        <f t="shared" si="83"/>
        <v>0</v>
      </c>
      <c r="BD107" s="13">
        <f t="shared" si="83"/>
        <v>0</v>
      </c>
      <c r="BE107" s="13">
        <f t="shared" si="83"/>
        <v>0</v>
      </c>
      <c r="BF107" s="13">
        <f t="shared" si="83"/>
        <v>0</v>
      </c>
      <c r="BG107" s="13">
        <f t="shared" si="83"/>
        <v>0</v>
      </c>
      <c r="BH107" s="13">
        <f t="shared" si="83"/>
        <v>0</v>
      </c>
      <c r="BI107" s="13">
        <f t="shared" si="83"/>
        <v>0</v>
      </c>
      <c r="BJ107" s="13">
        <f t="shared" si="83"/>
        <v>0</v>
      </c>
      <c r="BK107" s="13">
        <f t="shared" si="83"/>
        <v>0</v>
      </c>
      <c r="BL107" s="13">
        <f t="shared" si="83"/>
        <v>0</v>
      </c>
      <c r="BM107" s="13">
        <f t="shared" si="83"/>
        <v>0</v>
      </c>
      <c r="BN107" s="13">
        <f t="shared" si="83"/>
        <v>0</v>
      </c>
      <c r="BO107" s="13">
        <f t="shared" ref="BO107" si="89">BO28</f>
        <v>0</v>
      </c>
      <c r="BP107" s="45"/>
    </row>
    <row r="108" spans="1:69" ht="17.25" x14ac:dyDescent="0.3">
      <c r="B108" s="31" t="s">
        <v>26</v>
      </c>
      <c r="C108" s="32"/>
      <c r="D108" s="33">
        <f>SUM(D103:D107)</f>
        <v>0.02</v>
      </c>
      <c r="E108" s="33">
        <f t="shared" ref="E108:BN108" si="90">SUM(E103:E107)</f>
        <v>0</v>
      </c>
      <c r="F108" s="33">
        <f t="shared" si="90"/>
        <v>0.01</v>
      </c>
      <c r="G108" s="33">
        <f t="shared" si="90"/>
        <v>5.0000000000000001E-4</v>
      </c>
      <c r="H108" s="33">
        <f t="shared" si="90"/>
        <v>0</v>
      </c>
      <c r="I108" s="33">
        <f t="shared" si="90"/>
        <v>0</v>
      </c>
      <c r="J108" s="33">
        <f t="shared" si="90"/>
        <v>0.02</v>
      </c>
      <c r="K108" s="33">
        <f t="shared" si="90"/>
        <v>4.0000000000000001E-3</v>
      </c>
      <c r="L108" s="33">
        <f t="shared" si="90"/>
        <v>0</v>
      </c>
      <c r="M108" s="33">
        <f t="shared" si="90"/>
        <v>0</v>
      </c>
      <c r="N108" s="33">
        <f t="shared" si="90"/>
        <v>0</v>
      </c>
      <c r="O108" s="33">
        <f t="shared" si="90"/>
        <v>0</v>
      </c>
      <c r="P108" s="33">
        <f t="shared" si="90"/>
        <v>0</v>
      </c>
      <c r="Q108" s="33">
        <f t="shared" si="90"/>
        <v>0</v>
      </c>
      <c r="R108" s="33">
        <f t="shared" si="90"/>
        <v>0</v>
      </c>
      <c r="S108" s="33">
        <f t="shared" si="90"/>
        <v>0</v>
      </c>
      <c r="T108" s="33">
        <f t="shared" si="90"/>
        <v>0</v>
      </c>
      <c r="U108" s="33">
        <f t="shared" si="90"/>
        <v>0</v>
      </c>
      <c r="V108" s="33">
        <f t="shared" si="90"/>
        <v>0</v>
      </c>
      <c r="W108" s="33">
        <f>SUM(W103:W107)</f>
        <v>3.5000000000000003E-2</v>
      </c>
      <c r="X108" s="33">
        <f t="shared" si="90"/>
        <v>0</v>
      </c>
      <c r="Y108" s="33">
        <f t="shared" si="90"/>
        <v>0</v>
      </c>
      <c r="Z108" s="33">
        <f t="shared" si="90"/>
        <v>0</v>
      </c>
      <c r="AA108" s="33">
        <f t="shared" si="90"/>
        <v>0</v>
      </c>
      <c r="AB108" s="33">
        <f t="shared" si="90"/>
        <v>0</v>
      </c>
      <c r="AC108" s="33">
        <f t="shared" si="90"/>
        <v>0</v>
      </c>
      <c r="AD108" s="33">
        <f t="shared" si="90"/>
        <v>0</v>
      </c>
      <c r="AE108" s="33">
        <f t="shared" si="90"/>
        <v>0</v>
      </c>
      <c r="AF108" s="33">
        <f t="shared" si="90"/>
        <v>5.0000000000000001E-3</v>
      </c>
      <c r="AG108" s="33">
        <f t="shared" si="90"/>
        <v>0</v>
      </c>
      <c r="AH108" s="33">
        <f t="shared" si="90"/>
        <v>0</v>
      </c>
      <c r="AI108" s="33">
        <f t="shared" si="90"/>
        <v>0</v>
      </c>
      <c r="AJ108" s="33">
        <f t="shared" si="90"/>
        <v>0</v>
      </c>
      <c r="AK108" s="33">
        <f t="shared" si="90"/>
        <v>0</v>
      </c>
      <c r="AL108" s="33">
        <f t="shared" si="90"/>
        <v>0</v>
      </c>
      <c r="AM108" s="33">
        <f t="shared" si="90"/>
        <v>0</v>
      </c>
      <c r="AN108" s="33">
        <f t="shared" si="90"/>
        <v>0</v>
      </c>
      <c r="AO108" s="33">
        <f t="shared" si="90"/>
        <v>0</v>
      </c>
      <c r="AP108" s="33">
        <f t="shared" si="90"/>
        <v>0</v>
      </c>
      <c r="AQ108" s="33">
        <f t="shared" si="90"/>
        <v>0</v>
      </c>
      <c r="AR108" s="33">
        <f t="shared" si="90"/>
        <v>0</v>
      </c>
      <c r="AS108" s="33">
        <f t="shared" si="90"/>
        <v>0</v>
      </c>
      <c r="AT108" s="33">
        <f t="shared" si="90"/>
        <v>0</v>
      </c>
      <c r="AU108" s="33">
        <f t="shared" si="90"/>
        <v>0</v>
      </c>
      <c r="AV108" s="33">
        <f t="shared" si="90"/>
        <v>0</v>
      </c>
      <c r="AW108" s="33">
        <f t="shared" si="90"/>
        <v>0</v>
      </c>
      <c r="AX108" s="33">
        <f t="shared" si="90"/>
        <v>0</v>
      </c>
      <c r="AY108" s="33">
        <f t="shared" si="90"/>
        <v>0</v>
      </c>
      <c r="AZ108" s="33">
        <f t="shared" si="90"/>
        <v>0</v>
      </c>
      <c r="BA108" s="33">
        <f t="shared" si="90"/>
        <v>0</v>
      </c>
      <c r="BB108" s="33">
        <f t="shared" si="90"/>
        <v>0</v>
      </c>
      <c r="BC108" s="33">
        <f t="shared" si="90"/>
        <v>0</v>
      </c>
      <c r="BD108" s="33">
        <f t="shared" si="90"/>
        <v>0</v>
      </c>
      <c r="BE108" s="33">
        <f t="shared" si="90"/>
        <v>0</v>
      </c>
      <c r="BF108" s="33">
        <f t="shared" si="90"/>
        <v>0</v>
      </c>
      <c r="BG108" s="33">
        <f t="shared" si="90"/>
        <v>0.17</v>
      </c>
      <c r="BH108" s="33">
        <f t="shared" si="90"/>
        <v>0</v>
      </c>
      <c r="BI108" s="33">
        <f t="shared" si="90"/>
        <v>0</v>
      </c>
      <c r="BJ108" s="33">
        <f t="shared" si="90"/>
        <v>0</v>
      </c>
      <c r="BK108" s="33">
        <f t="shared" si="90"/>
        <v>0</v>
      </c>
      <c r="BL108" s="33">
        <f t="shared" si="90"/>
        <v>0</v>
      </c>
      <c r="BM108" s="33">
        <f t="shared" si="90"/>
        <v>0</v>
      </c>
      <c r="BN108" s="33">
        <f t="shared" si="90"/>
        <v>0</v>
      </c>
      <c r="BO108" s="33">
        <f t="shared" ref="BO108" si="91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92">PRODUCT(D108,$E$4)</f>
        <v>0.02</v>
      </c>
      <c r="E109" s="44">
        <f t="shared" si="92"/>
        <v>0</v>
      </c>
      <c r="F109" s="44">
        <f t="shared" si="92"/>
        <v>0.01</v>
      </c>
      <c r="G109" s="44">
        <f t="shared" si="92"/>
        <v>5.0000000000000001E-4</v>
      </c>
      <c r="H109" s="44">
        <f t="shared" si="92"/>
        <v>0</v>
      </c>
      <c r="I109" s="44">
        <f t="shared" si="92"/>
        <v>0</v>
      </c>
      <c r="J109" s="44">
        <f t="shared" si="92"/>
        <v>0.02</v>
      </c>
      <c r="K109" s="44">
        <f t="shared" si="92"/>
        <v>4.0000000000000001E-3</v>
      </c>
      <c r="L109" s="44">
        <f t="shared" si="92"/>
        <v>0</v>
      </c>
      <c r="M109" s="44">
        <f t="shared" si="92"/>
        <v>0</v>
      </c>
      <c r="N109" s="44">
        <f t="shared" si="92"/>
        <v>0</v>
      </c>
      <c r="O109" s="44">
        <f t="shared" si="92"/>
        <v>0</v>
      </c>
      <c r="P109" s="44">
        <f t="shared" si="92"/>
        <v>0</v>
      </c>
      <c r="Q109" s="44">
        <f t="shared" si="92"/>
        <v>0</v>
      </c>
      <c r="R109" s="44">
        <f t="shared" si="92"/>
        <v>0</v>
      </c>
      <c r="S109" s="44">
        <f t="shared" si="92"/>
        <v>0</v>
      </c>
      <c r="T109" s="44">
        <f t="shared" si="92"/>
        <v>0</v>
      </c>
      <c r="U109" s="44">
        <f t="shared" si="92"/>
        <v>0</v>
      </c>
      <c r="V109" s="44">
        <f t="shared" si="92"/>
        <v>0</v>
      </c>
      <c r="W109" s="44">
        <f>PRODUCT(W108,$E$4)</f>
        <v>3.5000000000000003E-2</v>
      </c>
      <c r="X109" s="44">
        <f t="shared" si="92"/>
        <v>0</v>
      </c>
      <c r="Y109" s="44">
        <f t="shared" si="92"/>
        <v>0</v>
      </c>
      <c r="Z109" s="44">
        <f t="shared" si="92"/>
        <v>0</v>
      </c>
      <c r="AA109" s="44">
        <f t="shared" si="92"/>
        <v>0</v>
      </c>
      <c r="AB109" s="44">
        <f t="shared" si="92"/>
        <v>0</v>
      </c>
      <c r="AC109" s="44">
        <f t="shared" si="92"/>
        <v>0</v>
      </c>
      <c r="AD109" s="44">
        <f t="shared" si="92"/>
        <v>0</v>
      </c>
      <c r="AE109" s="44">
        <f t="shared" si="92"/>
        <v>0</v>
      </c>
      <c r="AF109" s="44">
        <f t="shared" si="92"/>
        <v>5.0000000000000001E-3</v>
      </c>
      <c r="AG109" s="44">
        <f t="shared" si="92"/>
        <v>0</v>
      </c>
      <c r="AH109" s="44">
        <f t="shared" si="92"/>
        <v>0</v>
      </c>
      <c r="AI109" s="44">
        <f t="shared" si="92"/>
        <v>0</v>
      </c>
      <c r="AJ109" s="44">
        <f t="shared" si="92"/>
        <v>0</v>
      </c>
      <c r="AK109" s="44">
        <f t="shared" si="92"/>
        <v>0</v>
      </c>
      <c r="AL109" s="44">
        <f t="shared" si="92"/>
        <v>0</v>
      </c>
      <c r="AM109" s="44">
        <f t="shared" si="92"/>
        <v>0</v>
      </c>
      <c r="AN109" s="44">
        <f t="shared" si="92"/>
        <v>0</v>
      </c>
      <c r="AO109" s="44">
        <f t="shared" si="92"/>
        <v>0</v>
      </c>
      <c r="AP109" s="44">
        <f t="shared" si="92"/>
        <v>0</v>
      </c>
      <c r="AQ109" s="44">
        <f t="shared" si="92"/>
        <v>0</v>
      </c>
      <c r="AR109" s="44">
        <f t="shared" si="92"/>
        <v>0</v>
      </c>
      <c r="AS109" s="44">
        <f t="shared" si="92"/>
        <v>0</v>
      </c>
      <c r="AT109" s="44">
        <f t="shared" si="92"/>
        <v>0</v>
      </c>
      <c r="AU109" s="44">
        <f t="shared" si="92"/>
        <v>0</v>
      </c>
      <c r="AV109" s="44">
        <f t="shared" si="92"/>
        <v>0</v>
      </c>
      <c r="AW109" s="44">
        <f t="shared" si="92"/>
        <v>0</v>
      </c>
      <c r="AX109" s="44">
        <f t="shared" si="92"/>
        <v>0</v>
      </c>
      <c r="AY109" s="44">
        <f t="shared" si="92"/>
        <v>0</v>
      </c>
      <c r="AZ109" s="44">
        <f t="shared" si="92"/>
        <v>0</v>
      </c>
      <c r="BA109" s="44">
        <f t="shared" si="92"/>
        <v>0</v>
      </c>
      <c r="BB109" s="44">
        <f t="shared" si="92"/>
        <v>0</v>
      </c>
      <c r="BC109" s="44">
        <f t="shared" si="92"/>
        <v>0</v>
      </c>
      <c r="BD109" s="44">
        <f t="shared" si="92"/>
        <v>0</v>
      </c>
      <c r="BE109" s="44">
        <f t="shared" si="92"/>
        <v>0</v>
      </c>
      <c r="BF109" s="44">
        <f t="shared" si="92"/>
        <v>0</v>
      </c>
      <c r="BG109" s="44">
        <f t="shared" si="92"/>
        <v>0.17</v>
      </c>
      <c r="BH109" s="44">
        <f t="shared" si="92"/>
        <v>0</v>
      </c>
      <c r="BI109" s="44">
        <f t="shared" si="92"/>
        <v>0</v>
      </c>
      <c r="BJ109" s="44">
        <f t="shared" si="92"/>
        <v>0</v>
      </c>
      <c r="BK109" s="44">
        <f t="shared" si="92"/>
        <v>0</v>
      </c>
      <c r="BL109" s="44">
        <f t="shared" si="92"/>
        <v>0</v>
      </c>
      <c r="BM109" s="44">
        <f t="shared" si="92"/>
        <v>0</v>
      </c>
      <c r="BN109" s="44">
        <f t="shared" si="92"/>
        <v>0</v>
      </c>
      <c r="BO109" s="44">
        <f t="shared" ref="BO109" si="93">PRODUCT(BO108,$E$4)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30">
        <f t="shared" ref="E111:BN111" si="94">E95</f>
        <v>66</v>
      </c>
      <c r="F111" s="30">
        <f t="shared" si="94"/>
        <v>97.36</v>
      </c>
      <c r="G111" s="30">
        <f t="shared" si="94"/>
        <v>599.94000000000005</v>
      </c>
      <c r="H111" s="30">
        <f t="shared" si="94"/>
        <v>925.9</v>
      </c>
      <c r="I111" s="30">
        <f t="shared" si="94"/>
        <v>590</v>
      </c>
      <c r="J111" s="30">
        <f t="shared" si="94"/>
        <v>71.38</v>
      </c>
      <c r="K111" s="30">
        <f t="shared" si="94"/>
        <v>662.44</v>
      </c>
      <c r="L111" s="30">
        <f t="shared" si="94"/>
        <v>200.83</v>
      </c>
      <c r="M111" s="30">
        <f t="shared" si="94"/>
        <v>355</v>
      </c>
      <c r="N111" s="30">
        <f t="shared" si="94"/>
        <v>99.49</v>
      </c>
      <c r="O111" s="30">
        <f t="shared" si="94"/>
        <v>320.32</v>
      </c>
      <c r="P111" s="30">
        <f t="shared" si="94"/>
        <v>231.58</v>
      </c>
      <c r="Q111" s="30">
        <f t="shared" si="94"/>
        <v>216.66</v>
      </c>
      <c r="R111" s="30">
        <f t="shared" si="94"/>
        <v>0</v>
      </c>
      <c r="S111" s="30">
        <f t="shared" si="94"/>
        <v>130</v>
      </c>
      <c r="T111" s="30">
        <f t="shared" si="94"/>
        <v>146</v>
      </c>
      <c r="U111" s="30">
        <f t="shared" si="94"/>
        <v>870</v>
      </c>
      <c r="V111" s="30">
        <f t="shared" si="94"/>
        <v>121.57</v>
      </c>
      <c r="W111" s="30">
        <f>W95</f>
        <v>0</v>
      </c>
      <c r="X111" s="30">
        <f t="shared" si="94"/>
        <v>5.3</v>
      </c>
      <c r="Y111" s="30">
        <f t="shared" si="94"/>
        <v>0</v>
      </c>
      <c r="Z111" s="30">
        <f t="shared" si="94"/>
        <v>239.76</v>
      </c>
      <c r="AA111" s="30">
        <f t="shared" si="94"/>
        <v>324.92</v>
      </c>
      <c r="AB111" s="30">
        <f t="shared" si="94"/>
        <v>273.52999999999997</v>
      </c>
      <c r="AC111" s="30">
        <f t="shared" si="94"/>
        <v>288.5</v>
      </c>
      <c r="AD111" s="30">
        <f t="shared" si="94"/>
        <v>95.22</v>
      </c>
      <c r="AE111" s="30">
        <f t="shared" si="94"/>
        <v>300</v>
      </c>
      <c r="AF111" s="30">
        <f t="shared" si="94"/>
        <v>149</v>
      </c>
      <c r="AG111" s="30">
        <f t="shared" si="94"/>
        <v>210.25</v>
      </c>
      <c r="AH111" s="30">
        <f t="shared" si="94"/>
        <v>55</v>
      </c>
      <c r="AI111" s="30">
        <f t="shared" si="94"/>
        <v>65.75</v>
      </c>
      <c r="AJ111" s="30">
        <f t="shared" si="94"/>
        <v>43.56</v>
      </c>
      <c r="AK111" s="30">
        <f t="shared" si="94"/>
        <v>190</v>
      </c>
      <c r="AL111" s="30">
        <f t="shared" si="94"/>
        <v>165</v>
      </c>
      <c r="AM111" s="30">
        <f t="shared" si="94"/>
        <v>0</v>
      </c>
      <c r="AN111" s="30">
        <f t="shared" si="94"/>
        <v>250</v>
      </c>
      <c r="AO111" s="30">
        <f t="shared" si="94"/>
        <v>0</v>
      </c>
      <c r="AP111" s="30">
        <f t="shared" si="94"/>
        <v>190</v>
      </c>
      <c r="AQ111" s="30">
        <f t="shared" si="94"/>
        <v>86.38</v>
      </c>
      <c r="AR111" s="30">
        <f t="shared" si="94"/>
        <v>70</v>
      </c>
      <c r="AS111" s="30">
        <f t="shared" si="94"/>
        <v>150</v>
      </c>
      <c r="AT111" s="30">
        <f t="shared" si="94"/>
        <v>70.739999999999995</v>
      </c>
      <c r="AU111" s="30">
        <f t="shared" si="94"/>
        <v>64.290000000000006</v>
      </c>
      <c r="AV111" s="30">
        <f t="shared" si="94"/>
        <v>62.5</v>
      </c>
      <c r="AW111" s="30">
        <f t="shared" si="94"/>
        <v>114.28</v>
      </c>
      <c r="AX111" s="30">
        <f t="shared" si="94"/>
        <v>84.44</v>
      </c>
      <c r="AY111" s="30">
        <f t="shared" si="94"/>
        <v>75</v>
      </c>
      <c r="AZ111" s="30">
        <f t="shared" si="94"/>
        <v>110</v>
      </c>
      <c r="BA111" s="30">
        <f t="shared" si="94"/>
        <v>225</v>
      </c>
      <c r="BB111" s="30">
        <f t="shared" si="94"/>
        <v>364</v>
      </c>
      <c r="BC111" s="30">
        <f t="shared" si="94"/>
        <v>550</v>
      </c>
      <c r="BD111" s="30">
        <f t="shared" si="94"/>
        <v>195.06</v>
      </c>
      <c r="BE111" s="30">
        <f t="shared" si="94"/>
        <v>330</v>
      </c>
      <c r="BF111" s="30">
        <f t="shared" si="94"/>
        <v>0</v>
      </c>
      <c r="BG111" s="30">
        <f t="shared" si="94"/>
        <v>29</v>
      </c>
      <c r="BH111" s="30">
        <f t="shared" si="94"/>
        <v>39</v>
      </c>
      <c r="BI111" s="30">
        <f t="shared" si="94"/>
        <v>49</v>
      </c>
      <c r="BJ111" s="30">
        <f t="shared" si="94"/>
        <v>19</v>
      </c>
      <c r="BK111" s="30">
        <f t="shared" si="94"/>
        <v>57.3</v>
      </c>
      <c r="BL111" s="30">
        <f t="shared" si="94"/>
        <v>276.20999999999998</v>
      </c>
      <c r="BM111" s="30">
        <f t="shared" si="94"/>
        <v>154.44</v>
      </c>
      <c r="BN111" s="30">
        <f t="shared" si="94"/>
        <v>14.89</v>
      </c>
      <c r="BO111" s="30">
        <f t="shared" ref="BO111" si="95">BO95</f>
        <v>6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96">E111/1000</f>
        <v>6.6000000000000003E-2</v>
      </c>
      <c r="F112" s="33">
        <f t="shared" si="96"/>
        <v>9.7360000000000002E-2</v>
      </c>
      <c r="G112" s="33">
        <f t="shared" si="96"/>
        <v>0.59994000000000003</v>
      </c>
      <c r="H112" s="33">
        <f t="shared" si="96"/>
        <v>0.92589999999999995</v>
      </c>
      <c r="I112" s="33">
        <f t="shared" si="96"/>
        <v>0.59</v>
      </c>
      <c r="J112" s="33">
        <f t="shared" si="96"/>
        <v>7.1379999999999999E-2</v>
      </c>
      <c r="K112" s="33">
        <f t="shared" si="96"/>
        <v>0.66244000000000003</v>
      </c>
      <c r="L112" s="33">
        <f t="shared" si="96"/>
        <v>0.20083000000000001</v>
      </c>
      <c r="M112" s="33">
        <f t="shared" si="96"/>
        <v>0.35499999999999998</v>
      </c>
      <c r="N112" s="33">
        <f t="shared" si="96"/>
        <v>9.9489999999999995E-2</v>
      </c>
      <c r="O112" s="33">
        <f t="shared" si="96"/>
        <v>0.32031999999999999</v>
      </c>
      <c r="P112" s="33">
        <f t="shared" si="96"/>
        <v>0.23158000000000001</v>
      </c>
      <c r="Q112" s="33">
        <f t="shared" si="96"/>
        <v>0.21665999999999999</v>
      </c>
      <c r="R112" s="33">
        <f t="shared" si="96"/>
        <v>0</v>
      </c>
      <c r="S112" s="33">
        <f t="shared" si="96"/>
        <v>0.13</v>
      </c>
      <c r="T112" s="33">
        <f t="shared" si="96"/>
        <v>0.14599999999999999</v>
      </c>
      <c r="U112" s="33">
        <f t="shared" si="96"/>
        <v>0.87</v>
      </c>
      <c r="V112" s="33">
        <f t="shared" si="96"/>
        <v>0.12157</v>
      </c>
      <c r="W112" s="33">
        <f>W111/1000</f>
        <v>0</v>
      </c>
      <c r="X112" s="33">
        <f t="shared" si="96"/>
        <v>5.3E-3</v>
      </c>
      <c r="Y112" s="33">
        <f t="shared" si="96"/>
        <v>0</v>
      </c>
      <c r="Z112" s="33">
        <f t="shared" si="96"/>
        <v>0.23976</v>
      </c>
      <c r="AA112" s="33">
        <f t="shared" si="96"/>
        <v>0.32492000000000004</v>
      </c>
      <c r="AB112" s="33">
        <f t="shared" si="96"/>
        <v>0.27353</v>
      </c>
      <c r="AC112" s="33">
        <f t="shared" si="96"/>
        <v>0.28849999999999998</v>
      </c>
      <c r="AD112" s="33">
        <f t="shared" si="96"/>
        <v>9.5219999999999999E-2</v>
      </c>
      <c r="AE112" s="33">
        <f t="shared" si="96"/>
        <v>0.3</v>
      </c>
      <c r="AF112" s="33">
        <f t="shared" si="96"/>
        <v>0.14899999999999999</v>
      </c>
      <c r="AG112" s="33">
        <f t="shared" si="96"/>
        <v>0.21024999999999999</v>
      </c>
      <c r="AH112" s="33">
        <f t="shared" si="96"/>
        <v>5.5E-2</v>
      </c>
      <c r="AI112" s="33">
        <f t="shared" si="96"/>
        <v>6.5750000000000003E-2</v>
      </c>
      <c r="AJ112" s="33">
        <f t="shared" si="96"/>
        <v>4.3560000000000001E-2</v>
      </c>
      <c r="AK112" s="33">
        <f t="shared" si="96"/>
        <v>0.19</v>
      </c>
      <c r="AL112" s="33">
        <f t="shared" si="96"/>
        <v>0.16500000000000001</v>
      </c>
      <c r="AM112" s="33">
        <f t="shared" si="96"/>
        <v>0</v>
      </c>
      <c r="AN112" s="33">
        <f t="shared" si="96"/>
        <v>0.25</v>
      </c>
      <c r="AO112" s="33">
        <f t="shared" si="96"/>
        <v>0</v>
      </c>
      <c r="AP112" s="33">
        <f t="shared" si="96"/>
        <v>0.19</v>
      </c>
      <c r="AQ112" s="33">
        <f t="shared" si="96"/>
        <v>8.6379999999999998E-2</v>
      </c>
      <c r="AR112" s="33">
        <f t="shared" si="96"/>
        <v>7.0000000000000007E-2</v>
      </c>
      <c r="AS112" s="33">
        <f t="shared" si="96"/>
        <v>0.15</v>
      </c>
      <c r="AT112" s="33">
        <f t="shared" si="96"/>
        <v>7.0739999999999997E-2</v>
      </c>
      <c r="AU112" s="33">
        <f t="shared" si="96"/>
        <v>6.429E-2</v>
      </c>
      <c r="AV112" s="33">
        <f t="shared" si="96"/>
        <v>6.25E-2</v>
      </c>
      <c r="AW112" s="33">
        <f t="shared" si="96"/>
        <v>0.11428000000000001</v>
      </c>
      <c r="AX112" s="33">
        <f t="shared" si="96"/>
        <v>8.4440000000000001E-2</v>
      </c>
      <c r="AY112" s="33">
        <f t="shared" si="96"/>
        <v>7.4999999999999997E-2</v>
      </c>
      <c r="AZ112" s="33">
        <f t="shared" si="96"/>
        <v>0.11</v>
      </c>
      <c r="BA112" s="33">
        <f t="shared" si="96"/>
        <v>0.22500000000000001</v>
      </c>
      <c r="BB112" s="33">
        <f t="shared" si="96"/>
        <v>0.36399999999999999</v>
      </c>
      <c r="BC112" s="33">
        <f t="shared" si="96"/>
        <v>0.55000000000000004</v>
      </c>
      <c r="BD112" s="33">
        <f t="shared" si="96"/>
        <v>0.19506000000000001</v>
      </c>
      <c r="BE112" s="33">
        <f t="shared" si="96"/>
        <v>0.33</v>
      </c>
      <c r="BF112" s="33">
        <f t="shared" si="96"/>
        <v>0</v>
      </c>
      <c r="BG112" s="33">
        <f t="shared" si="96"/>
        <v>2.9000000000000001E-2</v>
      </c>
      <c r="BH112" s="33">
        <f t="shared" si="96"/>
        <v>3.9E-2</v>
      </c>
      <c r="BI112" s="33">
        <f t="shared" si="96"/>
        <v>4.9000000000000002E-2</v>
      </c>
      <c r="BJ112" s="33">
        <f t="shared" si="96"/>
        <v>1.9E-2</v>
      </c>
      <c r="BK112" s="33">
        <f t="shared" si="96"/>
        <v>5.7299999999999997E-2</v>
      </c>
      <c r="BL112" s="33">
        <f t="shared" si="96"/>
        <v>0.27620999999999996</v>
      </c>
      <c r="BM112" s="33">
        <f t="shared" si="96"/>
        <v>0.15443999999999999</v>
      </c>
      <c r="BN112" s="33">
        <f t="shared" si="96"/>
        <v>1.489E-2</v>
      </c>
      <c r="BO112" s="33">
        <f t="shared" ref="BO112" si="97">BO111/1000</f>
        <v>6.0000000000000001E-3</v>
      </c>
    </row>
    <row r="113" spans="1:69" ht="17.25" x14ac:dyDescent="0.3">
      <c r="A113" s="34"/>
      <c r="B113" s="35" t="s">
        <v>32</v>
      </c>
      <c r="C113" s="83"/>
      <c r="D113" s="36">
        <f>D109*D111</f>
        <v>1.3453999999999999</v>
      </c>
      <c r="E113" s="36">
        <f t="shared" ref="E113:BN113" si="98">E109*E111</f>
        <v>0</v>
      </c>
      <c r="F113" s="36">
        <f t="shared" si="98"/>
        <v>0.97360000000000002</v>
      </c>
      <c r="G113" s="36">
        <f t="shared" si="98"/>
        <v>0.29997000000000001</v>
      </c>
      <c r="H113" s="36">
        <f t="shared" si="98"/>
        <v>0</v>
      </c>
      <c r="I113" s="36">
        <f t="shared" si="98"/>
        <v>0</v>
      </c>
      <c r="J113" s="36">
        <f t="shared" si="98"/>
        <v>1.4276</v>
      </c>
      <c r="K113" s="36">
        <f t="shared" si="98"/>
        <v>2.6497600000000001</v>
      </c>
      <c r="L113" s="36">
        <f t="shared" si="98"/>
        <v>0</v>
      </c>
      <c r="M113" s="36">
        <f t="shared" si="98"/>
        <v>0</v>
      </c>
      <c r="N113" s="36">
        <f t="shared" si="98"/>
        <v>0</v>
      </c>
      <c r="O113" s="36">
        <f t="shared" si="98"/>
        <v>0</v>
      </c>
      <c r="P113" s="36">
        <f t="shared" si="98"/>
        <v>0</v>
      </c>
      <c r="Q113" s="36">
        <f t="shared" si="98"/>
        <v>0</v>
      </c>
      <c r="R113" s="36">
        <f t="shared" si="98"/>
        <v>0</v>
      </c>
      <c r="S113" s="36">
        <f t="shared" si="98"/>
        <v>0</v>
      </c>
      <c r="T113" s="36">
        <f t="shared" si="98"/>
        <v>0</v>
      </c>
      <c r="U113" s="36">
        <f t="shared" si="98"/>
        <v>0</v>
      </c>
      <c r="V113" s="36">
        <f t="shared" si="98"/>
        <v>0</v>
      </c>
      <c r="W113" s="36">
        <f>W109*W111</f>
        <v>0</v>
      </c>
      <c r="X113" s="36">
        <f t="shared" si="98"/>
        <v>0</v>
      </c>
      <c r="Y113" s="36">
        <f t="shared" si="98"/>
        <v>0</v>
      </c>
      <c r="Z113" s="36">
        <f t="shared" si="98"/>
        <v>0</v>
      </c>
      <c r="AA113" s="36">
        <f t="shared" si="98"/>
        <v>0</v>
      </c>
      <c r="AB113" s="36">
        <f t="shared" si="98"/>
        <v>0</v>
      </c>
      <c r="AC113" s="36">
        <f t="shared" si="98"/>
        <v>0</v>
      </c>
      <c r="AD113" s="36">
        <f t="shared" si="98"/>
        <v>0</v>
      </c>
      <c r="AE113" s="36">
        <f t="shared" si="98"/>
        <v>0</v>
      </c>
      <c r="AF113" s="36">
        <f t="shared" si="98"/>
        <v>0.745</v>
      </c>
      <c r="AG113" s="36">
        <f t="shared" si="98"/>
        <v>0</v>
      </c>
      <c r="AH113" s="36">
        <f t="shared" si="98"/>
        <v>0</v>
      </c>
      <c r="AI113" s="36">
        <f t="shared" si="98"/>
        <v>0</v>
      </c>
      <c r="AJ113" s="36">
        <f t="shared" si="98"/>
        <v>0</v>
      </c>
      <c r="AK113" s="36">
        <f t="shared" si="98"/>
        <v>0</v>
      </c>
      <c r="AL113" s="36">
        <f t="shared" si="98"/>
        <v>0</v>
      </c>
      <c r="AM113" s="36">
        <f t="shared" si="98"/>
        <v>0</v>
      </c>
      <c r="AN113" s="36">
        <f t="shared" si="98"/>
        <v>0</v>
      </c>
      <c r="AO113" s="36">
        <f t="shared" si="98"/>
        <v>0</v>
      </c>
      <c r="AP113" s="36">
        <f t="shared" si="98"/>
        <v>0</v>
      </c>
      <c r="AQ113" s="36">
        <f t="shared" si="98"/>
        <v>0</v>
      </c>
      <c r="AR113" s="36">
        <f t="shared" si="98"/>
        <v>0</v>
      </c>
      <c r="AS113" s="36">
        <f t="shared" si="98"/>
        <v>0</v>
      </c>
      <c r="AT113" s="36">
        <f t="shared" si="98"/>
        <v>0</v>
      </c>
      <c r="AU113" s="36">
        <f t="shared" si="98"/>
        <v>0</v>
      </c>
      <c r="AV113" s="36">
        <f t="shared" si="98"/>
        <v>0</v>
      </c>
      <c r="AW113" s="36">
        <f t="shared" si="98"/>
        <v>0</v>
      </c>
      <c r="AX113" s="36">
        <f t="shared" si="98"/>
        <v>0</v>
      </c>
      <c r="AY113" s="36">
        <f t="shared" si="98"/>
        <v>0</v>
      </c>
      <c r="AZ113" s="36">
        <f t="shared" si="98"/>
        <v>0</v>
      </c>
      <c r="BA113" s="36">
        <f t="shared" si="98"/>
        <v>0</v>
      </c>
      <c r="BB113" s="36">
        <f t="shared" si="98"/>
        <v>0</v>
      </c>
      <c r="BC113" s="36">
        <f t="shared" si="98"/>
        <v>0</v>
      </c>
      <c r="BD113" s="36">
        <f t="shared" si="98"/>
        <v>0</v>
      </c>
      <c r="BE113" s="36">
        <f t="shared" si="98"/>
        <v>0</v>
      </c>
      <c r="BF113" s="36">
        <f t="shared" si="98"/>
        <v>0</v>
      </c>
      <c r="BG113" s="36">
        <f t="shared" si="98"/>
        <v>4.9300000000000006</v>
      </c>
      <c r="BH113" s="36">
        <f t="shared" si="98"/>
        <v>0</v>
      </c>
      <c r="BI113" s="36">
        <f t="shared" si="98"/>
        <v>0</v>
      </c>
      <c r="BJ113" s="36">
        <f t="shared" si="98"/>
        <v>0</v>
      </c>
      <c r="BK113" s="36">
        <f t="shared" si="98"/>
        <v>0</v>
      </c>
      <c r="BL113" s="36">
        <f t="shared" si="98"/>
        <v>0</v>
      </c>
      <c r="BM113" s="36">
        <f t="shared" si="98"/>
        <v>0</v>
      </c>
      <c r="BN113" s="36">
        <f t="shared" si="98"/>
        <v>0</v>
      </c>
      <c r="BO113" s="36">
        <f t="shared" ref="BO113" si="99">BO109*BO111</f>
        <v>0</v>
      </c>
      <c r="BP113" s="37">
        <f>SUM(D113:BN113)</f>
        <v>12.37133</v>
      </c>
      <c r="BQ113" s="38">
        <f>BP113/$C$7</f>
        <v>12.37133</v>
      </c>
    </row>
    <row r="114" spans="1:69" ht="17.25" x14ac:dyDescent="0.3">
      <c r="A114" s="34"/>
      <c r="B114" s="35" t="s">
        <v>33</v>
      </c>
      <c r="C114" s="83"/>
      <c r="D114" s="36">
        <f>D109*D111</f>
        <v>1.3453999999999999</v>
      </c>
      <c r="E114" s="36">
        <f t="shared" ref="E114:BN114" si="100">E109*E111</f>
        <v>0</v>
      </c>
      <c r="F114" s="36">
        <f t="shared" si="100"/>
        <v>0.97360000000000002</v>
      </c>
      <c r="G114" s="36">
        <f t="shared" si="100"/>
        <v>0.29997000000000001</v>
      </c>
      <c r="H114" s="36">
        <f t="shared" si="100"/>
        <v>0</v>
      </c>
      <c r="I114" s="36">
        <f t="shared" si="100"/>
        <v>0</v>
      </c>
      <c r="J114" s="36">
        <f t="shared" si="100"/>
        <v>1.4276</v>
      </c>
      <c r="K114" s="36">
        <f t="shared" si="100"/>
        <v>2.6497600000000001</v>
      </c>
      <c r="L114" s="36">
        <f t="shared" si="100"/>
        <v>0</v>
      </c>
      <c r="M114" s="36">
        <f t="shared" si="100"/>
        <v>0</v>
      </c>
      <c r="N114" s="36">
        <f t="shared" si="100"/>
        <v>0</v>
      </c>
      <c r="O114" s="36">
        <f t="shared" si="100"/>
        <v>0</v>
      </c>
      <c r="P114" s="36">
        <f t="shared" si="100"/>
        <v>0</v>
      </c>
      <c r="Q114" s="36">
        <f t="shared" si="100"/>
        <v>0</v>
      </c>
      <c r="R114" s="36">
        <f t="shared" si="100"/>
        <v>0</v>
      </c>
      <c r="S114" s="36">
        <f t="shared" si="100"/>
        <v>0</v>
      </c>
      <c r="T114" s="36">
        <f t="shared" si="100"/>
        <v>0</v>
      </c>
      <c r="U114" s="36">
        <f t="shared" si="100"/>
        <v>0</v>
      </c>
      <c r="V114" s="36">
        <f t="shared" si="100"/>
        <v>0</v>
      </c>
      <c r="W114" s="36">
        <f>W109*W111</f>
        <v>0</v>
      </c>
      <c r="X114" s="36">
        <f t="shared" si="100"/>
        <v>0</v>
      </c>
      <c r="Y114" s="36">
        <f t="shared" si="100"/>
        <v>0</v>
      </c>
      <c r="Z114" s="36">
        <f t="shared" si="100"/>
        <v>0</v>
      </c>
      <c r="AA114" s="36">
        <f t="shared" si="100"/>
        <v>0</v>
      </c>
      <c r="AB114" s="36">
        <f t="shared" si="100"/>
        <v>0</v>
      </c>
      <c r="AC114" s="36">
        <f t="shared" si="100"/>
        <v>0</v>
      </c>
      <c r="AD114" s="36">
        <f t="shared" si="100"/>
        <v>0</v>
      </c>
      <c r="AE114" s="36">
        <f t="shared" si="100"/>
        <v>0</v>
      </c>
      <c r="AF114" s="36">
        <f t="shared" si="100"/>
        <v>0.745</v>
      </c>
      <c r="AG114" s="36">
        <f t="shared" si="100"/>
        <v>0</v>
      </c>
      <c r="AH114" s="36">
        <f t="shared" si="100"/>
        <v>0</v>
      </c>
      <c r="AI114" s="36">
        <f t="shared" si="100"/>
        <v>0</v>
      </c>
      <c r="AJ114" s="36">
        <f t="shared" si="100"/>
        <v>0</v>
      </c>
      <c r="AK114" s="36">
        <f t="shared" si="100"/>
        <v>0</v>
      </c>
      <c r="AL114" s="36">
        <f t="shared" si="100"/>
        <v>0</v>
      </c>
      <c r="AM114" s="36">
        <f t="shared" si="100"/>
        <v>0</v>
      </c>
      <c r="AN114" s="36">
        <f t="shared" si="100"/>
        <v>0</v>
      </c>
      <c r="AO114" s="36">
        <f t="shared" si="100"/>
        <v>0</v>
      </c>
      <c r="AP114" s="36">
        <f t="shared" si="100"/>
        <v>0</v>
      </c>
      <c r="AQ114" s="36">
        <f t="shared" si="100"/>
        <v>0</v>
      </c>
      <c r="AR114" s="36">
        <f t="shared" si="100"/>
        <v>0</v>
      </c>
      <c r="AS114" s="36">
        <f t="shared" si="100"/>
        <v>0</v>
      </c>
      <c r="AT114" s="36">
        <f t="shared" si="100"/>
        <v>0</v>
      </c>
      <c r="AU114" s="36">
        <f t="shared" si="100"/>
        <v>0</v>
      </c>
      <c r="AV114" s="36">
        <f t="shared" si="100"/>
        <v>0</v>
      </c>
      <c r="AW114" s="36">
        <f t="shared" si="100"/>
        <v>0</v>
      </c>
      <c r="AX114" s="36">
        <f t="shared" si="100"/>
        <v>0</v>
      </c>
      <c r="AY114" s="36">
        <f t="shared" si="100"/>
        <v>0</v>
      </c>
      <c r="AZ114" s="36">
        <f t="shared" si="100"/>
        <v>0</v>
      </c>
      <c r="BA114" s="36">
        <f t="shared" si="100"/>
        <v>0</v>
      </c>
      <c r="BB114" s="36">
        <f t="shared" si="100"/>
        <v>0</v>
      </c>
      <c r="BC114" s="36">
        <f t="shared" si="100"/>
        <v>0</v>
      </c>
      <c r="BD114" s="36">
        <f t="shared" si="100"/>
        <v>0</v>
      </c>
      <c r="BE114" s="36">
        <f t="shared" si="100"/>
        <v>0</v>
      </c>
      <c r="BF114" s="36">
        <f t="shared" si="100"/>
        <v>0</v>
      </c>
      <c r="BG114" s="36">
        <f t="shared" si="100"/>
        <v>4.9300000000000006</v>
      </c>
      <c r="BH114" s="36">
        <f t="shared" si="100"/>
        <v>0</v>
      </c>
      <c r="BI114" s="36">
        <f t="shared" si="100"/>
        <v>0</v>
      </c>
      <c r="BJ114" s="36">
        <f t="shared" si="100"/>
        <v>0</v>
      </c>
      <c r="BK114" s="36">
        <f t="shared" si="100"/>
        <v>0</v>
      </c>
      <c r="BL114" s="36">
        <f t="shared" si="100"/>
        <v>0</v>
      </c>
      <c r="BM114" s="36">
        <f t="shared" si="100"/>
        <v>0</v>
      </c>
      <c r="BN114" s="36">
        <f t="shared" si="100"/>
        <v>0</v>
      </c>
      <c r="BO114" s="36">
        <f t="shared" ref="BO114" si="101">BO109*BO111</f>
        <v>0</v>
      </c>
      <c r="BP114" s="37">
        <f>SUM(D114:BN114)</f>
        <v>12.37133</v>
      </c>
      <c r="BQ114" s="38">
        <f>BP114/$C$7</f>
        <v>12.37133</v>
      </c>
    </row>
  </sheetData>
  <mergeCells count="357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5:BO6"/>
    <mergeCell ref="BO51:BO52"/>
    <mergeCell ref="BO67:BO68"/>
    <mergeCell ref="BO85:BO86"/>
    <mergeCell ref="BO101:BO102"/>
    <mergeCell ref="A103:A107"/>
    <mergeCell ref="C103:C107"/>
    <mergeCell ref="C113:C114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85546875" customWidth="1"/>
    <col min="4" max="4" width="4.28515625" customWidth="1"/>
    <col min="5" max="5" width="29.7109375" customWidth="1"/>
    <col min="6" max="6" width="9.28515625" customWidth="1"/>
    <col min="7" max="7" width="9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14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14"/>
      <c r="C1" s="114"/>
      <c r="D1" s="115" t="s">
        <v>65</v>
      </c>
      <c r="E1" s="116"/>
      <c r="F1" s="116"/>
      <c r="G1" s="116"/>
      <c r="H1" s="117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14"/>
      <c r="J1" s="118"/>
      <c r="K1" s="47"/>
      <c r="L1" s="128"/>
      <c r="M1" s="128"/>
      <c r="N1" s="128"/>
      <c r="O1" s="128"/>
      <c r="P1" s="119"/>
      <c r="Q1" s="119"/>
      <c r="R1" s="119"/>
      <c r="S1" s="119"/>
      <c r="T1" s="120"/>
      <c r="U1" s="120"/>
      <c r="V1" s="26"/>
    </row>
    <row r="2" spans="1:22" ht="30.75" customHeight="1" x14ac:dyDescent="0.3">
      <c r="A2" s="111" t="s">
        <v>41</v>
      </c>
      <c r="B2" s="111"/>
      <c r="C2" s="112"/>
      <c r="D2" s="113" t="s">
        <v>42</v>
      </c>
      <c r="E2" s="111"/>
      <c r="F2" s="111"/>
      <c r="G2" s="112"/>
      <c r="H2" s="111" t="s">
        <v>43</v>
      </c>
      <c r="I2" s="111"/>
      <c r="J2" s="112"/>
      <c r="K2" s="47"/>
      <c r="L2" s="121" t="s">
        <v>8</v>
      </c>
      <c r="M2" s="121"/>
      <c r="N2" s="122" t="s">
        <v>12</v>
      </c>
      <c r="O2" s="123"/>
      <c r="P2" s="124" t="s">
        <v>20</v>
      </c>
      <c r="Q2" s="125"/>
      <c r="R2" s="119" t="s">
        <v>23</v>
      </c>
      <c r="S2" s="119"/>
      <c r="T2" s="126" t="s">
        <v>44</v>
      </c>
      <c r="U2" s="127"/>
      <c r="V2" s="26"/>
    </row>
    <row r="3" spans="1:22" ht="30.75" customHeight="1" x14ac:dyDescent="0.25">
      <c r="A3" s="48"/>
      <c r="B3" s="61">
        <f>E3</f>
        <v>44874</v>
      </c>
      <c r="C3" s="49" t="s">
        <v>45</v>
      </c>
      <c r="D3" s="48"/>
      <c r="E3" s="61">
        <f>'05.01.2021 3-7 лет (день 7)'!K4</f>
        <v>44874</v>
      </c>
      <c r="F3" s="49" t="s">
        <v>45</v>
      </c>
      <c r="G3" s="49" t="s">
        <v>46</v>
      </c>
      <c r="H3" s="48"/>
      <c r="I3" s="61">
        <f>E3</f>
        <v>44874</v>
      </c>
      <c r="J3" s="49" t="s">
        <v>46</v>
      </c>
      <c r="K3" s="26"/>
      <c r="L3" s="50">
        <f>F4</f>
        <v>19.514095000000001</v>
      </c>
      <c r="M3" s="50">
        <f>G4</f>
        <v>24.648045000000003</v>
      </c>
      <c r="N3" s="50">
        <f>F9</f>
        <v>54.764149000000003</v>
      </c>
      <c r="O3" s="50">
        <f>G9</f>
        <v>209.98363500000002</v>
      </c>
      <c r="P3" s="50">
        <f>F17</f>
        <v>14.061916</v>
      </c>
      <c r="Q3" s="50">
        <f>G17</f>
        <v>28.375763000000003</v>
      </c>
      <c r="R3" s="13">
        <f>F22</f>
        <v>10.296416000000001</v>
      </c>
      <c r="S3" s="13">
        <f>G22</f>
        <v>12.37133</v>
      </c>
      <c r="T3" s="51">
        <f>L3+N3+P3+R3</f>
        <v>98.636575999999991</v>
      </c>
      <c r="U3" s="51">
        <f>M3+O3+Q3+S3</f>
        <v>275.37877300000002</v>
      </c>
    </row>
    <row r="4" spans="1:22" ht="15" customHeight="1" x14ac:dyDescent="0.25">
      <c r="A4" s="79" t="s">
        <v>8</v>
      </c>
      <c r="B4" s="13" t="str">
        <f>E4</f>
        <v>Каша пшеничная молочная</v>
      </c>
      <c r="C4" s="104">
        <f>F4</f>
        <v>19.514095000000001</v>
      </c>
      <c r="D4" s="79" t="s">
        <v>8</v>
      </c>
      <c r="E4" s="8" t="str">
        <f>'05.01.2021 3-7 лет (день 7)'!B7</f>
        <v>Каша пшеничная молочная</v>
      </c>
      <c r="F4" s="104">
        <f>'05.01.2021 1,5-2 года (день 7)'!BQ64</f>
        <v>19.514095000000001</v>
      </c>
      <c r="G4" s="104">
        <f>'05.01.2021 3-7 лет (день 7)'!BQ64</f>
        <v>24.648045000000003</v>
      </c>
      <c r="H4" s="79" t="s">
        <v>8</v>
      </c>
      <c r="I4" s="13" t="str">
        <f>E4</f>
        <v>Каша пшеничная молочная</v>
      </c>
      <c r="J4" s="104">
        <f>G4</f>
        <v>24.648045000000003</v>
      </c>
    </row>
    <row r="5" spans="1:22" ht="15" customHeight="1" x14ac:dyDescent="0.25">
      <c r="A5" s="79"/>
      <c r="B5" s="12" t="str">
        <f>E5</f>
        <v>Бутерброд с джемом</v>
      </c>
      <c r="C5" s="105"/>
      <c r="D5" s="79"/>
      <c r="E5" s="8" t="str">
        <f>'05.01.2021 3-7 лет (день 7)'!B8</f>
        <v>Бутерброд с джемом</v>
      </c>
      <c r="F5" s="105"/>
      <c r="G5" s="105"/>
      <c r="H5" s="79"/>
      <c r="I5" s="13" t="str">
        <f>E5</f>
        <v>Бутерброд с джемом</v>
      </c>
      <c r="J5" s="105"/>
    </row>
    <row r="6" spans="1:22" ht="15" customHeight="1" x14ac:dyDescent="0.25">
      <c r="A6" s="79"/>
      <c r="B6" s="12" t="str">
        <f>E6</f>
        <v>Какао с молоком</v>
      </c>
      <c r="C6" s="105"/>
      <c r="D6" s="79"/>
      <c r="E6" s="8" t="str">
        <f>'05.01.2021 3-7 лет (день 7)'!B9</f>
        <v>Какао с молоком</v>
      </c>
      <c r="F6" s="105"/>
      <c r="G6" s="105"/>
      <c r="H6" s="79"/>
      <c r="I6" s="13" t="str">
        <f>E6</f>
        <v>Какао с молоком</v>
      </c>
      <c r="J6" s="105"/>
    </row>
    <row r="7" spans="1:22" ht="15" customHeight="1" x14ac:dyDescent="0.25">
      <c r="A7" s="79"/>
      <c r="B7" s="13"/>
      <c r="C7" s="105"/>
      <c r="D7" s="79"/>
      <c r="E7" s="13"/>
      <c r="F7" s="105"/>
      <c r="G7" s="105"/>
      <c r="H7" s="79"/>
      <c r="I7" s="13"/>
      <c r="J7" s="105"/>
    </row>
    <row r="8" spans="1:22" ht="15" customHeight="1" x14ac:dyDescent="0.25">
      <c r="A8" s="79"/>
      <c r="B8" s="13"/>
      <c r="C8" s="106"/>
      <c r="D8" s="79"/>
      <c r="E8" s="13"/>
      <c r="F8" s="106"/>
      <c r="G8" s="106"/>
      <c r="H8" s="79"/>
      <c r="I8" s="13"/>
      <c r="J8" s="106"/>
    </row>
    <row r="9" spans="1:22" ht="15" customHeight="1" x14ac:dyDescent="0.25">
      <c r="A9" s="79" t="s">
        <v>12</v>
      </c>
      <c r="B9" s="13" t="str">
        <f>E9</f>
        <v>Суп "Волна"</v>
      </c>
      <c r="C9" s="99">
        <f>F9</f>
        <v>54.764149000000003</v>
      </c>
      <c r="D9" s="79" t="s">
        <v>12</v>
      </c>
      <c r="E9" s="16" t="str">
        <f>'05.01.2021 3-7 лет (день 7)'!B12</f>
        <v>Суп "Волна"</v>
      </c>
      <c r="F9" s="99">
        <f>'05.01.2021 1,5-2 года (день 7)'!BQ82</f>
        <v>54.764149000000003</v>
      </c>
      <c r="G9" s="99">
        <f>'05.01.2021 3-7 лет (день 7)'!BQ82</f>
        <v>209.98363500000002</v>
      </c>
      <c r="H9" s="79" t="s">
        <v>12</v>
      </c>
      <c r="I9" s="13" t="str">
        <f t="shared" ref="I9:I15" si="0">E9</f>
        <v>Суп "Волна"</v>
      </c>
      <c r="J9" s="99">
        <f>G9</f>
        <v>209.98363500000002</v>
      </c>
    </row>
    <row r="10" spans="1:22" ht="15" customHeight="1" x14ac:dyDescent="0.25">
      <c r="A10" s="79"/>
      <c r="B10" s="13" t="str">
        <f t="shared" ref="B10:B15" si="1">E10</f>
        <v>Голубцы ленивые</v>
      </c>
      <c r="C10" s="100"/>
      <c r="D10" s="79"/>
      <c r="E10" s="16" t="str">
        <f>'05.01.2021 3-7 лет (день 7)'!B13</f>
        <v>Голубцы ленивые</v>
      </c>
      <c r="F10" s="100"/>
      <c r="G10" s="100"/>
      <c r="H10" s="79"/>
      <c r="I10" s="13" t="str">
        <f t="shared" si="0"/>
        <v>Голубцы ленивые</v>
      </c>
      <c r="J10" s="100"/>
    </row>
    <row r="11" spans="1:22" ht="15" customHeight="1" x14ac:dyDescent="0.25">
      <c r="A11" s="79"/>
      <c r="B11" s="13" t="str">
        <f t="shared" si="1"/>
        <v>Соус сметанный</v>
      </c>
      <c r="C11" s="100"/>
      <c r="D11" s="79"/>
      <c r="E11" s="16" t="str">
        <f>'05.01.2021 3-7 лет (день 7)'!B14</f>
        <v>Соус сметанный</v>
      </c>
      <c r="F11" s="100"/>
      <c r="G11" s="100"/>
      <c r="H11" s="79"/>
      <c r="I11" s="13" t="str">
        <f t="shared" si="0"/>
        <v>Соус сметанный</v>
      </c>
      <c r="J11" s="100"/>
    </row>
    <row r="12" spans="1:22" ht="15" customHeight="1" x14ac:dyDescent="0.25">
      <c r="A12" s="79"/>
      <c r="B12" s="13" t="str">
        <f t="shared" si="1"/>
        <v>Макароны отварные</v>
      </c>
      <c r="C12" s="100"/>
      <c r="D12" s="79"/>
      <c r="E12" s="16" t="str">
        <f>'05.01.2021 3-7 лет (день 7)'!B15</f>
        <v>Макароны отварные</v>
      </c>
      <c r="F12" s="100"/>
      <c r="G12" s="100"/>
      <c r="H12" s="79"/>
      <c r="I12" s="13" t="str">
        <f t="shared" si="0"/>
        <v>Макароны отварные</v>
      </c>
      <c r="J12" s="100"/>
    </row>
    <row r="13" spans="1:22" ht="15" customHeight="1" x14ac:dyDescent="0.25">
      <c r="A13" s="79"/>
      <c r="B13" s="13" t="str">
        <f t="shared" si="1"/>
        <v>Хлеб пшеничный</v>
      </c>
      <c r="C13" s="100"/>
      <c r="D13" s="79"/>
      <c r="E13" s="16" t="str">
        <f>'05.01.2021 3-7 лет (день 7)'!B16</f>
        <v>Хлеб пшеничный</v>
      </c>
      <c r="F13" s="100"/>
      <c r="G13" s="100"/>
      <c r="H13" s="79"/>
      <c r="I13" s="13" t="str">
        <f t="shared" si="0"/>
        <v>Хлеб пшеничный</v>
      </c>
      <c r="J13" s="100"/>
    </row>
    <row r="14" spans="1:22" ht="15" customHeight="1" x14ac:dyDescent="0.25">
      <c r="A14" s="79"/>
      <c r="B14" s="13" t="str">
        <f t="shared" si="1"/>
        <v>Хлеб ржано-пшеничный</v>
      </c>
      <c r="C14" s="100"/>
      <c r="D14" s="79"/>
      <c r="E14" s="16" t="str">
        <f>'05.01.2021 3-7 лет (день 7)'!B17</f>
        <v>Хлеб ржано-пшеничный</v>
      </c>
      <c r="F14" s="100"/>
      <c r="G14" s="100"/>
      <c r="H14" s="79"/>
      <c r="I14" s="13" t="str">
        <f t="shared" si="0"/>
        <v>Хлеб ржано-пшеничный</v>
      </c>
      <c r="J14" s="100"/>
    </row>
    <row r="15" spans="1:22" ht="15" customHeight="1" x14ac:dyDescent="0.25">
      <c r="A15" s="79"/>
      <c r="B15" s="8" t="str">
        <f t="shared" si="1"/>
        <v>Компот из кураги</v>
      </c>
      <c r="C15" s="100"/>
      <c r="D15" s="79"/>
      <c r="E15" s="16" t="str">
        <f>'05.01.2021 3-7 лет (день 7)'!B18</f>
        <v>Компот из кураги</v>
      </c>
      <c r="F15" s="100"/>
      <c r="G15" s="100"/>
      <c r="H15" s="79"/>
      <c r="I15" s="8" t="str">
        <f t="shared" si="0"/>
        <v>Компот из кураги</v>
      </c>
      <c r="J15" s="100"/>
    </row>
    <row r="16" spans="1:22" ht="15" customHeight="1" x14ac:dyDescent="0.25">
      <c r="A16" s="79"/>
      <c r="B16" s="8"/>
      <c r="C16" s="101"/>
      <c r="D16" s="79"/>
      <c r="E16" s="8"/>
      <c r="F16" s="101"/>
      <c r="G16" s="101"/>
      <c r="H16" s="79"/>
      <c r="I16" s="8"/>
      <c r="J16" s="101"/>
    </row>
    <row r="17" spans="1:15" ht="15" customHeight="1" x14ac:dyDescent="0.25">
      <c r="A17" s="79" t="s">
        <v>20</v>
      </c>
      <c r="B17" s="13" t="str">
        <f>E17</f>
        <v>Напиток из шиповника</v>
      </c>
      <c r="C17" s="104">
        <f>F17</f>
        <v>14.061916</v>
      </c>
      <c r="D17" s="79" t="s">
        <v>20</v>
      </c>
      <c r="E17" s="13" t="str">
        <f>'05.01.2021 3-7 лет (день 7)'!B19</f>
        <v>Напиток из шиповника</v>
      </c>
      <c r="F17" s="104">
        <f>'05.01.2021 1,5-2 года (день 7)'!BQ98</f>
        <v>14.061916</v>
      </c>
      <c r="G17" s="104">
        <f>'05.01.2021 3-7 лет (день 7)'!BQ98</f>
        <v>28.375763000000003</v>
      </c>
      <c r="H17" s="79" t="s">
        <v>20</v>
      </c>
      <c r="I17" s="13" t="str">
        <f>E17</f>
        <v>Напиток из шиповника</v>
      </c>
      <c r="J17" s="104">
        <f>G17</f>
        <v>28.375763000000003</v>
      </c>
    </row>
    <row r="18" spans="1:15" ht="15" customHeight="1" x14ac:dyDescent="0.25">
      <c r="A18" s="79"/>
      <c r="B18" s="13" t="str">
        <f>E18</f>
        <v>Ватрушка с повидлом</v>
      </c>
      <c r="C18" s="105"/>
      <c r="D18" s="79"/>
      <c r="E18" s="13" t="str">
        <f>'05.01.2021 3-7 лет (день 7)'!B20</f>
        <v>Ватрушка с повидлом</v>
      </c>
      <c r="F18" s="105"/>
      <c r="G18" s="105"/>
      <c r="H18" s="79"/>
      <c r="I18" s="13" t="str">
        <f>E18</f>
        <v>Ватрушка с повидлом</v>
      </c>
      <c r="J18" s="105"/>
    </row>
    <row r="19" spans="1:15" ht="15" customHeight="1" x14ac:dyDescent="0.25">
      <c r="A19" s="79"/>
      <c r="B19" s="13"/>
      <c r="C19" s="105"/>
      <c r="D19" s="79"/>
      <c r="E19" s="13"/>
      <c r="F19" s="105"/>
      <c r="G19" s="105"/>
      <c r="H19" s="79"/>
      <c r="I19" s="13"/>
      <c r="J19" s="105"/>
    </row>
    <row r="20" spans="1:15" ht="15" customHeight="1" x14ac:dyDescent="0.25">
      <c r="A20" s="79"/>
      <c r="B20" s="13"/>
      <c r="C20" s="105"/>
      <c r="D20" s="79"/>
      <c r="E20" s="13"/>
      <c r="F20" s="105"/>
      <c r="G20" s="105"/>
      <c r="H20" s="79"/>
      <c r="I20" s="13"/>
      <c r="J20" s="105"/>
    </row>
    <row r="21" spans="1:15" ht="15" customHeight="1" x14ac:dyDescent="0.25">
      <c r="A21" s="79"/>
      <c r="B21" s="13"/>
      <c r="C21" s="106"/>
      <c r="D21" s="79"/>
      <c r="E21" s="13"/>
      <c r="F21" s="106"/>
      <c r="G21" s="106"/>
      <c r="H21" s="79"/>
      <c r="I21" s="13"/>
      <c r="J21" s="106"/>
    </row>
    <row r="22" spans="1:15" ht="15" customHeight="1" x14ac:dyDescent="0.25">
      <c r="A22" s="79" t="s">
        <v>23</v>
      </c>
      <c r="B22" s="18" t="str">
        <f>E22</f>
        <v>Картофельное пюре</v>
      </c>
      <c r="C22" s="104">
        <f>F22</f>
        <v>10.296416000000001</v>
      </c>
      <c r="D22" s="79" t="s">
        <v>23</v>
      </c>
      <c r="E22" s="18" t="str">
        <f>'05.01.2021 3-7 лет (день 7)'!B24</f>
        <v>Картофельное пюре</v>
      </c>
      <c r="F22" s="104">
        <f>'05.01.2021 1,5-2 года (день 7)'!BQ114</f>
        <v>10.296416000000001</v>
      </c>
      <c r="G22" s="104">
        <f>'05.01.2021 3-7 лет (день 7)'!BQ114</f>
        <v>12.37133</v>
      </c>
      <c r="H22" s="79" t="s">
        <v>23</v>
      </c>
      <c r="I22" s="18" t="str">
        <f>E22</f>
        <v>Картофельное пюре</v>
      </c>
      <c r="J22" s="104">
        <f>G22</f>
        <v>12.37133</v>
      </c>
    </row>
    <row r="23" spans="1:15" ht="15" customHeight="1" x14ac:dyDescent="0.25">
      <c r="A23" s="79"/>
      <c r="B23" s="18" t="str">
        <f>E23</f>
        <v>Свежий огурчик</v>
      </c>
      <c r="C23" s="105"/>
      <c r="D23" s="79"/>
      <c r="E23" s="18" t="str">
        <f>'05.01.2021 3-7 лет (день 7)'!B25</f>
        <v>Свежий огурчик</v>
      </c>
      <c r="F23" s="105"/>
      <c r="G23" s="105"/>
      <c r="H23" s="79"/>
      <c r="I23" s="18" t="str">
        <f>E23</f>
        <v>Свежий огурчик</v>
      </c>
      <c r="J23" s="105"/>
    </row>
    <row r="24" spans="1:15" ht="15" customHeight="1" x14ac:dyDescent="0.25">
      <c r="A24" s="79"/>
      <c r="B24" s="18" t="str">
        <f>E24</f>
        <v>Чай с лимоном</v>
      </c>
      <c r="C24" s="105"/>
      <c r="D24" s="79"/>
      <c r="E24" s="18" t="str">
        <f>'05.01.2021 3-7 лет (день 7)'!B26</f>
        <v>Чай с лимоном</v>
      </c>
      <c r="F24" s="105"/>
      <c r="G24" s="105"/>
      <c r="H24" s="79"/>
      <c r="I24" s="18" t="str">
        <f>E24</f>
        <v>Чай с лимоном</v>
      </c>
      <c r="J24" s="105"/>
    </row>
    <row r="25" spans="1:15" ht="15" customHeight="1" x14ac:dyDescent="0.25">
      <c r="A25" s="79"/>
      <c r="B25" s="8">
        <f>E25</f>
        <v>0</v>
      </c>
      <c r="C25" s="105"/>
      <c r="D25" s="79"/>
      <c r="E25" s="17"/>
      <c r="F25" s="105"/>
      <c r="G25" s="105"/>
      <c r="H25" s="79"/>
      <c r="I25" s="8">
        <f>E25</f>
        <v>0</v>
      </c>
      <c r="J25" s="105"/>
    </row>
    <row r="26" spans="1:15" ht="15" customHeight="1" x14ac:dyDescent="0.25">
      <c r="A26" s="79"/>
      <c r="B26" s="13"/>
      <c r="C26" s="106"/>
      <c r="D26" s="79"/>
      <c r="E26" s="13"/>
      <c r="F26" s="106"/>
      <c r="G26" s="106"/>
      <c r="H26" s="79"/>
      <c r="I26" s="13"/>
      <c r="J26" s="106"/>
    </row>
    <row r="27" spans="1:15" ht="17.25" x14ac:dyDescent="0.3">
      <c r="A27" s="102" t="s">
        <v>44</v>
      </c>
      <c r="B27" s="103"/>
      <c r="C27" s="52">
        <f>C4+C9+C17+C22</f>
        <v>98.636575999999991</v>
      </c>
      <c r="D27" s="102" t="s">
        <v>44</v>
      </c>
      <c r="E27" s="103"/>
      <c r="F27" s="52">
        <f>F4+F9+F17+F22</f>
        <v>98.636575999999991</v>
      </c>
      <c r="G27" s="52">
        <f>G4+G9+G17+G22</f>
        <v>275.37877300000002</v>
      </c>
      <c r="H27" s="102" t="s">
        <v>44</v>
      </c>
      <c r="I27" s="103"/>
      <c r="J27" s="52">
        <f>J4+J9+J17+J22</f>
        <v>275.37877300000002</v>
      </c>
    </row>
    <row r="29" spans="1:15" ht="59.25" customHeight="1" x14ac:dyDescent="0.25">
      <c r="A29" s="114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14"/>
      <c r="C29" s="114"/>
      <c r="D29" s="115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6"/>
      <c r="F29" s="116"/>
      <c r="G29" s="116"/>
      <c r="H29" s="117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14"/>
      <c r="J29" s="118"/>
      <c r="K29" s="47"/>
      <c r="L29" s="47"/>
      <c r="M29" s="110"/>
      <c r="N29" s="110"/>
      <c r="O29" s="110"/>
    </row>
    <row r="30" spans="1:15" ht="30.75" customHeight="1" x14ac:dyDescent="0.25">
      <c r="A30" s="111" t="s">
        <v>47</v>
      </c>
      <c r="B30" s="111"/>
      <c r="C30" s="112"/>
      <c r="D30" s="113" t="s">
        <v>48</v>
      </c>
      <c r="E30" s="111"/>
      <c r="F30" s="111"/>
      <c r="G30" s="112"/>
      <c r="H30" s="113" t="s">
        <v>49</v>
      </c>
      <c r="I30" s="111"/>
      <c r="J30" s="112"/>
      <c r="K30" s="47"/>
      <c r="L30" s="47"/>
      <c r="M30" s="53"/>
      <c r="N30" s="53"/>
      <c r="O30" s="53"/>
    </row>
    <row r="31" spans="1:15" ht="30.75" customHeight="1" x14ac:dyDescent="0.25">
      <c r="A31" s="48"/>
      <c r="B31" s="62">
        <f>E3</f>
        <v>44874</v>
      </c>
      <c r="C31" s="49" t="s">
        <v>46</v>
      </c>
      <c r="D31" s="48"/>
      <c r="E31" s="61">
        <f>E3</f>
        <v>44874</v>
      </c>
      <c r="F31" s="49" t="s">
        <v>45</v>
      </c>
      <c r="G31" s="49" t="s">
        <v>46</v>
      </c>
      <c r="H31" s="48"/>
      <c r="I31" s="63">
        <f>E3</f>
        <v>44874</v>
      </c>
      <c r="J31" s="54" t="s">
        <v>46</v>
      </c>
      <c r="K31" s="26"/>
      <c r="L31" s="26"/>
    </row>
    <row r="32" spans="1:15" ht="15" customHeight="1" x14ac:dyDescent="0.25">
      <c r="A32" s="79" t="s">
        <v>8</v>
      </c>
      <c r="B32" s="13" t="str">
        <f>E4</f>
        <v>Каша пшеничная молочная</v>
      </c>
      <c r="C32" s="104">
        <f>G4</f>
        <v>24.648045000000003</v>
      </c>
      <c r="D32" s="79" t="s">
        <v>8</v>
      </c>
      <c r="E32" s="13" t="str">
        <f>E4</f>
        <v>Каша пшеничная молочная</v>
      </c>
      <c r="F32" s="96">
        <f>F4</f>
        <v>19.514095000000001</v>
      </c>
      <c r="G32" s="96">
        <f>G4</f>
        <v>24.648045000000003</v>
      </c>
      <c r="H32" s="79" t="s">
        <v>8</v>
      </c>
      <c r="I32" s="13" t="str">
        <f>I4</f>
        <v>Каша пшеничная молочная</v>
      </c>
      <c r="J32" s="104">
        <f>F32</f>
        <v>19.514095000000001</v>
      </c>
    </row>
    <row r="33" spans="1:10" ht="15" customHeight="1" x14ac:dyDescent="0.25">
      <c r="A33" s="79"/>
      <c r="B33" s="13" t="str">
        <f>E5</f>
        <v>Бутерброд с джемом</v>
      </c>
      <c r="C33" s="105"/>
      <c r="D33" s="79"/>
      <c r="E33" s="13" t="str">
        <f>E5</f>
        <v>Бутерброд с джемом</v>
      </c>
      <c r="F33" s="97"/>
      <c r="G33" s="97"/>
      <c r="H33" s="79"/>
      <c r="I33" s="13" t="str">
        <f>I5</f>
        <v>Бутерброд с джемом</v>
      </c>
      <c r="J33" s="105"/>
    </row>
    <row r="34" spans="1:10" ht="15" customHeight="1" x14ac:dyDescent="0.25">
      <c r="A34" s="79"/>
      <c r="B34" s="13" t="str">
        <f>E6</f>
        <v>Какао с молоком</v>
      </c>
      <c r="C34" s="105"/>
      <c r="D34" s="79"/>
      <c r="E34" s="13" t="str">
        <f>E6</f>
        <v>Какао с молоком</v>
      </c>
      <c r="F34" s="97"/>
      <c r="G34" s="97"/>
      <c r="H34" s="79"/>
      <c r="I34" s="13" t="str">
        <f>I6</f>
        <v>Какао с молоком</v>
      </c>
      <c r="J34" s="105"/>
    </row>
    <row r="35" spans="1:10" ht="15" customHeight="1" x14ac:dyDescent="0.25">
      <c r="A35" s="79"/>
      <c r="B35" s="13"/>
      <c r="C35" s="105"/>
      <c r="D35" s="79"/>
      <c r="E35" s="13"/>
      <c r="F35" s="97"/>
      <c r="G35" s="97"/>
      <c r="H35" s="79"/>
      <c r="I35" s="13"/>
      <c r="J35" s="105"/>
    </row>
    <row r="36" spans="1:10" ht="15" customHeight="1" x14ac:dyDescent="0.25">
      <c r="A36" s="79"/>
      <c r="B36" s="13"/>
      <c r="C36" s="106"/>
      <c r="D36" s="79"/>
      <c r="E36" s="13"/>
      <c r="F36" s="98"/>
      <c r="G36" s="98"/>
      <c r="H36" s="79"/>
      <c r="I36" s="13"/>
      <c r="J36" s="106"/>
    </row>
    <row r="37" spans="1:10" ht="15" customHeight="1" x14ac:dyDescent="0.25">
      <c r="A37" s="79" t="s">
        <v>12</v>
      </c>
      <c r="B37" s="13" t="str">
        <f t="shared" ref="B37:B43" si="2">E9</f>
        <v>Суп "Волна"</v>
      </c>
      <c r="C37" s="99">
        <f>G9</f>
        <v>209.98363500000002</v>
      </c>
      <c r="D37" s="79" t="s">
        <v>12</v>
      </c>
      <c r="E37" s="13" t="str">
        <f>E9</f>
        <v>Суп "Волна"</v>
      </c>
      <c r="F37" s="107">
        <f>F9</f>
        <v>54.764149000000003</v>
      </c>
      <c r="G37" s="107">
        <f>G9</f>
        <v>209.98363500000002</v>
      </c>
      <c r="H37" s="79" t="s">
        <v>12</v>
      </c>
      <c r="I37" s="13" t="str">
        <f t="shared" ref="I37:I42" si="3">I9</f>
        <v>Суп "Волна"</v>
      </c>
      <c r="J37" s="99">
        <f>F37</f>
        <v>54.764149000000003</v>
      </c>
    </row>
    <row r="38" spans="1:10" ht="15" customHeight="1" x14ac:dyDescent="0.25">
      <c r="A38" s="79"/>
      <c r="B38" s="13" t="str">
        <f t="shared" si="2"/>
        <v>Голубцы ленивые</v>
      </c>
      <c r="C38" s="100"/>
      <c r="D38" s="79"/>
      <c r="E38" s="13" t="str">
        <f t="shared" ref="E38:E43" si="4">E10</f>
        <v>Голубцы ленивые</v>
      </c>
      <c r="F38" s="108"/>
      <c r="G38" s="108"/>
      <c r="H38" s="79"/>
      <c r="I38" s="13" t="str">
        <f t="shared" si="3"/>
        <v>Голубцы ленивые</v>
      </c>
      <c r="J38" s="100"/>
    </row>
    <row r="39" spans="1:10" ht="15" customHeight="1" x14ac:dyDescent="0.25">
      <c r="A39" s="79"/>
      <c r="B39" s="13" t="str">
        <f t="shared" si="2"/>
        <v>Соус сметанный</v>
      </c>
      <c r="C39" s="100"/>
      <c r="D39" s="79"/>
      <c r="E39" s="13" t="str">
        <f t="shared" si="4"/>
        <v>Соус сметанный</v>
      </c>
      <c r="F39" s="108"/>
      <c r="G39" s="108"/>
      <c r="H39" s="79"/>
      <c r="I39" s="13" t="str">
        <f t="shared" si="3"/>
        <v>Соус сметанный</v>
      </c>
      <c r="J39" s="100"/>
    </row>
    <row r="40" spans="1:10" ht="15" customHeight="1" x14ac:dyDescent="0.25">
      <c r="A40" s="79"/>
      <c r="B40" s="13" t="str">
        <f t="shared" si="2"/>
        <v>Макароны отварные</v>
      </c>
      <c r="C40" s="100"/>
      <c r="D40" s="79"/>
      <c r="E40" s="13" t="str">
        <f t="shared" si="4"/>
        <v>Макароны отварные</v>
      </c>
      <c r="F40" s="108"/>
      <c r="G40" s="108"/>
      <c r="H40" s="79"/>
      <c r="I40" s="13" t="str">
        <f t="shared" si="3"/>
        <v>Макароны отварные</v>
      </c>
      <c r="J40" s="100"/>
    </row>
    <row r="41" spans="1:10" ht="15" customHeight="1" x14ac:dyDescent="0.25">
      <c r="A41" s="79"/>
      <c r="B41" s="13" t="str">
        <f t="shared" si="2"/>
        <v>Хлеб пшеничный</v>
      </c>
      <c r="C41" s="100"/>
      <c r="D41" s="79"/>
      <c r="E41" s="13" t="str">
        <f t="shared" si="4"/>
        <v>Хлеб пшеничный</v>
      </c>
      <c r="F41" s="108"/>
      <c r="G41" s="108"/>
      <c r="H41" s="79"/>
      <c r="I41" s="13" t="str">
        <f t="shared" si="3"/>
        <v>Хлеб пшеничный</v>
      </c>
      <c r="J41" s="100"/>
    </row>
    <row r="42" spans="1:10" ht="15" customHeight="1" x14ac:dyDescent="0.25">
      <c r="A42" s="79"/>
      <c r="B42" s="13" t="str">
        <f t="shared" si="2"/>
        <v>Хлеб ржано-пшеничный</v>
      </c>
      <c r="C42" s="100"/>
      <c r="D42" s="79"/>
      <c r="E42" s="13" t="str">
        <f t="shared" si="4"/>
        <v>Хлеб ржано-пшеничный</v>
      </c>
      <c r="F42" s="108"/>
      <c r="G42" s="108"/>
      <c r="H42" s="79"/>
      <c r="I42" s="13" t="str">
        <f t="shared" si="3"/>
        <v>Хлеб ржано-пшеничный</v>
      </c>
      <c r="J42" s="100"/>
    </row>
    <row r="43" spans="1:10" ht="15" customHeight="1" x14ac:dyDescent="0.25">
      <c r="A43" s="79"/>
      <c r="B43" s="8" t="str">
        <f t="shared" si="2"/>
        <v>Компот из кураги</v>
      </c>
      <c r="C43" s="100"/>
      <c r="D43" s="79"/>
      <c r="E43" s="8" t="str">
        <f t="shared" si="4"/>
        <v>Компот из кураги</v>
      </c>
      <c r="F43" s="108"/>
      <c r="G43" s="108"/>
      <c r="H43" s="79"/>
      <c r="I43" s="8" t="str">
        <f>E15</f>
        <v>Компот из кураги</v>
      </c>
      <c r="J43" s="100"/>
    </row>
    <row r="44" spans="1:10" ht="15" customHeight="1" x14ac:dyDescent="0.25">
      <c r="A44" s="79"/>
      <c r="B44" s="8"/>
      <c r="C44" s="101"/>
      <c r="D44" s="79"/>
      <c r="E44" s="8"/>
      <c r="F44" s="109"/>
      <c r="G44" s="109"/>
      <c r="H44" s="79"/>
      <c r="I44" s="8"/>
      <c r="J44" s="101"/>
    </row>
    <row r="45" spans="1:10" ht="15" customHeight="1" x14ac:dyDescent="0.25">
      <c r="A45" s="79" t="s">
        <v>20</v>
      </c>
      <c r="B45" s="13" t="str">
        <f>E17</f>
        <v>Напиток из шиповника</v>
      </c>
      <c r="C45" s="104">
        <f>G17</f>
        <v>28.375763000000003</v>
      </c>
      <c r="D45" s="79" t="s">
        <v>20</v>
      </c>
      <c r="E45" s="13" t="str">
        <f>E17</f>
        <v>Напиток из шиповника</v>
      </c>
      <c r="F45" s="96">
        <f>F17</f>
        <v>14.061916</v>
      </c>
      <c r="G45" s="96">
        <f>G17</f>
        <v>28.375763000000003</v>
      </c>
      <c r="H45" s="79" t="s">
        <v>20</v>
      </c>
      <c r="I45" s="13" t="str">
        <f>I17</f>
        <v>Напиток из шиповника</v>
      </c>
      <c r="J45" s="104">
        <f>F45</f>
        <v>14.061916</v>
      </c>
    </row>
    <row r="46" spans="1:10" ht="15" customHeight="1" x14ac:dyDescent="0.25">
      <c r="A46" s="79"/>
      <c r="B46" s="13" t="str">
        <f>E18</f>
        <v>Ватрушка с повидлом</v>
      </c>
      <c r="C46" s="105"/>
      <c r="D46" s="79"/>
      <c r="E46" s="13" t="str">
        <f>E18</f>
        <v>Ватрушка с повидлом</v>
      </c>
      <c r="F46" s="97"/>
      <c r="G46" s="97"/>
      <c r="H46" s="79"/>
      <c r="I46" s="13" t="str">
        <f>I18</f>
        <v>Ватрушка с повидлом</v>
      </c>
      <c r="J46" s="105"/>
    </row>
    <row r="47" spans="1:10" ht="15" customHeight="1" x14ac:dyDescent="0.25">
      <c r="A47" s="79"/>
      <c r="B47" s="13"/>
      <c r="C47" s="105"/>
      <c r="D47" s="79"/>
      <c r="E47" s="13"/>
      <c r="F47" s="97"/>
      <c r="G47" s="97"/>
      <c r="H47" s="79"/>
      <c r="I47" s="13"/>
      <c r="J47" s="105"/>
    </row>
    <row r="48" spans="1:10" ht="15" customHeight="1" x14ac:dyDescent="0.25">
      <c r="A48" s="79"/>
      <c r="B48" s="13"/>
      <c r="C48" s="105"/>
      <c r="D48" s="79"/>
      <c r="E48" s="13"/>
      <c r="F48" s="97"/>
      <c r="G48" s="97"/>
      <c r="H48" s="79"/>
      <c r="I48" s="13"/>
      <c r="J48" s="105"/>
    </row>
    <row r="49" spans="1:10" ht="15" customHeight="1" x14ac:dyDescent="0.25">
      <c r="A49" s="79"/>
      <c r="B49" s="13"/>
      <c r="C49" s="106"/>
      <c r="D49" s="79"/>
      <c r="E49" s="13"/>
      <c r="F49" s="98"/>
      <c r="G49" s="98"/>
      <c r="H49" s="79"/>
      <c r="I49" s="13"/>
      <c r="J49" s="106"/>
    </row>
    <row r="50" spans="1:10" ht="15" customHeight="1" x14ac:dyDescent="0.25">
      <c r="A50" s="79" t="s">
        <v>23</v>
      </c>
      <c r="B50" s="18" t="str">
        <f>E22</f>
        <v>Картофельное пюре</v>
      </c>
      <c r="C50" s="104">
        <f>G22</f>
        <v>12.37133</v>
      </c>
      <c r="D50" s="79" t="s">
        <v>23</v>
      </c>
      <c r="E50" s="18" t="str">
        <f>E22</f>
        <v>Картофельное пюре</v>
      </c>
      <c r="F50" s="96">
        <f>F22</f>
        <v>10.296416000000001</v>
      </c>
      <c r="G50" s="96">
        <f>G22</f>
        <v>12.37133</v>
      </c>
      <c r="H50" s="79" t="s">
        <v>23</v>
      </c>
      <c r="I50" s="18" t="str">
        <f>I22</f>
        <v>Картофельное пюре</v>
      </c>
      <c r="J50" s="104">
        <f>F50</f>
        <v>10.296416000000001</v>
      </c>
    </row>
    <row r="51" spans="1:10" ht="15" customHeight="1" x14ac:dyDescent="0.25">
      <c r="A51" s="79"/>
      <c r="B51" s="18" t="str">
        <f>E23</f>
        <v>Свежий огурчик</v>
      </c>
      <c r="C51" s="105"/>
      <c r="D51" s="79"/>
      <c r="E51" s="18" t="str">
        <f>E23</f>
        <v>Свежий огурчик</v>
      </c>
      <c r="F51" s="97"/>
      <c r="G51" s="97"/>
      <c r="H51" s="79"/>
      <c r="I51" s="18" t="str">
        <f>I23</f>
        <v>Свежий огурчик</v>
      </c>
      <c r="J51" s="105"/>
    </row>
    <row r="52" spans="1:10" ht="15" customHeight="1" x14ac:dyDescent="0.25">
      <c r="A52" s="79"/>
      <c r="B52" s="18" t="str">
        <f>E24</f>
        <v>Чай с лимоном</v>
      </c>
      <c r="C52" s="105"/>
      <c r="D52" s="79"/>
      <c r="E52" s="18" t="str">
        <f>E24</f>
        <v>Чай с лимоном</v>
      </c>
      <c r="F52" s="97"/>
      <c r="G52" s="97"/>
      <c r="H52" s="79"/>
      <c r="I52" s="18" t="str">
        <f>I24</f>
        <v>Чай с лимоном</v>
      </c>
      <c r="J52" s="105"/>
    </row>
    <row r="53" spans="1:10" ht="15" customHeight="1" x14ac:dyDescent="0.25">
      <c r="A53" s="79"/>
      <c r="B53" s="8">
        <f>B25</f>
        <v>0</v>
      </c>
      <c r="C53" s="105"/>
      <c r="D53" s="79"/>
      <c r="E53" s="8">
        <f>E25</f>
        <v>0</v>
      </c>
      <c r="F53" s="97"/>
      <c r="G53" s="97"/>
      <c r="H53" s="79"/>
      <c r="I53" s="8">
        <f>E25</f>
        <v>0</v>
      </c>
      <c r="J53" s="105"/>
    </row>
    <row r="54" spans="1:10" ht="15" customHeight="1" x14ac:dyDescent="0.25">
      <c r="A54" s="79"/>
      <c r="B54" s="13"/>
      <c r="C54" s="106"/>
      <c r="D54" s="79"/>
      <c r="E54" s="13"/>
      <c r="F54" s="98"/>
      <c r="G54" s="98"/>
      <c r="H54" s="79"/>
      <c r="I54" s="13"/>
      <c r="J54" s="106"/>
    </row>
    <row r="55" spans="1:10" ht="17.25" x14ac:dyDescent="0.3">
      <c r="A55" s="102" t="s">
        <v>44</v>
      </c>
      <c r="B55" s="103"/>
      <c r="C55" s="55">
        <f>C32+C37+C45+C50</f>
        <v>275.37877300000002</v>
      </c>
      <c r="D55" s="19"/>
      <c r="E55" s="56" t="s">
        <v>44</v>
      </c>
      <c r="F55" s="57">
        <f>F32+F37+F45+F50</f>
        <v>98.636575999999991</v>
      </c>
      <c r="G55" s="57">
        <f>G32+G37+G45+G50</f>
        <v>275.37877300000002</v>
      </c>
      <c r="H55" s="102" t="s">
        <v>44</v>
      </c>
      <c r="I55" s="103"/>
      <c r="J55" s="52">
        <f>J32+J37+J45+J50</f>
        <v>98.636575999999991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3">
        <f>'05.01.2021 3-7 лет (день 7)'!K4</f>
        <v>44874</v>
      </c>
      <c r="B1" s="134"/>
      <c r="C1" s="134"/>
      <c r="D1" s="134"/>
      <c r="E1" s="134"/>
      <c r="F1" s="134"/>
      <c r="G1" s="134"/>
    </row>
    <row r="2" spans="1:7" ht="60" customHeight="1" x14ac:dyDescent="0.25">
      <c r="A2" s="135" t="s">
        <v>50</v>
      </c>
      <c r="B2" s="135" t="s">
        <v>51</v>
      </c>
      <c r="C2" s="135" t="s">
        <v>52</v>
      </c>
      <c r="D2" s="135" t="s">
        <v>53</v>
      </c>
      <c r="E2" s="135" t="s">
        <v>54</v>
      </c>
      <c r="F2" s="135" t="s">
        <v>55</v>
      </c>
      <c r="G2" s="137" t="s">
        <v>56</v>
      </c>
    </row>
    <row r="3" spans="1:7" x14ac:dyDescent="0.25">
      <c r="A3" s="136"/>
      <c r="B3" s="136"/>
      <c r="C3" s="136"/>
      <c r="D3" s="136"/>
      <c r="E3" s="136"/>
      <c r="F3" s="136"/>
      <c r="G3" s="138"/>
    </row>
    <row r="4" spans="1:7" ht="33" customHeight="1" x14ac:dyDescent="0.25">
      <c r="A4" s="136"/>
      <c r="B4" s="136"/>
      <c r="C4" s="136"/>
      <c r="D4" s="136"/>
      <c r="E4" s="136"/>
      <c r="F4" s="136"/>
      <c r="G4" s="138"/>
    </row>
    <row r="5" spans="1:7" ht="20.100000000000001" customHeight="1" x14ac:dyDescent="0.25">
      <c r="A5" s="132" t="s">
        <v>57</v>
      </c>
      <c r="B5" s="130">
        <v>0.3611111111111111</v>
      </c>
      <c r="C5" s="13" t="str">
        <f>'05.01.2021 3-7 лет (день 7)'!B7</f>
        <v>Каша пшеничная молочная</v>
      </c>
      <c r="D5" s="58" t="s">
        <v>58</v>
      </c>
      <c r="E5" s="58" t="s">
        <v>59</v>
      </c>
      <c r="F5" s="13"/>
      <c r="G5" s="13"/>
    </row>
    <row r="6" spans="1:7" ht="20.100000000000001" customHeight="1" x14ac:dyDescent="0.25">
      <c r="A6" s="132"/>
      <c r="B6" s="130"/>
      <c r="C6" s="13" t="str">
        <f>'05.01.2021 3-7 лет (день 7)'!B8</f>
        <v>Бутерброд с джемом</v>
      </c>
      <c r="D6" s="58" t="s">
        <v>58</v>
      </c>
      <c r="E6" s="58" t="s">
        <v>59</v>
      </c>
      <c r="F6" s="13"/>
      <c r="G6" s="13"/>
    </row>
    <row r="7" spans="1:7" ht="20.100000000000001" customHeight="1" x14ac:dyDescent="0.25">
      <c r="A7" s="132"/>
      <c r="B7" s="130"/>
      <c r="C7" s="13" t="str">
        <f>'05.01.2021 3-7 лет (день 7)'!B9</f>
        <v>Какао с молоком</v>
      </c>
      <c r="D7" s="58" t="s">
        <v>58</v>
      </c>
      <c r="E7" s="58" t="s">
        <v>59</v>
      </c>
      <c r="F7" s="13"/>
      <c r="G7" s="13"/>
    </row>
    <row r="8" spans="1:7" ht="20.100000000000001" customHeight="1" x14ac:dyDescent="0.25">
      <c r="A8" s="129" t="s">
        <v>60</v>
      </c>
      <c r="B8" s="130">
        <v>0.4861111111111111</v>
      </c>
      <c r="C8" s="16" t="str">
        <f>'05.01.2021 3-7 лет (день 7)'!B12</f>
        <v>Суп "Волна"</v>
      </c>
      <c r="D8" s="58" t="s">
        <v>58</v>
      </c>
      <c r="E8" s="58" t="s">
        <v>59</v>
      </c>
      <c r="F8" s="13"/>
      <c r="G8" s="13"/>
    </row>
    <row r="9" spans="1:7" ht="20.100000000000001" customHeight="1" x14ac:dyDescent="0.25">
      <c r="A9" s="129"/>
      <c r="B9" s="130"/>
      <c r="C9" s="16" t="str">
        <f>'05.01.2021 3-7 лет (день 7)'!B13</f>
        <v>Голубцы ленивые</v>
      </c>
      <c r="D9" s="58" t="s">
        <v>58</v>
      </c>
      <c r="E9" s="58" t="s">
        <v>59</v>
      </c>
      <c r="F9" s="13"/>
      <c r="G9" s="13"/>
    </row>
    <row r="10" spans="1:7" ht="20.100000000000001" customHeight="1" x14ac:dyDescent="0.25">
      <c r="A10" s="129"/>
      <c r="B10" s="130"/>
      <c r="C10" s="16" t="str">
        <f>'05.01.2021 3-7 лет (день 7)'!B14</f>
        <v>Соус сметанный</v>
      </c>
      <c r="D10" s="58" t="s">
        <v>58</v>
      </c>
      <c r="E10" s="58" t="s">
        <v>59</v>
      </c>
      <c r="F10" s="13"/>
      <c r="G10" s="13"/>
    </row>
    <row r="11" spans="1:7" ht="20.100000000000001" customHeight="1" x14ac:dyDescent="0.25">
      <c r="A11" s="129"/>
      <c r="B11" s="130"/>
      <c r="C11" s="16" t="str">
        <f>'05.01.2021 3-7 лет (день 7)'!B15</f>
        <v>Макароны отварные</v>
      </c>
      <c r="D11" s="58" t="s">
        <v>58</v>
      </c>
      <c r="E11" s="58" t="s">
        <v>59</v>
      </c>
      <c r="F11" s="13"/>
      <c r="G11" s="13"/>
    </row>
    <row r="12" spans="1:7" ht="20.100000000000001" customHeight="1" x14ac:dyDescent="0.25">
      <c r="A12" s="129"/>
      <c r="B12" s="130"/>
      <c r="C12" s="16" t="str">
        <f>'05.01.2021 3-7 лет (день 7)'!B16</f>
        <v>Хлеб пшеничный</v>
      </c>
      <c r="D12" s="58" t="s">
        <v>58</v>
      </c>
      <c r="E12" s="58" t="s">
        <v>59</v>
      </c>
      <c r="F12" s="13"/>
      <c r="G12" s="13"/>
    </row>
    <row r="13" spans="1:7" ht="20.100000000000001" customHeight="1" x14ac:dyDescent="0.25">
      <c r="A13" s="129"/>
      <c r="B13" s="130"/>
      <c r="C13" s="16" t="str">
        <f>'05.01.2021 3-7 лет (день 7)'!B17</f>
        <v>Хлеб ржано-пшеничный</v>
      </c>
      <c r="D13" s="58" t="s">
        <v>58</v>
      </c>
      <c r="E13" s="58" t="s">
        <v>59</v>
      </c>
      <c r="F13" s="13"/>
      <c r="G13" s="13"/>
    </row>
    <row r="14" spans="1:7" ht="20.100000000000001" customHeight="1" x14ac:dyDescent="0.25">
      <c r="A14" s="129"/>
      <c r="B14" s="130"/>
      <c r="C14" s="16" t="str">
        <f>'05.01.2021 3-7 лет (день 7)'!B18</f>
        <v>Компот из кураги</v>
      </c>
      <c r="D14" s="58" t="s">
        <v>58</v>
      </c>
      <c r="E14" s="58" t="s">
        <v>59</v>
      </c>
      <c r="F14" s="13"/>
      <c r="G14" s="13"/>
    </row>
    <row r="15" spans="1:7" ht="20.100000000000001" customHeight="1" x14ac:dyDescent="0.25">
      <c r="A15" s="129"/>
      <c r="B15" s="130"/>
      <c r="C15" s="8"/>
      <c r="D15" s="58"/>
      <c r="E15" s="58"/>
      <c r="F15" s="13"/>
      <c r="G15" s="13"/>
    </row>
    <row r="16" spans="1:7" ht="20.100000000000001" customHeight="1" x14ac:dyDescent="0.25">
      <c r="A16" s="129" t="s">
        <v>61</v>
      </c>
      <c r="B16" s="130">
        <v>0.63888888888888895</v>
      </c>
      <c r="C16" s="13" t="str">
        <f>'05.01.2021 3-7 лет (день 7)'!B19</f>
        <v>Напиток из шиповника</v>
      </c>
      <c r="D16" s="58" t="s">
        <v>58</v>
      </c>
      <c r="E16" s="58" t="s">
        <v>59</v>
      </c>
      <c r="F16" s="13"/>
      <c r="G16" s="13"/>
    </row>
    <row r="17" spans="1:7" ht="20.100000000000001" customHeight="1" x14ac:dyDescent="0.25">
      <c r="A17" s="129"/>
      <c r="B17" s="131"/>
      <c r="C17" s="13" t="str">
        <f>'05.01.2021 3-7 лет (день 7)'!B20</f>
        <v>Ватрушка с повидлом</v>
      </c>
      <c r="D17" s="58" t="s">
        <v>58</v>
      </c>
      <c r="E17" s="58" t="s">
        <v>59</v>
      </c>
      <c r="F17" s="13"/>
      <c r="G17" s="13"/>
    </row>
    <row r="18" spans="1:7" ht="20.100000000000001" customHeight="1" x14ac:dyDescent="0.25">
      <c r="A18" s="129" t="s">
        <v>62</v>
      </c>
      <c r="B18" s="130">
        <v>0.69444444444444453</v>
      </c>
      <c r="C18" s="18" t="str">
        <f>'05.01.2021 3-7 лет (день 7)'!B24</f>
        <v>Картофельное пюре</v>
      </c>
      <c r="D18" s="58" t="s">
        <v>58</v>
      </c>
      <c r="E18" s="58" t="s">
        <v>59</v>
      </c>
      <c r="F18" s="13"/>
      <c r="G18" s="13"/>
    </row>
    <row r="19" spans="1:7" ht="20.100000000000001" customHeight="1" x14ac:dyDescent="0.25">
      <c r="A19" s="129"/>
      <c r="B19" s="131"/>
      <c r="C19" s="18" t="str">
        <f>'05.01.2021 3-7 лет (день 7)'!B25</f>
        <v>Свежий огурчик</v>
      </c>
      <c r="D19" s="58" t="s">
        <v>58</v>
      </c>
      <c r="E19" s="58" t="s">
        <v>59</v>
      </c>
      <c r="F19" s="13"/>
      <c r="G19" s="13"/>
    </row>
    <row r="20" spans="1:7" ht="20.100000000000001" customHeight="1" x14ac:dyDescent="0.25">
      <c r="A20" s="129"/>
      <c r="B20" s="131"/>
      <c r="C20" s="18" t="str">
        <f>'05.01.2021 3-7 лет (день 7)'!B26</f>
        <v>Чай с лимоном</v>
      </c>
      <c r="D20" s="58" t="s">
        <v>58</v>
      </c>
      <c r="E20" s="58" t="s">
        <v>59</v>
      </c>
      <c r="F20" s="13"/>
      <c r="G20" s="13"/>
    </row>
    <row r="21" spans="1:7" ht="20.100000000000001" customHeight="1" x14ac:dyDescent="0.25">
      <c r="A21" s="129"/>
      <c r="B21" s="131"/>
      <c r="C21" s="18" t="str">
        <f>'05.01.2021 3-7 лет (день 7)'!B27</f>
        <v>Хлеб пшеничный</v>
      </c>
      <c r="D21" s="58" t="s">
        <v>58</v>
      </c>
      <c r="E21" s="58" t="s">
        <v>59</v>
      </c>
      <c r="F21" s="13"/>
      <c r="G21" s="13"/>
    </row>
    <row r="22" spans="1:7" x14ac:dyDescent="0.25">
      <c r="A22" s="59"/>
    </row>
    <row r="23" spans="1:7" x14ac:dyDescent="0.25">
      <c r="A23" s="59"/>
    </row>
    <row r="24" spans="1:7" x14ac:dyDescent="0.25">
      <c r="A24" s="59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4" workbookViewId="0">
      <selection activeCell="E18" sqref="E18"/>
    </sheetView>
  </sheetViews>
  <sheetFormatPr defaultRowHeight="15" x14ac:dyDescent="0.25"/>
  <cols>
    <col min="1" max="1" width="12.14062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70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71</v>
      </c>
      <c r="F5" s="144"/>
      <c r="G5" s="144">
        <v>44917</v>
      </c>
      <c r="H5" s="144"/>
      <c r="I5" s="66"/>
      <c r="J5" s="66"/>
      <c r="K5" s="66"/>
      <c r="L5" s="66"/>
      <c r="M5" s="66"/>
    </row>
    <row r="6" spans="1:13" ht="34.5" customHeight="1" x14ac:dyDescent="0.25">
      <c r="A6" s="67" t="s">
        <v>72</v>
      </c>
      <c r="B6" s="67" t="s">
        <v>73</v>
      </c>
      <c r="C6" s="67" t="s">
        <v>74</v>
      </c>
      <c r="D6" s="67" t="s">
        <v>75</v>
      </c>
      <c r="E6" s="67" t="s">
        <v>76</v>
      </c>
      <c r="F6" s="67" t="s">
        <v>77</v>
      </c>
      <c r="G6" s="67" t="s">
        <v>78</v>
      </c>
      <c r="H6" s="67" t="s">
        <v>79</v>
      </c>
      <c r="I6" s="67" t="s">
        <v>80</v>
      </c>
      <c r="J6" s="67" t="s">
        <v>81</v>
      </c>
      <c r="K6" s="67" t="s">
        <v>82</v>
      </c>
      <c r="L6" s="67" t="s">
        <v>83</v>
      </c>
      <c r="M6" s="67" t="s">
        <v>84</v>
      </c>
    </row>
    <row r="7" spans="1:13" ht="20.25" x14ac:dyDescent="0.25">
      <c r="A7" s="68" t="s">
        <v>85</v>
      </c>
      <c r="B7" s="139" t="s">
        <v>86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87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25">
      <c r="A9" s="72"/>
      <c r="B9" s="70" t="s">
        <v>10</v>
      </c>
      <c r="C9" s="73" t="s">
        <v>88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25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25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25">
      <c r="A16" s="72"/>
      <c r="B16" s="70" t="s">
        <v>89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90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25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25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x14ac:dyDescent="0.25">
      <c r="A25" s="72"/>
      <c r="B25" s="70" t="s">
        <v>103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25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25">
      <c r="A27" s="70"/>
      <c r="B27" s="70" t="s">
        <v>25</v>
      </c>
      <c r="C27" s="70" t="s">
        <v>91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92</v>
      </c>
    </row>
    <row r="28" spans="1:13" ht="15.75" x14ac:dyDescent="0.25">
      <c r="A28" s="70"/>
      <c r="B28" s="74" t="s">
        <v>93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 x14ac:dyDescent="0.25">
      <c r="A30" s="142" t="s">
        <v>101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3" sqref="D3"/>
    </sheetView>
  </sheetViews>
  <sheetFormatPr defaultRowHeight="15" x14ac:dyDescent="0.25"/>
  <cols>
    <col min="1" max="1" width="14.140625" customWidth="1"/>
    <col min="2" max="2" width="27.7109375" customWidth="1"/>
    <col min="4" max="4" width="7.85546875" customWidth="1"/>
    <col min="5" max="5" width="7.7109375" customWidth="1"/>
    <col min="6" max="6" width="11.28515625" customWidth="1"/>
    <col min="13" max="13" width="11.14062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70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71</v>
      </c>
      <c r="F5" s="144"/>
      <c r="G5" s="144">
        <v>44917</v>
      </c>
      <c r="H5" s="144"/>
      <c r="I5" s="66"/>
      <c r="J5" s="66"/>
      <c r="K5" s="66"/>
      <c r="L5" s="66"/>
      <c r="M5" s="66"/>
    </row>
    <row r="6" spans="1:13" ht="42.75" x14ac:dyDescent="0.25">
      <c r="A6" s="67" t="s">
        <v>72</v>
      </c>
      <c r="B6" s="67" t="s">
        <v>73</v>
      </c>
      <c r="C6" s="67" t="s">
        <v>74</v>
      </c>
      <c r="D6" s="67" t="s">
        <v>75</v>
      </c>
      <c r="E6" s="67" t="s">
        <v>76</v>
      </c>
      <c r="F6" s="67" t="s">
        <v>77</v>
      </c>
      <c r="G6" s="67" t="s">
        <v>78</v>
      </c>
      <c r="H6" s="67" t="s">
        <v>79</v>
      </c>
      <c r="I6" s="67" t="s">
        <v>80</v>
      </c>
      <c r="J6" s="67" t="s">
        <v>81</v>
      </c>
      <c r="K6" s="67" t="s">
        <v>82</v>
      </c>
      <c r="L6" s="67" t="s">
        <v>83</v>
      </c>
      <c r="M6" s="67" t="s">
        <v>84</v>
      </c>
    </row>
    <row r="7" spans="1:13" ht="20.25" x14ac:dyDescent="0.25">
      <c r="A7" s="68" t="s">
        <v>85</v>
      </c>
      <c r="B7" s="139" t="s">
        <v>94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87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25">
      <c r="A9" s="72"/>
      <c r="B9" s="70" t="s">
        <v>10</v>
      </c>
      <c r="C9" s="73" t="s">
        <v>88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25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25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ht="30" x14ac:dyDescent="0.25">
      <c r="A16" s="72"/>
      <c r="B16" s="70" t="s">
        <v>89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90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25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25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x14ac:dyDescent="0.25">
      <c r="A25" s="72"/>
      <c r="B25" s="70" t="s">
        <v>103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25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25">
      <c r="A27" s="70"/>
      <c r="B27" s="70" t="s">
        <v>25</v>
      </c>
      <c r="C27" s="71" t="s">
        <v>95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92</v>
      </c>
    </row>
    <row r="28" spans="1:13" ht="15.75" x14ac:dyDescent="0.25">
      <c r="A28" s="70"/>
      <c r="B28" s="74" t="s">
        <v>93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 x14ac:dyDescent="0.25">
      <c r="A30" s="142" t="s">
        <v>101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2022-12-23T07:58:30Z</dcterms:modified>
</cp:coreProperties>
</file>