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B2C1BE01-B57A-414F-BA4E-6E608C8077BD}" xr6:coauthVersionLast="47" xr6:coauthVersionMax="47" xr10:uidLastSave="{00000000-0000-0000-0000-000000000000}"/>
  <bookViews>
    <workbookView xWindow="-108" yWindow="-108" windowWidth="23256" windowHeight="12456" firstSheet="2" activeTab="3" xr2:uid="{00000000-000D-0000-FFFF-FFFF00000000}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/>
  <c r="E5" i="6"/>
  <c r="B5" i="6"/>
  <c r="B9" i="4"/>
  <c r="E6" i="6"/>
  <c r="B12" i="4"/>
  <c r="B13" i="4"/>
  <c r="B14" i="4"/>
  <c r="B15" i="4"/>
  <c r="B16" i="4"/>
  <c r="B17" i="4"/>
  <c r="B19" i="4"/>
  <c r="B20" i="4"/>
  <c r="B23" i="4"/>
  <c r="B24" i="4"/>
  <c r="B25" i="4"/>
  <c r="B7" i="4"/>
  <c r="E4" i="6"/>
  <c r="B32" i="6"/>
  <c r="BO28" i="5"/>
  <c r="BO29" i="5"/>
  <c r="BO43" i="5"/>
  <c r="BO50" i="5"/>
  <c r="BO66" i="5"/>
  <c r="BO83" i="5"/>
  <c r="BO99" i="5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/>
  <c r="BO61" i="5"/>
  <c r="BO85" i="5"/>
  <c r="BO86" i="5"/>
  <c r="BO87" i="5"/>
  <c r="BO88" i="5"/>
  <c r="BO90" i="5"/>
  <c r="BO91" i="5"/>
  <c r="BO93" i="5"/>
  <c r="BO94" i="5"/>
  <c r="BO101" i="5"/>
  <c r="BO102" i="5"/>
  <c r="BO103" i="5"/>
  <c r="BO104" i="5"/>
  <c r="BO105" i="5"/>
  <c r="BO109" i="5"/>
  <c r="BO110" i="5"/>
  <c r="BO28" i="4"/>
  <c r="BO29" i="4"/>
  <c r="BO43" i="4"/>
  <c r="BO50" i="4"/>
  <c r="BO52" i="4"/>
  <c r="BO53" i="4"/>
  <c r="BO54" i="4"/>
  <c r="BO55" i="4"/>
  <c r="BO56" i="4"/>
  <c r="BO60" i="4"/>
  <c r="BO61" i="4"/>
  <c r="BO66" i="4"/>
  <c r="BO68" i="4"/>
  <c r="BO69" i="4"/>
  <c r="BO70" i="4"/>
  <c r="BO71" i="4"/>
  <c r="BO72" i="4"/>
  <c r="BO73" i="4"/>
  <c r="BO77" i="4"/>
  <c r="BO78" i="4"/>
  <c r="BO83" i="4"/>
  <c r="BO85" i="4"/>
  <c r="BO86" i="4"/>
  <c r="BO87" i="4"/>
  <c r="BO88" i="4"/>
  <c r="BO92" i="4"/>
  <c r="BO93" i="4"/>
  <c r="BO98" i="4"/>
  <c r="BO100" i="4"/>
  <c r="BO101" i="4"/>
  <c r="BO102" i="4"/>
  <c r="BO103" i="4"/>
  <c r="BO104" i="4"/>
  <c r="BO105" i="4"/>
  <c r="BO106" i="4"/>
  <c r="BO108" i="4"/>
  <c r="BO109" i="4"/>
  <c r="C9" i="7"/>
  <c r="C10" i="7"/>
  <c r="C11" i="7"/>
  <c r="C12" i="7"/>
  <c r="C13" i="7"/>
  <c r="C8" i="7"/>
  <c r="A29" i="6"/>
  <c r="D29" i="6"/>
  <c r="H29" i="6"/>
  <c r="H1" i="6"/>
  <c r="A1" i="6"/>
  <c r="E10" i="6"/>
  <c r="B38" i="6"/>
  <c r="E11" i="6"/>
  <c r="E12" i="6"/>
  <c r="B12" i="6"/>
  <c r="E13" i="6"/>
  <c r="E41" i="6"/>
  <c r="E14" i="6"/>
  <c r="B14" i="6"/>
  <c r="E9" i="6"/>
  <c r="B9" i="6"/>
  <c r="C12" i="4"/>
  <c r="C12" i="5"/>
  <c r="C19" i="7"/>
  <c r="C20" i="7"/>
  <c r="C18" i="7"/>
  <c r="C17" i="7"/>
  <c r="C16" i="7"/>
  <c r="C6" i="7"/>
  <c r="C7" i="7"/>
  <c r="C5" i="7"/>
  <c r="O28" i="5"/>
  <c r="O29" i="5"/>
  <c r="P28" i="5"/>
  <c r="Q28" i="5"/>
  <c r="Q29" i="5"/>
  <c r="R28" i="5"/>
  <c r="R29" i="5"/>
  <c r="S28" i="5"/>
  <c r="S29" i="5"/>
  <c r="T28" i="5"/>
  <c r="T29" i="5"/>
  <c r="U28" i="5"/>
  <c r="U29" i="5"/>
  <c r="V28" i="5"/>
  <c r="V29" i="5"/>
  <c r="W28" i="5"/>
  <c r="W29" i="5"/>
  <c r="W28" i="4"/>
  <c r="W29" i="4"/>
  <c r="W30" i="5"/>
  <c r="X28" i="5"/>
  <c r="P29" i="5"/>
  <c r="P28" i="4"/>
  <c r="P29" i="4"/>
  <c r="P30" i="5"/>
  <c r="X29" i="5"/>
  <c r="X28" i="4"/>
  <c r="X29" i="4"/>
  <c r="X30" i="5"/>
  <c r="O28" i="4"/>
  <c r="O29" i="4"/>
  <c r="Q28" i="4"/>
  <c r="Q29" i="4"/>
  <c r="R28" i="4"/>
  <c r="R29" i="4"/>
  <c r="S28" i="4"/>
  <c r="T28" i="4"/>
  <c r="T29" i="4"/>
  <c r="U28" i="4"/>
  <c r="U29" i="4"/>
  <c r="V28" i="4"/>
  <c r="V29" i="4"/>
  <c r="S29" i="4"/>
  <c r="E23" i="6"/>
  <c r="E51" i="6"/>
  <c r="E24" i="6"/>
  <c r="E52" i="6"/>
  <c r="E22" i="6"/>
  <c r="E50" i="6"/>
  <c r="E18" i="6"/>
  <c r="E46" i="6"/>
  <c r="E17" i="6"/>
  <c r="I17" i="6"/>
  <c r="I45" i="6"/>
  <c r="E39" i="6"/>
  <c r="E43" i="6"/>
  <c r="A1" i="7"/>
  <c r="E3" i="6"/>
  <c r="I31" i="6"/>
  <c r="K4" i="4"/>
  <c r="I43" i="6"/>
  <c r="B43" i="6"/>
  <c r="B39" i="6"/>
  <c r="B37" i="6"/>
  <c r="I24" i="6"/>
  <c r="I52" i="6"/>
  <c r="I15" i="6"/>
  <c r="I14" i="6"/>
  <c r="I42" i="6"/>
  <c r="I11" i="6"/>
  <c r="I39" i="6"/>
  <c r="B11" i="6"/>
  <c r="B10" i="6"/>
  <c r="B34" i="6"/>
  <c r="E34" i="6"/>
  <c r="T30" i="5"/>
  <c r="BO89" i="4"/>
  <c r="BO90" i="4"/>
  <c r="BO74" i="4"/>
  <c r="BO75" i="4"/>
  <c r="BO57" i="4"/>
  <c r="BO58" i="4"/>
  <c r="BO106" i="5"/>
  <c r="BO107" i="5"/>
  <c r="BO111" i="5"/>
  <c r="E38" i="6"/>
  <c r="S30" i="5"/>
  <c r="B6" i="6"/>
  <c r="B17" i="6"/>
  <c r="B42" i="6"/>
  <c r="I6" i="6"/>
  <c r="I34" i="6"/>
  <c r="B24" i="6"/>
  <c r="E42" i="6"/>
  <c r="BO57" i="5"/>
  <c r="BO58" i="5"/>
  <c r="BO63" i="5"/>
  <c r="I10" i="6"/>
  <c r="I38" i="6"/>
  <c r="BO74" i="5"/>
  <c r="BO75" i="5"/>
  <c r="BO80" i="5"/>
  <c r="BO78" i="5"/>
  <c r="BO45" i="5"/>
  <c r="BO44" i="5"/>
  <c r="BO30" i="5"/>
  <c r="BO96" i="5"/>
  <c r="BO95" i="5"/>
  <c r="BO45" i="4"/>
  <c r="BO44" i="4"/>
  <c r="BO111" i="4"/>
  <c r="BO110" i="4"/>
  <c r="BO63" i="4"/>
  <c r="BO62" i="4"/>
  <c r="BO95" i="4"/>
  <c r="BO94" i="4"/>
  <c r="BO80" i="4"/>
  <c r="BO79" i="4"/>
  <c r="I23" i="6"/>
  <c r="I51" i="6"/>
  <c r="B23" i="6"/>
  <c r="B52" i="6"/>
  <c r="B51" i="6"/>
  <c r="I5" i="6"/>
  <c r="I33" i="6"/>
  <c r="E33" i="6"/>
  <c r="B33" i="6"/>
  <c r="E37" i="6"/>
  <c r="U30" i="5"/>
  <c r="V30" i="5"/>
  <c r="O30" i="5"/>
  <c r="Q30" i="5"/>
  <c r="R30" i="5"/>
  <c r="I4" i="6"/>
  <c r="I32" i="6"/>
  <c r="B41" i="6"/>
  <c r="B46" i="6"/>
  <c r="B40" i="6"/>
  <c r="E45" i="6"/>
  <c r="B13" i="6"/>
  <c r="B50" i="6"/>
  <c r="B4" i="6"/>
  <c r="E40" i="6"/>
  <c r="I9" i="6"/>
  <c r="I37" i="6"/>
  <c r="I13" i="6"/>
  <c r="I41" i="6"/>
  <c r="I22" i="6"/>
  <c r="I50" i="6"/>
  <c r="B22" i="6"/>
  <c r="B45" i="6"/>
  <c r="I12" i="6"/>
  <c r="I40" i="6"/>
  <c r="I18" i="6"/>
  <c r="I46" i="6"/>
  <c r="E32" i="6"/>
  <c r="I3" i="6"/>
  <c r="B31" i="6"/>
  <c r="B3" i="6"/>
  <c r="E31" i="6"/>
  <c r="B18" i="6"/>
  <c r="B15" i="6"/>
  <c r="BO62" i="5"/>
  <c r="BO112" i="5"/>
  <c r="BO46" i="5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/>
  <c r="BN107" i="5"/>
  <c r="BM101" i="5"/>
  <c r="BM106" i="5"/>
  <c r="BM107" i="5"/>
  <c r="BL101" i="5"/>
  <c r="BL106" i="5"/>
  <c r="BL107" i="5"/>
  <c r="BK101" i="5"/>
  <c r="BK106" i="5"/>
  <c r="BK107" i="5"/>
  <c r="BJ101" i="5"/>
  <c r="BJ106" i="5"/>
  <c r="BJ107" i="5"/>
  <c r="BI101" i="5"/>
  <c r="BI106" i="5"/>
  <c r="BI107" i="5"/>
  <c r="BH101" i="5"/>
  <c r="BH106" i="5"/>
  <c r="BH107" i="5"/>
  <c r="BG101" i="5"/>
  <c r="BG106" i="5"/>
  <c r="BG107" i="5"/>
  <c r="BF101" i="5"/>
  <c r="BE101" i="5"/>
  <c r="BE106" i="5"/>
  <c r="BE107" i="5"/>
  <c r="BD101" i="5"/>
  <c r="BD106" i="5"/>
  <c r="BD107" i="5"/>
  <c r="BC101" i="5"/>
  <c r="BC106" i="5"/>
  <c r="BC107" i="5"/>
  <c r="BB101" i="5"/>
  <c r="BB106" i="5"/>
  <c r="BB107" i="5"/>
  <c r="BA101" i="5"/>
  <c r="BA106" i="5"/>
  <c r="BA107" i="5"/>
  <c r="AZ101" i="5"/>
  <c r="AZ106" i="5"/>
  <c r="AZ107" i="5"/>
  <c r="AY101" i="5"/>
  <c r="AY106" i="5"/>
  <c r="AY107" i="5"/>
  <c r="AX101" i="5"/>
  <c r="AX106" i="5"/>
  <c r="AX107" i="5"/>
  <c r="AW101" i="5"/>
  <c r="AW106" i="5"/>
  <c r="AW107" i="5"/>
  <c r="AV101" i="5"/>
  <c r="AV106" i="5"/>
  <c r="AV107" i="5"/>
  <c r="AU101" i="5"/>
  <c r="AU106" i="5"/>
  <c r="AU107" i="5"/>
  <c r="AT101" i="5"/>
  <c r="AT106" i="5"/>
  <c r="AT107" i="5"/>
  <c r="AS101" i="5"/>
  <c r="AS106" i="5"/>
  <c r="AS107" i="5"/>
  <c r="AR101" i="5"/>
  <c r="AR106" i="5"/>
  <c r="AR107" i="5"/>
  <c r="AQ101" i="5"/>
  <c r="AQ106" i="5"/>
  <c r="AQ107" i="5"/>
  <c r="AP101" i="5"/>
  <c r="AP106" i="5"/>
  <c r="AP107" i="5"/>
  <c r="AO101" i="5"/>
  <c r="AO106" i="5"/>
  <c r="AO107" i="5"/>
  <c r="AN101" i="5"/>
  <c r="AN106" i="5"/>
  <c r="AN107" i="5"/>
  <c r="AM101" i="5"/>
  <c r="AM106" i="5"/>
  <c r="AM107" i="5"/>
  <c r="AL101" i="5"/>
  <c r="AL106" i="5"/>
  <c r="AL107" i="5"/>
  <c r="AK101" i="5"/>
  <c r="AK106" i="5"/>
  <c r="AK107" i="5"/>
  <c r="AJ101" i="5"/>
  <c r="AJ106" i="5"/>
  <c r="AJ107" i="5"/>
  <c r="AI101" i="5"/>
  <c r="AI106" i="5"/>
  <c r="AI107" i="5"/>
  <c r="AH101" i="5"/>
  <c r="AH106" i="5"/>
  <c r="AH107" i="5"/>
  <c r="AG101" i="5"/>
  <c r="AG106" i="5"/>
  <c r="AG107" i="5"/>
  <c r="AF101" i="5"/>
  <c r="AF106" i="5"/>
  <c r="AF107" i="5"/>
  <c r="AE101" i="5"/>
  <c r="AE106" i="5"/>
  <c r="AE107" i="5"/>
  <c r="AD101" i="5"/>
  <c r="AD106" i="5"/>
  <c r="AD107" i="5"/>
  <c r="AC101" i="5"/>
  <c r="AC106" i="5"/>
  <c r="AC107" i="5"/>
  <c r="AB101" i="5"/>
  <c r="AB106" i="5"/>
  <c r="AB107" i="5"/>
  <c r="AA101" i="5"/>
  <c r="AA106" i="5"/>
  <c r="AA107" i="5"/>
  <c r="Z101" i="5"/>
  <c r="Z106" i="5"/>
  <c r="Z107" i="5"/>
  <c r="Y101" i="5"/>
  <c r="Y106" i="5"/>
  <c r="Y107" i="5"/>
  <c r="X101" i="5"/>
  <c r="X106" i="5"/>
  <c r="X107" i="5"/>
  <c r="W101" i="5"/>
  <c r="W106" i="5"/>
  <c r="W107" i="5"/>
  <c r="V101" i="5"/>
  <c r="V106" i="5"/>
  <c r="V107" i="5"/>
  <c r="U101" i="5"/>
  <c r="U106" i="5"/>
  <c r="U107" i="5"/>
  <c r="T101" i="5"/>
  <c r="T106" i="5"/>
  <c r="T107" i="5"/>
  <c r="S101" i="5"/>
  <c r="S106" i="5"/>
  <c r="S107" i="5"/>
  <c r="R101" i="5"/>
  <c r="Q101" i="5"/>
  <c r="Q106" i="5"/>
  <c r="Q107" i="5"/>
  <c r="P101" i="5"/>
  <c r="P106" i="5"/>
  <c r="P107" i="5"/>
  <c r="O101" i="5"/>
  <c r="O106" i="5"/>
  <c r="O107" i="5"/>
  <c r="N101" i="5"/>
  <c r="N106" i="5"/>
  <c r="N107" i="5"/>
  <c r="M101" i="5"/>
  <c r="M106" i="5"/>
  <c r="M107" i="5"/>
  <c r="L101" i="5"/>
  <c r="L106" i="5"/>
  <c r="L107" i="5"/>
  <c r="K101" i="5"/>
  <c r="K106" i="5"/>
  <c r="K107" i="5"/>
  <c r="J101" i="5"/>
  <c r="J106" i="5"/>
  <c r="J107" i="5"/>
  <c r="I101" i="5"/>
  <c r="I106" i="5"/>
  <c r="I107" i="5"/>
  <c r="H101" i="5"/>
  <c r="H106" i="5"/>
  <c r="H107" i="5"/>
  <c r="G101" i="5"/>
  <c r="G106" i="5"/>
  <c r="G107" i="5"/>
  <c r="F101" i="5"/>
  <c r="F106" i="5"/>
  <c r="F107" i="5"/>
  <c r="E101" i="5"/>
  <c r="E106" i="5"/>
  <c r="E107" i="5"/>
  <c r="D101" i="5"/>
  <c r="D106" i="5"/>
  <c r="D107" i="5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M90" i="5"/>
  <c r="BM91" i="5"/>
  <c r="BL85" i="5"/>
  <c r="BK85" i="5"/>
  <c r="BK90" i="5"/>
  <c r="BK91" i="5"/>
  <c r="BJ85" i="5"/>
  <c r="BI85" i="5"/>
  <c r="BH85" i="5"/>
  <c r="BG85" i="5"/>
  <c r="BG90" i="5"/>
  <c r="BG91" i="5"/>
  <c r="BF85" i="5"/>
  <c r="BE85" i="5"/>
  <c r="BE90" i="5"/>
  <c r="BE91" i="5"/>
  <c r="BD85" i="5"/>
  <c r="BC85" i="5"/>
  <c r="BC90" i="5"/>
  <c r="BC91" i="5"/>
  <c r="BB85" i="5"/>
  <c r="BA85" i="5"/>
  <c r="AZ85" i="5"/>
  <c r="AY85" i="5"/>
  <c r="AY90" i="5"/>
  <c r="AY91" i="5"/>
  <c r="AX85" i="5"/>
  <c r="AW85" i="5"/>
  <c r="AV85" i="5"/>
  <c r="AV90" i="5"/>
  <c r="AV91" i="5"/>
  <c r="AU85" i="5"/>
  <c r="AT85" i="5"/>
  <c r="AS85" i="5"/>
  <c r="AR85" i="5"/>
  <c r="AQ85" i="5"/>
  <c r="AQ90" i="5"/>
  <c r="AQ91" i="5"/>
  <c r="AP85" i="5"/>
  <c r="AO85" i="5"/>
  <c r="AN85" i="5"/>
  <c r="AN90" i="5"/>
  <c r="AN91" i="5"/>
  <c r="AM85" i="5"/>
  <c r="AL85" i="5"/>
  <c r="AK85" i="5"/>
  <c r="AJ85" i="5"/>
  <c r="AI85" i="5"/>
  <c r="AI90" i="5"/>
  <c r="AI91" i="5"/>
  <c r="AH85" i="5"/>
  <c r="AG85" i="5"/>
  <c r="AF85" i="5"/>
  <c r="AF90" i="5"/>
  <c r="AF91" i="5"/>
  <c r="AE85" i="5"/>
  <c r="AD85" i="5"/>
  <c r="AC85" i="5"/>
  <c r="AB85" i="5"/>
  <c r="AA85" i="5"/>
  <c r="AA90" i="5"/>
  <c r="AA91" i="5"/>
  <c r="Z85" i="5"/>
  <c r="Y85" i="5"/>
  <c r="X85" i="5"/>
  <c r="X90" i="5"/>
  <c r="X91" i="5"/>
  <c r="W85" i="5"/>
  <c r="V85" i="5"/>
  <c r="U85" i="5"/>
  <c r="T85" i="5"/>
  <c r="S85" i="5"/>
  <c r="S90" i="5"/>
  <c r="S91" i="5"/>
  <c r="R85" i="5"/>
  <c r="Q85" i="5"/>
  <c r="P85" i="5"/>
  <c r="P90" i="5"/>
  <c r="P91" i="5"/>
  <c r="O85" i="5"/>
  <c r="N85" i="5"/>
  <c r="M85" i="5"/>
  <c r="L85" i="5"/>
  <c r="K85" i="5"/>
  <c r="K90" i="5"/>
  <c r="K91" i="5"/>
  <c r="J85" i="5"/>
  <c r="I85" i="5"/>
  <c r="I90" i="5"/>
  <c r="I91" i="5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/>
  <c r="BM74" i="5"/>
  <c r="BM75" i="5"/>
  <c r="BL74" i="5"/>
  <c r="BL75" i="5"/>
  <c r="BK74" i="5"/>
  <c r="BK75" i="5"/>
  <c r="BJ74" i="5"/>
  <c r="BJ75" i="5"/>
  <c r="BI74" i="5"/>
  <c r="BI75" i="5"/>
  <c r="BH74" i="5"/>
  <c r="BH75" i="5"/>
  <c r="BG74" i="5"/>
  <c r="BG75" i="5"/>
  <c r="BF74" i="5"/>
  <c r="BF75" i="5"/>
  <c r="BE74" i="5"/>
  <c r="BE75" i="5"/>
  <c r="BD74" i="5"/>
  <c r="BD75" i="5"/>
  <c r="BC74" i="5"/>
  <c r="BC75" i="5"/>
  <c r="BB74" i="5"/>
  <c r="BB75" i="5"/>
  <c r="BA74" i="5"/>
  <c r="BA75" i="5"/>
  <c r="AZ74" i="5"/>
  <c r="AZ75" i="5"/>
  <c r="AY74" i="5"/>
  <c r="AY75" i="5"/>
  <c r="AX74" i="5"/>
  <c r="AX75" i="5"/>
  <c r="AW74" i="5"/>
  <c r="AW75" i="5"/>
  <c r="AV74" i="5"/>
  <c r="AV75" i="5"/>
  <c r="AU74" i="5"/>
  <c r="AU75" i="5"/>
  <c r="AT74" i="5"/>
  <c r="AT75" i="5"/>
  <c r="AS74" i="5"/>
  <c r="AS75" i="5"/>
  <c r="AR74" i="5"/>
  <c r="AR75" i="5"/>
  <c r="AQ74" i="5"/>
  <c r="AQ75" i="5"/>
  <c r="AP74" i="5"/>
  <c r="AP75" i="5"/>
  <c r="AO74" i="5"/>
  <c r="AO75" i="5"/>
  <c r="AN74" i="5"/>
  <c r="AN75" i="5"/>
  <c r="AM74" i="5"/>
  <c r="AM75" i="5"/>
  <c r="AL74" i="5"/>
  <c r="AL75" i="5"/>
  <c r="AK74" i="5"/>
  <c r="AK75" i="5"/>
  <c r="AJ74" i="5"/>
  <c r="AJ75" i="5"/>
  <c r="AI74" i="5"/>
  <c r="AI75" i="5"/>
  <c r="AH74" i="5"/>
  <c r="AH75" i="5"/>
  <c r="AG74" i="5"/>
  <c r="AG75" i="5"/>
  <c r="AF74" i="5"/>
  <c r="AF75" i="5"/>
  <c r="AE74" i="5"/>
  <c r="AE75" i="5"/>
  <c r="AD74" i="5"/>
  <c r="AD75" i="5"/>
  <c r="AC74" i="5"/>
  <c r="AC75" i="5"/>
  <c r="AB74" i="5"/>
  <c r="AB75" i="5"/>
  <c r="AA74" i="5"/>
  <c r="AA75" i="5"/>
  <c r="Z74" i="5"/>
  <c r="Z75" i="5"/>
  <c r="Y74" i="5"/>
  <c r="Y75" i="5"/>
  <c r="X74" i="5"/>
  <c r="X75" i="5"/>
  <c r="W74" i="5"/>
  <c r="W75" i="5"/>
  <c r="V74" i="5"/>
  <c r="V75" i="5"/>
  <c r="U74" i="5"/>
  <c r="U75" i="5"/>
  <c r="T74" i="5"/>
  <c r="T75" i="5"/>
  <c r="S74" i="5"/>
  <c r="S75" i="5"/>
  <c r="R74" i="5"/>
  <c r="R75" i="5"/>
  <c r="Q74" i="5"/>
  <c r="Q75" i="5"/>
  <c r="P74" i="5"/>
  <c r="P75" i="5"/>
  <c r="O74" i="5"/>
  <c r="O75" i="5"/>
  <c r="N74" i="5"/>
  <c r="N75" i="5"/>
  <c r="M74" i="5"/>
  <c r="M75" i="5"/>
  <c r="L74" i="5"/>
  <c r="L75" i="5"/>
  <c r="K74" i="5"/>
  <c r="K75" i="5"/>
  <c r="J74" i="5"/>
  <c r="J75" i="5"/>
  <c r="I74" i="5"/>
  <c r="I75" i="5"/>
  <c r="H74" i="5"/>
  <c r="H75" i="5"/>
  <c r="G74" i="5"/>
  <c r="G75" i="5"/>
  <c r="F74" i="5"/>
  <c r="F75" i="5"/>
  <c r="E74" i="5"/>
  <c r="E75" i="5"/>
  <c r="D74" i="5"/>
  <c r="D75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/>
  <c r="BN58" i="5"/>
  <c r="BM52" i="5"/>
  <c r="BM57" i="5"/>
  <c r="BM58" i="5"/>
  <c r="BL52" i="5"/>
  <c r="BL57" i="5"/>
  <c r="BL58" i="5"/>
  <c r="BK52" i="5"/>
  <c r="BK57" i="5"/>
  <c r="BK58" i="5"/>
  <c r="BJ52" i="5"/>
  <c r="BJ57" i="5"/>
  <c r="BJ58" i="5"/>
  <c r="BI52" i="5"/>
  <c r="BI57" i="5"/>
  <c r="BI58" i="5"/>
  <c r="BH52" i="5"/>
  <c r="BH57" i="5"/>
  <c r="BH58" i="5"/>
  <c r="BG52" i="5"/>
  <c r="BG57" i="5"/>
  <c r="BG58" i="5"/>
  <c r="BF52" i="5"/>
  <c r="BF57" i="5"/>
  <c r="BF58" i="5"/>
  <c r="BE52" i="5"/>
  <c r="BE57" i="5"/>
  <c r="BE58" i="5"/>
  <c r="BD52" i="5"/>
  <c r="BD57" i="5"/>
  <c r="BD58" i="5"/>
  <c r="BC52" i="5"/>
  <c r="BC57" i="5"/>
  <c r="BC58" i="5"/>
  <c r="BB52" i="5"/>
  <c r="BB57" i="5"/>
  <c r="BB58" i="5"/>
  <c r="BA52" i="5"/>
  <c r="BA57" i="5"/>
  <c r="BA58" i="5"/>
  <c r="AZ52" i="5"/>
  <c r="AZ57" i="5"/>
  <c r="AZ58" i="5"/>
  <c r="AY52" i="5"/>
  <c r="AY57" i="5"/>
  <c r="AY58" i="5"/>
  <c r="AX52" i="5"/>
  <c r="AX57" i="5"/>
  <c r="AX58" i="5"/>
  <c r="AW52" i="5"/>
  <c r="AW57" i="5"/>
  <c r="AW58" i="5"/>
  <c r="AV52" i="5"/>
  <c r="AV57" i="5"/>
  <c r="AV58" i="5"/>
  <c r="AU52" i="5"/>
  <c r="AU57" i="5"/>
  <c r="AU58" i="5"/>
  <c r="AT52" i="5"/>
  <c r="AT57" i="5"/>
  <c r="AT58" i="5"/>
  <c r="AS52" i="5"/>
  <c r="AS57" i="5"/>
  <c r="AS58" i="5"/>
  <c r="AR52" i="5"/>
  <c r="AR57" i="5"/>
  <c r="AR58" i="5"/>
  <c r="AQ52" i="5"/>
  <c r="AQ57" i="5"/>
  <c r="AQ58" i="5"/>
  <c r="AP52" i="5"/>
  <c r="AP57" i="5"/>
  <c r="AP58" i="5"/>
  <c r="AO52" i="5"/>
  <c r="AO57" i="5"/>
  <c r="AO58" i="5"/>
  <c r="AN52" i="5"/>
  <c r="AN57" i="5"/>
  <c r="AN58" i="5"/>
  <c r="AM52" i="5"/>
  <c r="AM57" i="5"/>
  <c r="AM58" i="5"/>
  <c r="AL52" i="5"/>
  <c r="AL57" i="5"/>
  <c r="AL58" i="5"/>
  <c r="AK52" i="5"/>
  <c r="AK57" i="5"/>
  <c r="AK58" i="5"/>
  <c r="AJ52" i="5"/>
  <c r="AJ57" i="5"/>
  <c r="AJ58" i="5"/>
  <c r="AI52" i="5"/>
  <c r="AI57" i="5"/>
  <c r="AI58" i="5"/>
  <c r="AH52" i="5"/>
  <c r="AH57" i="5"/>
  <c r="AH58" i="5"/>
  <c r="AG52" i="5"/>
  <c r="AG57" i="5"/>
  <c r="AG58" i="5"/>
  <c r="AF52" i="5"/>
  <c r="AF57" i="5"/>
  <c r="AF58" i="5"/>
  <c r="AE52" i="5"/>
  <c r="AE57" i="5"/>
  <c r="AE58" i="5"/>
  <c r="AD52" i="5"/>
  <c r="AD57" i="5"/>
  <c r="AD58" i="5"/>
  <c r="AC52" i="5"/>
  <c r="AC57" i="5"/>
  <c r="AC58" i="5"/>
  <c r="AB52" i="5"/>
  <c r="AB57" i="5"/>
  <c r="AB58" i="5"/>
  <c r="AA52" i="5"/>
  <c r="AA57" i="5"/>
  <c r="AA58" i="5"/>
  <c r="Z52" i="5"/>
  <c r="Z57" i="5"/>
  <c r="Z58" i="5"/>
  <c r="Y52" i="5"/>
  <c r="Y57" i="5"/>
  <c r="Y58" i="5"/>
  <c r="X52" i="5"/>
  <c r="X57" i="5"/>
  <c r="X58" i="5"/>
  <c r="W52" i="5"/>
  <c r="W57" i="5"/>
  <c r="W58" i="5"/>
  <c r="V52" i="5"/>
  <c r="V57" i="5"/>
  <c r="V58" i="5"/>
  <c r="U52" i="5"/>
  <c r="U57" i="5"/>
  <c r="U58" i="5"/>
  <c r="T52" i="5"/>
  <c r="T57" i="5"/>
  <c r="T58" i="5"/>
  <c r="S52" i="5"/>
  <c r="S57" i="5"/>
  <c r="S58" i="5"/>
  <c r="R52" i="5"/>
  <c r="R57" i="5"/>
  <c r="R58" i="5"/>
  <c r="Q52" i="5"/>
  <c r="Q57" i="5"/>
  <c r="Q58" i="5"/>
  <c r="P52" i="5"/>
  <c r="P57" i="5"/>
  <c r="P58" i="5"/>
  <c r="O52" i="5"/>
  <c r="O57" i="5"/>
  <c r="O58" i="5"/>
  <c r="N52" i="5"/>
  <c r="N57" i="5"/>
  <c r="N58" i="5"/>
  <c r="M52" i="5"/>
  <c r="M57" i="5"/>
  <c r="M58" i="5"/>
  <c r="L52" i="5"/>
  <c r="L57" i="5"/>
  <c r="L58" i="5"/>
  <c r="K52" i="5"/>
  <c r="K57" i="5"/>
  <c r="K58" i="5"/>
  <c r="J52" i="5"/>
  <c r="J57" i="5"/>
  <c r="J58" i="5"/>
  <c r="I52" i="5"/>
  <c r="I57" i="5"/>
  <c r="I58" i="5"/>
  <c r="H52" i="5"/>
  <c r="H57" i="5"/>
  <c r="H58" i="5"/>
  <c r="G52" i="5"/>
  <c r="G57" i="5"/>
  <c r="G58" i="5"/>
  <c r="F52" i="5"/>
  <c r="F57" i="5"/>
  <c r="F58" i="5"/>
  <c r="E52" i="5"/>
  <c r="E57" i="5"/>
  <c r="E58" i="5"/>
  <c r="D52" i="5"/>
  <c r="D57" i="5"/>
  <c r="D58" i="5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/>
  <c r="BM28" i="5"/>
  <c r="BM29" i="5"/>
  <c r="BL28" i="5"/>
  <c r="BL29" i="5"/>
  <c r="BK28" i="5"/>
  <c r="BK29" i="5"/>
  <c r="BJ28" i="5"/>
  <c r="BJ29" i="5"/>
  <c r="BI28" i="5"/>
  <c r="BI29" i="5"/>
  <c r="BH28" i="5"/>
  <c r="BH29" i="5"/>
  <c r="BG28" i="5"/>
  <c r="BG29" i="5"/>
  <c r="BF28" i="5"/>
  <c r="BF29" i="5"/>
  <c r="BE28" i="5"/>
  <c r="BE29" i="5"/>
  <c r="BD28" i="5"/>
  <c r="BD29" i="5"/>
  <c r="BC28" i="5"/>
  <c r="BC29" i="5"/>
  <c r="BB28" i="5"/>
  <c r="BB29" i="5"/>
  <c r="BA28" i="5"/>
  <c r="BA29" i="5"/>
  <c r="AZ28" i="5"/>
  <c r="AZ29" i="5"/>
  <c r="AY28" i="5"/>
  <c r="AY29" i="5"/>
  <c r="AX28" i="5"/>
  <c r="AX29" i="5"/>
  <c r="AW28" i="5"/>
  <c r="AW29" i="5"/>
  <c r="AV28" i="5"/>
  <c r="AV29" i="5"/>
  <c r="AU28" i="5"/>
  <c r="AU29" i="5"/>
  <c r="AT28" i="5"/>
  <c r="AT29" i="5"/>
  <c r="AS28" i="5"/>
  <c r="AS29" i="5"/>
  <c r="AR28" i="5"/>
  <c r="AR29" i="5"/>
  <c r="AQ28" i="5"/>
  <c r="AQ29" i="5"/>
  <c r="AP28" i="5"/>
  <c r="AP29" i="5"/>
  <c r="AO28" i="5"/>
  <c r="AO29" i="5"/>
  <c r="AN28" i="5"/>
  <c r="AN29" i="5"/>
  <c r="AM28" i="5"/>
  <c r="AM29" i="5"/>
  <c r="AL28" i="5"/>
  <c r="AL29" i="5"/>
  <c r="AK28" i="5"/>
  <c r="AK29" i="5"/>
  <c r="AJ28" i="5"/>
  <c r="AJ29" i="5"/>
  <c r="AI28" i="5"/>
  <c r="AI29" i="5"/>
  <c r="AH28" i="5"/>
  <c r="AH29" i="5"/>
  <c r="AG28" i="5"/>
  <c r="AG29" i="5"/>
  <c r="AF28" i="5"/>
  <c r="AF29" i="5"/>
  <c r="AE28" i="5"/>
  <c r="AE29" i="5"/>
  <c r="AD28" i="5"/>
  <c r="AD29" i="5"/>
  <c r="AC28" i="5"/>
  <c r="AC29" i="5"/>
  <c r="AB28" i="5"/>
  <c r="AB29" i="5"/>
  <c r="AA28" i="5"/>
  <c r="AA29" i="5"/>
  <c r="Z28" i="5"/>
  <c r="Z29" i="5"/>
  <c r="Y28" i="5"/>
  <c r="Y29" i="5"/>
  <c r="N28" i="5"/>
  <c r="N29" i="5"/>
  <c r="M28" i="5"/>
  <c r="M29" i="5"/>
  <c r="L28" i="5"/>
  <c r="L29" i="5"/>
  <c r="K28" i="5"/>
  <c r="K29" i="5"/>
  <c r="J28" i="5"/>
  <c r="J29" i="5"/>
  <c r="I28" i="5"/>
  <c r="I29" i="5"/>
  <c r="H28" i="5"/>
  <c r="H29" i="5"/>
  <c r="G28" i="5"/>
  <c r="G29" i="5"/>
  <c r="F28" i="5"/>
  <c r="F29" i="5"/>
  <c r="E28" i="5"/>
  <c r="E29" i="5"/>
  <c r="D28" i="5"/>
  <c r="D29" i="5"/>
  <c r="C23" i="5"/>
  <c r="C19" i="5"/>
  <c r="C7" i="5"/>
  <c r="BN5" i="5"/>
  <c r="BN50" i="5"/>
  <c r="BN66" i="5"/>
  <c r="BN83" i="5"/>
  <c r="BN99" i="5"/>
  <c r="BM5" i="5"/>
  <c r="BM50" i="5"/>
  <c r="BM66" i="5"/>
  <c r="BM83" i="5"/>
  <c r="BM99" i="5"/>
  <c r="BL5" i="5"/>
  <c r="BL50" i="5"/>
  <c r="BL66" i="5"/>
  <c r="BL83" i="5"/>
  <c r="BL99" i="5"/>
  <c r="BK5" i="5"/>
  <c r="BK50" i="5"/>
  <c r="BK66" i="5"/>
  <c r="BK83" i="5"/>
  <c r="BK99" i="5"/>
  <c r="BJ5" i="5"/>
  <c r="BJ50" i="5"/>
  <c r="BJ66" i="5"/>
  <c r="BJ83" i="5"/>
  <c r="BJ99" i="5"/>
  <c r="BI5" i="5"/>
  <c r="BI50" i="5"/>
  <c r="BI66" i="5"/>
  <c r="BI83" i="5"/>
  <c r="BI99" i="5"/>
  <c r="BH5" i="5"/>
  <c r="BH50" i="5"/>
  <c r="BH66" i="5"/>
  <c r="BH83" i="5"/>
  <c r="BH99" i="5"/>
  <c r="BG5" i="5"/>
  <c r="BG50" i="5"/>
  <c r="BG66" i="5"/>
  <c r="BG83" i="5"/>
  <c r="BG99" i="5"/>
  <c r="BF5" i="5"/>
  <c r="BF50" i="5"/>
  <c r="BE5" i="5"/>
  <c r="BE50" i="5"/>
  <c r="BD5" i="5"/>
  <c r="BD50" i="5"/>
  <c r="BD66" i="5"/>
  <c r="BD83" i="5"/>
  <c r="BD99" i="5"/>
  <c r="BC5" i="5"/>
  <c r="BC50" i="5"/>
  <c r="BC66" i="5"/>
  <c r="BC83" i="5"/>
  <c r="BC99" i="5"/>
  <c r="BB5" i="5"/>
  <c r="BB50" i="5"/>
  <c r="BA5" i="5"/>
  <c r="BA50" i="5"/>
  <c r="AZ5" i="5"/>
  <c r="AZ50" i="5"/>
  <c r="AZ66" i="5"/>
  <c r="AZ83" i="5"/>
  <c r="AZ99" i="5"/>
  <c r="AY5" i="5"/>
  <c r="AY50" i="5"/>
  <c r="AY66" i="5"/>
  <c r="AY83" i="5"/>
  <c r="AY99" i="5"/>
  <c r="AX5" i="5"/>
  <c r="AX50" i="5"/>
  <c r="AX66" i="5"/>
  <c r="AX83" i="5"/>
  <c r="AX99" i="5"/>
  <c r="AW5" i="5"/>
  <c r="AW50" i="5"/>
  <c r="AV5" i="5"/>
  <c r="AV50" i="5"/>
  <c r="AU5" i="5"/>
  <c r="AU50" i="5"/>
  <c r="AT5" i="5"/>
  <c r="AT50" i="5"/>
  <c r="AS5" i="5"/>
  <c r="AS50" i="5"/>
  <c r="AR5" i="5"/>
  <c r="AR50" i="5"/>
  <c r="AQ5" i="5"/>
  <c r="AQ50" i="5"/>
  <c r="AP5" i="5"/>
  <c r="AP50" i="5"/>
  <c r="AO5" i="5"/>
  <c r="AO50" i="5"/>
  <c r="AN5" i="5"/>
  <c r="AN50" i="5"/>
  <c r="AM50" i="5"/>
  <c r="AL5" i="5"/>
  <c r="AL50" i="5"/>
  <c r="AL66" i="5"/>
  <c r="AL83" i="5"/>
  <c r="AL99" i="5"/>
  <c r="AK5" i="5"/>
  <c r="AK50" i="5"/>
  <c r="AJ5" i="5"/>
  <c r="AJ50" i="5"/>
  <c r="AI5" i="5"/>
  <c r="AI50" i="5"/>
  <c r="AH5" i="5"/>
  <c r="AH50" i="5"/>
  <c r="AG5" i="5"/>
  <c r="AG50" i="5"/>
  <c r="AF5" i="5"/>
  <c r="AF50" i="5"/>
  <c r="AF66" i="5"/>
  <c r="AF83" i="5"/>
  <c r="AF99" i="5"/>
  <c r="AE5" i="5"/>
  <c r="AD5" i="5"/>
  <c r="AC5" i="5"/>
  <c r="AC50" i="5"/>
  <c r="AC66" i="5"/>
  <c r="AC83" i="5"/>
  <c r="AC99" i="5"/>
  <c r="AB5" i="5"/>
  <c r="AA5" i="5"/>
  <c r="Z5" i="5"/>
  <c r="Y5" i="5"/>
  <c r="Y50" i="5"/>
  <c r="Y66" i="5"/>
  <c r="Y83" i="5"/>
  <c r="Y99" i="5"/>
  <c r="X5" i="5"/>
  <c r="X50" i="5"/>
  <c r="X66" i="5"/>
  <c r="X83" i="5"/>
  <c r="X99" i="5"/>
  <c r="W5" i="5"/>
  <c r="W50" i="5"/>
  <c r="V5" i="5"/>
  <c r="V50" i="5"/>
  <c r="U5" i="5"/>
  <c r="U50" i="5"/>
  <c r="T5" i="5"/>
  <c r="T50" i="5"/>
  <c r="S5" i="5"/>
  <c r="S50" i="5"/>
  <c r="R5" i="5"/>
  <c r="R50" i="5"/>
  <c r="Q5" i="5"/>
  <c r="Q50" i="5"/>
  <c r="P5" i="5"/>
  <c r="P50" i="5"/>
  <c r="O5" i="5"/>
  <c r="O50" i="5"/>
  <c r="N5" i="5"/>
  <c r="N50" i="5"/>
  <c r="M5" i="5"/>
  <c r="M50" i="5"/>
  <c r="L5" i="5"/>
  <c r="L50" i="5"/>
  <c r="L66" i="5"/>
  <c r="L83" i="5"/>
  <c r="L99" i="5"/>
  <c r="K5" i="5"/>
  <c r="K50" i="5"/>
  <c r="K66" i="5"/>
  <c r="K83" i="5"/>
  <c r="K99" i="5"/>
  <c r="J5" i="5"/>
  <c r="J50" i="5"/>
  <c r="J66" i="5"/>
  <c r="J83" i="5"/>
  <c r="J99" i="5"/>
  <c r="I5" i="5"/>
  <c r="I50" i="5"/>
  <c r="I66" i="5"/>
  <c r="I83" i="5"/>
  <c r="I99" i="5"/>
  <c r="H5" i="5"/>
  <c r="G5" i="5"/>
  <c r="G50" i="5"/>
  <c r="G66" i="5"/>
  <c r="G83" i="5"/>
  <c r="G99" i="5"/>
  <c r="F5" i="5"/>
  <c r="F50" i="5"/>
  <c r="F66" i="5"/>
  <c r="F83" i="5"/>
  <c r="F99" i="5"/>
  <c r="E5" i="5"/>
  <c r="E50" i="5"/>
  <c r="E66" i="5"/>
  <c r="E83" i="5"/>
  <c r="E99" i="5"/>
  <c r="D5" i="5"/>
  <c r="D50" i="5"/>
  <c r="D66" i="5"/>
  <c r="D83" i="5"/>
  <c r="D99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M105" i="4"/>
  <c r="BM106" i="4"/>
  <c r="BL100" i="4"/>
  <c r="BK100" i="4"/>
  <c r="BK105" i="4"/>
  <c r="BK106" i="4"/>
  <c r="BJ100" i="4"/>
  <c r="BJ105" i="4"/>
  <c r="BJ106" i="4"/>
  <c r="BI100" i="4"/>
  <c r="BI105" i="4"/>
  <c r="BI106" i="4"/>
  <c r="BH100" i="4"/>
  <c r="BG100" i="4"/>
  <c r="BF100" i="4"/>
  <c r="BE100" i="4"/>
  <c r="BE105" i="4"/>
  <c r="BE106" i="4"/>
  <c r="BD100" i="4"/>
  <c r="BC100" i="4"/>
  <c r="BC105" i="4"/>
  <c r="BC106" i="4"/>
  <c r="BB100" i="4"/>
  <c r="BB105" i="4"/>
  <c r="BB106" i="4"/>
  <c r="BA100" i="4"/>
  <c r="BA105" i="4"/>
  <c r="BA106" i="4"/>
  <c r="AZ100" i="4"/>
  <c r="AY100" i="4"/>
  <c r="AX100" i="4"/>
  <c r="AW100" i="4"/>
  <c r="AW105" i="4"/>
  <c r="AW106" i="4"/>
  <c r="AV100" i="4"/>
  <c r="AU100" i="4"/>
  <c r="AU105" i="4"/>
  <c r="AU106" i="4"/>
  <c r="AT100" i="4"/>
  <c r="AT105" i="4"/>
  <c r="AT106" i="4"/>
  <c r="AS100" i="4"/>
  <c r="AS105" i="4"/>
  <c r="AS106" i="4"/>
  <c r="AR100" i="4"/>
  <c r="AQ100" i="4"/>
  <c r="AP100" i="4"/>
  <c r="AO100" i="4"/>
  <c r="AO105" i="4"/>
  <c r="AO106" i="4"/>
  <c r="AN100" i="4"/>
  <c r="AM100" i="4"/>
  <c r="AM105" i="4"/>
  <c r="AM106" i="4"/>
  <c r="AL100" i="4"/>
  <c r="AL105" i="4"/>
  <c r="AL106" i="4"/>
  <c r="AK100" i="4"/>
  <c r="AK105" i="4"/>
  <c r="AK106" i="4"/>
  <c r="AJ100" i="4"/>
  <c r="AI100" i="4"/>
  <c r="AH100" i="4"/>
  <c r="AG100" i="4"/>
  <c r="AG105" i="4"/>
  <c r="AG106" i="4"/>
  <c r="AF100" i="4"/>
  <c r="AE100" i="4"/>
  <c r="AE105" i="4"/>
  <c r="AE106" i="4"/>
  <c r="AD100" i="4"/>
  <c r="AD105" i="4"/>
  <c r="AD106" i="4"/>
  <c r="AC100" i="4"/>
  <c r="AC105" i="4"/>
  <c r="AC106" i="4"/>
  <c r="AB100" i="4"/>
  <c r="AA100" i="4"/>
  <c r="Z100" i="4"/>
  <c r="Y100" i="4"/>
  <c r="Y105" i="4"/>
  <c r="Y106" i="4"/>
  <c r="X100" i="4"/>
  <c r="W100" i="4"/>
  <c r="W105" i="4"/>
  <c r="W106" i="4"/>
  <c r="V100" i="4"/>
  <c r="V105" i="4"/>
  <c r="V106" i="4"/>
  <c r="U100" i="4"/>
  <c r="U105" i="4"/>
  <c r="U106" i="4"/>
  <c r="T100" i="4"/>
  <c r="S100" i="4"/>
  <c r="R100" i="4"/>
  <c r="Q100" i="4"/>
  <c r="Q105" i="4"/>
  <c r="Q106" i="4"/>
  <c r="P100" i="4"/>
  <c r="O100" i="4"/>
  <c r="O105" i="4"/>
  <c r="O106" i="4"/>
  <c r="N100" i="4"/>
  <c r="N105" i="4"/>
  <c r="N106" i="4"/>
  <c r="M100" i="4"/>
  <c r="M105" i="4"/>
  <c r="M106" i="4"/>
  <c r="L100" i="4"/>
  <c r="K100" i="4"/>
  <c r="J100" i="4"/>
  <c r="I100" i="4"/>
  <c r="I105" i="4"/>
  <c r="I106" i="4"/>
  <c r="H100" i="4"/>
  <c r="G100" i="4"/>
  <c r="G105" i="4"/>
  <c r="G106" i="4"/>
  <c r="F100" i="4"/>
  <c r="F105" i="4"/>
  <c r="F106" i="4"/>
  <c r="E100" i="4"/>
  <c r="E105" i="4"/>
  <c r="E106" i="4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L89" i="4"/>
  <c r="BL90" i="4"/>
  <c r="BK85" i="4"/>
  <c r="BJ85" i="4"/>
  <c r="BJ89" i="4"/>
  <c r="BJ90" i="4"/>
  <c r="BI85" i="4"/>
  <c r="BH85" i="4"/>
  <c r="BG85" i="4"/>
  <c r="BF85" i="4"/>
  <c r="BE85" i="4"/>
  <c r="BD85" i="4"/>
  <c r="BD89" i="4"/>
  <c r="BD90" i="4"/>
  <c r="BC85" i="4"/>
  <c r="BB85" i="4"/>
  <c r="BB89" i="4"/>
  <c r="BB90" i="4"/>
  <c r="BA85" i="4"/>
  <c r="AZ85" i="4"/>
  <c r="AY85" i="4"/>
  <c r="AX85" i="4"/>
  <c r="AW85" i="4"/>
  <c r="AV85" i="4"/>
  <c r="AV89" i="4"/>
  <c r="AV90" i="4"/>
  <c r="AU85" i="4"/>
  <c r="AT85" i="4"/>
  <c r="AT89" i="4"/>
  <c r="AT90" i="4"/>
  <c r="AS85" i="4"/>
  <c r="AR85" i="4"/>
  <c r="AQ85" i="4"/>
  <c r="AP85" i="4"/>
  <c r="AO85" i="4"/>
  <c r="AN85" i="4"/>
  <c r="AN89" i="4"/>
  <c r="AN90" i="4"/>
  <c r="AM85" i="4"/>
  <c r="AL85" i="4"/>
  <c r="AL89" i="4"/>
  <c r="AL90" i="4"/>
  <c r="AK85" i="4"/>
  <c r="AJ85" i="4"/>
  <c r="AI85" i="4"/>
  <c r="AH85" i="4"/>
  <c r="AG85" i="4"/>
  <c r="AF85" i="4"/>
  <c r="AF89" i="4"/>
  <c r="AF90" i="4"/>
  <c r="AE85" i="4"/>
  <c r="AD85" i="4"/>
  <c r="AD89" i="4"/>
  <c r="AD90" i="4"/>
  <c r="AC85" i="4"/>
  <c r="AB85" i="4"/>
  <c r="AA85" i="4"/>
  <c r="Z85" i="4"/>
  <c r="Y85" i="4"/>
  <c r="X85" i="4"/>
  <c r="X89" i="4"/>
  <c r="X90" i="4"/>
  <c r="W85" i="4"/>
  <c r="V85" i="4"/>
  <c r="V89" i="4"/>
  <c r="V90" i="4"/>
  <c r="U85" i="4"/>
  <c r="T85" i="4"/>
  <c r="S85" i="4"/>
  <c r="R85" i="4"/>
  <c r="Q85" i="4"/>
  <c r="P85" i="4"/>
  <c r="P89" i="4"/>
  <c r="P90" i="4"/>
  <c r="O85" i="4"/>
  <c r="N85" i="4"/>
  <c r="N89" i="4"/>
  <c r="N90" i="4"/>
  <c r="M85" i="4"/>
  <c r="L85" i="4"/>
  <c r="K85" i="4"/>
  <c r="J85" i="4"/>
  <c r="I85" i="4"/>
  <c r="H85" i="4"/>
  <c r="H89" i="4"/>
  <c r="H90" i="4"/>
  <c r="G85" i="4"/>
  <c r="F85" i="4"/>
  <c r="F89" i="4"/>
  <c r="F90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/>
  <c r="BM74" i="4"/>
  <c r="BM75" i="4"/>
  <c r="BL74" i="4"/>
  <c r="BL75" i="4"/>
  <c r="BK74" i="4"/>
  <c r="BK75" i="4"/>
  <c r="BJ74" i="4"/>
  <c r="BJ75" i="4"/>
  <c r="BI74" i="4"/>
  <c r="BI75" i="4"/>
  <c r="BH74" i="4"/>
  <c r="BH75" i="4"/>
  <c r="BG74" i="4"/>
  <c r="BG75" i="4"/>
  <c r="BF74" i="4"/>
  <c r="BF75" i="4"/>
  <c r="BE74" i="4"/>
  <c r="BE75" i="4"/>
  <c r="BD74" i="4"/>
  <c r="BD75" i="4"/>
  <c r="BC74" i="4"/>
  <c r="BC75" i="4"/>
  <c r="BB74" i="4"/>
  <c r="BB75" i="4"/>
  <c r="BA74" i="4"/>
  <c r="BA75" i="4"/>
  <c r="AZ74" i="4"/>
  <c r="AZ75" i="4"/>
  <c r="AY74" i="4"/>
  <c r="AY75" i="4"/>
  <c r="AX74" i="4"/>
  <c r="AX75" i="4"/>
  <c r="AW74" i="4"/>
  <c r="AW75" i="4"/>
  <c r="AV74" i="4"/>
  <c r="AV75" i="4"/>
  <c r="AU74" i="4"/>
  <c r="AU75" i="4"/>
  <c r="AT74" i="4"/>
  <c r="AT75" i="4"/>
  <c r="AS74" i="4"/>
  <c r="AS75" i="4"/>
  <c r="AR74" i="4"/>
  <c r="AR75" i="4"/>
  <c r="AQ74" i="4"/>
  <c r="AQ75" i="4"/>
  <c r="AP74" i="4"/>
  <c r="AP75" i="4"/>
  <c r="AO74" i="4"/>
  <c r="AO75" i="4"/>
  <c r="AN74" i="4"/>
  <c r="AN75" i="4"/>
  <c r="AM74" i="4"/>
  <c r="AM75" i="4"/>
  <c r="AL74" i="4"/>
  <c r="AL75" i="4"/>
  <c r="AK74" i="4"/>
  <c r="AK75" i="4"/>
  <c r="AJ74" i="4"/>
  <c r="AJ75" i="4"/>
  <c r="AI74" i="4"/>
  <c r="AI75" i="4"/>
  <c r="AH74" i="4"/>
  <c r="AH75" i="4"/>
  <c r="AG74" i="4"/>
  <c r="AG75" i="4"/>
  <c r="AF74" i="4"/>
  <c r="AF75" i="4"/>
  <c r="AE74" i="4"/>
  <c r="AE75" i="4"/>
  <c r="AD74" i="4"/>
  <c r="AD75" i="4"/>
  <c r="AC74" i="4"/>
  <c r="AC75" i="4"/>
  <c r="AB74" i="4"/>
  <c r="AB75" i="4"/>
  <c r="AA74" i="4"/>
  <c r="AA75" i="4"/>
  <c r="Z74" i="4"/>
  <c r="Z75" i="4"/>
  <c r="Y74" i="4"/>
  <c r="Y75" i="4"/>
  <c r="X74" i="4"/>
  <c r="X75" i="4"/>
  <c r="W74" i="4"/>
  <c r="W75" i="4"/>
  <c r="V74" i="4"/>
  <c r="V75" i="4"/>
  <c r="U74" i="4"/>
  <c r="U75" i="4"/>
  <c r="T74" i="4"/>
  <c r="T75" i="4"/>
  <c r="S74" i="4"/>
  <c r="S75" i="4"/>
  <c r="R74" i="4"/>
  <c r="R75" i="4"/>
  <c r="Q74" i="4"/>
  <c r="Q75" i="4"/>
  <c r="P74" i="4"/>
  <c r="P75" i="4"/>
  <c r="O74" i="4"/>
  <c r="O75" i="4"/>
  <c r="N74" i="4"/>
  <c r="N75" i="4"/>
  <c r="M74" i="4"/>
  <c r="M75" i="4"/>
  <c r="L74" i="4"/>
  <c r="L75" i="4"/>
  <c r="K74" i="4"/>
  <c r="K75" i="4"/>
  <c r="J74" i="4"/>
  <c r="J75" i="4"/>
  <c r="I74" i="4"/>
  <c r="I75" i="4"/>
  <c r="H74" i="4"/>
  <c r="H75" i="4"/>
  <c r="G74" i="4"/>
  <c r="G75" i="4"/>
  <c r="F74" i="4"/>
  <c r="F75" i="4"/>
  <c r="E74" i="4"/>
  <c r="E75" i="4"/>
  <c r="D74" i="4"/>
  <c r="D75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H57" i="4"/>
  <c r="BH58" i="4"/>
  <c r="BG52" i="4"/>
  <c r="BF52" i="4"/>
  <c r="BE52" i="4"/>
  <c r="BD52" i="4"/>
  <c r="BC52" i="4"/>
  <c r="BB52" i="4"/>
  <c r="BA52" i="4"/>
  <c r="AZ52" i="4"/>
  <c r="AZ57" i="4"/>
  <c r="AZ58" i="4"/>
  <c r="AY52" i="4"/>
  <c r="AX52" i="4"/>
  <c r="AW52" i="4"/>
  <c r="AV52" i="4"/>
  <c r="AU52" i="4"/>
  <c r="AT52" i="4"/>
  <c r="AS52" i="4"/>
  <c r="AR52" i="4"/>
  <c r="AR57" i="4"/>
  <c r="AR58" i="4"/>
  <c r="AQ52" i="4"/>
  <c r="AP52" i="4"/>
  <c r="AO52" i="4"/>
  <c r="AN52" i="4"/>
  <c r="AM52" i="4"/>
  <c r="AL52" i="4"/>
  <c r="AK52" i="4"/>
  <c r="AJ52" i="4"/>
  <c r="AJ57" i="4"/>
  <c r="AJ58" i="4"/>
  <c r="AI52" i="4"/>
  <c r="AH52" i="4"/>
  <c r="AG52" i="4"/>
  <c r="AF52" i="4"/>
  <c r="AE52" i="4"/>
  <c r="AD52" i="4"/>
  <c r="AC52" i="4"/>
  <c r="AB52" i="4"/>
  <c r="AB57" i="4"/>
  <c r="AB58" i="4"/>
  <c r="AA52" i="4"/>
  <c r="Z52" i="4"/>
  <c r="Y52" i="4"/>
  <c r="X52" i="4"/>
  <c r="W52" i="4"/>
  <c r="V52" i="4"/>
  <c r="U52" i="4"/>
  <c r="T52" i="4"/>
  <c r="T57" i="4"/>
  <c r="T58" i="4"/>
  <c r="S52" i="4"/>
  <c r="R52" i="4"/>
  <c r="Q52" i="4"/>
  <c r="P52" i="4"/>
  <c r="O52" i="4"/>
  <c r="N52" i="4"/>
  <c r="M52" i="4"/>
  <c r="L52" i="4"/>
  <c r="L57" i="4"/>
  <c r="L58" i="4"/>
  <c r="K52" i="4"/>
  <c r="J52" i="4"/>
  <c r="I52" i="4"/>
  <c r="H52" i="4"/>
  <c r="G52" i="4"/>
  <c r="F52" i="4"/>
  <c r="E52" i="4"/>
  <c r="D52" i="4"/>
  <c r="D57" i="4"/>
  <c r="D58" i="4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/>
  <c r="BK43" i="4"/>
  <c r="BI77" i="4"/>
  <c r="BI78" i="4"/>
  <c r="BG43" i="4"/>
  <c r="BE77" i="4"/>
  <c r="BE78" i="4"/>
  <c r="BC43" i="4"/>
  <c r="BA77" i="4"/>
  <c r="BA78" i="4"/>
  <c r="AY43" i="4"/>
  <c r="AW77" i="4"/>
  <c r="AW78" i="4"/>
  <c r="AU43" i="4"/>
  <c r="AS77" i="4"/>
  <c r="AS78" i="4"/>
  <c r="AQ43" i="4"/>
  <c r="AO77" i="4"/>
  <c r="AO78" i="4"/>
  <c r="AM43" i="4"/>
  <c r="AK77" i="4"/>
  <c r="AK78" i="4"/>
  <c r="AI43" i="4"/>
  <c r="AG77" i="4"/>
  <c r="AG78" i="4"/>
  <c r="AE43" i="4"/>
  <c r="AC77" i="4"/>
  <c r="AC78" i="4"/>
  <c r="AA43" i="4"/>
  <c r="Y77" i="4"/>
  <c r="Y78" i="4"/>
  <c r="BN28" i="4"/>
  <c r="BN29" i="4"/>
  <c r="BN30" i="5"/>
  <c r="BM28" i="4"/>
  <c r="BM29" i="4"/>
  <c r="BM30" i="5"/>
  <c r="BL28" i="4"/>
  <c r="BL29" i="4"/>
  <c r="BL30" i="5"/>
  <c r="BK28" i="4"/>
  <c r="BK29" i="4"/>
  <c r="BJ28" i="4"/>
  <c r="BJ29" i="4"/>
  <c r="BJ30" i="5"/>
  <c r="BI28" i="4"/>
  <c r="BI29" i="4"/>
  <c r="BI30" i="5"/>
  <c r="BH28" i="4"/>
  <c r="BH29" i="4"/>
  <c r="BH30" i="5"/>
  <c r="BG28" i="4"/>
  <c r="BG29" i="4"/>
  <c r="BF28" i="4"/>
  <c r="BF29" i="4"/>
  <c r="BF30" i="5"/>
  <c r="BE28" i="4"/>
  <c r="BE29" i="4"/>
  <c r="BE30" i="5"/>
  <c r="BD28" i="4"/>
  <c r="BD29" i="4"/>
  <c r="BD30" i="5"/>
  <c r="BC28" i="4"/>
  <c r="BC29" i="4"/>
  <c r="BB28" i="4"/>
  <c r="BB29" i="4"/>
  <c r="BB30" i="5"/>
  <c r="BA28" i="4"/>
  <c r="BA29" i="4"/>
  <c r="BA30" i="5"/>
  <c r="AZ28" i="4"/>
  <c r="AZ29" i="4"/>
  <c r="AZ30" i="5"/>
  <c r="AY28" i="4"/>
  <c r="AY29" i="4"/>
  <c r="AX28" i="4"/>
  <c r="AX29" i="4"/>
  <c r="AX30" i="5"/>
  <c r="AW28" i="4"/>
  <c r="AW29" i="4"/>
  <c r="AW30" i="5"/>
  <c r="AV28" i="4"/>
  <c r="AV29" i="4"/>
  <c r="AV30" i="5"/>
  <c r="AU28" i="4"/>
  <c r="AU29" i="4"/>
  <c r="AT28" i="4"/>
  <c r="AT29" i="4"/>
  <c r="AT30" i="5"/>
  <c r="AS28" i="4"/>
  <c r="AS29" i="4"/>
  <c r="AS30" i="5"/>
  <c r="AR28" i="4"/>
  <c r="AR29" i="4"/>
  <c r="AR30" i="5"/>
  <c r="AQ28" i="4"/>
  <c r="AQ29" i="4"/>
  <c r="AP28" i="4"/>
  <c r="AP29" i="4"/>
  <c r="AP30" i="5"/>
  <c r="AO28" i="4"/>
  <c r="AO29" i="4"/>
  <c r="AO30" i="5"/>
  <c r="AN28" i="4"/>
  <c r="AN29" i="4"/>
  <c r="AN30" i="5"/>
  <c r="AM28" i="4"/>
  <c r="AM29" i="4"/>
  <c r="AL28" i="4"/>
  <c r="AL29" i="4"/>
  <c r="AL30" i="5"/>
  <c r="AK28" i="4"/>
  <c r="AK29" i="4"/>
  <c r="AK30" i="5"/>
  <c r="AJ28" i="4"/>
  <c r="AJ29" i="4"/>
  <c r="AJ30" i="5"/>
  <c r="AI28" i="4"/>
  <c r="AI29" i="4"/>
  <c r="AH28" i="4"/>
  <c r="AH29" i="4"/>
  <c r="AH30" i="5"/>
  <c r="AG28" i="4"/>
  <c r="AG29" i="4"/>
  <c r="AG30" i="5"/>
  <c r="AF28" i="4"/>
  <c r="AF29" i="4"/>
  <c r="AF30" i="5"/>
  <c r="AE28" i="4"/>
  <c r="AE29" i="4"/>
  <c r="AD28" i="4"/>
  <c r="AD29" i="4"/>
  <c r="AD30" i="5"/>
  <c r="AC28" i="4"/>
  <c r="AC29" i="4"/>
  <c r="AC30" i="5"/>
  <c r="AB28" i="4"/>
  <c r="AB29" i="4"/>
  <c r="AB30" i="5"/>
  <c r="AA28" i="4"/>
  <c r="AA29" i="4"/>
  <c r="Z28" i="4"/>
  <c r="Z29" i="4"/>
  <c r="Z30" i="5"/>
  <c r="Y28" i="4"/>
  <c r="Y29" i="4"/>
  <c r="Y30" i="5"/>
  <c r="N28" i="4"/>
  <c r="N29" i="4"/>
  <c r="N30" i="5"/>
  <c r="M28" i="4"/>
  <c r="M29" i="4"/>
  <c r="M30" i="5"/>
  <c r="L28" i="4"/>
  <c r="L29" i="4"/>
  <c r="L30" i="5"/>
  <c r="K28" i="4"/>
  <c r="K29" i="4"/>
  <c r="K30" i="5"/>
  <c r="J28" i="4"/>
  <c r="J29" i="4"/>
  <c r="J30" i="5"/>
  <c r="I28" i="4"/>
  <c r="I29" i="4"/>
  <c r="I30" i="5"/>
  <c r="H28" i="4"/>
  <c r="H29" i="4"/>
  <c r="H30" i="5"/>
  <c r="G28" i="4"/>
  <c r="G29" i="4"/>
  <c r="G30" i="5"/>
  <c r="F28" i="4"/>
  <c r="F29" i="4"/>
  <c r="F30" i="5"/>
  <c r="E28" i="4"/>
  <c r="E29" i="4"/>
  <c r="E30" i="5"/>
  <c r="D28" i="4"/>
  <c r="D29" i="4"/>
  <c r="D30" i="5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K89" i="4"/>
  <c r="BK90" i="4"/>
  <c r="H105" i="4"/>
  <c r="H106" i="4"/>
  <c r="P105" i="4"/>
  <c r="P106" i="4"/>
  <c r="X105" i="4"/>
  <c r="X106" i="4"/>
  <c r="AF105" i="4"/>
  <c r="AF106" i="4"/>
  <c r="AN105" i="4"/>
  <c r="AN106" i="4"/>
  <c r="AV105" i="4"/>
  <c r="AV106" i="4"/>
  <c r="BD105" i="4"/>
  <c r="BD106" i="4"/>
  <c r="BL105" i="4"/>
  <c r="BL106" i="4"/>
  <c r="J90" i="5"/>
  <c r="J91" i="5"/>
  <c r="R90" i="5"/>
  <c r="R91" i="5"/>
  <c r="Z90" i="5"/>
  <c r="Z91" i="5"/>
  <c r="AH90" i="5"/>
  <c r="AH91" i="5"/>
  <c r="AP90" i="5"/>
  <c r="AP91" i="5"/>
  <c r="AX90" i="5"/>
  <c r="AX91" i="5"/>
  <c r="BN90" i="5"/>
  <c r="BN91" i="5"/>
  <c r="F57" i="4"/>
  <c r="F58" i="4"/>
  <c r="AT57" i="4"/>
  <c r="AT58" i="4"/>
  <c r="AL57" i="4"/>
  <c r="AL58" i="4"/>
  <c r="N57" i="4"/>
  <c r="N58" i="4"/>
  <c r="BB57" i="4"/>
  <c r="BB58" i="4"/>
  <c r="D105" i="4"/>
  <c r="D106" i="4"/>
  <c r="L105" i="4"/>
  <c r="L106" i="4"/>
  <c r="T105" i="4"/>
  <c r="T106" i="4"/>
  <c r="AB105" i="4"/>
  <c r="AB106" i="4"/>
  <c r="AJ105" i="4"/>
  <c r="AJ106" i="4"/>
  <c r="AR105" i="4"/>
  <c r="AR106" i="4"/>
  <c r="AZ105" i="4"/>
  <c r="AZ106" i="4"/>
  <c r="BH105" i="4"/>
  <c r="BH106" i="4"/>
  <c r="F90" i="5"/>
  <c r="F91" i="5"/>
  <c r="N90" i="5"/>
  <c r="N91" i="5"/>
  <c r="V90" i="5"/>
  <c r="V91" i="5"/>
  <c r="AD90" i="5"/>
  <c r="AD91" i="5"/>
  <c r="AL90" i="5"/>
  <c r="AL91" i="5"/>
  <c r="AT90" i="5"/>
  <c r="AT91" i="5"/>
  <c r="BB90" i="5"/>
  <c r="BB91" i="5"/>
  <c r="BJ90" i="5"/>
  <c r="BJ91" i="5"/>
  <c r="AD57" i="4"/>
  <c r="AD58" i="4"/>
  <c r="J57" i="4"/>
  <c r="J58" i="4"/>
  <c r="R57" i="4"/>
  <c r="R58" i="4"/>
  <c r="Z57" i="4"/>
  <c r="Z58" i="4"/>
  <c r="AH57" i="4"/>
  <c r="AH58" i="4"/>
  <c r="AP57" i="4"/>
  <c r="AP58" i="4"/>
  <c r="AX57" i="4"/>
  <c r="AX58" i="4"/>
  <c r="BF57" i="4"/>
  <c r="BF58" i="4"/>
  <c r="BN57" i="4"/>
  <c r="BN58" i="4"/>
  <c r="D89" i="4"/>
  <c r="D90" i="4"/>
  <c r="L89" i="4"/>
  <c r="L90" i="4"/>
  <c r="T89" i="4"/>
  <c r="T90" i="4"/>
  <c r="AB89" i="4"/>
  <c r="AB90" i="4"/>
  <c r="AJ89" i="4"/>
  <c r="AJ90" i="4"/>
  <c r="AR89" i="4"/>
  <c r="AR90" i="4"/>
  <c r="AZ89" i="4"/>
  <c r="AZ90" i="4"/>
  <c r="BH89" i="4"/>
  <c r="BH90" i="4"/>
  <c r="O90" i="5"/>
  <c r="O91" i="5"/>
  <c r="W90" i="5"/>
  <c r="W91" i="5"/>
  <c r="AE90" i="5"/>
  <c r="AE91" i="5"/>
  <c r="AM90" i="5"/>
  <c r="AM91" i="5"/>
  <c r="AU90" i="5"/>
  <c r="AU91" i="5"/>
  <c r="V57" i="4"/>
  <c r="V58" i="4"/>
  <c r="BJ57" i="4"/>
  <c r="BJ58" i="4"/>
  <c r="H90" i="5"/>
  <c r="H91" i="5"/>
  <c r="BD90" i="5"/>
  <c r="BD91" i="5"/>
  <c r="BL90" i="5"/>
  <c r="BL91" i="5"/>
  <c r="BF106" i="5"/>
  <c r="BF107" i="5"/>
  <c r="BF90" i="5"/>
  <c r="BF91" i="5"/>
  <c r="Q90" i="5"/>
  <c r="Q91" i="5"/>
  <c r="Y90" i="5"/>
  <c r="Y91" i="5"/>
  <c r="AG90" i="5"/>
  <c r="AG91" i="5"/>
  <c r="AO90" i="5"/>
  <c r="AO91" i="5"/>
  <c r="AW90" i="5"/>
  <c r="AW91" i="5"/>
  <c r="G90" i="5"/>
  <c r="G91" i="5"/>
  <c r="R106" i="5"/>
  <c r="R107" i="5"/>
  <c r="H57" i="4"/>
  <c r="H58" i="4"/>
  <c r="P57" i="4"/>
  <c r="P58" i="4"/>
  <c r="X57" i="4"/>
  <c r="X58" i="4"/>
  <c r="AF57" i="4"/>
  <c r="AF58" i="4"/>
  <c r="AN57" i="4"/>
  <c r="AN58" i="4"/>
  <c r="AV57" i="4"/>
  <c r="AV58" i="4"/>
  <c r="BD57" i="4"/>
  <c r="BD58" i="4"/>
  <c r="BL57" i="4"/>
  <c r="BL58" i="4"/>
  <c r="J89" i="4"/>
  <c r="J90" i="4"/>
  <c r="R89" i="4"/>
  <c r="R90" i="4"/>
  <c r="Z89" i="4"/>
  <c r="Z90" i="4"/>
  <c r="AH89" i="4"/>
  <c r="AH90" i="4"/>
  <c r="AP89" i="4"/>
  <c r="AP90" i="4"/>
  <c r="AX89" i="4"/>
  <c r="AX90" i="4"/>
  <c r="BF89" i="4"/>
  <c r="BF90" i="4"/>
  <c r="BN89" i="4"/>
  <c r="BN90" i="4"/>
  <c r="K105" i="4"/>
  <c r="K106" i="4"/>
  <c r="S105" i="4"/>
  <c r="S106" i="4"/>
  <c r="AA105" i="4"/>
  <c r="AA106" i="4"/>
  <c r="AI105" i="4"/>
  <c r="AI106" i="4"/>
  <c r="AQ105" i="4"/>
  <c r="AQ106" i="4"/>
  <c r="AY105" i="4"/>
  <c r="AY106" i="4"/>
  <c r="BG105" i="4"/>
  <c r="BG106" i="4"/>
  <c r="E90" i="5"/>
  <c r="E91" i="5"/>
  <c r="M90" i="5"/>
  <c r="M91" i="5"/>
  <c r="U90" i="5"/>
  <c r="U91" i="5"/>
  <c r="AC90" i="5"/>
  <c r="AC91" i="5"/>
  <c r="AK90" i="5"/>
  <c r="AK91" i="5"/>
  <c r="AS90" i="5"/>
  <c r="AS91" i="5"/>
  <c r="BA90" i="5"/>
  <c r="BA91" i="5"/>
  <c r="BI90" i="5"/>
  <c r="BI91" i="5"/>
  <c r="BM89" i="4"/>
  <c r="BM90" i="4"/>
  <c r="J105" i="4"/>
  <c r="J106" i="4"/>
  <c r="R105" i="4"/>
  <c r="R106" i="4"/>
  <c r="Z105" i="4"/>
  <c r="Z106" i="4"/>
  <c r="AH105" i="4"/>
  <c r="AH106" i="4"/>
  <c r="AP105" i="4"/>
  <c r="AP106" i="4"/>
  <c r="AX105" i="4"/>
  <c r="AX106" i="4"/>
  <c r="BF105" i="4"/>
  <c r="BF106" i="4"/>
  <c r="BN105" i="4"/>
  <c r="BN106" i="4"/>
  <c r="D90" i="5"/>
  <c r="D91" i="5"/>
  <c r="L90" i="5"/>
  <c r="L91" i="5"/>
  <c r="T90" i="5"/>
  <c r="T91" i="5"/>
  <c r="AB90" i="5"/>
  <c r="AB91" i="5"/>
  <c r="AJ90" i="5"/>
  <c r="AJ91" i="5"/>
  <c r="AR90" i="5"/>
  <c r="AR91" i="5"/>
  <c r="AZ90" i="5"/>
  <c r="AZ91" i="5"/>
  <c r="BH90" i="5"/>
  <c r="BH91" i="5"/>
  <c r="BK30" i="5"/>
  <c r="AA30" i="5"/>
  <c r="AE30" i="5"/>
  <c r="AI30" i="5"/>
  <c r="AM30" i="5"/>
  <c r="AQ30" i="5"/>
  <c r="AU30" i="5"/>
  <c r="AY30" i="5"/>
  <c r="BC30" i="5"/>
  <c r="BG30" i="5"/>
  <c r="E57" i="4"/>
  <c r="E58" i="4"/>
  <c r="G57" i="4"/>
  <c r="G58" i="4"/>
  <c r="I57" i="4"/>
  <c r="I58" i="4"/>
  <c r="K57" i="4"/>
  <c r="K58" i="4"/>
  <c r="M57" i="4"/>
  <c r="M58" i="4"/>
  <c r="O57" i="4"/>
  <c r="O58" i="4"/>
  <c r="Q57" i="4"/>
  <c r="Q58" i="4"/>
  <c r="S57" i="4"/>
  <c r="S58" i="4"/>
  <c r="U57" i="4"/>
  <c r="U58" i="4"/>
  <c r="W57" i="4"/>
  <c r="W58" i="4"/>
  <c r="Y57" i="4"/>
  <c r="Y58" i="4"/>
  <c r="AA57" i="4"/>
  <c r="AA58" i="4"/>
  <c r="AC57" i="4"/>
  <c r="AC58" i="4"/>
  <c r="AE57" i="4"/>
  <c r="AE58" i="4"/>
  <c r="AG57" i="4"/>
  <c r="AG58" i="4"/>
  <c r="AI57" i="4"/>
  <c r="AI58" i="4"/>
  <c r="AK57" i="4"/>
  <c r="AK58" i="4"/>
  <c r="AM57" i="4"/>
  <c r="AM58" i="4"/>
  <c r="AO57" i="4"/>
  <c r="AO58" i="4"/>
  <c r="AQ57" i="4"/>
  <c r="AQ58" i="4"/>
  <c r="AS57" i="4"/>
  <c r="AS58" i="4"/>
  <c r="AU57" i="4"/>
  <c r="AU58" i="4"/>
  <c r="AW57" i="4"/>
  <c r="AW58" i="4"/>
  <c r="AY57" i="4"/>
  <c r="AY58" i="4"/>
  <c r="BA57" i="4"/>
  <c r="BA58" i="4"/>
  <c r="BC57" i="4"/>
  <c r="BC58" i="4"/>
  <c r="BE57" i="4"/>
  <c r="BE58" i="4"/>
  <c r="BG57" i="4"/>
  <c r="BG58" i="4"/>
  <c r="BI57" i="4"/>
  <c r="BI58" i="4"/>
  <c r="BK57" i="4"/>
  <c r="BK58" i="4"/>
  <c r="BM57" i="4"/>
  <c r="BM58" i="4"/>
  <c r="E89" i="4"/>
  <c r="E90" i="4"/>
  <c r="G89" i="4"/>
  <c r="G90" i="4"/>
  <c r="I89" i="4"/>
  <c r="I90" i="4"/>
  <c r="K89" i="4"/>
  <c r="K90" i="4"/>
  <c r="M89" i="4"/>
  <c r="M90" i="4"/>
  <c r="O89" i="4"/>
  <c r="O90" i="4"/>
  <c r="Q89" i="4"/>
  <c r="Q90" i="4"/>
  <c r="S89" i="4"/>
  <c r="S90" i="4"/>
  <c r="U89" i="4"/>
  <c r="U90" i="4"/>
  <c r="W89" i="4"/>
  <c r="W90" i="4"/>
  <c r="Y89" i="4"/>
  <c r="Y90" i="4"/>
  <c r="AA89" i="4"/>
  <c r="AA90" i="4"/>
  <c r="AC89" i="4"/>
  <c r="AC90" i="4"/>
  <c r="AE89" i="4"/>
  <c r="AE90" i="4"/>
  <c r="AG89" i="4"/>
  <c r="AG90" i="4"/>
  <c r="AI89" i="4"/>
  <c r="AI90" i="4"/>
  <c r="AK89" i="4"/>
  <c r="AK90" i="4"/>
  <c r="AM89" i="4"/>
  <c r="AM90" i="4"/>
  <c r="AO89" i="4"/>
  <c r="AO90" i="4"/>
  <c r="AQ89" i="4"/>
  <c r="AQ90" i="4"/>
  <c r="AS89" i="4"/>
  <c r="AS90" i="4"/>
  <c r="AU89" i="4"/>
  <c r="AU90" i="4"/>
  <c r="AW89" i="4"/>
  <c r="AW90" i="4"/>
  <c r="AY89" i="4"/>
  <c r="AY90" i="4"/>
  <c r="BA89" i="4"/>
  <c r="BA90" i="4"/>
  <c r="BC89" i="4"/>
  <c r="BC90" i="4"/>
  <c r="BE89" i="4"/>
  <c r="BE90" i="4"/>
  <c r="BG89" i="4"/>
  <c r="BG90" i="4"/>
  <c r="BI89" i="4"/>
  <c r="BI90" i="4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/>
  <c r="E93" i="5"/>
  <c r="E94" i="5"/>
  <c r="E77" i="5"/>
  <c r="E80" i="5"/>
  <c r="E43" i="5"/>
  <c r="G109" i="5"/>
  <c r="G110" i="5"/>
  <c r="G93" i="5"/>
  <c r="G94" i="5"/>
  <c r="G77" i="5"/>
  <c r="G79" i="5"/>
  <c r="G43" i="5"/>
  <c r="I109" i="5"/>
  <c r="I110" i="5"/>
  <c r="I93" i="5"/>
  <c r="I94" i="5"/>
  <c r="I77" i="5"/>
  <c r="I80" i="5"/>
  <c r="I43" i="5"/>
  <c r="K109" i="5"/>
  <c r="K110" i="5"/>
  <c r="K93" i="5"/>
  <c r="K94" i="5"/>
  <c r="K77" i="5"/>
  <c r="K79" i="5"/>
  <c r="K43" i="5"/>
  <c r="M109" i="5"/>
  <c r="M110" i="5"/>
  <c r="M93" i="5"/>
  <c r="M94" i="5"/>
  <c r="M77" i="5"/>
  <c r="M80" i="5"/>
  <c r="M43" i="5"/>
  <c r="O109" i="5"/>
  <c r="O110" i="5"/>
  <c r="O93" i="5"/>
  <c r="O94" i="5"/>
  <c r="O77" i="5"/>
  <c r="O79" i="5"/>
  <c r="O43" i="5"/>
  <c r="Q109" i="5"/>
  <c r="Q110" i="5"/>
  <c r="Q93" i="5"/>
  <c r="Q94" i="5"/>
  <c r="Q77" i="5"/>
  <c r="Q80" i="5"/>
  <c r="Q43" i="5"/>
  <c r="S109" i="5"/>
  <c r="S110" i="5"/>
  <c r="S93" i="5"/>
  <c r="S94" i="5"/>
  <c r="S77" i="5"/>
  <c r="S80" i="5"/>
  <c r="S43" i="5"/>
  <c r="U109" i="5"/>
  <c r="U110" i="5"/>
  <c r="U93" i="5"/>
  <c r="U94" i="5"/>
  <c r="U77" i="5"/>
  <c r="U80" i="5"/>
  <c r="U43" i="5"/>
  <c r="W109" i="5"/>
  <c r="W110" i="5"/>
  <c r="W93" i="5"/>
  <c r="W94" i="5"/>
  <c r="W77" i="5"/>
  <c r="W79" i="5"/>
  <c r="W43" i="5"/>
  <c r="Y109" i="5"/>
  <c r="Y110" i="5"/>
  <c r="Y93" i="5"/>
  <c r="Y94" i="5"/>
  <c r="Y77" i="5"/>
  <c r="Y80" i="5"/>
  <c r="Y43" i="5"/>
  <c r="AA109" i="5"/>
  <c r="AA110" i="5"/>
  <c r="AA93" i="5"/>
  <c r="AA94" i="5"/>
  <c r="AA77" i="5"/>
  <c r="AA79" i="5"/>
  <c r="AA43" i="5"/>
  <c r="AC109" i="5"/>
  <c r="AC110" i="5"/>
  <c r="AC93" i="5"/>
  <c r="AC94" i="5"/>
  <c r="AC77" i="5"/>
  <c r="AC80" i="5"/>
  <c r="AC43" i="5"/>
  <c r="AE109" i="5"/>
  <c r="AE110" i="5"/>
  <c r="AE93" i="5"/>
  <c r="AE94" i="5"/>
  <c r="AE77" i="5"/>
  <c r="AE79" i="5"/>
  <c r="AE43" i="5"/>
  <c r="AG109" i="5"/>
  <c r="AG110" i="5"/>
  <c r="AG93" i="5"/>
  <c r="AG94" i="5"/>
  <c r="AG77" i="5"/>
  <c r="AG80" i="5"/>
  <c r="AG43" i="5"/>
  <c r="AI109" i="5"/>
  <c r="AI110" i="5"/>
  <c r="AI93" i="5"/>
  <c r="AI94" i="5"/>
  <c r="AI77" i="5"/>
  <c r="AI80" i="5"/>
  <c r="AI43" i="5"/>
  <c r="AK109" i="5"/>
  <c r="AK110" i="5"/>
  <c r="AK93" i="5"/>
  <c r="AK94" i="5"/>
  <c r="AK77" i="5"/>
  <c r="AK80" i="5"/>
  <c r="AK43" i="5"/>
  <c r="AM109" i="5"/>
  <c r="AM110" i="5"/>
  <c r="AM93" i="5"/>
  <c r="AM94" i="5"/>
  <c r="AM77" i="5"/>
  <c r="AM79" i="5"/>
  <c r="AM43" i="5"/>
  <c r="AO109" i="5"/>
  <c r="AO110" i="5"/>
  <c r="AO93" i="5"/>
  <c r="AO94" i="5"/>
  <c r="AO77" i="5"/>
  <c r="AO80" i="5"/>
  <c r="AO43" i="5"/>
  <c r="AQ109" i="5"/>
  <c r="AQ110" i="5"/>
  <c r="AQ93" i="5"/>
  <c r="AQ94" i="5"/>
  <c r="AQ77" i="5"/>
  <c r="AQ79" i="5"/>
  <c r="AQ43" i="5"/>
  <c r="AS109" i="5"/>
  <c r="AS110" i="5"/>
  <c r="AS93" i="5"/>
  <c r="AS94" i="5"/>
  <c r="AS77" i="5"/>
  <c r="AS80" i="5"/>
  <c r="AS43" i="5"/>
  <c r="AU109" i="5"/>
  <c r="AU110" i="5"/>
  <c r="AU93" i="5"/>
  <c r="AU94" i="5"/>
  <c r="AU77" i="5"/>
  <c r="AU79" i="5"/>
  <c r="AU43" i="5"/>
  <c r="AW109" i="5"/>
  <c r="AW110" i="5"/>
  <c r="AW93" i="5"/>
  <c r="AW94" i="5"/>
  <c r="AW77" i="5"/>
  <c r="AW80" i="5"/>
  <c r="AW43" i="5"/>
  <c r="AY109" i="5"/>
  <c r="AY110" i="5"/>
  <c r="AY93" i="5"/>
  <c r="AY94" i="5"/>
  <c r="AY77" i="5"/>
  <c r="AY80" i="5"/>
  <c r="AY43" i="5"/>
  <c r="BA109" i="5"/>
  <c r="BA110" i="5"/>
  <c r="BA93" i="5"/>
  <c r="BA94" i="5"/>
  <c r="BA77" i="5"/>
  <c r="BA80" i="5"/>
  <c r="BA43" i="5"/>
  <c r="BC109" i="5"/>
  <c r="BC110" i="5"/>
  <c r="BC93" i="5"/>
  <c r="BC94" i="5"/>
  <c r="BC77" i="5"/>
  <c r="BC79" i="5"/>
  <c r="BC43" i="5"/>
  <c r="BE109" i="5"/>
  <c r="BE110" i="5"/>
  <c r="BE93" i="5"/>
  <c r="BE94" i="5"/>
  <c r="BE77" i="5"/>
  <c r="BE80" i="5"/>
  <c r="BE43" i="5"/>
  <c r="BG109" i="5"/>
  <c r="BG110" i="5"/>
  <c r="BG93" i="5"/>
  <c r="BG94" i="5"/>
  <c r="BG77" i="5"/>
  <c r="BG79" i="5"/>
  <c r="BG43" i="5"/>
  <c r="BI109" i="5"/>
  <c r="BI110" i="5"/>
  <c r="BI93" i="5"/>
  <c r="BI94" i="5"/>
  <c r="BI77" i="5"/>
  <c r="BI80" i="5"/>
  <c r="BI43" i="5"/>
  <c r="BK109" i="5"/>
  <c r="BK110" i="5"/>
  <c r="BK93" i="5"/>
  <c r="BK94" i="5"/>
  <c r="BK77" i="5"/>
  <c r="BK79" i="5"/>
  <c r="BK43" i="5"/>
  <c r="BM109" i="5"/>
  <c r="BM110" i="5"/>
  <c r="BM93" i="5"/>
  <c r="BM94" i="5"/>
  <c r="BM77" i="5"/>
  <c r="BM80" i="5"/>
  <c r="BM43" i="5"/>
  <c r="D109" i="5"/>
  <c r="D110" i="5"/>
  <c r="D93" i="5"/>
  <c r="D94" i="5"/>
  <c r="F109" i="5"/>
  <c r="F110" i="5"/>
  <c r="F93" i="5"/>
  <c r="F94" i="5"/>
  <c r="H109" i="5"/>
  <c r="H110" i="5"/>
  <c r="H93" i="5"/>
  <c r="H94" i="5"/>
  <c r="J109" i="5"/>
  <c r="J110" i="5"/>
  <c r="J93" i="5"/>
  <c r="J94" i="5"/>
  <c r="L109" i="5"/>
  <c r="L110" i="5"/>
  <c r="L93" i="5"/>
  <c r="L94" i="5"/>
  <c r="N109" i="5"/>
  <c r="N110" i="5"/>
  <c r="N93" i="5"/>
  <c r="N94" i="5"/>
  <c r="P109" i="5"/>
  <c r="P110" i="5"/>
  <c r="P93" i="5"/>
  <c r="P94" i="5"/>
  <c r="R109" i="5"/>
  <c r="R110" i="5"/>
  <c r="R93" i="5"/>
  <c r="R94" i="5"/>
  <c r="T109" i="5"/>
  <c r="T110" i="5"/>
  <c r="T93" i="5"/>
  <c r="T94" i="5"/>
  <c r="V109" i="5"/>
  <c r="V110" i="5"/>
  <c r="V93" i="5"/>
  <c r="V94" i="5"/>
  <c r="X109" i="5"/>
  <c r="X110" i="5"/>
  <c r="X93" i="5"/>
  <c r="X94" i="5"/>
  <c r="X77" i="5"/>
  <c r="Z109" i="5"/>
  <c r="Z110" i="5"/>
  <c r="Z93" i="5"/>
  <c r="Z94" i="5"/>
  <c r="Z77" i="5"/>
  <c r="Z79" i="5"/>
  <c r="AB109" i="5"/>
  <c r="AB110" i="5"/>
  <c r="AB93" i="5"/>
  <c r="AB94" i="5"/>
  <c r="AB77" i="5"/>
  <c r="AD109" i="5"/>
  <c r="AD110" i="5"/>
  <c r="AD93" i="5"/>
  <c r="AD94" i="5"/>
  <c r="AD77" i="5"/>
  <c r="AD79" i="5"/>
  <c r="AF109" i="5"/>
  <c r="AF110" i="5"/>
  <c r="AF93" i="5"/>
  <c r="AF94" i="5"/>
  <c r="AF77" i="5"/>
  <c r="AH109" i="5"/>
  <c r="AH110" i="5"/>
  <c r="AH93" i="5"/>
  <c r="AH94" i="5"/>
  <c r="AH77" i="5"/>
  <c r="AH79" i="5"/>
  <c r="AJ109" i="5"/>
  <c r="AJ110" i="5"/>
  <c r="AJ93" i="5"/>
  <c r="AJ94" i="5"/>
  <c r="AJ77" i="5"/>
  <c r="AL109" i="5"/>
  <c r="AL110" i="5"/>
  <c r="AL93" i="5"/>
  <c r="AL94" i="5"/>
  <c r="AL77" i="5"/>
  <c r="AL79" i="5"/>
  <c r="AN109" i="5"/>
  <c r="AN110" i="5"/>
  <c r="AN93" i="5"/>
  <c r="AN94" i="5"/>
  <c r="AN77" i="5"/>
  <c r="AP109" i="5"/>
  <c r="AP110" i="5"/>
  <c r="AP93" i="5"/>
  <c r="AP94" i="5"/>
  <c r="AP77" i="5"/>
  <c r="AP79" i="5"/>
  <c r="AR109" i="5"/>
  <c r="AR110" i="5"/>
  <c r="AR93" i="5"/>
  <c r="AR94" i="5"/>
  <c r="AR77" i="5"/>
  <c r="AT109" i="5"/>
  <c r="AT110" i="5"/>
  <c r="AT93" i="5"/>
  <c r="AT94" i="5"/>
  <c r="AT77" i="5"/>
  <c r="AT79" i="5"/>
  <c r="AV109" i="5"/>
  <c r="AV110" i="5"/>
  <c r="AV93" i="5"/>
  <c r="AV94" i="5"/>
  <c r="AV77" i="5"/>
  <c r="AX109" i="5"/>
  <c r="AX110" i="5"/>
  <c r="AX93" i="5"/>
  <c r="AX94" i="5"/>
  <c r="AX77" i="5"/>
  <c r="AX79" i="5"/>
  <c r="AZ109" i="5"/>
  <c r="AZ110" i="5"/>
  <c r="AZ93" i="5"/>
  <c r="AZ94" i="5"/>
  <c r="AZ77" i="5"/>
  <c r="BB109" i="5"/>
  <c r="BB110" i="5"/>
  <c r="BB93" i="5"/>
  <c r="BB94" i="5"/>
  <c r="BB77" i="5"/>
  <c r="BB79" i="5"/>
  <c r="BD109" i="5"/>
  <c r="BD110" i="5"/>
  <c r="BD93" i="5"/>
  <c r="BD94" i="5"/>
  <c r="BD77" i="5"/>
  <c r="BF109" i="5"/>
  <c r="BF110" i="5"/>
  <c r="BF93" i="5"/>
  <c r="BF94" i="5"/>
  <c r="BF77" i="5"/>
  <c r="BF79" i="5"/>
  <c r="BH109" i="5"/>
  <c r="BH110" i="5"/>
  <c r="BH93" i="5"/>
  <c r="BH94" i="5"/>
  <c r="BH77" i="5"/>
  <c r="BJ109" i="5"/>
  <c r="BJ110" i="5"/>
  <c r="BJ93" i="5"/>
  <c r="BJ94" i="5"/>
  <c r="BJ77" i="5"/>
  <c r="BJ79" i="5"/>
  <c r="BL109" i="5"/>
  <c r="BL110" i="5"/>
  <c r="BL93" i="5"/>
  <c r="BL94" i="5"/>
  <c r="BL77" i="5"/>
  <c r="BN109" i="5"/>
  <c r="BN110" i="5"/>
  <c r="BN93" i="5"/>
  <c r="BN94" i="5"/>
  <c r="BN77" i="5"/>
  <c r="BN79" i="5"/>
  <c r="O95" i="5"/>
  <c r="AA95" i="5"/>
  <c r="AU95" i="5"/>
  <c r="BG95" i="5"/>
  <c r="D77" i="5"/>
  <c r="F77" i="5"/>
  <c r="F79" i="5"/>
  <c r="H77" i="5"/>
  <c r="J77" i="5"/>
  <c r="J79" i="5"/>
  <c r="L77" i="5"/>
  <c r="N77" i="5"/>
  <c r="N79" i="5"/>
  <c r="P77" i="5"/>
  <c r="R77" i="5"/>
  <c r="R79" i="5"/>
  <c r="T77" i="5"/>
  <c r="V77" i="5"/>
  <c r="V79" i="5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/>
  <c r="E92" i="4"/>
  <c r="E93" i="4"/>
  <c r="E60" i="4"/>
  <c r="E61" i="4"/>
  <c r="E77" i="4"/>
  <c r="E78" i="4"/>
  <c r="E43" i="4"/>
  <c r="G108" i="4"/>
  <c r="G109" i="4"/>
  <c r="G92" i="4"/>
  <c r="G93" i="4"/>
  <c r="G77" i="4"/>
  <c r="G78" i="4"/>
  <c r="G60" i="4"/>
  <c r="G61" i="4"/>
  <c r="G43" i="4"/>
  <c r="I108" i="4"/>
  <c r="I109" i="4"/>
  <c r="I92" i="4"/>
  <c r="I93" i="4"/>
  <c r="I60" i="4"/>
  <c r="I61" i="4"/>
  <c r="I77" i="4"/>
  <c r="I78" i="4"/>
  <c r="I43" i="4"/>
  <c r="K108" i="4"/>
  <c r="K109" i="4"/>
  <c r="K92" i="4"/>
  <c r="K93" i="4"/>
  <c r="K77" i="4"/>
  <c r="K78" i="4"/>
  <c r="K60" i="4"/>
  <c r="K61" i="4"/>
  <c r="K43" i="4"/>
  <c r="M108" i="4"/>
  <c r="M109" i="4"/>
  <c r="M92" i="4"/>
  <c r="M93" i="4"/>
  <c r="M60" i="4"/>
  <c r="M61" i="4"/>
  <c r="M77" i="4"/>
  <c r="M78" i="4"/>
  <c r="M43" i="4"/>
  <c r="O108" i="4"/>
  <c r="O109" i="4"/>
  <c r="O92" i="4"/>
  <c r="O93" i="4"/>
  <c r="O77" i="4"/>
  <c r="O78" i="4"/>
  <c r="O60" i="4"/>
  <c r="O61" i="4"/>
  <c r="O43" i="4"/>
  <c r="Q108" i="4"/>
  <c r="Q109" i="4"/>
  <c r="Q92" i="4"/>
  <c r="Q93" i="4"/>
  <c r="Q60" i="4"/>
  <c r="Q61" i="4"/>
  <c r="Q77" i="4"/>
  <c r="Q78" i="4"/>
  <c r="Q43" i="4"/>
  <c r="S108" i="4"/>
  <c r="S109" i="4"/>
  <c r="S92" i="4"/>
  <c r="S93" i="4"/>
  <c r="S77" i="4"/>
  <c r="S78" i="4"/>
  <c r="S60" i="4"/>
  <c r="S61" i="4"/>
  <c r="S43" i="4"/>
  <c r="U108" i="4"/>
  <c r="U109" i="4"/>
  <c r="U92" i="4"/>
  <c r="U93" i="4"/>
  <c r="U60" i="4"/>
  <c r="U61" i="4"/>
  <c r="U77" i="4"/>
  <c r="U78" i="4"/>
  <c r="U43" i="4"/>
  <c r="W108" i="4"/>
  <c r="W109" i="4"/>
  <c r="W92" i="4"/>
  <c r="W93" i="4"/>
  <c r="W77" i="4"/>
  <c r="W78" i="4"/>
  <c r="W60" i="4"/>
  <c r="W61" i="4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/>
  <c r="D92" i="4"/>
  <c r="D93" i="4"/>
  <c r="D77" i="4"/>
  <c r="D78" i="4"/>
  <c r="F108" i="4"/>
  <c r="F109" i="4"/>
  <c r="F92" i="4"/>
  <c r="F93" i="4"/>
  <c r="F77" i="4"/>
  <c r="F78" i="4"/>
  <c r="H108" i="4"/>
  <c r="H109" i="4"/>
  <c r="H92" i="4"/>
  <c r="H93" i="4"/>
  <c r="H77" i="4"/>
  <c r="H78" i="4"/>
  <c r="J108" i="4"/>
  <c r="J109" i="4"/>
  <c r="J92" i="4"/>
  <c r="J93" i="4"/>
  <c r="J77" i="4"/>
  <c r="J78" i="4"/>
  <c r="L108" i="4"/>
  <c r="L109" i="4"/>
  <c r="L92" i="4"/>
  <c r="L93" i="4"/>
  <c r="L77" i="4"/>
  <c r="L78" i="4"/>
  <c r="N108" i="4"/>
  <c r="N109" i="4"/>
  <c r="N92" i="4"/>
  <c r="N93" i="4"/>
  <c r="N77" i="4"/>
  <c r="N78" i="4"/>
  <c r="P108" i="4"/>
  <c r="P109" i="4"/>
  <c r="P92" i="4"/>
  <c r="P93" i="4"/>
  <c r="P77" i="4"/>
  <c r="P78" i="4"/>
  <c r="R108" i="4"/>
  <c r="R109" i="4"/>
  <c r="R92" i="4"/>
  <c r="R93" i="4"/>
  <c r="R77" i="4"/>
  <c r="R78" i="4"/>
  <c r="T108" i="4"/>
  <c r="T109" i="4"/>
  <c r="T92" i="4"/>
  <c r="T93" i="4"/>
  <c r="T77" i="4"/>
  <c r="T78" i="4"/>
  <c r="V108" i="4"/>
  <c r="V109" i="4"/>
  <c r="V92" i="4"/>
  <c r="V93" i="4"/>
  <c r="V77" i="4"/>
  <c r="V78" i="4"/>
  <c r="X108" i="4"/>
  <c r="X109" i="4"/>
  <c r="X92" i="4"/>
  <c r="X93" i="4"/>
  <c r="X77" i="4"/>
  <c r="Z108" i="4"/>
  <c r="Z109" i="4"/>
  <c r="Z92" i="4"/>
  <c r="Z93" i="4"/>
  <c r="Z77" i="4"/>
  <c r="Z78" i="4"/>
  <c r="AB108" i="4"/>
  <c r="AB109" i="4"/>
  <c r="AB92" i="4"/>
  <c r="AB93" i="4"/>
  <c r="AB77" i="4"/>
  <c r="AB78" i="4"/>
  <c r="AD108" i="4"/>
  <c r="AD109" i="4"/>
  <c r="AD92" i="4"/>
  <c r="AD93" i="4"/>
  <c r="AD77" i="4"/>
  <c r="AD78" i="4"/>
  <c r="AF108" i="4"/>
  <c r="AF109" i="4"/>
  <c r="AF92" i="4"/>
  <c r="AF93" i="4"/>
  <c r="AF77" i="4"/>
  <c r="AF78" i="4"/>
  <c r="AH108" i="4"/>
  <c r="AH109" i="4"/>
  <c r="AH92" i="4"/>
  <c r="AH93" i="4"/>
  <c r="AH77" i="4"/>
  <c r="AH78" i="4"/>
  <c r="AJ108" i="4"/>
  <c r="AJ109" i="4"/>
  <c r="AJ92" i="4"/>
  <c r="AJ93" i="4"/>
  <c r="AJ77" i="4"/>
  <c r="AJ78" i="4"/>
  <c r="AL108" i="4"/>
  <c r="AL109" i="4"/>
  <c r="AL92" i="4"/>
  <c r="AL93" i="4"/>
  <c r="AL77" i="4"/>
  <c r="AL78" i="4"/>
  <c r="AN108" i="4"/>
  <c r="AN109" i="4"/>
  <c r="AN92" i="4"/>
  <c r="AN93" i="4"/>
  <c r="AN77" i="4"/>
  <c r="AN78" i="4"/>
  <c r="AP108" i="4"/>
  <c r="AP109" i="4"/>
  <c r="AP92" i="4"/>
  <c r="AP93" i="4"/>
  <c r="AP77" i="4"/>
  <c r="AP78" i="4"/>
  <c r="AR108" i="4"/>
  <c r="AR109" i="4"/>
  <c r="AR92" i="4"/>
  <c r="AR93" i="4"/>
  <c r="AR77" i="4"/>
  <c r="AR78" i="4"/>
  <c r="AT108" i="4"/>
  <c r="AT109" i="4"/>
  <c r="AT92" i="4"/>
  <c r="AT93" i="4"/>
  <c r="AT77" i="4"/>
  <c r="AT78" i="4"/>
  <c r="AV108" i="4"/>
  <c r="AV109" i="4"/>
  <c r="AV92" i="4"/>
  <c r="AV93" i="4"/>
  <c r="AV77" i="4"/>
  <c r="AV78" i="4"/>
  <c r="AX108" i="4"/>
  <c r="AX109" i="4"/>
  <c r="AX92" i="4"/>
  <c r="AX93" i="4"/>
  <c r="AX77" i="4"/>
  <c r="AX78" i="4"/>
  <c r="AZ108" i="4"/>
  <c r="AZ109" i="4"/>
  <c r="AZ92" i="4"/>
  <c r="AZ93" i="4"/>
  <c r="AZ77" i="4"/>
  <c r="AZ78" i="4"/>
  <c r="BB108" i="4"/>
  <c r="BB109" i="4"/>
  <c r="BB92" i="4"/>
  <c r="BB93" i="4"/>
  <c r="BB77" i="4"/>
  <c r="BB78" i="4"/>
  <c r="BD108" i="4"/>
  <c r="BD109" i="4"/>
  <c r="BD92" i="4"/>
  <c r="BD93" i="4"/>
  <c r="BD77" i="4"/>
  <c r="BD78" i="4"/>
  <c r="BF108" i="4"/>
  <c r="BF109" i="4"/>
  <c r="BF92" i="4"/>
  <c r="BF93" i="4"/>
  <c r="BF77" i="4"/>
  <c r="BF78" i="4"/>
  <c r="BH108" i="4"/>
  <c r="BH109" i="4"/>
  <c r="BH92" i="4"/>
  <c r="BH93" i="4"/>
  <c r="BH77" i="4"/>
  <c r="BH78" i="4"/>
  <c r="BJ108" i="4"/>
  <c r="BJ109" i="4"/>
  <c r="BJ92" i="4"/>
  <c r="BJ93" i="4"/>
  <c r="BJ77" i="4"/>
  <c r="BJ78" i="4"/>
  <c r="BL108" i="4"/>
  <c r="BL109" i="4"/>
  <c r="BL92" i="4"/>
  <c r="BL93" i="4"/>
  <c r="BL77" i="4"/>
  <c r="BL78" i="4"/>
  <c r="BN108" i="4"/>
  <c r="BN109" i="4"/>
  <c r="BN92" i="4"/>
  <c r="BN93" i="4"/>
  <c r="BN77" i="4"/>
  <c r="BN78" i="4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/>
  <c r="F60" i="4"/>
  <c r="F61" i="4"/>
  <c r="H60" i="4"/>
  <c r="H61" i="4"/>
  <c r="J60" i="4"/>
  <c r="J61" i="4"/>
  <c r="L60" i="4"/>
  <c r="L61" i="4"/>
  <c r="N60" i="4"/>
  <c r="N61" i="4"/>
  <c r="P60" i="4"/>
  <c r="P61" i="4"/>
  <c r="R60" i="4"/>
  <c r="R61" i="4"/>
  <c r="T60" i="4"/>
  <c r="T61" i="4"/>
  <c r="V60" i="4"/>
  <c r="V61" i="4"/>
  <c r="X60" i="4"/>
  <c r="X61" i="4"/>
  <c r="Z60" i="4"/>
  <c r="Z61" i="4"/>
  <c r="AB60" i="4"/>
  <c r="AB61" i="4"/>
  <c r="AD60" i="4"/>
  <c r="AD61" i="4"/>
  <c r="AF60" i="4"/>
  <c r="AF61" i="4"/>
  <c r="AH60" i="4"/>
  <c r="AH61" i="4"/>
  <c r="AJ60" i="4"/>
  <c r="AJ61" i="4"/>
  <c r="AL60" i="4"/>
  <c r="AL61" i="4"/>
  <c r="AN60" i="4"/>
  <c r="AN61" i="4"/>
  <c r="AP60" i="4"/>
  <c r="AP61" i="4"/>
  <c r="AR60" i="4"/>
  <c r="AR61" i="4"/>
  <c r="AT60" i="4"/>
  <c r="AT61" i="4"/>
  <c r="AV60" i="4"/>
  <c r="AV61" i="4"/>
  <c r="AX60" i="4"/>
  <c r="AX61" i="4"/>
  <c r="AZ60" i="4"/>
  <c r="AZ61" i="4"/>
  <c r="BB60" i="4"/>
  <c r="BB61" i="4"/>
  <c r="BD60" i="4"/>
  <c r="BD61" i="4"/>
  <c r="BF60" i="4"/>
  <c r="BF61" i="4"/>
  <c r="BH60" i="4"/>
  <c r="BH61" i="4"/>
  <c r="BJ60" i="4"/>
  <c r="BJ61" i="4"/>
  <c r="BL60" i="4"/>
  <c r="BL61" i="4"/>
  <c r="BN60" i="4"/>
  <c r="BN61" i="4"/>
  <c r="Y108" i="4"/>
  <c r="Y109" i="4"/>
  <c r="Y92" i="4"/>
  <c r="Y93" i="4"/>
  <c r="AA108" i="4"/>
  <c r="AA109" i="4"/>
  <c r="AA92" i="4"/>
  <c r="AA93" i="4"/>
  <c r="AC108" i="4"/>
  <c r="AC109" i="4"/>
  <c r="AC92" i="4"/>
  <c r="AC93" i="4"/>
  <c r="AE108" i="4"/>
  <c r="AE109" i="4"/>
  <c r="AE92" i="4"/>
  <c r="AE93" i="4"/>
  <c r="AG108" i="4"/>
  <c r="AG109" i="4"/>
  <c r="AG92" i="4"/>
  <c r="AG93" i="4"/>
  <c r="AI108" i="4"/>
  <c r="AI109" i="4"/>
  <c r="AI92" i="4"/>
  <c r="AI93" i="4"/>
  <c r="AK108" i="4"/>
  <c r="AK109" i="4"/>
  <c r="AK92" i="4"/>
  <c r="AK93" i="4"/>
  <c r="AM108" i="4"/>
  <c r="AM109" i="4"/>
  <c r="AM92" i="4"/>
  <c r="AM93" i="4"/>
  <c r="AO108" i="4"/>
  <c r="AO109" i="4"/>
  <c r="AO92" i="4"/>
  <c r="AO93" i="4"/>
  <c r="AQ108" i="4"/>
  <c r="AQ109" i="4"/>
  <c r="AQ92" i="4"/>
  <c r="AQ93" i="4"/>
  <c r="AS108" i="4"/>
  <c r="AS109" i="4"/>
  <c r="AS92" i="4"/>
  <c r="AS93" i="4"/>
  <c r="AU108" i="4"/>
  <c r="AU109" i="4"/>
  <c r="AU92" i="4"/>
  <c r="AU93" i="4"/>
  <c r="AW108" i="4"/>
  <c r="AW109" i="4"/>
  <c r="AW92" i="4"/>
  <c r="AW93" i="4"/>
  <c r="AY108" i="4"/>
  <c r="AY109" i="4"/>
  <c r="AY92" i="4"/>
  <c r="AY93" i="4"/>
  <c r="BA108" i="4"/>
  <c r="BA109" i="4"/>
  <c r="BA92" i="4"/>
  <c r="BA93" i="4"/>
  <c r="BC108" i="4"/>
  <c r="BC109" i="4"/>
  <c r="BC92" i="4"/>
  <c r="BC93" i="4"/>
  <c r="BE108" i="4"/>
  <c r="BE109" i="4"/>
  <c r="BE92" i="4"/>
  <c r="BE93" i="4"/>
  <c r="BG108" i="4"/>
  <c r="BG109" i="4"/>
  <c r="BG92" i="4"/>
  <c r="BG93" i="4"/>
  <c r="BI108" i="4"/>
  <c r="BI109" i="4"/>
  <c r="BI92" i="4"/>
  <c r="BI93" i="4"/>
  <c r="BK108" i="4"/>
  <c r="BK109" i="4"/>
  <c r="BK92" i="4"/>
  <c r="BK93" i="4"/>
  <c r="BM108" i="4"/>
  <c r="BM109" i="4"/>
  <c r="BM92" i="4"/>
  <c r="BM93" i="4"/>
  <c r="AD95" i="4"/>
  <c r="AL95" i="4"/>
  <c r="X45" i="4"/>
  <c r="Y60" i="4"/>
  <c r="Y61" i="4"/>
  <c r="AA60" i="4"/>
  <c r="AA61" i="4"/>
  <c r="AC60" i="4"/>
  <c r="AC61" i="4"/>
  <c r="AE60" i="4"/>
  <c r="AE61" i="4"/>
  <c r="AG60" i="4"/>
  <c r="AG61" i="4"/>
  <c r="AI60" i="4"/>
  <c r="AI61" i="4"/>
  <c r="AK60" i="4"/>
  <c r="AK61" i="4"/>
  <c r="AM60" i="4"/>
  <c r="AM61" i="4"/>
  <c r="AO60" i="4"/>
  <c r="AO61" i="4"/>
  <c r="AQ60" i="4"/>
  <c r="AQ61" i="4"/>
  <c r="AS60" i="4"/>
  <c r="AS61" i="4"/>
  <c r="AU60" i="4"/>
  <c r="AU61" i="4"/>
  <c r="AW60" i="4"/>
  <c r="AW61" i="4"/>
  <c r="AY60" i="4"/>
  <c r="AY61" i="4"/>
  <c r="BA60" i="4"/>
  <c r="BA61" i="4"/>
  <c r="BC60" i="4"/>
  <c r="BC61" i="4"/>
  <c r="BE60" i="4"/>
  <c r="BE61" i="4"/>
  <c r="BG60" i="4"/>
  <c r="BG61" i="4"/>
  <c r="BI60" i="4"/>
  <c r="BI61" i="4"/>
  <c r="BK60" i="4"/>
  <c r="BK61" i="4"/>
  <c r="BM60" i="4"/>
  <c r="BM61" i="4"/>
  <c r="AA77" i="4"/>
  <c r="AA78" i="4"/>
  <c r="AE77" i="4"/>
  <c r="AE78" i="4"/>
  <c r="AI77" i="4"/>
  <c r="AI78" i="4"/>
  <c r="AM77" i="4"/>
  <c r="AM78" i="4"/>
  <c r="AQ77" i="4"/>
  <c r="AQ78" i="4"/>
  <c r="AU77" i="4"/>
  <c r="AU78" i="4"/>
  <c r="AY77" i="4"/>
  <c r="AY78" i="4"/>
  <c r="BC77" i="4"/>
  <c r="BC78" i="4"/>
  <c r="BG77" i="4"/>
  <c r="BG78" i="4"/>
  <c r="BK77" i="4"/>
  <c r="BK78" i="4"/>
  <c r="AM110" i="4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/>
  <c r="BM46" i="4"/>
  <c r="I46" i="4"/>
  <c r="AE46" i="4"/>
  <c r="X46" i="4"/>
  <c r="O46" i="4"/>
  <c r="AU46" i="4"/>
  <c r="BK46" i="4"/>
  <c r="W46" i="4"/>
  <c r="BP96" i="5"/>
  <c r="BQ96" i="5"/>
  <c r="G17" i="6"/>
  <c r="C45" i="6"/>
  <c r="BP112" i="5"/>
  <c r="BQ112" i="5"/>
  <c r="G22" i="6"/>
  <c r="J22" i="6"/>
  <c r="BP95" i="5"/>
  <c r="BQ95" i="5"/>
  <c r="BP111" i="5"/>
  <c r="BQ111" i="5"/>
  <c r="G46" i="4"/>
  <c r="AM46" i="4"/>
  <c r="BC46" i="4"/>
  <c r="BP110" i="4"/>
  <c r="BQ110" i="4"/>
  <c r="K46" i="4"/>
  <c r="AA46" i="4"/>
  <c r="E46" i="4"/>
  <c r="U46" i="4"/>
  <c r="AK46" i="4"/>
  <c r="BA46" i="4"/>
  <c r="Q46" i="4"/>
  <c r="AG46" i="4"/>
  <c r="AW46" i="4"/>
  <c r="BP111" i="4"/>
  <c r="BQ111" i="4"/>
  <c r="F22" i="6"/>
  <c r="C22" i="6"/>
  <c r="M46" i="4"/>
  <c r="AC46" i="4"/>
  <c r="AS46" i="4"/>
  <c r="BI46" i="4"/>
  <c r="Y46" i="4"/>
  <c r="AO46" i="4"/>
  <c r="BE46" i="4"/>
  <c r="BP95" i="4"/>
  <c r="BQ95" i="4"/>
  <c r="F17" i="6"/>
  <c r="F45" i="6"/>
  <c r="J45" i="6"/>
  <c r="BP94" i="4"/>
  <c r="BQ94" i="4"/>
  <c r="S46" i="4"/>
  <c r="AI46" i="4"/>
  <c r="AQ46" i="4"/>
  <c r="AY46" i="4"/>
  <c r="BG46" i="4"/>
  <c r="BP80" i="5"/>
  <c r="BQ80" i="5"/>
  <c r="G9" i="6"/>
  <c r="BP79" i="5"/>
  <c r="BQ79" i="5"/>
  <c r="BP62" i="4"/>
  <c r="BQ62" i="4"/>
  <c r="H46" i="4"/>
  <c r="L46" i="4"/>
  <c r="P46" i="4"/>
  <c r="T46" i="4"/>
  <c r="E61" i="5"/>
  <c r="E62" i="5"/>
  <c r="E63" i="5"/>
  <c r="E46" i="5"/>
  <c r="G61" i="5"/>
  <c r="G62" i="5"/>
  <c r="G63" i="5"/>
  <c r="G46" i="5"/>
  <c r="I61" i="5"/>
  <c r="I62" i="5"/>
  <c r="I63" i="5"/>
  <c r="I46" i="5"/>
  <c r="K61" i="5"/>
  <c r="K62" i="5"/>
  <c r="K63" i="5"/>
  <c r="K46" i="5"/>
  <c r="M61" i="5"/>
  <c r="M62" i="5"/>
  <c r="M63" i="5"/>
  <c r="M46" i="5"/>
  <c r="O61" i="5"/>
  <c r="O62" i="5"/>
  <c r="O63" i="5"/>
  <c r="O46" i="5"/>
  <c r="Q61" i="5"/>
  <c r="Q62" i="5"/>
  <c r="Q63" i="5"/>
  <c r="Q46" i="5"/>
  <c r="S61" i="5"/>
  <c r="S62" i="5"/>
  <c r="S63" i="5"/>
  <c r="S46" i="5"/>
  <c r="U61" i="5"/>
  <c r="U62" i="5"/>
  <c r="U63" i="5"/>
  <c r="U46" i="5"/>
  <c r="W61" i="5"/>
  <c r="W62" i="5"/>
  <c r="W63" i="5"/>
  <c r="W46" i="5"/>
  <c r="Y61" i="5"/>
  <c r="Y62" i="5"/>
  <c r="Y63" i="5"/>
  <c r="Y46" i="5"/>
  <c r="AA61" i="5"/>
  <c r="AA62" i="5"/>
  <c r="AA63" i="5"/>
  <c r="AA46" i="5"/>
  <c r="AC61" i="5"/>
  <c r="AC62" i="5"/>
  <c r="AC63" i="5"/>
  <c r="AC46" i="5"/>
  <c r="AE61" i="5"/>
  <c r="AE62" i="5"/>
  <c r="AE63" i="5"/>
  <c r="AE46" i="5"/>
  <c r="AG61" i="5"/>
  <c r="AG62" i="5"/>
  <c r="AG63" i="5"/>
  <c r="AG46" i="5"/>
  <c r="AI61" i="5"/>
  <c r="AI62" i="5"/>
  <c r="AI63" i="5"/>
  <c r="AI46" i="5"/>
  <c r="AK61" i="5"/>
  <c r="AK62" i="5"/>
  <c r="AK63" i="5"/>
  <c r="AK46" i="5"/>
  <c r="AM61" i="5"/>
  <c r="AM62" i="5"/>
  <c r="AM63" i="5"/>
  <c r="AM46" i="5"/>
  <c r="AO61" i="5"/>
  <c r="AO62" i="5"/>
  <c r="AO63" i="5"/>
  <c r="AO46" i="5"/>
  <c r="AQ61" i="5"/>
  <c r="AQ62" i="5"/>
  <c r="AQ63" i="5"/>
  <c r="AQ46" i="5"/>
  <c r="AS61" i="5"/>
  <c r="AS62" i="5"/>
  <c r="AS63" i="5"/>
  <c r="AS46" i="5"/>
  <c r="AU61" i="5"/>
  <c r="AU62" i="5"/>
  <c r="AU63" i="5"/>
  <c r="AU46" i="5"/>
  <c r="AW61" i="5"/>
  <c r="AW62" i="5"/>
  <c r="AW63" i="5"/>
  <c r="AW46" i="5"/>
  <c r="AY61" i="5"/>
  <c r="AY62" i="5"/>
  <c r="AY63" i="5"/>
  <c r="AY46" i="5"/>
  <c r="BA61" i="5"/>
  <c r="BA62" i="5"/>
  <c r="BA63" i="5"/>
  <c r="BA46" i="5"/>
  <c r="BC61" i="5"/>
  <c r="BC62" i="5"/>
  <c r="BC63" i="5"/>
  <c r="BC46" i="5"/>
  <c r="BE61" i="5"/>
  <c r="BE62" i="5"/>
  <c r="BE63" i="5"/>
  <c r="BE46" i="5"/>
  <c r="BG61" i="5"/>
  <c r="BG62" i="5"/>
  <c r="BG63" i="5"/>
  <c r="BG46" i="5"/>
  <c r="BI61" i="5"/>
  <c r="BI62" i="5"/>
  <c r="BI63" i="5"/>
  <c r="BI46" i="5"/>
  <c r="BK61" i="5"/>
  <c r="BK62" i="5"/>
  <c r="BK63" i="5"/>
  <c r="BK46" i="5"/>
  <c r="BM61" i="5"/>
  <c r="BM62" i="5"/>
  <c r="BM63" i="5"/>
  <c r="BM46" i="5"/>
  <c r="Z61" i="5"/>
  <c r="Z63" i="5"/>
  <c r="Z46" i="5"/>
  <c r="Z62" i="5"/>
  <c r="AD61" i="5"/>
  <c r="AD63" i="5"/>
  <c r="AD46" i="5"/>
  <c r="AD62" i="5"/>
  <c r="AH61" i="5"/>
  <c r="AH63" i="5"/>
  <c r="AH46" i="5"/>
  <c r="AH62" i="5"/>
  <c r="AL61" i="5"/>
  <c r="AL63" i="5"/>
  <c r="AL46" i="5"/>
  <c r="AL62" i="5"/>
  <c r="AP61" i="5"/>
  <c r="AP63" i="5"/>
  <c r="AP46" i="5"/>
  <c r="AP62" i="5"/>
  <c r="AT61" i="5"/>
  <c r="AT63" i="5"/>
  <c r="AT46" i="5"/>
  <c r="AT62" i="5"/>
  <c r="AX61" i="5"/>
  <c r="AX63" i="5"/>
  <c r="AX46" i="5"/>
  <c r="AX62" i="5"/>
  <c r="BB61" i="5"/>
  <c r="BB63" i="5"/>
  <c r="BB46" i="5"/>
  <c r="BB62" i="5"/>
  <c r="BF61" i="5"/>
  <c r="BF63" i="5"/>
  <c r="BF46" i="5"/>
  <c r="BF62" i="5"/>
  <c r="BJ61" i="5"/>
  <c r="BJ63" i="5"/>
  <c r="BJ46" i="5"/>
  <c r="BJ62" i="5"/>
  <c r="BN61" i="5"/>
  <c r="BN63" i="5"/>
  <c r="BN46" i="5"/>
  <c r="BN62" i="5"/>
  <c r="F61" i="5"/>
  <c r="F63" i="5"/>
  <c r="F46" i="5"/>
  <c r="F62" i="5"/>
  <c r="J61" i="5"/>
  <c r="J63" i="5"/>
  <c r="J46" i="5"/>
  <c r="J62" i="5"/>
  <c r="N61" i="5"/>
  <c r="N63" i="5"/>
  <c r="N46" i="5"/>
  <c r="N62" i="5"/>
  <c r="R61" i="5"/>
  <c r="R63" i="5"/>
  <c r="R46" i="5"/>
  <c r="R62" i="5"/>
  <c r="V61" i="5"/>
  <c r="V63" i="5"/>
  <c r="V46" i="5"/>
  <c r="V62" i="5"/>
  <c r="X61" i="5"/>
  <c r="X63" i="5"/>
  <c r="X46" i="5"/>
  <c r="X62" i="5"/>
  <c r="AB61" i="5"/>
  <c r="AB63" i="5"/>
  <c r="AB46" i="5"/>
  <c r="AB62" i="5"/>
  <c r="AF61" i="5"/>
  <c r="AF63" i="5"/>
  <c r="AF46" i="5"/>
  <c r="AF62" i="5"/>
  <c r="AJ61" i="5"/>
  <c r="AJ63" i="5"/>
  <c r="AJ46" i="5"/>
  <c r="AJ62" i="5"/>
  <c r="AN61" i="5"/>
  <c r="AN63" i="5"/>
  <c r="AN46" i="5"/>
  <c r="AN62" i="5"/>
  <c r="AR61" i="5"/>
  <c r="AR63" i="5"/>
  <c r="AR46" i="5"/>
  <c r="AR62" i="5"/>
  <c r="AV61" i="5"/>
  <c r="AV63" i="5"/>
  <c r="AV46" i="5"/>
  <c r="AV62" i="5"/>
  <c r="AZ61" i="5"/>
  <c r="AZ63" i="5"/>
  <c r="AZ46" i="5"/>
  <c r="AZ62" i="5"/>
  <c r="BD61" i="5"/>
  <c r="BD63" i="5"/>
  <c r="BD46" i="5"/>
  <c r="BD62" i="5"/>
  <c r="BH61" i="5"/>
  <c r="BH63" i="5"/>
  <c r="BH46" i="5"/>
  <c r="BH62" i="5"/>
  <c r="BL61" i="5"/>
  <c r="BL63" i="5"/>
  <c r="BL46" i="5"/>
  <c r="BL62" i="5"/>
  <c r="D61" i="5"/>
  <c r="D63" i="5"/>
  <c r="D62" i="5"/>
  <c r="H61" i="5"/>
  <c r="H63" i="5"/>
  <c r="H46" i="5"/>
  <c r="H62" i="5"/>
  <c r="L61" i="5"/>
  <c r="L63" i="5"/>
  <c r="L46" i="5"/>
  <c r="L62" i="5"/>
  <c r="P61" i="5"/>
  <c r="P63" i="5"/>
  <c r="P46" i="5"/>
  <c r="P62" i="5"/>
  <c r="T61" i="5"/>
  <c r="T63" i="5"/>
  <c r="T46" i="5"/>
  <c r="T62" i="5"/>
  <c r="BP79" i="4"/>
  <c r="BQ79" i="4"/>
  <c r="BP80" i="4"/>
  <c r="BQ80" i="4"/>
  <c r="F9" i="6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/>
  <c r="F4" i="6"/>
  <c r="D46" i="4"/>
  <c r="AB46" i="4"/>
  <c r="AF46" i="4"/>
  <c r="AJ46" i="4"/>
  <c r="AN46" i="4"/>
  <c r="AR46" i="4"/>
  <c r="AV46" i="4"/>
  <c r="AZ46" i="4"/>
  <c r="BD46" i="4"/>
  <c r="BH46" i="4"/>
  <c r="BL46" i="4"/>
  <c r="C50" i="6"/>
  <c r="S3" i="6"/>
  <c r="G50" i="6"/>
  <c r="G45" i="6"/>
  <c r="J17" i="6"/>
  <c r="Q3" i="6"/>
  <c r="F50" i="6"/>
  <c r="J50" i="6"/>
  <c r="R3" i="6"/>
  <c r="C17" i="6"/>
  <c r="P3" i="6"/>
  <c r="BQ47" i="4"/>
  <c r="F32" i="6"/>
  <c r="J32" i="6"/>
  <c r="L3" i="6"/>
  <c r="C4" i="6"/>
  <c r="J9" i="6"/>
  <c r="G37" i="6"/>
  <c r="O3" i="6"/>
  <c r="C37" i="6"/>
  <c r="F37" i="6"/>
  <c r="N3" i="6"/>
  <c r="C9" i="6"/>
  <c r="F27" i="6"/>
  <c r="BP62" i="5"/>
  <c r="BQ62" i="5"/>
  <c r="BQ46" i="5"/>
  <c r="BP63" i="5"/>
  <c r="BQ63" i="5"/>
  <c r="G4" i="6"/>
  <c r="D46" i="5"/>
  <c r="C27" i="6"/>
  <c r="T3" i="6"/>
  <c r="G32" i="6"/>
  <c r="G55" i="6"/>
  <c r="J4" i="6"/>
  <c r="J27" i="6"/>
  <c r="M3" i="6"/>
  <c r="U3" i="6"/>
  <c r="C32" i="6"/>
  <c r="C55" i="6"/>
  <c r="G27" i="6"/>
  <c r="J37" i="6"/>
  <c r="J55" i="6"/>
  <c r="F55" i="6"/>
</calcChain>
</file>

<file path=xl/sharedStrings.xml><?xml version="1.0" encoding="utf-8"?>
<sst xmlns="http://schemas.openxmlformats.org/spreadsheetml/2006/main" count="362" uniqueCount="109">
  <si>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</si>
  <si>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</si>
  <si>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</si>
  <si>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</si>
  <si>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</si>
  <si>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</si>
  <si>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</si>
  <si>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</si>
  <si>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</si>
  <si>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</si>
  <si>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</si>
  <si>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</si>
  <si>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</si>
  <si>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</si>
  <si>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</si>
  <si>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</si>
  <si>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</si>
  <si>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</si>
  <si>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</si>
  <si>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</si>
  <si>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</si>
  <si>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</si>
  <si>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</si>
  <si>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</si>
  <si>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</si>
  <si>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</si>
  <si>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</si>
  <si>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</si>
  <si>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</si>
  <si>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</si>
  <si>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</si>
  <si>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</si>
  <si>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</si>
  <si>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</si>
  <si>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</si>
  <si>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</si>
  <si>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</si>
  <si>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</si>
  <si>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</si>
  <si>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</si>
  <si>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</si>
  <si>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</si>
  <si>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</si>
  <si>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</si>
  <si>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</si>
  <si>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</si>
  <si>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</si>
  <si>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</si>
  <si>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</si>
  <si>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</si>
  <si>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</si>
  <si>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</si>
  <si>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</si>
  <si>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</si>
  <si>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</si>
  <si>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</si>
  <si>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</si>
  <si>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</si>
  <si>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</si>
  <si>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</si>
  <si>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</si>
  <si>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</si>
  <si>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</si>
  <si>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</si>
  <si>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</si>
  <si>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</si>
  <si>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</si>
  <si>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</si>
  <si>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</si>
  <si>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</si>
  <si>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</si>
  <si>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</si>
  <si>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</si>
  <si>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</si>
  <si>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</si>
  <si>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</si>
  <si>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</si>
  <si>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</si>
  <si>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</si>
  <si>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</si>
  <si>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</si>
  <si>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</si>
  <si>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</si>
  <si>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</si>
  <si>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</si>
  <si>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</si>
  <si>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</si>
  <si>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</si>
  <si>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</si>
  <si>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</si>
  <si>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</si>
  <si>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</si>
  <si>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</si>
  <si>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</si>
  <si>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</si>
  <si>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</si>
  <si>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</si>
  <si>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</si>
  <si>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</si>
  <si>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</si>
  <si>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>Палочки кукурузные</t>
  </si>
  <si>
    <t>Кукурузные палочки</t>
  </si>
  <si>
    <t>Повар                                              Н.В. Муравьёва</t>
  </si>
  <si>
    <t>Повар                                                     Н.В. Муравьева</t>
  </si>
  <si>
    <t>Калькулятор                                      Г.М. Романашенко</t>
  </si>
  <si>
    <t>Завхоз                                              Г.М. Романашенко</t>
  </si>
  <si>
    <t xml:space="preserve">                                                                      Ю.А. Матросова</t>
  </si>
  <si>
    <t xml:space="preserve">    ______________________Ю.А. Матросова </t>
  </si>
  <si>
    <t xml:space="preserve">     ______________________Ю.А. 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</si>
</sst>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11"/>
  <sheetViews>
    <sheetView zoomScale="75" zoomScaleNormal="75" workbookViewId="0">
      <selection activeCell="I38" sqref="I38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5" max="5" width="12.10546875" customWidth="1"/>
    <col min="8" max="8" width="0" hidden="1" customWidth="1"/>
    <col min="9" max="9" width="10.0859375" customWidth="1"/>
    <col min="11" max="11" width="11.56640625" bestFit="1" customWidth="1"/>
    <col min="12" max="12" width="10.625" customWidth="1"/>
    <col min="13" max="13" width="10.625" hidden="1" customWidth="1"/>
    <col min="14" max="14" width="10.625" customWidth="1"/>
    <col min="15" max="23" width="10.625" hidden="1" customWidth="1"/>
    <col min="24" max="24" width="10.625" customWidth="1"/>
    <col min="25" max="31" width="10.625" hidden="1" customWidth="1"/>
    <col min="32" max="32" width="10.625" customWidth="1"/>
    <col min="33" max="38" width="10.625" hidden="1" customWidth="1"/>
    <col min="39" max="39" width="10.625" customWidth="1"/>
    <col min="40" max="49" width="10.625" hidden="1" customWidth="1"/>
    <col min="50" max="50" width="10.89453125" customWidth="1"/>
    <col min="51" max="52" width="10.625" customWidth="1"/>
    <col min="53" max="54" width="10.625" hidden="1" customWidth="1"/>
    <col min="55" max="56" width="10.625" customWidth="1"/>
    <col min="57" max="58" width="10.625" hidden="1" customWidth="1"/>
    <col min="62" max="63" width="10.89453125" customWidth="1"/>
    <col min="64" max="64" width="0" hidden="1" customWidth="1"/>
    <col min="68" max="68" width="11.02734375" customWidth="1"/>
    <col min="69" max="69" width="9.81640625" customWidth="1"/>
  </cols>
  <sheetData>
    <row r="1" spans="1:69" x14ac:dyDescent="0.2">
      <c r="A1" s="1" t="s">
        <v>0</v>
      </c>
      <c r="B1" s="1"/>
      <c r="C1" s="1"/>
      <c r="D1" s="1"/>
      <c r="E1" s="1"/>
      <c r="F1" s="1"/>
    </row>
    <row r="2" spans="1:69" x14ac:dyDescent="0.2">
      <c r="A2" s="1" t="s">
        <v>106</v>
      </c>
      <c r="B2" s="1"/>
      <c r="C2" s="1"/>
      <c r="D2" s="1"/>
      <c r="E2" s="1"/>
      <c r="F2" s="1"/>
    </row>
    <row r="3" spans="1:69" x14ac:dyDescent="0.2">
      <c r="F3" t="s">
        <v>1</v>
      </c>
    </row>
    <row r="4" spans="1:69" ht="18" customHeight="1" x14ac:dyDescent="0.2">
      <c r="C4" t="s">
        <v>2</v>
      </c>
      <c r="E4" s="2">
        <v>1</v>
      </c>
      <c r="F4" t="s">
        <v>59</v>
      </c>
      <c r="K4" s="64">
        <f>'04.01.2021 3-7 лет (день 6) '!K4</f>
        <v>44970</v>
      </c>
    </row>
    <row r="5" spans="1:69" ht="15" customHeight="1" x14ac:dyDescent="0.2">
      <c r="A5" s="86"/>
      <c r="B5" s="3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">
        <v>101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69</v>
      </c>
      <c r="BP5" s="96" t="s">
        <v>5</v>
      </c>
      <c r="BQ5" s="96" t="s">
        <v>6</v>
      </c>
    </row>
    <row r="6" spans="1:69" ht="36.75" customHeight="1" x14ac:dyDescent="0.2">
      <c r="A6" s="87"/>
      <c r="B6" s="4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6"/>
      <c r="BQ6" s="96"/>
    </row>
    <row r="7" spans="1:69" x14ac:dyDescent="0.2">
      <c r="A7" s="91" t="s">
        <v>8</v>
      </c>
      <c r="B7" s="5" t="str">
        <f>'04.01.2021 3-7 лет (день 6) '!B7</f>
        <v>Ячневая каша молочная</v>
      </c>
      <c r="C7" s="92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">
      <c r="A12" s="91" t="s">
        <v>12</v>
      </c>
      <c r="B12" s="5" t="str">
        <f>'04.01.2021 3-7 лет (день 6) '!B12</f>
        <v>Борщ</v>
      </c>
      <c r="C12" s="93">
        <f>E4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">
      <c r="A19" s="91" t="s">
        <v>19</v>
      </c>
      <c r="B19" s="5" t="str">
        <f>'04.01.2021 3-7 лет (день 6) '!B19</f>
        <v>Снежок</v>
      </c>
      <c r="C19" s="92">
        <f>$E$4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">
      <c r="A20" s="91"/>
      <c r="B20" s="5" t="str">
        <f>'04.01.2021 3-7 лет (день 6) '!B20</f>
        <v>Палочки кукурузные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>
        <v>0.02</v>
      </c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">
      <c r="A23" s="91" t="s">
        <v>22</v>
      </c>
      <c r="B23" s="5" t="str">
        <f>'04.01.2021 3-7 лет (день 6) '!B23</f>
        <v>Суп молочный с пшеном</v>
      </c>
      <c r="C23" s="92">
        <f>$E$4</f>
        <v>1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8" x14ac:dyDescent="0.25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0.02</v>
      </c>
      <c r="AN28" s="18">
        <f t="shared" si="0"/>
        <v>0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8" x14ac:dyDescent="0.25">
      <c r="B29" s="16" t="s">
        <v>26</v>
      </c>
      <c r="C29" s="17"/>
      <c r="D29" s="19">
        <f t="shared" ref="D29:N29" si="3">PRODUCT(D28,$E$4)</f>
        <v>0.06</v>
      </c>
      <c r="E29" s="19">
        <f t="shared" si="3"/>
        <v>0.04</v>
      </c>
      <c r="F29" s="19">
        <f t="shared" si="3"/>
        <v>4.0300000000000002E-2</v>
      </c>
      <c r="G29" s="19">
        <f t="shared" si="3"/>
        <v>2.9999999999999997E-4</v>
      </c>
      <c r="H29" s="19">
        <f t="shared" si="3"/>
        <v>0</v>
      </c>
      <c r="I29" s="19">
        <f t="shared" si="3"/>
        <v>2E-3</v>
      </c>
      <c r="J29" s="19">
        <f t="shared" si="3"/>
        <v>0.32</v>
      </c>
      <c r="K29" s="19">
        <f t="shared" si="3"/>
        <v>1.15E-2</v>
      </c>
      <c r="L29" s="19">
        <f t="shared" si="3"/>
        <v>4.0000000000000001E-3</v>
      </c>
      <c r="M29" s="19">
        <f t="shared" si="3"/>
        <v>0</v>
      </c>
      <c r="N29" s="19">
        <f t="shared" si="3"/>
        <v>0.14000000000000001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0.2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1.35E-2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0.02</v>
      </c>
      <c r="AN29" s="19">
        <f t="shared" si="5"/>
        <v>0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1.2E-2</v>
      </c>
      <c r="AY29" s="19">
        <f t="shared" si="5"/>
        <v>1.9E-2</v>
      </c>
      <c r="AZ29" s="19">
        <f t="shared" si="5"/>
        <v>1.7999999999999999E-2</v>
      </c>
      <c r="BA29" s="19">
        <f t="shared" si="5"/>
        <v>0</v>
      </c>
      <c r="BB29" s="19">
        <f t="shared" si="5"/>
        <v>0</v>
      </c>
      <c r="BC29" s="19">
        <f t="shared" si="5"/>
        <v>1.44E-2</v>
      </c>
      <c r="BD29" s="19">
        <f t="shared" si="5"/>
        <v>0.03</v>
      </c>
      <c r="BE29" s="19">
        <f t="shared" si="5"/>
        <v>0</v>
      </c>
      <c r="BF29" s="19">
        <f t="shared" si="5"/>
        <v>0</v>
      </c>
      <c r="BG29" s="19">
        <f t="shared" si="5"/>
        <v>0.20300000000000001</v>
      </c>
      <c r="BH29" s="19">
        <f t="shared" si="5"/>
        <v>0.01</v>
      </c>
      <c r="BI29" s="19">
        <f t="shared" si="5"/>
        <v>3.4000000000000002E-2</v>
      </c>
      <c r="BJ29" s="19">
        <f t="shared" si="5"/>
        <v>1.6E-2</v>
      </c>
      <c r="BK29" s="19">
        <f t="shared" si="5"/>
        <v>0.03</v>
      </c>
      <c r="BL29" s="19">
        <f t="shared" si="5"/>
        <v>0</v>
      </c>
      <c r="BM29" s="19">
        <f t="shared" si="5"/>
        <v>3.0000000000000001E-3</v>
      </c>
      <c r="BN29" s="73">
        <f t="shared" si="5"/>
        <v>4.0000000000000001E-3</v>
      </c>
      <c r="BO29" s="19">
        <f t="shared" ref="BO29" si="6">PRODUCT(BO28,$E$4)</f>
        <v>0</v>
      </c>
    </row>
    <row r="31" spans="1:68" x14ac:dyDescent="0.2">
      <c r="F31" t="s">
        <v>96</v>
      </c>
    </row>
    <row r="33" spans="1:69" x14ac:dyDescent="0.2">
      <c r="F33" t="s">
        <v>105</v>
      </c>
    </row>
    <row r="34" spans="1:69" x14ac:dyDescent="0.2">
      <c r="BP34" s="20"/>
      <c r="BQ34" s="21"/>
    </row>
    <row r="35" spans="1:69" x14ac:dyDescent="0.2">
      <c r="F35" t="s">
        <v>102</v>
      </c>
    </row>
    <row r="41" spans="1:69" x14ac:dyDescent="0.2">
      <c r="AW41">
        <v>2</v>
      </c>
    </row>
    <row r="42" spans="1:69" ht="18" x14ac:dyDescent="0.25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8" x14ac:dyDescent="0.25">
      <c r="B43" s="16" t="s">
        <v>29</v>
      </c>
      <c r="C43" s="17" t="s">
        <v>28</v>
      </c>
      <c r="D43" s="18">
        <f>D42/1000</f>
        <v>6.7269999999999996E-2</v>
      </c>
      <c r="E43" s="18">
        <f t="shared" ref="E43:BN43" si="7">E42/1000</f>
        <v>7.0000000000000007E-2</v>
      </c>
      <c r="F43" s="18">
        <f t="shared" si="7"/>
        <v>8.6300000000000002E-2</v>
      </c>
      <c r="G43" s="18">
        <f t="shared" si="7"/>
        <v>0.5</v>
      </c>
      <c r="H43" s="18">
        <f t="shared" si="7"/>
        <v>0.92589999999999995</v>
      </c>
      <c r="I43" s="18">
        <f t="shared" si="7"/>
        <v>0.51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0.504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0.36839999999999995</v>
      </c>
      <c r="Q43" s="18">
        <f t="shared" si="7"/>
        <v>0.38</v>
      </c>
      <c r="R43" s="18">
        <f t="shared" si="7"/>
        <v>0</v>
      </c>
      <c r="S43" s="18">
        <f t="shared" si="7"/>
        <v>0.13</v>
      </c>
      <c r="T43" s="18">
        <f t="shared" si="7"/>
        <v>0</v>
      </c>
      <c r="U43" s="18">
        <f t="shared" si="7"/>
        <v>0.628</v>
      </c>
      <c r="V43" s="18">
        <f t="shared" si="7"/>
        <v>0.32948</v>
      </c>
      <c r="W43" s="18">
        <f>W42/1000</f>
        <v>0.219</v>
      </c>
      <c r="X43" s="18">
        <f t="shared" si="7"/>
        <v>7.9000000000000008E-3</v>
      </c>
      <c r="Y43" s="18">
        <f t="shared" si="7"/>
        <v>0</v>
      </c>
      <c r="Z43" s="18">
        <f t="shared" si="7"/>
        <v>0.247</v>
      </c>
      <c r="AA43" s="18">
        <f t="shared" si="7"/>
        <v>0.36</v>
      </c>
      <c r="AB43" s="18">
        <f t="shared" si="7"/>
        <v>0.21299999999999999</v>
      </c>
      <c r="AC43" s="18">
        <f t="shared" si="7"/>
        <v>0.31444</v>
      </c>
      <c r="AD43" s="18">
        <f t="shared" si="7"/>
        <v>0.13800000000000001</v>
      </c>
      <c r="AE43" s="18">
        <f t="shared" si="7"/>
        <v>0.38800000000000001</v>
      </c>
      <c r="AF43" s="18">
        <f t="shared" si="7"/>
        <v>0.189</v>
      </c>
      <c r="AG43" s="18">
        <f t="shared" si="7"/>
        <v>0.21818000000000001</v>
      </c>
      <c r="AH43" s="18">
        <f t="shared" si="7"/>
        <v>5.96E-2</v>
      </c>
      <c r="AI43" s="18">
        <f t="shared" si="7"/>
        <v>6.5750000000000003E-2</v>
      </c>
      <c r="AJ43" s="18">
        <f t="shared" si="7"/>
        <v>3.6999999999999998E-2</v>
      </c>
      <c r="AK43" s="18">
        <f t="shared" si="7"/>
        <v>0.19</v>
      </c>
      <c r="AL43" s="18">
        <f t="shared" si="7"/>
        <v>0.185</v>
      </c>
      <c r="AM43" s="18">
        <f t="shared" si="7"/>
        <v>0</v>
      </c>
      <c r="AN43" s="18">
        <f t="shared" si="7"/>
        <v>0.24</v>
      </c>
      <c r="AO43" s="18">
        <f t="shared" si="7"/>
        <v>0</v>
      </c>
      <c r="AP43" s="18">
        <f t="shared" si="7"/>
        <v>0.21378999999999998</v>
      </c>
      <c r="AQ43" s="18">
        <f t="shared" si="7"/>
        <v>0.06</v>
      </c>
      <c r="AR43" s="18">
        <f t="shared" si="7"/>
        <v>6.5329999999999999E-2</v>
      </c>
      <c r="AS43" s="18">
        <f t="shared" si="7"/>
        <v>8.4000000000000005E-2</v>
      </c>
      <c r="AT43" s="18">
        <f t="shared" si="7"/>
        <v>4.1430000000000002E-2</v>
      </c>
      <c r="AU43" s="18">
        <f t="shared" si="7"/>
        <v>5.4280000000000002E-2</v>
      </c>
      <c r="AV43" s="18">
        <f t="shared" si="7"/>
        <v>4.8750000000000002E-2</v>
      </c>
      <c r="AW43" s="18">
        <f t="shared" si="7"/>
        <v>0.11428000000000001</v>
      </c>
      <c r="AX43" s="18">
        <f t="shared" si="7"/>
        <v>6.2659999999999993E-2</v>
      </c>
      <c r="AY43" s="18">
        <f t="shared" si="7"/>
        <v>5.6659999999999995E-2</v>
      </c>
      <c r="AZ43" s="18">
        <f t="shared" si="7"/>
        <v>0.128</v>
      </c>
      <c r="BA43" s="18">
        <f t="shared" si="7"/>
        <v>0.22700000000000001</v>
      </c>
      <c r="BB43" s="18">
        <f t="shared" si="7"/>
        <v>0.35699999999999998</v>
      </c>
      <c r="BC43" s="18">
        <f t="shared" si="7"/>
        <v>0.49110999999999999</v>
      </c>
      <c r="BD43" s="18">
        <f t="shared" si="7"/>
        <v>0.20499999999999999</v>
      </c>
      <c r="BE43" s="18">
        <f t="shared" si="7"/>
        <v>0.33</v>
      </c>
      <c r="BF43" s="18">
        <f t="shared" si="7"/>
        <v>0</v>
      </c>
      <c r="BG43" s="18">
        <f t="shared" si="7"/>
        <v>2.3E-2</v>
      </c>
      <c r="BH43" s="18">
        <f t="shared" si="7"/>
        <v>2.1000000000000001E-2</v>
      </c>
      <c r="BI43" s="18">
        <f t="shared" si="7"/>
        <v>0.03</v>
      </c>
      <c r="BJ43" s="18">
        <f t="shared" si="7"/>
        <v>2.1000000000000001E-2</v>
      </c>
      <c r="BK43" s="18">
        <f t="shared" si="7"/>
        <v>3.5000000000000003E-2</v>
      </c>
      <c r="BL43" s="18">
        <f t="shared" si="7"/>
        <v>0.27500000000000002</v>
      </c>
      <c r="BM43" s="18">
        <f t="shared" si="7"/>
        <v>0.15444999999999998</v>
      </c>
      <c r="BN43" s="18">
        <f t="shared" si="7"/>
        <v>1.489E-2</v>
      </c>
      <c r="BO43" s="18">
        <f t="shared" ref="BO43" si="8">BO42/1000</f>
        <v>0.01</v>
      </c>
    </row>
    <row r="44" spans="1:69" ht="18" x14ac:dyDescent="0.25">
      <c r="A44" s="26"/>
      <c r="B44" s="27" t="s">
        <v>30</v>
      </c>
      <c r="C44" s="95"/>
      <c r="D44" s="28">
        <f>D29*D42</f>
        <v>4.0362</v>
      </c>
      <c r="E44" s="28">
        <f t="shared" ref="E44:BN44" si="9">E29*E42</f>
        <v>2.8000000000000003</v>
      </c>
      <c r="F44" s="28">
        <f t="shared" si="9"/>
        <v>3.4778899999999999</v>
      </c>
      <c r="G44" s="28">
        <f t="shared" si="9"/>
        <v>0.15</v>
      </c>
      <c r="H44" s="28">
        <f t="shared" si="9"/>
        <v>0</v>
      </c>
      <c r="I44" s="28">
        <f t="shared" si="9"/>
        <v>1.02</v>
      </c>
      <c r="J44" s="28">
        <f t="shared" si="9"/>
        <v>22.8416</v>
      </c>
      <c r="K44" s="28">
        <f t="shared" si="9"/>
        <v>7.6180600000000007</v>
      </c>
      <c r="L44" s="28">
        <f t="shared" si="9"/>
        <v>0.80332000000000003</v>
      </c>
      <c r="M44" s="28">
        <f t="shared" si="9"/>
        <v>0</v>
      </c>
      <c r="N44" s="28">
        <f t="shared" si="9"/>
        <v>13.928600000000001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1.58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2.5514999999999999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0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0.75191999999999992</v>
      </c>
      <c r="AY44" s="28">
        <f t="shared" si="9"/>
        <v>1.0765399999999998</v>
      </c>
      <c r="AZ44" s="28">
        <f t="shared" si="9"/>
        <v>2.3039999999999998</v>
      </c>
      <c r="BA44" s="28">
        <f t="shared" si="9"/>
        <v>0</v>
      </c>
      <c r="BB44" s="28">
        <f t="shared" si="9"/>
        <v>0</v>
      </c>
      <c r="BC44" s="28">
        <f t="shared" si="9"/>
        <v>7.0719839999999996</v>
      </c>
      <c r="BD44" s="28">
        <f t="shared" si="9"/>
        <v>6.1499999999999995</v>
      </c>
      <c r="BE44" s="28">
        <f t="shared" si="9"/>
        <v>0</v>
      </c>
      <c r="BF44" s="28">
        <f t="shared" si="9"/>
        <v>0</v>
      </c>
      <c r="BG44" s="28">
        <f t="shared" si="9"/>
        <v>4.6690000000000005</v>
      </c>
      <c r="BH44" s="28">
        <f t="shared" si="9"/>
        <v>0.21</v>
      </c>
      <c r="BI44" s="28">
        <f t="shared" si="9"/>
        <v>1.02</v>
      </c>
      <c r="BJ44" s="28">
        <f t="shared" si="9"/>
        <v>0.33600000000000002</v>
      </c>
      <c r="BK44" s="28">
        <f t="shared" si="9"/>
        <v>1.05</v>
      </c>
      <c r="BL44" s="28">
        <f t="shared" si="9"/>
        <v>0</v>
      </c>
      <c r="BM44" s="28">
        <f t="shared" si="9"/>
        <v>0.46334999999999998</v>
      </c>
      <c r="BN44" s="28">
        <f t="shared" si="9"/>
        <v>5.9560000000000002E-2</v>
      </c>
      <c r="BO44" s="28">
        <f t="shared" ref="BO44" si="10">BO29*BO42</f>
        <v>0</v>
      </c>
      <c r="BP44" s="29">
        <f>SUM(D44:BN44)</f>
        <v>85.969523999999993</v>
      </c>
      <c r="BQ44" s="30">
        <f>BP44/$C$7</f>
        <v>85.969523999999993</v>
      </c>
    </row>
    <row r="45" spans="1:69" ht="18" x14ac:dyDescent="0.25">
      <c r="A45" s="26"/>
      <c r="B45" s="27" t="s">
        <v>31</v>
      </c>
      <c r="C45" s="95"/>
      <c r="D45" s="28">
        <f>D29*D42</f>
        <v>4.0362</v>
      </c>
      <c r="E45" s="28">
        <f t="shared" ref="E45:BN45" si="11">E29*E42</f>
        <v>2.8000000000000003</v>
      </c>
      <c r="F45" s="28">
        <f t="shared" si="11"/>
        <v>3.4778899999999999</v>
      </c>
      <c r="G45" s="28">
        <f t="shared" si="11"/>
        <v>0.15</v>
      </c>
      <c r="H45" s="28">
        <f t="shared" si="11"/>
        <v>0</v>
      </c>
      <c r="I45" s="28">
        <f t="shared" si="11"/>
        <v>1.02</v>
      </c>
      <c r="J45" s="28">
        <f t="shared" si="11"/>
        <v>22.8416</v>
      </c>
      <c r="K45" s="28">
        <f t="shared" si="11"/>
        <v>7.6180600000000007</v>
      </c>
      <c r="L45" s="28">
        <f t="shared" si="11"/>
        <v>0.80332000000000003</v>
      </c>
      <c r="M45" s="28">
        <f t="shared" si="11"/>
        <v>0</v>
      </c>
      <c r="N45" s="28">
        <f t="shared" si="11"/>
        <v>13.928600000000001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1.58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2.5514999999999999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0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0.75191999999999992</v>
      </c>
      <c r="AY45" s="28">
        <f t="shared" si="11"/>
        <v>1.0765399999999998</v>
      </c>
      <c r="AZ45" s="28">
        <f t="shared" si="11"/>
        <v>2.3039999999999998</v>
      </c>
      <c r="BA45" s="28">
        <f t="shared" si="11"/>
        <v>0</v>
      </c>
      <c r="BB45" s="28">
        <f t="shared" si="11"/>
        <v>0</v>
      </c>
      <c r="BC45" s="28">
        <f t="shared" si="11"/>
        <v>7.0719839999999996</v>
      </c>
      <c r="BD45" s="28">
        <f t="shared" si="11"/>
        <v>6.1499999999999995</v>
      </c>
      <c r="BE45" s="28">
        <f t="shared" si="11"/>
        <v>0</v>
      </c>
      <c r="BF45" s="28">
        <f t="shared" si="11"/>
        <v>0</v>
      </c>
      <c r="BG45" s="28">
        <f t="shared" si="11"/>
        <v>4.6690000000000005</v>
      </c>
      <c r="BH45" s="28">
        <f t="shared" si="11"/>
        <v>0.21</v>
      </c>
      <c r="BI45" s="28">
        <f t="shared" si="11"/>
        <v>1.02</v>
      </c>
      <c r="BJ45" s="28">
        <f t="shared" si="11"/>
        <v>0.33600000000000002</v>
      </c>
      <c r="BK45" s="28">
        <f t="shared" si="11"/>
        <v>1.05</v>
      </c>
      <c r="BL45" s="28">
        <f t="shared" si="11"/>
        <v>0</v>
      </c>
      <c r="BM45" s="28">
        <f t="shared" si="11"/>
        <v>0.46334999999999998</v>
      </c>
      <c r="BN45" s="28">
        <f t="shared" si="11"/>
        <v>5.9560000000000002E-2</v>
      </c>
      <c r="BO45" s="28">
        <f t="shared" ref="BO45" si="12">BO29*BO42</f>
        <v>0</v>
      </c>
      <c r="BP45" s="29">
        <f>SUM(D45:BN45)</f>
        <v>85.969523999999993</v>
      </c>
      <c r="BQ45" s="30">
        <f>BP45/$C$7</f>
        <v>85.969523999999993</v>
      </c>
    </row>
    <row r="46" spans="1:69" x14ac:dyDescent="0.2">
      <c r="A46" s="31"/>
      <c r="B46" s="31" t="s">
        <v>32</v>
      </c>
      <c r="D46" s="32">
        <f t="shared" ref="D46:AI46" si="13">D63+D80+D95+D111</f>
        <v>4.0362</v>
      </c>
      <c r="E46" s="32">
        <f t="shared" si="13"/>
        <v>2.8000000000000003</v>
      </c>
      <c r="F46" s="32">
        <f t="shared" si="13"/>
        <v>3.4778899999999999</v>
      </c>
      <c r="G46" s="32">
        <f t="shared" si="13"/>
        <v>0.15</v>
      </c>
      <c r="H46" s="32">
        <f t="shared" si="13"/>
        <v>0</v>
      </c>
      <c r="I46" s="32">
        <f t="shared" si="13"/>
        <v>1.02</v>
      </c>
      <c r="J46" s="32">
        <f t="shared" si="13"/>
        <v>22.8416</v>
      </c>
      <c r="K46" s="32">
        <f t="shared" si="13"/>
        <v>7.6180600000000007</v>
      </c>
      <c r="L46" s="32">
        <f t="shared" si="13"/>
        <v>0.80332000000000003</v>
      </c>
      <c r="M46" s="32">
        <f t="shared" si="13"/>
        <v>0</v>
      </c>
      <c r="N46" s="32">
        <f t="shared" si="13"/>
        <v>13.928600000000001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1.58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2.5514999999999999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0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0.75191999999999992</v>
      </c>
      <c r="AY46" s="32">
        <f t="shared" si="14"/>
        <v>1.0765399999999998</v>
      </c>
      <c r="AZ46" s="32">
        <f t="shared" si="14"/>
        <v>2.3039999999999998</v>
      </c>
      <c r="BA46" s="32">
        <f t="shared" si="14"/>
        <v>0</v>
      </c>
      <c r="BB46" s="32">
        <f t="shared" si="14"/>
        <v>0</v>
      </c>
      <c r="BC46" s="32">
        <f t="shared" si="14"/>
        <v>7.0719839999999996</v>
      </c>
      <c r="BD46" s="32">
        <f t="shared" si="14"/>
        <v>6.1499999999999995</v>
      </c>
      <c r="BE46" s="32">
        <f t="shared" si="14"/>
        <v>0</v>
      </c>
      <c r="BF46" s="32">
        <f t="shared" si="14"/>
        <v>0</v>
      </c>
      <c r="BG46" s="32">
        <f t="shared" si="14"/>
        <v>4.6690000000000005</v>
      </c>
      <c r="BH46" s="32">
        <f t="shared" si="14"/>
        <v>0.21</v>
      </c>
      <c r="BI46" s="32">
        <f t="shared" si="14"/>
        <v>1.02</v>
      </c>
      <c r="BJ46" s="32">
        <f t="shared" si="14"/>
        <v>0.33600000000000002</v>
      </c>
      <c r="BK46" s="32">
        <f t="shared" si="14"/>
        <v>1.05</v>
      </c>
      <c r="BL46" s="32">
        <f t="shared" si="14"/>
        <v>0</v>
      </c>
      <c r="BM46" s="32">
        <f t="shared" si="14"/>
        <v>0.46334999999999998</v>
      </c>
      <c r="BN46" s="32">
        <f t="shared" si="14"/>
        <v>5.9560000000000002E-2</v>
      </c>
      <c r="BO46" s="32">
        <f t="shared" ref="BO46" si="15">BO63+BO80+BO95+BO111</f>
        <v>0</v>
      </c>
    </row>
    <row r="47" spans="1:69" x14ac:dyDescent="0.2">
      <c r="A47" s="31"/>
      <c r="B47" s="31" t="s">
        <v>33</v>
      </c>
      <c r="BQ47" s="33">
        <f>BQ62+BQ79+BQ94+BQ111</f>
        <v>85.969523999999993</v>
      </c>
    </row>
    <row r="50" spans="1:69" ht="15" customHeight="1" x14ac:dyDescent="0.2">
      <c r="A50" s="86"/>
      <c r="B50" s="3" t="s">
        <v>3</v>
      </c>
      <c r="C50" s="88" t="s">
        <v>4</v>
      </c>
      <c r="D50" s="90" t="str">
        <f t="shared" ref="D50:BN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90" t="str">
        <f>W5</f>
        <v>Огурцы свежие</v>
      </c>
      <c r="X50" s="90" t="str">
        <f t="shared" si="16"/>
        <v>Яйцо</v>
      </c>
      <c r="Y50" s="90" t="str">
        <f t="shared" si="16"/>
        <v>Икра кабачковая</v>
      </c>
      <c r="Z50" s="90" t="str">
        <f t="shared" si="16"/>
        <v>Изюм</v>
      </c>
      <c r="AA50" s="90" t="str">
        <f t="shared" si="16"/>
        <v>Курага</v>
      </c>
      <c r="AB50" s="90" t="str">
        <f t="shared" si="16"/>
        <v>Чернослив</v>
      </c>
      <c r="AC50" s="90" t="str">
        <f t="shared" si="16"/>
        <v>Шиповник</v>
      </c>
      <c r="AD50" s="90" t="str">
        <f t="shared" si="16"/>
        <v>Сухофрукты</v>
      </c>
      <c r="AE50" s="90" t="str">
        <f t="shared" si="16"/>
        <v>Ягода свежемороженная</v>
      </c>
      <c r="AF50" s="90" t="str">
        <f t="shared" si="16"/>
        <v>Лимон</v>
      </c>
      <c r="AG50" s="90" t="str">
        <f t="shared" si="16"/>
        <v>Кисель</v>
      </c>
      <c r="AH50" s="90" t="str">
        <f t="shared" si="16"/>
        <v xml:space="preserve">Сок </v>
      </c>
      <c r="AI50" s="90" t="str">
        <f t="shared" si="16"/>
        <v>Макаронные изделия</v>
      </c>
      <c r="AJ50" s="90" t="str">
        <f t="shared" si="16"/>
        <v>Мука</v>
      </c>
      <c r="AK50" s="90" t="str">
        <f t="shared" si="16"/>
        <v>Дрожжи</v>
      </c>
      <c r="AL50" s="90" t="str">
        <f t="shared" si="16"/>
        <v>Печенье</v>
      </c>
      <c r="AM50" s="90" t="str">
        <f t="shared" si="16"/>
        <v>Кукурузные палочки</v>
      </c>
      <c r="AN50" s="90" t="str">
        <f t="shared" si="16"/>
        <v>Вафли</v>
      </c>
      <c r="AO50" s="90" t="str">
        <f t="shared" si="16"/>
        <v>Конфеты</v>
      </c>
      <c r="AP50" s="90" t="str">
        <f t="shared" si="16"/>
        <v>Повидло Сава</v>
      </c>
      <c r="AQ50" s="90" t="str">
        <f t="shared" si="16"/>
        <v>Крупа геркулес</v>
      </c>
      <c r="AR50" s="90" t="str">
        <f t="shared" si="16"/>
        <v>Крупа горох</v>
      </c>
      <c r="AS50" s="90" t="str">
        <f t="shared" si="16"/>
        <v>Крупа гречневая</v>
      </c>
      <c r="AT50" s="90" t="str">
        <f t="shared" si="16"/>
        <v>Крупа кукурузная</v>
      </c>
      <c r="AU50" s="90" t="str">
        <f t="shared" si="16"/>
        <v>Крупа манная</v>
      </c>
      <c r="AV50" s="90" t="str">
        <f t="shared" si="16"/>
        <v>Крупа перловая</v>
      </c>
      <c r="AW50" s="90" t="str">
        <f t="shared" si="16"/>
        <v>Крупа пшеничная</v>
      </c>
      <c r="AX50" s="90" t="str">
        <f t="shared" si="16"/>
        <v>Крупа пшено</v>
      </c>
      <c r="AY50" s="90" t="str">
        <f t="shared" si="16"/>
        <v>Крупа ячневая</v>
      </c>
      <c r="AZ50" s="90" t="str">
        <f t="shared" si="16"/>
        <v>Рис</v>
      </c>
      <c r="BA50" s="90" t="str">
        <f t="shared" si="16"/>
        <v>Цыпленок бройлер</v>
      </c>
      <c r="BB50" s="90" t="str">
        <f t="shared" si="16"/>
        <v>Филе куриное</v>
      </c>
      <c r="BC50" s="90" t="str">
        <f t="shared" si="16"/>
        <v>Фарш говяжий</v>
      </c>
      <c r="BD50" s="90" t="str">
        <f t="shared" si="16"/>
        <v>Печень куриная</v>
      </c>
      <c r="BE50" s="90" t="str">
        <f t="shared" si="16"/>
        <v>Филе минтая</v>
      </c>
      <c r="BF50" s="90" t="str">
        <f t="shared" si="16"/>
        <v>Филе сельди слабосол.</v>
      </c>
      <c r="BG50" s="90" t="str">
        <f t="shared" si="16"/>
        <v>Картофель</v>
      </c>
      <c r="BH50" s="90" t="str">
        <f t="shared" si="16"/>
        <v>Морковь</v>
      </c>
      <c r="BI50" s="90" t="str">
        <f t="shared" si="16"/>
        <v>Лук</v>
      </c>
      <c r="BJ50" s="90" t="str">
        <f t="shared" si="16"/>
        <v>Капуста</v>
      </c>
      <c r="BK50" s="90" t="str">
        <f t="shared" si="16"/>
        <v>Свекла</v>
      </c>
      <c r="BL50" s="90" t="str">
        <f t="shared" si="16"/>
        <v>Томатная паста</v>
      </c>
      <c r="BM50" s="90" t="str">
        <f t="shared" si="16"/>
        <v>Масло растительное</v>
      </c>
      <c r="BN50" s="90" t="str">
        <f t="shared" si="16"/>
        <v>Соль</v>
      </c>
      <c r="BO50" s="90" t="str">
        <f t="shared" ref="BO50" si="17">BO5</f>
        <v>Аскорбиновая кислота</v>
      </c>
      <c r="BP50" s="96" t="s">
        <v>5</v>
      </c>
      <c r="BQ50" s="96" t="s">
        <v>6</v>
      </c>
    </row>
    <row r="51" spans="1:69" ht="36.75" customHeight="1" x14ac:dyDescent="0.2">
      <c r="A51" s="87"/>
      <c r="B51" s="4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6"/>
      <c r="BQ51" s="96"/>
    </row>
    <row r="52" spans="1:69" x14ac:dyDescent="0.2">
      <c r="A52" s="91" t="s">
        <v>8</v>
      </c>
      <c r="B52" s="5" t="str">
        <f>B7</f>
        <v>Ячневая каша молочная</v>
      </c>
      <c r="C52" s="92">
        <f>$E$4</f>
        <v>1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8" x14ac:dyDescent="0.25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8" x14ac:dyDescent="0.25">
      <c r="B58" s="16" t="s">
        <v>26</v>
      </c>
      <c r="C58" s="17"/>
      <c r="D58" s="19">
        <f t="shared" ref="D58:BN58" si="24">PRODUCT(D57,$E$4)</f>
        <v>0.02</v>
      </c>
      <c r="E58" s="19">
        <f t="shared" si="24"/>
        <v>0</v>
      </c>
      <c r="F58" s="19">
        <f t="shared" si="24"/>
        <v>1.0999999999999999E-2</v>
      </c>
      <c r="G58" s="19">
        <f t="shared" si="24"/>
        <v>0</v>
      </c>
      <c r="H58" s="19">
        <f t="shared" si="24"/>
        <v>0</v>
      </c>
      <c r="I58" s="19">
        <f t="shared" si="24"/>
        <v>2E-3</v>
      </c>
      <c r="J58" s="19">
        <f t="shared" si="24"/>
        <v>0.17</v>
      </c>
      <c r="K58" s="19">
        <f t="shared" si="24"/>
        <v>5.0000000000000001E-3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1.9E-2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5.0000000000000001E-4</v>
      </c>
      <c r="BO58" s="19">
        <f t="shared" ref="BO58" si="25">PRODUCT(BO57,$E$4)</f>
        <v>0</v>
      </c>
    </row>
    <row r="60" spans="1:69" ht="18" x14ac:dyDescent="0.25">
      <c r="A60" s="22"/>
      <c r="B60" s="23" t="s">
        <v>27</v>
      </c>
      <c r="C60" s="24" t="s">
        <v>28</v>
      </c>
      <c r="D60" s="25">
        <f>D42</f>
        <v>67.27</v>
      </c>
      <c r="E60" s="25">
        <f t="shared" ref="E60:BN60" si="26">E42</f>
        <v>70</v>
      </c>
      <c r="F60" s="25">
        <f t="shared" si="26"/>
        <v>86.3</v>
      </c>
      <c r="G60" s="25">
        <f t="shared" si="26"/>
        <v>500</v>
      </c>
      <c r="H60" s="25">
        <f t="shared" si="26"/>
        <v>925.9</v>
      </c>
      <c r="I60" s="25">
        <f t="shared" si="26"/>
        <v>510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504</v>
      </c>
      <c r="N60" s="25">
        <f t="shared" si="26"/>
        <v>99.49</v>
      </c>
      <c r="O60" s="25">
        <f t="shared" si="26"/>
        <v>320.32</v>
      </c>
      <c r="P60" s="25">
        <f t="shared" si="26"/>
        <v>368.4</v>
      </c>
      <c r="Q60" s="25">
        <f t="shared" si="26"/>
        <v>380</v>
      </c>
      <c r="R60" s="25">
        <f t="shared" si="26"/>
        <v>0</v>
      </c>
      <c r="S60" s="25">
        <f t="shared" si="26"/>
        <v>130</v>
      </c>
      <c r="T60" s="25">
        <f t="shared" si="26"/>
        <v>0</v>
      </c>
      <c r="U60" s="25">
        <f t="shared" si="26"/>
        <v>628</v>
      </c>
      <c r="V60" s="25">
        <f t="shared" si="26"/>
        <v>329.48</v>
      </c>
      <c r="W60" s="25">
        <f>W42</f>
        <v>219</v>
      </c>
      <c r="X60" s="25">
        <f t="shared" si="26"/>
        <v>7.9</v>
      </c>
      <c r="Y60" s="25">
        <f t="shared" si="26"/>
        <v>0</v>
      </c>
      <c r="Z60" s="25">
        <f t="shared" si="26"/>
        <v>247</v>
      </c>
      <c r="AA60" s="25">
        <f t="shared" si="26"/>
        <v>360</v>
      </c>
      <c r="AB60" s="25">
        <f t="shared" si="26"/>
        <v>213</v>
      </c>
      <c r="AC60" s="25">
        <f t="shared" si="26"/>
        <v>314.44</v>
      </c>
      <c r="AD60" s="25">
        <f t="shared" si="26"/>
        <v>138</v>
      </c>
      <c r="AE60" s="25">
        <f t="shared" si="26"/>
        <v>388</v>
      </c>
      <c r="AF60" s="25">
        <f t="shared" si="26"/>
        <v>189</v>
      </c>
      <c r="AG60" s="25">
        <f t="shared" si="26"/>
        <v>218.18</v>
      </c>
      <c r="AH60" s="25">
        <f t="shared" si="26"/>
        <v>59.6</v>
      </c>
      <c r="AI60" s="25">
        <f t="shared" si="26"/>
        <v>65.75</v>
      </c>
      <c r="AJ60" s="25">
        <f t="shared" si="26"/>
        <v>37</v>
      </c>
      <c r="AK60" s="25">
        <f t="shared" si="26"/>
        <v>190</v>
      </c>
      <c r="AL60" s="25">
        <f t="shared" si="26"/>
        <v>185</v>
      </c>
      <c r="AM60" s="25">
        <f t="shared" si="26"/>
        <v>0</v>
      </c>
      <c r="AN60" s="25">
        <f t="shared" si="26"/>
        <v>240</v>
      </c>
      <c r="AO60" s="25">
        <f t="shared" si="26"/>
        <v>0</v>
      </c>
      <c r="AP60" s="25">
        <f t="shared" si="26"/>
        <v>213.79</v>
      </c>
      <c r="AQ60" s="25">
        <f t="shared" si="26"/>
        <v>60</v>
      </c>
      <c r="AR60" s="25">
        <f t="shared" si="26"/>
        <v>65.33</v>
      </c>
      <c r="AS60" s="25">
        <f t="shared" si="26"/>
        <v>84</v>
      </c>
      <c r="AT60" s="25">
        <f t="shared" si="26"/>
        <v>41.43</v>
      </c>
      <c r="AU60" s="25">
        <f t="shared" si="26"/>
        <v>54.28</v>
      </c>
      <c r="AV60" s="25">
        <f t="shared" si="26"/>
        <v>48.75</v>
      </c>
      <c r="AW60" s="25">
        <f t="shared" si="26"/>
        <v>114.28</v>
      </c>
      <c r="AX60" s="25">
        <f t="shared" si="26"/>
        <v>62.66</v>
      </c>
      <c r="AY60" s="25">
        <f t="shared" si="26"/>
        <v>56.66</v>
      </c>
      <c r="AZ60" s="25">
        <f t="shared" si="26"/>
        <v>128</v>
      </c>
      <c r="BA60" s="25">
        <f t="shared" si="26"/>
        <v>227</v>
      </c>
      <c r="BB60" s="25">
        <f t="shared" si="26"/>
        <v>357</v>
      </c>
      <c r="BC60" s="25">
        <f t="shared" si="26"/>
        <v>491.11</v>
      </c>
      <c r="BD60" s="25">
        <f t="shared" si="26"/>
        <v>205</v>
      </c>
      <c r="BE60" s="25">
        <f t="shared" si="26"/>
        <v>330</v>
      </c>
      <c r="BF60" s="25">
        <f t="shared" si="26"/>
        <v>0</v>
      </c>
      <c r="BG60" s="25">
        <f t="shared" si="26"/>
        <v>23</v>
      </c>
      <c r="BH60" s="25">
        <f t="shared" si="26"/>
        <v>21</v>
      </c>
      <c r="BI60" s="25">
        <f t="shared" si="26"/>
        <v>30</v>
      </c>
      <c r="BJ60" s="25">
        <f t="shared" si="26"/>
        <v>21</v>
      </c>
      <c r="BK60" s="25">
        <f t="shared" si="26"/>
        <v>35</v>
      </c>
      <c r="BL60" s="25">
        <f t="shared" si="26"/>
        <v>275</v>
      </c>
      <c r="BM60" s="25">
        <f t="shared" si="26"/>
        <v>154.44999999999999</v>
      </c>
      <c r="BN60" s="25">
        <f t="shared" si="26"/>
        <v>14.89</v>
      </c>
      <c r="BO60" s="25">
        <f t="shared" ref="BO60" si="27">BO42</f>
        <v>10</v>
      </c>
    </row>
    <row r="61" spans="1:69" ht="18" x14ac:dyDescent="0.25">
      <c r="B61" s="16" t="s">
        <v>29</v>
      </c>
      <c r="C61" s="17" t="s">
        <v>28</v>
      </c>
      <c r="D61" s="18">
        <f>D60/1000</f>
        <v>6.7269999999999996E-2</v>
      </c>
      <c r="E61" s="18">
        <f t="shared" ref="E61:BN61" si="28">E60/1000</f>
        <v>7.0000000000000007E-2</v>
      </c>
      <c r="F61" s="18">
        <f t="shared" si="28"/>
        <v>8.6300000000000002E-2</v>
      </c>
      <c r="G61" s="18">
        <f t="shared" si="28"/>
        <v>0.5</v>
      </c>
      <c r="H61" s="18">
        <f t="shared" si="28"/>
        <v>0.92589999999999995</v>
      </c>
      <c r="I61" s="18">
        <f t="shared" si="28"/>
        <v>0.51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0.504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0.36839999999999995</v>
      </c>
      <c r="Q61" s="18">
        <f t="shared" si="28"/>
        <v>0.38</v>
      </c>
      <c r="R61" s="18">
        <f t="shared" si="28"/>
        <v>0</v>
      </c>
      <c r="S61" s="18">
        <f t="shared" si="28"/>
        <v>0.13</v>
      </c>
      <c r="T61" s="18">
        <f t="shared" si="28"/>
        <v>0</v>
      </c>
      <c r="U61" s="18">
        <f t="shared" si="28"/>
        <v>0.628</v>
      </c>
      <c r="V61" s="18">
        <f t="shared" si="28"/>
        <v>0.32948</v>
      </c>
      <c r="W61" s="18">
        <f>W60/1000</f>
        <v>0.219</v>
      </c>
      <c r="X61" s="18">
        <f t="shared" si="28"/>
        <v>7.9000000000000008E-3</v>
      </c>
      <c r="Y61" s="18">
        <f t="shared" si="28"/>
        <v>0</v>
      </c>
      <c r="Z61" s="18">
        <f t="shared" si="28"/>
        <v>0.247</v>
      </c>
      <c r="AA61" s="18">
        <f t="shared" si="28"/>
        <v>0.36</v>
      </c>
      <c r="AB61" s="18">
        <f t="shared" si="28"/>
        <v>0.21299999999999999</v>
      </c>
      <c r="AC61" s="18">
        <f t="shared" si="28"/>
        <v>0.31444</v>
      </c>
      <c r="AD61" s="18">
        <f t="shared" si="28"/>
        <v>0.13800000000000001</v>
      </c>
      <c r="AE61" s="18">
        <f t="shared" si="28"/>
        <v>0.38800000000000001</v>
      </c>
      <c r="AF61" s="18">
        <f t="shared" si="28"/>
        <v>0.189</v>
      </c>
      <c r="AG61" s="18">
        <f t="shared" si="28"/>
        <v>0.21818000000000001</v>
      </c>
      <c r="AH61" s="18">
        <f t="shared" si="28"/>
        <v>5.96E-2</v>
      </c>
      <c r="AI61" s="18">
        <f t="shared" si="28"/>
        <v>6.5750000000000003E-2</v>
      </c>
      <c r="AJ61" s="18">
        <f t="shared" si="28"/>
        <v>3.6999999999999998E-2</v>
      </c>
      <c r="AK61" s="18">
        <f t="shared" si="28"/>
        <v>0.19</v>
      </c>
      <c r="AL61" s="18">
        <f t="shared" si="28"/>
        <v>0.185</v>
      </c>
      <c r="AM61" s="18">
        <f t="shared" si="28"/>
        <v>0</v>
      </c>
      <c r="AN61" s="18">
        <f t="shared" si="28"/>
        <v>0.24</v>
      </c>
      <c r="AO61" s="18">
        <f t="shared" si="28"/>
        <v>0</v>
      </c>
      <c r="AP61" s="18">
        <f t="shared" si="28"/>
        <v>0.21378999999999998</v>
      </c>
      <c r="AQ61" s="18">
        <f t="shared" si="28"/>
        <v>0.06</v>
      </c>
      <c r="AR61" s="18">
        <f t="shared" si="28"/>
        <v>6.5329999999999999E-2</v>
      </c>
      <c r="AS61" s="18">
        <f t="shared" si="28"/>
        <v>8.4000000000000005E-2</v>
      </c>
      <c r="AT61" s="18">
        <f t="shared" si="28"/>
        <v>4.1430000000000002E-2</v>
      </c>
      <c r="AU61" s="18">
        <f t="shared" si="28"/>
        <v>5.4280000000000002E-2</v>
      </c>
      <c r="AV61" s="18">
        <f t="shared" si="28"/>
        <v>4.8750000000000002E-2</v>
      </c>
      <c r="AW61" s="18">
        <f t="shared" si="28"/>
        <v>0.11428000000000001</v>
      </c>
      <c r="AX61" s="18">
        <f t="shared" si="28"/>
        <v>6.2659999999999993E-2</v>
      </c>
      <c r="AY61" s="18">
        <f t="shared" si="28"/>
        <v>5.6659999999999995E-2</v>
      </c>
      <c r="AZ61" s="18">
        <f t="shared" si="28"/>
        <v>0.128</v>
      </c>
      <c r="BA61" s="18">
        <f t="shared" si="28"/>
        <v>0.22700000000000001</v>
      </c>
      <c r="BB61" s="18">
        <f t="shared" si="28"/>
        <v>0.35699999999999998</v>
      </c>
      <c r="BC61" s="18">
        <f t="shared" si="28"/>
        <v>0.49110999999999999</v>
      </c>
      <c r="BD61" s="18">
        <f t="shared" si="28"/>
        <v>0.20499999999999999</v>
      </c>
      <c r="BE61" s="18">
        <f t="shared" si="28"/>
        <v>0.33</v>
      </c>
      <c r="BF61" s="18">
        <f t="shared" si="28"/>
        <v>0</v>
      </c>
      <c r="BG61" s="18">
        <f t="shared" si="28"/>
        <v>2.3E-2</v>
      </c>
      <c r="BH61" s="18">
        <f t="shared" si="28"/>
        <v>2.1000000000000001E-2</v>
      </c>
      <c r="BI61" s="18">
        <f t="shared" si="28"/>
        <v>0.03</v>
      </c>
      <c r="BJ61" s="18">
        <f t="shared" si="28"/>
        <v>2.1000000000000001E-2</v>
      </c>
      <c r="BK61" s="18">
        <f t="shared" si="28"/>
        <v>3.5000000000000003E-2</v>
      </c>
      <c r="BL61" s="18">
        <f t="shared" si="28"/>
        <v>0.27500000000000002</v>
      </c>
      <c r="BM61" s="18">
        <f t="shared" si="28"/>
        <v>0.15444999999999998</v>
      </c>
      <c r="BN61" s="18">
        <f t="shared" si="28"/>
        <v>1.489E-2</v>
      </c>
      <c r="BO61" s="18">
        <f t="shared" ref="BO61" si="29">BO60/1000</f>
        <v>0.01</v>
      </c>
    </row>
    <row r="62" spans="1:69" ht="18" x14ac:dyDescent="0.25">
      <c r="A62" s="26"/>
      <c r="B62" s="27" t="s">
        <v>30</v>
      </c>
      <c r="C62" s="95"/>
      <c r="D62" s="28">
        <f>D58*D60</f>
        <v>1.3453999999999999</v>
      </c>
      <c r="E62" s="28">
        <f t="shared" ref="E62:BN62" si="30">E58*E60</f>
        <v>0</v>
      </c>
      <c r="F62" s="28">
        <f t="shared" si="30"/>
        <v>0.94929999999999992</v>
      </c>
      <c r="G62" s="28">
        <f t="shared" si="30"/>
        <v>0</v>
      </c>
      <c r="H62" s="28">
        <f t="shared" si="30"/>
        <v>0</v>
      </c>
      <c r="I62" s="28">
        <f t="shared" si="30"/>
        <v>1.02</v>
      </c>
      <c r="J62" s="28">
        <f t="shared" si="30"/>
        <v>12.134600000000001</v>
      </c>
      <c r="K62" s="28">
        <f t="shared" si="30"/>
        <v>3.3122000000000003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1.0765399999999998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7.4450000000000002E-3</v>
      </c>
      <c r="BO62" s="28">
        <f t="shared" ref="BO62" si="31">BO58*BO60</f>
        <v>0</v>
      </c>
      <c r="BP62" s="29">
        <f>SUM(D62:BN62)</f>
        <v>19.845485000000004</v>
      </c>
      <c r="BQ62" s="30">
        <f>BP62/$C$7</f>
        <v>19.845485000000004</v>
      </c>
    </row>
    <row r="63" spans="1:69" ht="18" x14ac:dyDescent="0.25">
      <c r="A63" s="26"/>
      <c r="B63" s="27" t="s">
        <v>31</v>
      </c>
      <c r="C63" s="95"/>
      <c r="D63" s="28">
        <f>D58*D60</f>
        <v>1.3453999999999999</v>
      </c>
      <c r="E63" s="28">
        <f t="shared" ref="E63:BN63" si="32">E58*E60</f>
        <v>0</v>
      </c>
      <c r="F63" s="28">
        <f t="shared" si="32"/>
        <v>0.94929999999999992</v>
      </c>
      <c r="G63" s="28">
        <f t="shared" si="32"/>
        <v>0</v>
      </c>
      <c r="H63" s="28">
        <f t="shared" si="32"/>
        <v>0</v>
      </c>
      <c r="I63" s="28">
        <f t="shared" si="32"/>
        <v>1.02</v>
      </c>
      <c r="J63" s="28">
        <f t="shared" si="32"/>
        <v>12.134600000000001</v>
      </c>
      <c r="K63" s="28">
        <f t="shared" si="32"/>
        <v>3.3122000000000003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1.0765399999999998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7.4450000000000002E-3</v>
      </c>
      <c r="BO63" s="28">
        <f t="shared" ref="BO63" si="33">BO58*BO60</f>
        <v>0</v>
      </c>
      <c r="BP63" s="29">
        <f>SUM(D63:BN63)</f>
        <v>19.845485000000004</v>
      </c>
      <c r="BQ63" s="30">
        <f>BP63/$C$7</f>
        <v>19.845485000000004</v>
      </c>
    </row>
    <row r="66" spans="1:69" ht="15" customHeight="1" x14ac:dyDescent="0.2">
      <c r="A66" s="86"/>
      <c r="B66" s="3" t="s">
        <v>3</v>
      </c>
      <c r="C66" s="88" t="s">
        <v>4</v>
      </c>
      <c r="D66" s="90" t="str">
        <f t="shared" ref="D66:BN66" si="34">D5</f>
        <v>Хлеб пшеничный</v>
      </c>
      <c r="E66" s="90" t="str">
        <f t="shared" si="34"/>
        <v>Хлеб ржано-пшеничный</v>
      </c>
      <c r="F66" s="90" t="str">
        <f t="shared" si="34"/>
        <v>Сахар</v>
      </c>
      <c r="G66" s="90" t="str">
        <f t="shared" si="34"/>
        <v>Чай</v>
      </c>
      <c r="H66" s="90" t="str">
        <f t="shared" si="34"/>
        <v>Какао</v>
      </c>
      <c r="I66" s="90" t="str">
        <f t="shared" si="34"/>
        <v>Кофейный напиток</v>
      </c>
      <c r="J66" s="90" t="str">
        <f t="shared" si="34"/>
        <v>Молоко 2,5%</v>
      </c>
      <c r="K66" s="90" t="str">
        <f t="shared" si="34"/>
        <v>Масло сливочное</v>
      </c>
      <c r="L66" s="90" t="str">
        <f t="shared" si="34"/>
        <v>Сметана 15%</v>
      </c>
      <c r="M66" s="90" t="str">
        <f t="shared" si="34"/>
        <v>Молоко сухое</v>
      </c>
      <c r="N66" s="90" t="str">
        <f t="shared" si="34"/>
        <v>Снежок 2,5 %</v>
      </c>
      <c r="O66" s="90" t="str">
        <f t="shared" si="34"/>
        <v>Творог 5%</v>
      </c>
      <c r="P66" s="90" t="str">
        <f t="shared" si="34"/>
        <v>Молоко сгущенное</v>
      </c>
      <c r="Q66" s="90" t="str">
        <f t="shared" si="34"/>
        <v xml:space="preserve">Джем Сава </v>
      </c>
      <c r="R66" s="90" t="str">
        <f t="shared" si="34"/>
        <v>Сыр</v>
      </c>
      <c r="S66" s="90" t="str">
        <f t="shared" si="34"/>
        <v>Зеленый горошек</v>
      </c>
      <c r="T66" s="90" t="str">
        <f t="shared" si="34"/>
        <v>Кукуруза консервирован.</v>
      </c>
      <c r="U66" s="90" t="str">
        <f t="shared" si="34"/>
        <v>Консервы рыбные</v>
      </c>
      <c r="V66" s="90" t="str">
        <f t="shared" si="34"/>
        <v>Огурцы консервирован.</v>
      </c>
      <c r="W66" s="90" t="str">
        <f>W5</f>
        <v>Огурцы свежие</v>
      </c>
      <c r="X66" s="90" t="str">
        <f t="shared" si="34"/>
        <v>Яйцо</v>
      </c>
      <c r="Y66" s="90" t="str">
        <f t="shared" si="34"/>
        <v>Икра кабачковая</v>
      </c>
      <c r="Z66" s="90" t="str">
        <f t="shared" si="34"/>
        <v>Изюм</v>
      </c>
      <c r="AA66" s="90" t="str">
        <f t="shared" si="34"/>
        <v>Курага</v>
      </c>
      <c r="AB66" s="90" t="str">
        <f t="shared" si="34"/>
        <v>Чернослив</v>
      </c>
      <c r="AC66" s="90" t="str">
        <f t="shared" si="34"/>
        <v>Шиповник</v>
      </c>
      <c r="AD66" s="90" t="str">
        <f t="shared" si="34"/>
        <v>Сухофрукты</v>
      </c>
      <c r="AE66" s="90" t="str">
        <f t="shared" si="34"/>
        <v>Ягода свежемороженная</v>
      </c>
      <c r="AF66" s="90" t="str">
        <f t="shared" si="34"/>
        <v>Лимон</v>
      </c>
      <c r="AG66" s="90" t="str">
        <f t="shared" si="34"/>
        <v>Кисель</v>
      </c>
      <c r="AH66" s="90" t="str">
        <f t="shared" si="34"/>
        <v xml:space="preserve">Сок </v>
      </c>
      <c r="AI66" s="90" t="str">
        <f t="shared" si="34"/>
        <v>Макаронные изделия</v>
      </c>
      <c r="AJ66" s="90" t="str">
        <f t="shared" si="34"/>
        <v>Мука</v>
      </c>
      <c r="AK66" s="90" t="str">
        <f t="shared" si="34"/>
        <v>Дрожжи</v>
      </c>
      <c r="AL66" s="90" t="str">
        <f t="shared" si="34"/>
        <v>Печенье</v>
      </c>
      <c r="AM66" s="90" t="str">
        <f t="shared" si="34"/>
        <v>Кукурузные палочки</v>
      </c>
      <c r="AN66" s="90" t="str">
        <f t="shared" si="34"/>
        <v>Вафли</v>
      </c>
      <c r="AO66" s="90" t="str">
        <f t="shared" si="34"/>
        <v>Конфеты</v>
      </c>
      <c r="AP66" s="90" t="str">
        <f t="shared" si="34"/>
        <v>Повидло Сава</v>
      </c>
      <c r="AQ66" s="90" t="str">
        <f t="shared" si="34"/>
        <v>Крупа геркулес</v>
      </c>
      <c r="AR66" s="90" t="str">
        <f t="shared" si="34"/>
        <v>Крупа горох</v>
      </c>
      <c r="AS66" s="90" t="str">
        <f t="shared" si="34"/>
        <v>Крупа гречневая</v>
      </c>
      <c r="AT66" s="90" t="str">
        <f t="shared" si="34"/>
        <v>Крупа кукурузная</v>
      </c>
      <c r="AU66" s="90" t="str">
        <f t="shared" si="34"/>
        <v>Крупа манная</v>
      </c>
      <c r="AV66" s="90" t="str">
        <f t="shared" si="34"/>
        <v>Крупа перловая</v>
      </c>
      <c r="AW66" s="90" t="str">
        <f t="shared" si="34"/>
        <v>Крупа пшеничная</v>
      </c>
      <c r="AX66" s="90" t="str">
        <f t="shared" si="34"/>
        <v>Крупа пшено</v>
      </c>
      <c r="AY66" s="90" t="str">
        <f t="shared" si="34"/>
        <v>Крупа ячневая</v>
      </c>
      <c r="AZ66" s="90" t="str">
        <f t="shared" si="34"/>
        <v>Рис</v>
      </c>
      <c r="BA66" s="90" t="str">
        <f t="shared" si="34"/>
        <v>Цыпленок бройлер</v>
      </c>
      <c r="BB66" s="90" t="str">
        <f t="shared" si="34"/>
        <v>Филе куриное</v>
      </c>
      <c r="BC66" s="90" t="str">
        <f t="shared" si="34"/>
        <v>Фарш говяжий</v>
      </c>
      <c r="BD66" s="90" t="str">
        <f t="shared" si="34"/>
        <v>Печень куриная</v>
      </c>
      <c r="BE66" s="90" t="str">
        <f t="shared" si="34"/>
        <v>Филе минтая</v>
      </c>
      <c r="BF66" s="90" t="str">
        <f t="shared" si="34"/>
        <v>Филе сельди слабосол.</v>
      </c>
      <c r="BG66" s="90" t="str">
        <f t="shared" si="34"/>
        <v>Картофель</v>
      </c>
      <c r="BH66" s="90" t="str">
        <f t="shared" si="34"/>
        <v>Морковь</v>
      </c>
      <c r="BI66" s="90" t="str">
        <f t="shared" si="34"/>
        <v>Лук</v>
      </c>
      <c r="BJ66" s="90" t="str">
        <f t="shared" si="34"/>
        <v>Капуста</v>
      </c>
      <c r="BK66" s="90" t="str">
        <f t="shared" si="34"/>
        <v>Свекла</v>
      </c>
      <c r="BL66" s="90" t="str">
        <f t="shared" si="34"/>
        <v>Томатная паста</v>
      </c>
      <c r="BM66" s="90" t="str">
        <f t="shared" si="34"/>
        <v>Масло растительное</v>
      </c>
      <c r="BN66" s="90" t="str">
        <f t="shared" si="34"/>
        <v>Соль</v>
      </c>
      <c r="BO66" s="90" t="str">
        <f t="shared" ref="BO66" si="35">BO5</f>
        <v>Аскорбиновая кислота</v>
      </c>
      <c r="BP66" s="96" t="s">
        <v>5</v>
      </c>
      <c r="BQ66" s="96" t="s">
        <v>6</v>
      </c>
    </row>
    <row r="67" spans="1:69" ht="36.75" customHeight="1" x14ac:dyDescent="0.2">
      <c r="A67" s="87"/>
      <c r="B67" s="4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6"/>
      <c r="BQ67" s="96"/>
    </row>
    <row r="68" spans="1:69" ht="25.5" x14ac:dyDescent="0.2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5.5" x14ac:dyDescent="0.2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5.5" x14ac:dyDescent="0.2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5.5" x14ac:dyDescent="0.2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5.5" x14ac:dyDescent="0.2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5.5" x14ac:dyDescent="0.2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8" x14ac:dyDescent="0.25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8" x14ac:dyDescent="0.25">
      <c r="B75" s="16" t="s">
        <v>26</v>
      </c>
      <c r="C75" s="17"/>
      <c r="D75" s="19">
        <f t="shared" ref="D75:N75" si="49">PRODUCT(D74,$E$4)</f>
        <v>0.02</v>
      </c>
      <c r="E75" s="19">
        <f t="shared" si="49"/>
        <v>0.04</v>
      </c>
      <c r="F75" s="19">
        <f t="shared" si="49"/>
        <v>0.02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0.02</v>
      </c>
      <c r="K75" s="19">
        <f t="shared" si="49"/>
        <v>6.0000000000000001E-3</v>
      </c>
      <c r="L75" s="19">
        <f t="shared" si="49"/>
        <v>4.0000000000000001E-3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0.2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1.35E-2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1.7999999999999999E-2</v>
      </c>
      <c r="BA75" s="19">
        <f t="shared" si="51"/>
        <v>0</v>
      </c>
      <c r="BB75" s="19">
        <f t="shared" si="51"/>
        <v>0</v>
      </c>
      <c r="BC75" s="19">
        <f t="shared" si="51"/>
        <v>1.44E-2</v>
      </c>
      <c r="BD75" s="19">
        <f t="shared" si="51"/>
        <v>0.03</v>
      </c>
      <c r="BE75" s="19">
        <f t="shared" si="51"/>
        <v>0</v>
      </c>
      <c r="BF75" s="19">
        <f t="shared" si="51"/>
        <v>0</v>
      </c>
      <c r="BG75" s="19">
        <f t="shared" si="51"/>
        <v>0.20300000000000001</v>
      </c>
      <c r="BH75" s="19">
        <f t="shared" si="51"/>
        <v>0.01</v>
      </c>
      <c r="BI75" s="19">
        <f t="shared" si="51"/>
        <v>3.4000000000000002E-2</v>
      </c>
      <c r="BJ75" s="19">
        <f t="shared" si="51"/>
        <v>1.6E-2</v>
      </c>
      <c r="BK75" s="19">
        <f t="shared" si="51"/>
        <v>0.03</v>
      </c>
      <c r="BL75" s="19">
        <f t="shared" si="51"/>
        <v>0</v>
      </c>
      <c r="BM75" s="19">
        <f t="shared" si="51"/>
        <v>3.0000000000000001E-3</v>
      </c>
      <c r="BN75" s="19">
        <f t="shared" si="51"/>
        <v>3.0000000000000001E-3</v>
      </c>
      <c r="BO75" s="19">
        <f t="shared" ref="BO75" si="52">PRODUCT(BO74,$E$4)</f>
        <v>0</v>
      </c>
    </row>
    <row r="77" spans="1:69" ht="18" x14ac:dyDescent="0.25">
      <c r="A77" s="22"/>
      <c r="B77" s="23" t="s">
        <v>27</v>
      </c>
      <c r="C77" s="24" t="s">
        <v>28</v>
      </c>
      <c r="D77" s="25">
        <f>D42</f>
        <v>67.27</v>
      </c>
      <c r="E77" s="25">
        <f t="shared" ref="E77:BN77" si="53">E42</f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8" x14ac:dyDescent="0.25">
      <c r="B78" s="16" t="s">
        <v>29</v>
      </c>
      <c r="C78" s="17" t="s">
        <v>28</v>
      </c>
      <c r="D78" s="18">
        <f>D77/1000</f>
        <v>6.7269999999999996E-2</v>
      </c>
      <c r="E78" s="18">
        <f t="shared" ref="E78:BN78" si="55">E77/1000</f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8" x14ac:dyDescent="0.25">
      <c r="A79" s="26"/>
      <c r="B79" s="27" t="s">
        <v>30</v>
      </c>
      <c r="C79" s="95"/>
      <c r="D79" s="28">
        <f>D75*D77</f>
        <v>1.3453999999999999</v>
      </c>
      <c r="E79" s="28">
        <f t="shared" ref="E79:BN79" si="57">E75*E77</f>
        <v>2.8000000000000003</v>
      </c>
      <c r="F79" s="28">
        <f t="shared" si="57"/>
        <v>1.726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1.4276</v>
      </c>
      <c r="K79" s="28">
        <f t="shared" si="57"/>
        <v>3.9746400000000004</v>
      </c>
      <c r="L79" s="28">
        <f t="shared" si="57"/>
        <v>0.80332000000000003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1.58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2.5514999999999999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2.3039999999999998</v>
      </c>
      <c r="BA79" s="28">
        <f t="shared" si="57"/>
        <v>0</v>
      </c>
      <c r="BB79" s="28">
        <f t="shared" si="57"/>
        <v>0</v>
      </c>
      <c r="BC79" s="28">
        <f t="shared" si="57"/>
        <v>7.0719839999999996</v>
      </c>
      <c r="BD79" s="28">
        <f t="shared" si="57"/>
        <v>6.1499999999999995</v>
      </c>
      <c r="BE79" s="28">
        <f t="shared" si="57"/>
        <v>0</v>
      </c>
      <c r="BF79" s="28">
        <f t="shared" si="57"/>
        <v>0</v>
      </c>
      <c r="BG79" s="28">
        <f t="shared" si="57"/>
        <v>4.6690000000000005</v>
      </c>
      <c r="BH79" s="28">
        <f t="shared" si="57"/>
        <v>0.21</v>
      </c>
      <c r="BI79" s="28">
        <f t="shared" si="57"/>
        <v>1.02</v>
      </c>
      <c r="BJ79" s="28">
        <f t="shared" si="57"/>
        <v>0.33600000000000002</v>
      </c>
      <c r="BK79" s="28">
        <f t="shared" si="57"/>
        <v>1.05</v>
      </c>
      <c r="BL79" s="28">
        <f t="shared" si="57"/>
        <v>0</v>
      </c>
      <c r="BM79" s="28">
        <f t="shared" si="57"/>
        <v>0.46334999999999998</v>
      </c>
      <c r="BN79" s="28">
        <f t="shared" si="57"/>
        <v>4.4670000000000001E-2</v>
      </c>
      <c r="BO79" s="28">
        <f t="shared" ref="BO79" si="58">BO75*BO77</f>
        <v>0</v>
      </c>
      <c r="BP79" s="29">
        <f>SUM(D79:BN79)</f>
        <v>39.527463999999995</v>
      </c>
      <c r="BQ79" s="30">
        <f>BP79/$C$7</f>
        <v>39.527463999999995</v>
      </c>
    </row>
    <row r="80" spans="1:69" ht="18" x14ac:dyDescent="0.25">
      <c r="A80" s="26"/>
      <c r="B80" s="27" t="s">
        <v>31</v>
      </c>
      <c r="C80" s="95"/>
      <c r="D80" s="28">
        <f>D75*D77</f>
        <v>1.3453999999999999</v>
      </c>
      <c r="E80" s="28">
        <f t="shared" ref="E80:BN80" si="59">E75*E77</f>
        <v>2.8000000000000003</v>
      </c>
      <c r="F80" s="28">
        <f t="shared" si="59"/>
        <v>1.726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1.4276</v>
      </c>
      <c r="K80" s="28">
        <f t="shared" si="59"/>
        <v>3.9746400000000004</v>
      </c>
      <c r="L80" s="28">
        <f t="shared" si="59"/>
        <v>0.80332000000000003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1.58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2.5514999999999999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2.3039999999999998</v>
      </c>
      <c r="BA80" s="28">
        <f t="shared" si="59"/>
        <v>0</v>
      </c>
      <c r="BB80" s="28">
        <f t="shared" si="59"/>
        <v>0</v>
      </c>
      <c r="BC80" s="28">
        <f t="shared" si="59"/>
        <v>7.0719839999999996</v>
      </c>
      <c r="BD80" s="28">
        <f t="shared" si="59"/>
        <v>6.1499999999999995</v>
      </c>
      <c r="BE80" s="28">
        <f t="shared" si="59"/>
        <v>0</v>
      </c>
      <c r="BF80" s="28">
        <f t="shared" si="59"/>
        <v>0</v>
      </c>
      <c r="BG80" s="28">
        <f t="shared" si="59"/>
        <v>4.6690000000000005</v>
      </c>
      <c r="BH80" s="28">
        <f t="shared" si="59"/>
        <v>0.21</v>
      </c>
      <c r="BI80" s="28">
        <f t="shared" si="59"/>
        <v>1.02</v>
      </c>
      <c r="BJ80" s="28">
        <f t="shared" si="59"/>
        <v>0.33600000000000002</v>
      </c>
      <c r="BK80" s="28">
        <f t="shared" si="59"/>
        <v>1.05</v>
      </c>
      <c r="BL80" s="28">
        <f t="shared" si="59"/>
        <v>0</v>
      </c>
      <c r="BM80" s="28">
        <f t="shared" si="59"/>
        <v>0.46334999999999998</v>
      </c>
      <c r="BN80" s="28">
        <f t="shared" si="59"/>
        <v>4.4670000000000001E-2</v>
      </c>
      <c r="BO80" s="28">
        <f t="shared" ref="BO80" si="60">BO75*BO77</f>
        <v>0</v>
      </c>
      <c r="BP80" s="29">
        <f>SUM(D80:BN80)</f>
        <v>39.527463999999995</v>
      </c>
      <c r="BQ80" s="30">
        <f>BP80/$C$7</f>
        <v>39.527463999999995</v>
      </c>
    </row>
    <row r="83" spans="1:69" ht="15" customHeight="1" x14ac:dyDescent="0.2">
      <c r="A83" s="86"/>
      <c r="B83" s="3" t="s">
        <v>3</v>
      </c>
      <c r="C83" s="88" t="s">
        <v>4</v>
      </c>
      <c r="D83" s="90" t="str">
        <f t="shared" ref="D83:BN83" si="61">D5</f>
        <v>Хлеб пшеничный</v>
      </c>
      <c r="E83" s="90" t="str">
        <f t="shared" si="61"/>
        <v>Хлеб ржано-пшеничный</v>
      </c>
      <c r="F83" s="90" t="str">
        <f t="shared" si="61"/>
        <v>Сахар</v>
      </c>
      <c r="G83" s="90" t="str">
        <f t="shared" si="61"/>
        <v>Чай</v>
      </c>
      <c r="H83" s="90" t="str">
        <f t="shared" si="61"/>
        <v>Какао</v>
      </c>
      <c r="I83" s="90" t="str">
        <f t="shared" si="61"/>
        <v>Кофейный напиток</v>
      </c>
      <c r="J83" s="90" t="str">
        <f t="shared" si="61"/>
        <v>Молоко 2,5%</v>
      </c>
      <c r="K83" s="90" t="str">
        <f t="shared" si="61"/>
        <v>Масло сливочное</v>
      </c>
      <c r="L83" s="90" t="str">
        <f t="shared" si="61"/>
        <v>Сметана 15%</v>
      </c>
      <c r="M83" s="90" t="str">
        <f t="shared" si="61"/>
        <v>Молоко сухое</v>
      </c>
      <c r="N83" s="90" t="str">
        <f t="shared" si="61"/>
        <v>Снежок 2,5 %</v>
      </c>
      <c r="O83" s="90" t="str">
        <f t="shared" si="61"/>
        <v>Творог 5%</v>
      </c>
      <c r="P83" s="90" t="str">
        <f t="shared" si="61"/>
        <v>Молоко сгущенное</v>
      </c>
      <c r="Q83" s="90" t="str">
        <f t="shared" si="61"/>
        <v xml:space="preserve">Джем Сава </v>
      </c>
      <c r="R83" s="90" t="str">
        <f t="shared" si="61"/>
        <v>Сыр</v>
      </c>
      <c r="S83" s="90" t="str">
        <f t="shared" si="61"/>
        <v>Зеленый горошек</v>
      </c>
      <c r="T83" s="90" t="str">
        <f t="shared" si="61"/>
        <v>Кукуруза консервирован.</v>
      </c>
      <c r="U83" s="90" t="str">
        <f t="shared" si="61"/>
        <v>Консервы рыбные</v>
      </c>
      <c r="V83" s="90" t="str">
        <f t="shared" si="61"/>
        <v>Огурцы консервирован.</v>
      </c>
      <c r="W83" s="90" t="str">
        <f>W5</f>
        <v>Огурцы свежие</v>
      </c>
      <c r="X83" s="90" t="str">
        <f t="shared" si="61"/>
        <v>Яйцо</v>
      </c>
      <c r="Y83" s="90" t="str">
        <f t="shared" si="61"/>
        <v>Икра кабачковая</v>
      </c>
      <c r="Z83" s="90" t="str">
        <f t="shared" si="61"/>
        <v>Изюм</v>
      </c>
      <c r="AA83" s="90" t="str">
        <f t="shared" si="61"/>
        <v>Курага</v>
      </c>
      <c r="AB83" s="90" t="str">
        <f t="shared" si="61"/>
        <v>Чернослив</v>
      </c>
      <c r="AC83" s="90" t="str">
        <f t="shared" si="61"/>
        <v>Шиповник</v>
      </c>
      <c r="AD83" s="90" t="str">
        <f t="shared" si="61"/>
        <v>Сухофрукты</v>
      </c>
      <c r="AE83" s="90" t="str">
        <f t="shared" si="61"/>
        <v>Ягода свежемороженная</v>
      </c>
      <c r="AF83" s="90" t="str">
        <f t="shared" si="61"/>
        <v>Лимон</v>
      </c>
      <c r="AG83" s="90" t="str">
        <f t="shared" si="61"/>
        <v>Кисель</v>
      </c>
      <c r="AH83" s="90" t="str">
        <f t="shared" si="61"/>
        <v xml:space="preserve">Сок </v>
      </c>
      <c r="AI83" s="90" t="str">
        <f t="shared" si="61"/>
        <v>Макаронные изделия</v>
      </c>
      <c r="AJ83" s="90" t="str">
        <f t="shared" si="61"/>
        <v>Мука</v>
      </c>
      <c r="AK83" s="90" t="str">
        <f t="shared" si="61"/>
        <v>Дрожжи</v>
      </c>
      <c r="AL83" s="90" t="str">
        <f t="shared" si="61"/>
        <v>Печенье</v>
      </c>
      <c r="AM83" s="90" t="str">
        <f t="shared" si="61"/>
        <v>Кукурузные палочки</v>
      </c>
      <c r="AN83" s="90" t="str">
        <f t="shared" si="61"/>
        <v>Вафли</v>
      </c>
      <c r="AO83" s="90" t="str">
        <f t="shared" si="61"/>
        <v>Конфеты</v>
      </c>
      <c r="AP83" s="90" t="str">
        <f t="shared" si="61"/>
        <v>Повидло Сава</v>
      </c>
      <c r="AQ83" s="90" t="str">
        <f t="shared" si="61"/>
        <v>Крупа геркулес</v>
      </c>
      <c r="AR83" s="90" t="str">
        <f t="shared" si="61"/>
        <v>Крупа горох</v>
      </c>
      <c r="AS83" s="90" t="str">
        <f t="shared" si="61"/>
        <v>Крупа гречневая</v>
      </c>
      <c r="AT83" s="90" t="str">
        <f t="shared" si="61"/>
        <v>Крупа кукурузная</v>
      </c>
      <c r="AU83" s="90" t="str">
        <f t="shared" si="61"/>
        <v>Крупа манная</v>
      </c>
      <c r="AV83" s="90" t="str">
        <f t="shared" si="61"/>
        <v>Крупа перловая</v>
      </c>
      <c r="AW83" s="90" t="str">
        <f t="shared" si="61"/>
        <v>Крупа пшеничная</v>
      </c>
      <c r="AX83" s="90" t="str">
        <f t="shared" si="61"/>
        <v>Крупа пшено</v>
      </c>
      <c r="AY83" s="90" t="str">
        <f t="shared" si="61"/>
        <v>Крупа ячневая</v>
      </c>
      <c r="AZ83" s="90" t="str">
        <f t="shared" si="61"/>
        <v>Рис</v>
      </c>
      <c r="BA83" s="90" t="str">
        <f t="shared" si="61"/>
        <v>Цыпленок бройлер</v>
      </c>
      <c r="BB83" s="90" t="str">
        <f t="shared" si="61"/>
        <v>Филе куриное</v>
      </c>
      <c r="BC83" s="90" t="str">
        <f t="shared" si="61"/>
        <v>Фарш говяжий</v>
      </c>
      <c r="BD83" s="90" t="str">
        <f t="shared" si="61"/>
        <v>Печень куриная</v>
      </c>
      <c r="BE83" s="90" t="str">
        <f t="shared" si="61"/>
        <v>Филе минтая</v>
      </c>
      <c r="BF83" s="90" t="str">
        <f t="shared" si="61"/>
        <v>Филе сельди слабосол.</v>
      </c>
      <c r="BG83" s="90" t="str">
        <f t="shared" si="61"/>
        <v>Картофель</v>
      </c>
      <c r="BH83" s="90" t="str">
        <f t="shared" si="61"/>
        <v>Морковь</v>
      </c>
      <c r="BI83" s="90" t="str">
        <f t="shared" si="61"/>
        <v>Лук</v>
      </c>
      <c r="BJ83" s="90" t="str">
        <f t="shared" si="61"/>
        <v>Капуста</v>
      </c>
      <c r="BK83" s="90" t="str">
        <f t="shared" si="61"/>
        <v>Свекла</v>
      </c>
      <c r="BL83" s="90" t="str">
        <f t="shared" si="61"/>
        <v>Томатная паста</v>
      </c>
      <c r="BM83" s="90" t="str">
        <f t="shared" si="61"/>
        <v>Масло растительное</v>
      </c>
      <c r="BN83" s="90" t="str">
        <f t="shared" si="61"/>
        <v>Соль</v>
      </c>
      <c r="BO83" s="90" t="str">
        <f t="shared" ref="BO83" si="62">BO5</f>
        <v>Аскорбиновая кислота</v>
      </c>
      <c r="BP83" s="96" t="s">
        <v>5</v>
      </c>
      <c r="BQ83" s="96" t="s">
        <v>6</v>
      </c>
    </row>
    <row r="84" spans="1:69" ht="36.75" customHeight="1" x14ac:dyDescent="0.2">
      <c r="A84" s="87"/>
      <c r="B84" s="4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6"/>
      <c r="BQ84" s="96"/>
    </row>
    <row r="85" spans="1:69" x14ac:dyDescent="0.2">
      <c r="A85" s="91" t="s">
        <v>19</v>
      </c>
      <c r="B85" s="5" t="str">
        <f>B19</f>
        <v>Снежок</v>
      </c>
      <c r="C85" s="92">
        <f>$E$4</f>
        <v>1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">
      <c r="A86" s="91"/>
      <c r="B86" s="5" t="str">
        <f>B20</f>
        <v>Палочки кукурузные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0.02</v>
      </c>
      <c r="AN86" s="5">
        <f t="shared" si="63"/>
        <v>0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8" x14ac:dyDescent="0.25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0.02</v>
      </c>
      <c r="AN89" s="18">
        <f t="shared" si="68"/>
        <v>0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8" x14ac:dyDescent="0.25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0.14000000000000001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0.02</v>
      </c>
      <c r="AN90" s="19">
        <f t="shared" si="70"/>
        <v>0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8" x14ac:dyDescent="0.25">
      <c r="A92" s="22"/>
      <c r="B92" s="23" t="s">
        <v>27</v>
      </c>
      <c r="C92" s="24" t="s">
        <v>28</v>
      </c>
      <c r="D92" s="25">
        <f>D42</f>
        <v>67.27</v>
      </c>
      <c r="E92" s="25">
        <f t="shared" ref="E92:BN92" si="72">E42</f>
        <v>70</v>
      </c>
      <c r="F92" s="25">
        <f t="shared" si="72"/>
        <v>86.3</v>
      </c>
      <c r="G92" s="25">
        <f t="shared" si="72"/>
        <v>500</v>
      </c>
      <c r="H92" s="25">
        <f t="shared" si="72"/>
        <v>925.9</v>
      </c>
      <c r="I92" s="25">
        <f t="shared" si="72"/>
        <v>510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504</v>
      </c>
      <c r="N92" s="25">
        <f t="shared" si="72"/>
        <v>99.49</v>
      </c>
      <c r="O92" s="25">
        <f t="shared" si="72"/>
        <v>320.32</v>
      </c>
      <c r="P92" s="25">
        <f t="shared" si="72"/>
        <v>368.4</v>
      </c>
      <c r="Q92" s="25">
        <f t="shared" si="72"/>
        <v>380</v>
      </c>
      <c r="R92" s="25">
        <f t="shared" si="72"/>
        <v>0</v>
      </c>
      <c r="S92" s="25">
        <f t="shared" si="72"/>
        <v>130</v>
      </c>
      <c r="T92" s="25">
        <f t="shared" si="72"/>
        <v>0</v>
      </c>
      <c r="U92" s="25">
        <f t="shared" si="72"/>
        <v>628</v>
      </c>
      <c r="V92" s="25">
        <f t="shared" si="72"/>
        <v>329.48</v>
      </c>
      <c r="W92" s="25">
        <f>W42</f>
        <v>219</v>
      </c>
      <c r="X92" s="25">
        <f t="shared" si="72"/>
        <v>7.9</v>
      </c>
      <c r="Y92" s="25">
        <f t="shared" si="72"/>
        <v>0</v>
      </c>
      <c r="Z92" s="25">
        <f t="shared" si="72"/>
        <v>247</v>
      </c>
      <c r="AA92" s="25">
        <f t="shared" si="72"/>
        <v>360</v>
      </c>
      <c r="AB92" s="25">
        <f t="shared" si="72"/>
        <v>213</v>
      </c>
      <c r="AC92" s="25">
        <f t="shared" si="72"/>
        <v>314.44</v>
      </c>
      <c r="AD92" s="25">
        <f t="shared" si="72"/>
        <v>138</v>
      </c>
      <c r="AE92" s="25">
        <f t="shared" si="72"/>
        <v>388</v>
      </c>
      <c r="AF92" s="25">
        <f t="shared" si="72"/>
        <v>189</v>
      </c>
      <c r="AG92" s="25">
        <f t="shared" si="72"/>
        <v>218.18</v>
      </c>
      <c r="AH92" s="25">
        <f t="shared" si="72"/>
        <v>59.6</v>
      </c>
      <c r="AI92" s="25">
        <f t="shared" si="72"/>
        <v>65.75</v>
      </c>
      <c r="AJ92" s="25">
        <f t="shared" si="72"/>
        <v>37</v>
      </c>
      <c r="AK92" s="25">
        <f t="shared" si="72"/>
        <v>190</v>
      </c>
      <c r="AL92" s="25">
        <f t="shared" si="72"/>
        <v>185</v>
      </c>
      <c r="AM92" s="25">
        <f t="shared" si="72"/>
        <v>0</v>
      </c>
      <c r="AN92" s="25">
        <f t="shared" si="72"/>
        <v>240</v>
      </c>
      <c r="AO92" s="25">
        <f t="shared" si="72"/>
        <v>0</v>
      </c>
      <c r="AP92" s="25">
        <f t="shared" si="72"/>
        <v>213.79</v>
      </c>
      <c r="AQ92" s="25">
        <f t="shared" si="72"/>
        <v>60</v>
      </c>
      <c r="AR92" s="25">
        <f t="shared" si="72"/>
        <v>65.33</v>
      </c>
      <c r="AS92" s="25">
        <f t="shared" si="72"/>
        <v>84</v>
      </c>
      <c r="AT92" s="25">
        <f t="shared" si="72"/>
        <v>41.43</v>
      </c>
      <c r="AU92" s="25">
        <f t="shared" si="72"/>
        <v>54.28</v>
      </c>
      <c r="AV92" s="25">
        <f t="shared" si="72"/>
        <v>48.75</v>
      </c>
      <c r="AW92" s="25">
        <f t="shared" si="72"/>
        <v>114.28</v>
      </c>
      <c r="AX92" s="25">
        <f t="shared" si="72"/>
        <v>62.66</v>
      </c>
      <c r="AY92" s="25">
        <f t="shared" si="72"/>
        <v>56.66</v>
      </c>
      <c r="AZ92" s="25">
        <f t="shared" si="72"/>
        <v>128</v>
      </c>
      <c r="BA92" s="25">
        <f t="shared" si="72"/>
        <v>227</v>
      </c>
      <c r="BB92" s="25">
        <f t="shared" si="72"/>
        <v>357</v>
      </c>
      <c r="BC92" s="25">
        <f t="shared" si="72"/>
        <v>491.11</v>
      </c>
      <c r="BD92" s="25">
        <f t="shared" si="72"/>
        <v>205</v>
      </c>
      <c r="BE92" s="25">
        <f t="shared" si="72"/>
        <v>330</v>
      </c>
      <c r="BF92" s="25">
        <f t="shared" si="72"/>
        <v>0</v>
      </c>
      <c r="BG92" s="25">
        <f t="shared" si="72"/>
        <v>23</v>
      </c>
      <c r="BH92" s="25">
        <f t="shared" si="72"/>
        <v>21</v>
      </c>
      <c r="BI92" s="25">
        <f t="shared" si="72"/>
        <v>30</v>
      </c>
      <c r="BJ92" s="25">
        <f t="shared" si="72"/>
        <v>21</v>
      </c>
      <c r="BK92" s="25">
        <f t="shared" si="72"/>
        <v>35</v>
      </c>
      <c r="BL92" s="25">
        <f t="shared" si="72"/>
        <v>275</v>
      </c>
      <c r="BM92" s="25">
        <f t="shared" si="72"/>
        <v>154.44999999999999</v>
      </c>
      <c r="BN92" s="25">
        <f t="shared" si="72"/>
        <v>14.89</v>
      </c>
      <c r="BO92" s="25">
        <f t="shared" ref="BO92" si="73">BO42</f>
        <v>10</v>
      </c>
    </row>
    <row r="93" spans="1:69" ht="18" x14ac:dyDescent="0.25">
      <c r="B93" s="16" t="s">
        <v>29</v>
      </c>
      <c r="C93" s="17" t="s">
        <v>28</v>
      </c>
      <c r="D93" s="18">
        <f>D92/1000</f>
        <v>6.7269999999999996E-2</v>
      </c>
      <c r="E93" s="18">
        <f t="shared" ref="E93:BN93" si="74">E92/1000</f>
        <v>7.0000000000000007E-2</v>
      </c>
      <c r="F93" s="18">
        <f t="shared" si="74"/>
        <v>8.6300000000000002E-2</v>
      </c>
      <c r="G93" s="18">
        <f t="shared" si="74"/>
        <v>0.5</v>
      </c>
      <c r="H93" s="18">
        <f t="shared" si="74"/>
        <v>0.92589999999999995</v>
      </c>
      <c r="I93" s="18">
        <f t="shared" si="74"/>
        <v>0.51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0.504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0.36839999999999995</v>
      </c>
      <c r="Q93" s="18">
        <f t="shared" si="74"/>
        <v>0.38</v>
      </c>
      <c r="R93" s="18">
        <f t="shared" si="74"/>
        <v>0</v>
      </c>
      <c r="S93" s="18">
        <f t="shared" si="74"/>
        <v>0.13</v>
      </c>
      <c r="T93" s="18">
        <f t="shared" si="74"/>
        <v>0</v>
      </c>
      <c r="U93" s="18">
        <f t="shared" si="74"/>
        <v>0.628</v>
      </c>
      <c r="V93" s="18">
        <f t="shared" si="74"/>
        <v>0.32948</v>
      </c>
      <c r="W93" s="18">
        <f>W92/1000</f>
        <v>0.219</v>
      </c>
      <c r="X93" s="18">
        <f t="shared" si="74"/>
        <v>7.9000000000000008E-3</v>
      </c>
      <c r="Y93" s="18">
        <f t="shared" si="74"/>
        <v>0</v>
      </c>
      <c r="Z93" s="18">
        <f t="shared" si="74"/>
        <v>0.247</v>
      </c>
      <c r="AA93" s="18">
        <f t="shared" si="74"/>
        <v>0.36</v>
      </c>
      <c r="AB93" s="18">
        <f t="shared" si="74"/>
        <v>0.21299999999999999</v>
      </c>
      <c r="AC93" s="18">
        <f t="shared" si="74"/>
        <v>0.31444</v>
      </c>
      <c r="AD93" s="18">
        <f t="shared" si="74"/>
        <v>0.13800000000000001</v>
      </c>
      <c r="AE93" s="18">
        <f t="shared" si="74"/>
        <v>0.38800000000000001</v>
      </c>
      <c r="AF93" s="18">
        <f t="shared" si="74"/>
        <v>0.189</v>
      </c>
      <c r="AG93" s="18">
        <f t="shared" si="74"/>
        <v>0.21818000000000001</v>
      </c>
      <c r="AH93" s="18">
        <f t="shared" si="74"/>
        <v>5.96E-2</v>
      </c>
      <c r="AI93" s="18">
        <f t="shared" si="74"/>
        <v>6.5750000000000003E-2</v>
      </c>
      <c r="AJ93" s="18">
        <f t="shared" si="74"/>
        <v>3.6999999999999998E-2</v>
      </c>
      <c r="AK93" s="18">
        <f t="shared" si="74"/>
        <v>0.19</v>
      </c>
      <c r="AL93" s="18">
        <f t="shared" si="74"/>
        <v>0.185</v>
      </c>
      <c r="AM93" s="18">
        <f t="shared" si="74"/>
        <v>0</v>
      </c>
      <c r="AN93" s="18">
        <f t="shared" si="74"/>
        <v>0.24</v>
      </c>
      <c r="AO93" s="18">
        <f t="shared" si="74"/>
        <v>0</v>
      </c>
      <c r="AP93" s="18">
        <f t="shared" si="74"/>
        <v>0.21378999999999998</v>
      </c>
      <c r="AQ93" s="18">
        <f t="shared" si="74"/>
        <v>0.06</v>
      </c>
      <c r="AR93" s="18">
        <f t="shared" si="74"/>
        <v>6.5329999999999999E-2</v>
      </c>
      <c r="AS93" s="18">
        <f t="shared" si="74"/>
        <v>8.4000000000000005E-2</v>
      </c>
      <c r="AT93" s="18">
        <f t="shared" si="74"/>
        <v>4.1430000000000002E-2</v>
      </c>
      <c r="AU93" s="18">
        <f t="shared" si="74"/>
        <v>5.4280000000000002E-2</v>
      </c>
      <c r="AV93" s="18">
        <f t="shared" si="74"/>
        <v>4.8750000000000002E-2</v>
      </c>
      <c r="AW93" s="18">
        <f t="shared" si="74"/>
        <v>0.11428000000000001</v>
      </c>
      <c r="AX93" s="18">
        <f t="shared" si="74"/>
        <v>6.2659999999999993E-2</v>
      </c>
      <c r="AY93" s="18">
        <f t="shared" si="74"/>
        <v>5.6659999999999995E-2</v>
      </c>
      <c r="AZ93" s="18">
        <f t="shared" si="74"/>
        <v>0.128</v>
      </c>
      <c r="BA93" s="18">
        <f t="shared" si="74"/>
        <v>0.22700000000000001</v>
      </c>
      <c r="BB93" s="18">
        <f t="shared" si="74"/>
        <v>0.35699999999999998</v>
      </c>
      <c r="BC93" s="18">
        <f t="shared" si="74"/>
        <v>0.49110999999999999</v>
      </c>
      <c r="BD93" s="18">
        <f t="shared" si="74"/>
        <v>0.20499999999999999</v>
      </c>
      <c r="BE93" s="18">
        <f t="shared" si="74"/>
        <v>0.33</v>
      </c>
      <c r="BF93" s="18">
        <f t="shared" si="74"/>
        <v>0</v>
      </c>
      <c r="BG93" s="18">
        <f t="shared" si="74"/>
        <v>2.3E-2</v>
      </c>
      <c r="BH93" s="18">
        <f t="shared" si="74"/>
        <v>2.1000000000000001E-2</v>
      </c>
      <c r="BI93" s="18">
        <f t="shared" si="74"/>
        <v>0.03</v>
      </c>
      <c r="BJ93" s="18">
        <f t="shared" si="74"/>
        <v>2.1000000000000001E-2</v>
      </c>
      <c r="BK93" s="18">
        <f t="shared" si="74"/>
        <v>3.5000000000000003E-2</v>
      </c>
      <c r="BL93" s="18">
        <f t="shared" si="74"/>
        <v>0.27500000000000002</v>
      </c>
      <c r="BM93" s="18">
        <f t="shared" si="74"/>
        <v>0.15444999999999998</v>
      </c>
      <c r="BN93" s="18">
        <f t="shared" si="74"/>
        <v>1.489E-2</v>
      </c>
      <c r="BO93" s="18">
        <f t="shared" ref="BO93" si="75">BO92/1000</f>
        <v>0.01</v>
      </c>
    </row>
    <row r="94" spans="1:69" ht="18" x14ac:dyDescent="0.25">
      <c r="A94" s="26"/>
      <c r="B94" s="27" t="s">
        <v>30</v>
      </c>
      <c r="C94" s="95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13.928600000000001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0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13.928600000000001</v>
      </c>
      <c r="BQ94" s="30">
        <f>BP94/$C$7</f>
        <v>13.928600000000001</v>
      </c>
    </row>
    <row r="95" spans="1:69" ht="18" x14ac:dyDescent="0.25">
      <c r="A95" s="26"/>
      <c r="B95" s="27" t="s">
        <v>31</v>
      </c>
      <c r="C95" s="95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13.928600000000001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0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13.928600000000001</v>
      </c>
      <c r="BQ95" s="30">
        <f>BP95/$C$7</f>
        <v>13.928600000000001</v>
      </c>
    </row>
    <row r="98" spans="1:69" ht="15" customHeight="1" x14ac:dyDescent="0.2">
      <c r="A98" s="86"/>
      <c r="B98" s="3" t="s">
        <v>3</v>
      </c>
      <c r="C98" s="88" t="s">
        <v>4</v>
      </c>
      <c r="D98" s="90" t="str">
        <f t="shared" ref="D98:BN98" si="80">D5</f>
        <v>Хлеб пшеничный</v>
      </c>
      <c r="E98" s="90" t="str">
        <f t="shared" si="80"/>
        <v>Хлеб ржано-пшеничный</v>
      </c>
      <c r="F98" s="90" t="str">
        <f t="shared" si="80"/>
        <v>Сахар</v>
      </c>
      <c r="G98" s="90" t="str">
        <f t="shared" si="80"/>
        <v>Чай</v>
      </c>
      <c r="H98" s="90" t="str">
        <f t="shared" si="80"/>
        <v>Какао</v>
      </c>
      <c r="I98" s="90" t="str">
        <f t="shared" si="80"/>
        <v>Кофейный напиток</v>
      </c>
      <c r="J98" s="90" t="str">
        <f t="shared" si="80"/>
        <v>Молоко 2,5%</v>
      </c>
      <c r="K98" s="90" t="str">
        <f t="shared" si="80"/>
        <v>Масло сливочное</v>
      </c>
      <c r="L98" s="90" t="str">
        <f t="shared" si="80"/>
        <v>Сметана 15%</v>
      </c>
      <c r="M98" s="90" t="str">
        <f t="shared" si="80"/>
        <v>Молоко сухое</v>
      </c>
      <c r="N98" s="90" t="str">
        <f t="shared" si="80"/>
        <v>Снежок 2,5 %</v>
      </c>
      <c r="O98" s="90" t="str">
        <f t="shared" si="80"/>
        <v>Творог 5%</v>
      </c>
      <c r="P98" s="90" t="str">
        <f t="shared" si="80"/>
        <v>Молоко сгущенное</v>
      </c>
      <c r="Q98" s="90" t="str">
        <f t="shared" si="80"/>
        <v xml:space="preserve">Джем Сава </v>
      </c>
      <c r="R98" s="90" t="str">
        <f t="shared" si="80"/>
        <v>Сыр</v>
      </c>
      <c r="S98" s="90" t="str">
        <f t="shared" si="80"/>
        <v>Зеленый горошек</v>
      </c>
      <c r="T98" s="90" t="str">
        <f t="shared" si="80"/>
        <v>Кукуруза консервирован.</v>
      </c>
      <c r="U98" s="90" t="str">
        <f t="shared" si="80"/>
        <v>Консервы рыбные</v>
      </c>
      <c r="V98" s="90" t="str">
        <f t="shared" si="80"/>
        <v>Огурцы консервирован.</v>
      </c>
      <c r="W98" s="90" t="str">
        <f>W5</f>
        <v>Огурцы свежие</v>
      </c>
      <c r="X98" s="90" t="str">
        <f t="shared" si="80"/>
        <v>Яйцо</v>
      </c>
      <c r="Y98" s="90" t="str">
        <f t="shared" si="80"/>
        <v>Икра кабачковая</v>
      </c>
      <c r="Z98" s="90" t="str">
        <f t="shared" si="80"/>
        <v>Изюм</v>
      </c>
      <c r="AA98" s="90" t="str">
        <f t="shared" si="80"/>
        <v>Курага</v>
      </c>
      <c r="AB98" s="90" t="str">
        <f t="shared" si="80"/>
        <v>Чернослив</v>
      </c>
      <c r="AC98" s="90" t="str">
        <f t="shared" si="80"/>
        <v>Шиповник</v>
      </c>
      <c r="AD98" s="90" t="str">
        <f t="shared" si="80"/>
        <v>Сухофрукты</v>
      </c>
      <c r="AE98" s="90" t="str">
        <f t="shared" si="80"/>
        <v>Ягода свежемороженная</v>
      </c>
      <c r="AF98" s="90" t="str">
        <f t="shared" si="80"/>
        <v>Лимон</v>
      </c>
      <c r="AG98" s="90" t="str">
        <f t="shared" si="80"/>
        <v>Кисель</v>
      </c>
      <c r="AH98" s="90" t="str">
        <f t="shared" si="80"/>
        <v xml:space="preserve">Сок </v>
      </c>
      <c r="AI98" s="90" t="str">
        <f t="shared" si="80"/>
        <v>Макаронные изделия</v>
      </c>
      <c r="AJ98" s="90" t="str">
        <f t="shared" si="80"/>
        <v>Мука</v>
      </c>
      <c r="AK98" s="90" t="str">
        <f t="shared" si="80"/>
        <v>Дрожжи</v>
      </c>
      <c r="AL98" s="90" t="str">
        <f t="shared" si="80"/>
        <v>Печенье</v>
      </c>
      <c r="AM98" s="90" t="str">
        <f t="shared" si="80"/>
        <v>Кукурузные палочки</v>
      </c>
      <c r="AN98" s="90" t="str">
        <f t="shared" si="80"/>
        <v>Вафли</v>
      </c>
      <c r="AO98" s="90" t="str">
        <f t="shared" si="80"/>
        <v>Конфеты</v>
      </c>
      <c r="AP98" s="90" t="str">
        <f t="shared" si="80"/>
        <v>Повидло Сава</v>
      </c>
      <c r="AQ98" s="90" t="str">
        <f t="shared" si="80"/>
        <v>Крупа геркулес</v>
      </c>
      <c r="AR98" s="90" t="str">
        <f t="shared" si="80"/>
        <v>Крупа горох</v>
      </c>
      <c r="AS98" s="90" t="str">
        <f t="shared" si="80"/>
        <v>Крупа гречневая</v>
      </c>
      <c r="AT98" s="90" t="str">
        <f t="shared" si="80"/>
        <v>Крупа кукурузная</v>
      </c>
      <c r="AU98" s="90" t="str">
        <f t="shared" si="80"/>
        <v>Крупа манная</v>
      </c>
      <c r="AV98" s="90" t="str">
        <f t="shared" si="80"/>
        <v>Крупа перловая</v>
      </c>
      <c r="AW98" s="90" t="str">
        <f t="shared" si="80"/>
        <v>Крупа пшеничная</v>
      </c>
      <c r="AX98" s="90" t="str">
        <f t="shared" si="80"/>
        <v>Крупа пшено</v>
      </c>
      <c r="AY98" s="90" t="str">
        <f t="shared" si="80"/>
        <v>Крупа ячневая</v>
      </c>
      <c r="AZ98" s="90" t="str">
        <f t="shared" si="80"/>
        <v>Рис</v>
      </c>
      <c r="BA98" s="90" t="str">
        <f t="shared" si="80"/>
        <v>Цыпленок бройлер</v>
      </c>
      <c r="BB98" s="90" t="str">
        <f t="shared" si="80"/>
        <v>Филе куриное</v>
      </c>
      <c r="BC98" s="90" t="str">
        <f t="shared" si="80"/>
        <v>Фарш говяжий</v>
      </c>
      <c r="BD98" s="90" t="str">
        <f t="shared" si="80"/>
        <v>Печень куриная</v>
      </c>
      <c r="BE98" s="90" t="str">
        <f t="shared" si="80"/>
        <v>Филе минтая</v>
      </c>
      <c r="BF98" s="90" t="str">
        <f t="shared" si="80"/>
        <v>Филе сельди слабосол.</v>
      </c>
      <c r="BG98" s="90" t="str">
        <f t="shared" si="80"/>
        <v>Картофель</v>
      </c>
      <c r="BH98" s="90" t="str">
        <f t="shared" si="80"/>
        <v>Морковь</v>
      </c>
      <c r="BI98" s="90" t="str">
        <f t="shared" si="80"/>
        <v>Лук</v>
      </c>
      <c r="BJ98" s="90" t="str">
        <f t="shared" si="80"/>
        <v>Капуста</v>
      </c>
      <c r="BK98" s="90" t="str">
        <f t="shared" si="80"/>
        <v>Свекла</v>
      </c>
      <c r="BL98" s="90" t="str">
        <f t="shared" si="80"/>
        <v>Томатная паста</v>
      </c>
      <c r="BM98" s="90" t="str">
        <f t="shared" si="80"/>
        <v>Масло растительное</v>
      </c>
      <c r="BN98" s="90" t="str">
        <f t="shared" si="80"/>
        <v>Соль</v>
      </c>
      <c r="BO98" s="90" t="str">
        <f t="shared" ref="BO98" si="81">BO5</f>
        <v>Аскорбиновая кислота</v>
      </c>
      <c r="BP98" s="96" t="s">
        <v>5</v>
      </c>
      <c r="BQ98" s="96" t="s">
        <v>6</v>
      </c>
    </row>
    <row r="99" spans="1:69" ht="36.75" customHeight="1" x14ac:dyDescent="0.2">
      <c r="A99" s="87"/>
      <c r="B99" s="4" t="s">
        <v>7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6"/>
      <c r="BQ99" s="96"/>
    </row>
    <row r="100" spans="1:69" x14ac:dyDescent="0.2">
      <c r="A100" s="91" t="s">
        <v>22</v>
      </c>
      <c r="B100" s="14" t="str">
        <f>B23</f>
        <v>Суп молочный с пшеном</v>
      </c>
      <c r="C100" s="92">
        <f>$E$4</f>
        <v>1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8" x14ac:dyDescent="0.25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8" x14ac:dyDescent="0.25">
      <c r="B106" s="16" t="s">
        <v>26</v>
      </c>
      <c r="C106" s="17"/>
      <c r="D106" s="19">
        <f t="shared" ref="D106:BN106" si="88">PRODUCT(D105,$E$4)</f>
        <v>0.02</v>
      </c>
      <c r="E106" s="19">
        <f t="shared" si="88"/>
        <v>0</v>
      </c>
      <c r="F106" s="19">
        <f t="shared" si="88"/>
        <v>9.2999999999999992E-3</v>
      </c>
      <c r="G106" s="19">
        <f t="shared" si="88"/>
        <v>2.9999999999999997E-4</v>
      </c>
      <c r="H106" s="19">
        <f t="shared" si="88"/>
        <v>0</v>
      </c>
      <c r="I106" s="19">
        <f t="shared" si="88"/>
        <v>0</v>
      </c>
      <c r="J106" s="19">
        <f t="shared" si="88"/>
        <v>0.13</v>
      </c>
      <c r="K106" s="19">
        <f t="shared" si="88"/>
        <v>5.0000000000000001E-4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1.2E-2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5.0000000000000001E-4</v>
      </c>
      <c r="BO106" s="19">
        <f t="shared" ref="BO106" si="89">PRODUCT(BO105,$E$4)</f>
        <v>0</v>
      </c>
    </row>
    <row r="108" spans="1:69" ht="18" x14ac:dyDescent="0.25">
      <c r="A108" s="22"/>
      <c r="B108" s="23" t="s">
        <v>27</v>
      </c>
      <c r="C108" s="24" t="s">
        <v>28</v>
      </c>
      <c r="D108" s="25">
        <f>D42</f>
        <v>67.27</v>
      </c>
      <c r="E108" s="25">
        <f t="shared" ref="E108:BN108" si="90">E42</f>
        <v>70</v>
      </c>
      <c r="F108" s="25">
        <f t="shared" si="90"/>
        <v>86.3</v>
      </c>
      <c r="G108" s="25">
        <f t="shared" si="90"/>
        <v>500</v>
      </c>
      <c r="H108" s="25">
        <f t="shared" si="90"/>
        <v>925.9</v>
      </c>
      <c r="I108" s="25">
        <f t="shared" si="90"/>
        <v>510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504</v>
      </c>
      <c r="N108" s="25">
        <f t="shared" si="90"/>
        <v>99.49</v>
      </c>
      <c r="O108" s="25">
        <f t="shared" si="90"/>
        <v>320.32</v>
      </c>
      <c r="P108" s="25">
        <f t="shared" si="90"/>
        <v>368.4</v>
      </c>
      <c r="Q108" s="25">
        <f t="shared" si="90"/>
        <v>380</v>
      </c>
      <c r="R108" s="25">
        <f t="shared" si="90"/>
        <v>0</v>
      </c>
      <c r="S108" s="25">
        <f t="shared" si="90"/>
        <v>130</v>
      </c>
      <c r="T108" s="25">
        <f t="shared" si="90"/>
        <v>0</v>
      </c>
      <c r="U108" s="25">
        <f t="shared" si="90"/>
        <v>628</v>
      </c>
      <c r="V108" s="25">
        <f t="shared" si="90"/>
        <v>329.48</v>
      </c>
      <c r="W108" s="25">
        <f>W42</f>
        <v>219</v>
      </c>
      <c r="X108" s="25">
        <f t="shared" si="90"/>
        <v>7.9</v>
      </c>
      <c r="Y108" s="25">
        <f t="shared" si="90"/>
        <v>0</v>
      </c>
      <c r="Z108" s="25">
        <f t="shared" si="90"/>
        <v>247</v>
      </c>
      <c r="AA108" s="25">
        <f t="shared" si="90"/>
        <v>360</v>
      </c>
      <c r="AB108" s="25">
        <f t="shared" si="90"/>
        <v>213</v>
      </c>
      <c r="AC108" s="25">
        <f t="shared" si="90"/>
        <v>314.44</v>
      </c>
      <c r="AD108" s="25">
        <f t="shared" si="90"/>
        <v>138</v>
      </c>
      <c r="AE108" s="25">
        <f t="shared" si="90"/>
        <v>388</v>
      </c>
      <c r="AF108" s="25">
        <f t="shared" si="90"/>
        <v>189</v>
      </c>
      <c r="AG108" s="25">
        <f t="shared" si="90"/>
        <v>218.18</v>
      </c>
      <c r="AH108" s="25">
        <f t="shared" si="90"/>
        <v>59.6</v>
      </c>
      <c r="AI108" s="25">
        <f t="shared" si="90"/>
        <v>65.75</v>
      </c>
      <c r="AJ108" s="25">
        <f t="shared" si="90"/>
        <v>37</v>
      </c>
      <c r="AK108" s="25">
        <f t="shared" si="90"/>
        <v>190</v>
      </c>
      <c r="AL108" s="25">
        <f t="shared" si="90"/>
        <v>185</v>
      </c>
      <c r="AM108" s="25">
        <f t="shared" si="90"/>
        <v>0</v>
      </c>
      <c r="AN108" s="25">
        <f t="shared" si="90"/>
        <v>240</v>
      </c>
      <c r="AO108" s="25">
        <f t="shared" si="90"/>
        <v>0</v>
      </c>
      <c r="AP108" s="25">
        <f t="shared" si="90"/>
        <v>213.79</v>
      </c>
      <c r="AQ108" s="25">
        <f t="shared" si="90"/>
        <v>60</v>
      </c>
      <c r="AR108" s="25">
        <f t="shared" si="90"/>
        <v>65.33</v>
      </c>
      <c r="AS108" s="25">
        <f t="shared" si="90"/>
        <v>84</v>
      </c>
      <c r="AT108" s="25">
        <f t="shared" si="90"/>
        <v>41.43</v>
      </c>
      <c r="AU108" s="25">
        <f t="shared" si="90"/>
        <v>54.28</v>
      </c>
      <c r="AV108" s="25">
        <f t="shared" si="90"/>
        <v>48.75</v>
      </c>
      <c r="AW108" s="25">
        <f t="shared" si="90"/>
        <v>114.28</v>
      </c>
      <c r="AX108" s="25">
        <f t="shared" si="90"/>
        <v>62.66</v>
      </c>
      <c r="AY108" s="25">
        <f t="shared" si="90"/>
        <v>56.66</v>
      </c>
      <c r="AZ108" s="25">
        <f t="shared" si="90"/>
        <v>128</v>
      </c>
      <c r="BA108" s="25">
        <f t="shared" si="90"/>
        <v>227</v>
      </c>
      <c r="BB108" s="25">
        <f t="shared" si="90"/>
        <v>357</v>
      </c>
      <c r="BC108" s="25">
        <f t="shared" si="90"/>
        <v>491.11</v>
      </c>
      <c r="BD108" s="25">
        <f t="shared" si="90"/>
        <v>205</v>
      </c>
      <c r="BE108" s="25">
        <f t="shared" si="90"/>
        <v>330</v>
      </c>
      <c r="BF108" s="25">
        <f t="shared" si="90"/>
        <v>0</v>
      </c>
      <c r="BG108" s="25">
        <f t="shared" si="90"/>
        <v>23</v>
      </c>
      <c r="BH108" s="25">
        <f t="shared" si="90"/>
        <v>21</v>
      </c>
      <c r="BI108" s="25">
        <f t="shared" si="90"/>
        <v>30</v>
      </c>
      <c r="BJ108" s="25">
        <f t="shared" si="90"/>
        <v>21</v>
      </c>
      <c r="BK108" s="25">
        <f t="shared" si="90"/>
        <v>35</v>
      </c>
      <c r="BL108" s="25">
        <f t="shared" si="90"/>
        <v>275</v>
      </c>
      <c r="BM108" s="25">
        <f t="shared" si="90"/>
        <v>154.44999999999999</v>
      </c>
      <c r="BN108" s="25">
        <f t="shared" si="90"/>
        <v>14.89</v>
      </c>
      <c r="BO108" s="25">
        <f t="shared" ref="BO108" si="91">BO42</f>
        <v>10</v>
      </c>
    </row>
    <row r="109" spans="1:69" ht="18" x14ac:dyDescent="0.25">
      <c r="B109" s="16" t="s">
        <v>29</v>
      </c>
      <c r="C109" s="17" t="s">
        <v>28</v>
      </c>
      <c r="D109" s="18">
        <f>D108/1000</f>
        <v>6.7269999999999996E-2</v>
      </c>
      <c r="E109" s="18">
        <f t="shared" ref="E109:BN109" si="92">E108/1000</f>
        <v>7.0000000000000007E-2</v>
      </c>
      <c r="F109" s="18">
        <f t="shared" si="92"/>
        <v>8.6300000000000002E-2</v>
      </c>
      <c r="G109" s="18">
        <f t="shared" si="92"/>
        <v>0.5</v>
      </c>
      <c r="H109" s="18">
        <f t="shared" si="92"/>
        <v>0.92589999999999995</v>
      </c>
      <c r="I109" s="18">
        <f t="shared" si="92"/>
        <v>0.51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0.504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0.36839999999999995</v>
      </c>
      <c r="Q109" s="18">
        <f t="shared" si="92"/>
        <v>0.38</v>
      </c>
      <c r="R109" s="18">
        <f t="shared" si="92"/>
        <v>0</v>
      </c>
      <c r="S109" s="18">
        <f t="shared" si="92"/>
        <v>0.13</v>
      </c>
      <c r="T109" s="18">
        <f t="shared" si="92"/>
        <v>0</v>
      </c>
      <c r="U109" s="18">
        <f t="shared" si="92"/>
        <v>0.628</v>
      </c>
      <c r="V109" s="18">
        <f t="shared" si="92"/>
        <v>0.32948</v>
      </c>
      <c r="W109" s="18">
        <f>W108/1000</f>
        <v>0.219</v>
      </c>
      <c r="X109" s="18">
        <f t="shared" si="92"/>
        <v>7.9000000000000008E-3</v>
      </c>
      <c r="Y109" s="18">
        <f t="shared" si="92"/>
        <v>0</v>
      </c>
      <c r="Z109" s="18">
        <f t="shared" si="92"/>
        <v>0.247</v>
      </c>
      <c r="AA109" s="18">
        <f t="shared" si="92"/>
        <v>0.36</v>
      </c>
      <c r="AB109" s="18">
        <f t="shared" si="92"/>
        <v>0.21299999999999999</v>
      </c>
      <c r="AC109" s="18">
        <f t="shared" si="92"/>
        <v>0.31444</v>
      </c>
      <c r="AD109" s="18">
        <f t="shared" si="92"/>
        <v>0.13800000000000001</v>
      </c>
      <c r="AE109" s="18">
        <f t="shared" si="92"/>
        <v>0.38800000000000001</v>
      </c>
      <c r="AF109" s="18">
        <f t="shared" si="92"/>
        <v>0.189</v>
      </c>
      <c r="AG109" s="18">
        <f t="shared" si="92"/>
        <v>0.21818000000000001</v>
      </c>
      <c r="AH109" s="18">
        <f t="shared" si="92"/>
        <v>5.96E-2</v>
      </c>
      <c r="AI109" s="18">
        <f t="shared" si="92"/>
        <v>6.5750000000000003E-2</v>
      </c>
      <c r="AJ109" s="18">
        <f t="shared" si="92"/>
        <v>3.6999999999999998E-2</v>
      </c>
      <c r="AK109" s="18">
        <f t="shared" si="92"/>
        <v>0.19</v>
      </c>
      <c r="AL109" s="18">
        <f t="shared" si="92"/>
        <v>0.185</v>
      </c>
      <c r="AM109" s="18">
        <f t="shared" si="92"/>
        <v>0</v>
      </c>
      <c r="AN109" s="18">
        <f t="shared" si="92"/>
        <v>0.24</v>
      </c>
      <c r="AO109" s="18">
        <f t="shared" si="92"/>
        <v>0</v>
      </c>
      <c r="AP109" s="18">
        <f t="shared" si="92"/>
        <v>0.21378999999999998</v>
      </c>
      <c r="AQ109" s="18">
        <f t="shared" si="92"/>
        <v>0.06</v>
      </c>
      <c r="AR109" s="18">
        <f t="shared" si="92"/>
        <v>6.5329999999999999E-2</v>
      </c>
      <c r="AS109" s="18">
        <f t="shared" si="92"/>
        <v>8.4000000000000005E-2</v>
      </c>
      <c r="AT109" s="18">
        <f t="shared" si="92"/>
        <v>4.1430000000000002E-2</v>
      </c>
      <c r="AU109" s="18">
        <f t="shared" si="92"/>
        <v>5.4280000000000002E-2</v>
      </c>
      <c r="AV109" s="18">
        <f t="shared" si="92"/>
        <v>4.8750000000000002E-2</v>
      </c>
      <c r="AW109" s="18">
        <f t="shared" si="92"/>
        <v>0.11428000000000001</v>
      </c>
      <c r="AX109" s="18">
        <f t="shared" si="92"/>
        <v>6.2659999999999993E-2</v>
      </c>
      <c r="AY109" s="18">
        <f t="shared" si="92"/>
        <v>5.6659999999999995E-2</v>
      </c>
      <c r="AZ109" s="18">
        <f t="shared" si="92"/>
        <v>0.128</v>
      </c>
      <c r="BA109" s="18">
        <f t="shared" si="92"/>
        <v>0.22700000000000001</v>
      </c>
      <c r="BB109" s="18">
        <f t="shared" si="92"/>
        <v>0.35699999999999998</v>
      </c>
      <c r="BC109" s="18">
        <f t="shared" si="92"/>
        <v>0.49110999999999999</v>
      </c>
      <c r="BD109" s="18">
        <f t="shared" si="92"/>
        <v>0.20499999999999999</v>
      </c>
      <c r="BE109" s="18">
        <f t="shared" si="92"/>
        <v>0.33</v>
      </c>
      <c r="BF109" s="18">
        <f t="shared" si="92"/>
        <v>0</v>
      </c>
      <c r="BG109" s="18">
        <f t="shared" si="92"/>
        <v>2.3E-2</v>
      </c>
      <c r="BH109" s="18">
        <f t="shared" si="92"/>
        <v>2.1000000000000001E-2</v>
      </c>
      <c r="BI109" s="18">
        <f t="shared" si="92"/>
        <v>0.03</v>
      </c>
      <c r="BJ109" s="18">
        <f t="shared" si="92"/>
        <v>2.1000000000000001E-2</v>
      </c>
      <c r="BK109" s="18">
        <f t="shared" si="92"/>
        <v>3.5000000000000003E-2</v>
      </c>
      <c r="BL109" s="18">
        <f t="shared" si="92"/>
        <v>0.27500000000000002</v>
      </c>
      <c r="BM109" s="18">
        <f t="shared" si="92"/>
        <v>0.15444999999999998</v>
      </c>
      <c r="BN109" s="18">
        <f t="shared" si="92"/>
        <v>1.489E-2</v>
      </c>
      <c r="BO109" s="18">
        <f t="shared" ref="BO109" si="93">BO108/1000</f>
        <v>0.01</v>
      </c>
    </row>
    <row r="110" spans="1:69" ht="18" x14ac:dyDescent="0.25">
      <c r="A110" s="26"/>
      <c r="B110" s="27" t="s">
        <v>30</v>
      </c>
      <c r="C110" s="95"/>
      <c r="D110" s="28">
        <f>D106*D108</f>
        <v>1.3453999999999999</v>
      </c>
      <c r="E110" s="28">
        <f t="shared" ref="E110:BN110" si="94">E106*E108</f>
        <v>0</v>
      </c>
      <c r="F110" s="28">
        <f t="shared" si="94"/>
        <v>0.80258999999999991</v>
      </c>
      <c r="G110" s="28">
        <f t="shared" si="94"/>
        <v>0.15</v>
      </c>
      <c r="H110" s="28">
        <f t="shared" si="94"/>
        <v>0</v>
      </c>
      <c r="I110" s="28">
        <f t="shared" si="94"/>
        <v>0</v>
      </c>
      <c r="J110" s="28">
        <f t="shared" si="94"/>
        <v>9.279399999999999</v>
      </c>
      <c r="K110" s="28">
        <f t="shared" si="94"/>
        <v>0.33122000000000001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0.75191999999999992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7.4450000000000002E-3</v>
      </c>
      <c r="BO110" s="28">
        <f t="shared" ref="BO110" si="95">BO106*BO108</f>
        <v>0</v>
      </c>
      <c r="BP110" s="29">
        <f>SUM(D110:BN110)</f>
        <v>12.667975</v>
      </c>
      <c r="BQ110" s="30">
        <f>BP110/$C$7</f>
        <v>12.667975</v>
      </c>
    </row>
    <row r="111" spans="1:69" ht="18" x14ac:dyDescent="0.25">
      <c r="A111" s="26"/>
      <c r="B111" s="27" t="s">
        <v>31</v>
      </c>
      <c r="C111" s="95"/>
      <c r="D111" s="28">
        <f>D106*D108</f>
        <v>1.3453999999999999</v>
      </c>
      <c r="E111" s="28">
        <f t="shared" ref="E111:BN111" si="96">E106*E108</f>
        <v>0</v>
      </c>
      <c r="F111" s="28">
        <f t="shared" si="96"/>
        <v>0.80258999999999991</v>
      </c>
      <c r="G111" s="28">
        <f t="shared" si="96"/>
        <v>0.15</v>
      </c>
      <c r="H111" s="28">
        <f t="shared" si="96"/>
        <v>0</v>
      </c>
      <c r="I111" s="28">
        <f t="shared" si="96"/>
        <v>0</v>
      </c>
      <c r="J111" s="28">
        <f t="shared" si="96"/>
        <v>9.279399999999999</v>
      </c>
      <c r="K111" s="28">
        <f t="shared" si="96"/>
        <v>0.33122000000000001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0.75191999999999992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7.4450000000000002E-3</v>
      </c>
      <c r="BO111" s="28">
        <f t="shared" ref="BO111" si="97">BO106*BO108</f>
        <v>0</v>
      </c>
      <c r="BP111" s="29">
        <f>SUM(D111:BN111)</f>
        <v>12.667975</v>
      </c>
      <c r="BQ111" s="30">
        <f>BP111/$C$7</f>
        <v>12.667975</v>
      </c>
    </row>
  </sheetData>
  <mergeCells count="359"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112"/>
  <sheetViews>
    <sheetView zoomScale="75" zoomScaleNormal="75" workbookViewId="0">
      <selection activeCell="J23" sqref="J23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8" max="8" width="0" hidden="1" customWidth="1"/>
    <col min="9" max="9" width="11.8359375" customWidth="1"/>
    <col min="10" max="10" width="10.0859375" customWidth="1"/>
    <col min="11" max="11" width="12.5078125" customWidth="1"/>
    <col min="12" max="12" width="10.625" customWidth="1"/>
    <col min="13" max="13" width="10.625" hidden="1" customWidth="1"/>
    <col min="14" max="14" width="10.625" customWidth="1"/>
    <col min="15" max="21" width="10.625" hidden="1" customWidth="1"/>
    <col min="22" max="23" width="9.14453125" hidden="1" customWidth="1"/>
    <col min="24" max="24" width="10.625" customWidth="1"/>
    <col min="25" max="31" width="10.625" hidden="1" customWidth="1"/>
    <col min="32" max="32" width="10.625" customWidth="1"/>
    <col min="33" max="38" width="10.625" hidden="1" customWidth="1"/>
    <col min="39" max="40" width="10.625" customWidth="1"/>
    <col min="41" max="49" width="10.625" hidden="1" customWidth="1"/>
    <col min="50" max="50" width="10.625" customWidth="1"/>
    <col min="51" max="51" width="10.89453125" customWidth="1"/>
    <col min="52" max="52" width="10.625" customWidth="1"/>
    <col min="53" max="54" width="10.625" hidden="1" customWidth="1"/>
    <col min="55" max="56" width="10.625" customWidth="1"/>
    <col min="57" max="58" width="10.625" hidden="1" customWidth="1"/>
    <col min="62" max="63" width="10.89453125" customWidth="1"/>
    <col min="64" max="64" width="0" hidden="1" customWidth="1"/>
    <col min="69" max="69" width="9.81640625" customWidth="1"/>
  </cols>
  <sheetData>
    <row r="1" spans="1:69" x14ac:dyDescent="0.2">
      <c r="A1" s="1" t="s">
        <v>0</v>
      </c>
      <c r="B1" s="1"/>
      <c r="C1" s="1"/>
      <c r="D1" s="1"/>
      <c r="E1" s="1"/>
      <c r="F1" s="1"/>
    </row>
    <row r="2" spans="1:69" x14ac:dyDescent="0.2">
      <c r="A2" s="1" t="s">
        <v>99</v>
      </c>
      <c r="B2" s="1"/>
      <c r="C2" s="1"/>
      <c r="D2" s="1"/>
      <c r="E2" s="1"/>
      <c r="F2" t="s">
        <v>1</v>
      </c>
    </row>
    <row r="4" spans="1:69" x14ac:dyDescent="0.2">
      <c r="D4" t="s">
        <v>2</v>
      </c>
      <c r="F4" s="2">
        <v>1</v>
      </c>
      <c r="G4" t="s">
        <v>58</v>
      </c>
      <c r="K4" s="64">
        <v>44970</v>
      </c>
      <c r="L4" s="37"/>
      <c r="Q4" s="37"/>
      <c r="X4" s="37"/>
    </row>
    <row r="5" spans="1:69" s="37" customFormat="1" ht="15" customHeight="1" x14ac:dyDescent="0.2">
      <c r="A5" s="99"/>
      <c r="B5" s="38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">
        <v>101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8" t="s">
        <v>69</v>
      </c>
      <c r="BP5" s="101" t="s">
        <v>5</v>
      </c>
      <c r="BQ5" s="101" t="s">
        <v>6</v>
      </c>
    </row>
    <row r="6" spans="1:69" s="37" customFormat="1" ht="29.25" customHeight="1" x14ac:dyDescent="0.2">
      <c r="A6" s="100"/>
      <c r="B6" s="4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9"/>
      <c r="BP6" s="102"/>
      <c r="BQ6" s="102"/>
    </row>
    <row r="7" spans="1:69" ht="15" customHeight="1" x14ac:dyDescent="0.2">
      <c r="A7" s="103" t="s">
        <v>8</v>
      </c>
      <c r="B7" s="5" t="s">
        <v>9</v>
      </c>
      <c r="C7" s="92">
        <f>F4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">
      <c r="A8" s="104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">
      <c r="A9" s="104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">
      <c r="A10" s="104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">
      <c r="A11" s="105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">
      <c r="A12" s="104" t="s">
        <v>12</v>
      </c>
      <c r="B12" s="9" t="s">
        <v>13</v>
      </c>
      <c r="C12" s="93">
        <f>F4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">
      <c r="A13" s="104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">
      <c r="A14" s="104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">
      <c r="A15" s="104"/>
      <c r="B15" s="10" t="s">
        <v>16</v>
      </c>
      <c r="C15" s="93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">
      <c r="A16" s="104"/>
      <c r="B16" s="10" t="s">
        <v>17</v>
      </c>
      <c r="C16" s="93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">
      <c r="A17" s="104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">
      <c r="A18" s="105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">
      <c r="A19" s="103" t="s">
        <v>19</v>
      </c>
      <c r="B19" s="5" t="s">
        <v>20</v>
      </c>
      <c r="C19" s="92">
        <f>$F$4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">
      <c r="A20" s="104"/>
      <c r="B20" s="5" t="s">
        <v>100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v>0.03</v>
      </c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">
      <c r="A21" s="104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">
      <c r="A22" s="105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">
      <c r="A23" s="103" t="s">
        <v>22</v>
      </c>
      <c r="B23" s="14" t="s">
        <v>23</v>
      </c>
      <c r="C23" s="92">
        <f>$F$4</f>
        <v>1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">
      <c r="A24" s="104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">
      <c r="A25" s="104"/>
      <c r="B25" s="10" t="s">
        <v>24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">
      <c r="A26" s="104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">
      <c r="A27" s="105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8" x14ac:dyDescent="0.25">
      <c r="A28" s="39"/>
      <c r="B28" s="40" t="s">
        <v>25</v>
      </c>
      <c r="C28" s="41"/>
      <c r="D28" s="42">
        <f t="shared" ref="D28:BN28" si="0">SUM(D7:D27)</f>
        <v>0.08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0.03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8" x14ac:dyDescent="0.25">
      <c r="A29" s="39"/>
      <c r="B29" s="40" t="s">
        <v>34</v>
      </c>
      <c r="C29" s="41"/>
      <c r="D29" s="43">
        <f t="shared" ref="D29:BN29" si="3">PRODUCT(D28,$F$4)</f>
        <v>0.08</v>
      </c>
      <c r="E29" s="43">
        <f t="shared" si="3"/>
        <v>0.05</v>
      </c>
      <c r="F29" s="43">
        <f t="shared" si="3"/>
        <v>5.1000000000000004E-2</v>
      </c>
      <c r="G29" s="43">
        <f t="shared" si="3"/>
        <v>4.0000000000000002E-4</v>
      </c>
      <c r="H29" s="43">
        <f t="shared" si="3"/>
        <v>0</v>
      </c>
      <c r="I29" s="43">
        <f t="shared" si="3"/>
        <v>2.3999999999999998E-3</v>
      </c>
      <c r="J29" s="43">
        <f t="shared" si="3"/>
        <v>0.35199999999999998</v>
      </c>
      <c r="K29" s="43">
        <f t="shared" si="3"/>
        <v>1.4000000000000002E-2</v>
      </c>
      <c r="L29" s="43">
        <f t="shared" si="3"/>
        <v>5.0000000000000001E-3</v>
      </c>
      <c r="M29" s="43">
        <f t="shared" si="3"/>
        <v>0</v>
      </c>
      <c r="N29" s="43">
        <f t="shared" si="3"/>
        <v>0.15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0.25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1.7999999999999999E-2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0.03</v>
      </c>
      <c r="AN29" s="43">
        <f t="shared" si="3"/>
        <v>0.03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1.6E-2</v>
      </c>
      <c r="AY29" s="43">
        <f t="shared" si="3"/>
        <v>2.5000000000000001E-2</v>
      </c>
      <c r="AZ29" s="43">
        <f t="shared" si="3"/>
        <v>2.1999999999999999E-2</v>
      </c>
      <c r="BA29" s="43">
        <f t="shared" si="3"/>
        <v>0</v>
      </c>
      <c r="BB29" s="43">
        <f t="shared" si="3"/>
        <v>0</v>
      </c>
      <c r="BC29" s="43">
        <f t="shared" si="3"/>
        <v>1.7999999999999999E-2</v>
      </c>
      <c r="BD29" s="43">
        <f t="shared" si="3"/>
        <v>3.5000000000000003E-2</v>
      </c>
      <c r="BE29" s="43">
        <f t="shared" si="3"/>
        <v>0</v>
      </c>
      <c r="BF29" s="43">
        <f t="shared" si="3"/>
        <v>0</v>
      </c>
      <c r="BG29" s="43">
        <f t="shared" si="3"/>
        <v>0.21</v>
      </c>
      <c r="BH29" s="43">
        <f t="shared" si="3"/>
        <v>1.4999999999999999E-2</v>
      </c>
      <c r="BI29" s="43">
        <f t="shared" si="3"/>
        <v>4.1000000000000002E-2</v>
      </c>
      <c r="BJ29" s="43">
        <f t="shared" si="3"/>
        <v>2.7E-2</v>
      </c>
      <c r="BK29" s="43">
        <f t="shared" si="3"/>
        <v>4.4999999999999998E-2</v>
      </c>
      <c r="BL29" s="43">
        <f t="shared" si="3"/>
        <v>0</v>
      </c>
      <c r="BM29" s="43">
        <f t="shared" si="3"/>
        <v>6.0000000000000001E-3</v>
      </c>
      <c r="BN29" s="75">
        <f t="shared" si="3"/>
        <v>6.0000000000000001E-3</v>
      </c>
      <c r="BO29" s="43">
        <f t="shared" ref="BO29" si="5">PRODUCT(BO28,$F$4)</f>
        <v>0</v>
      </c>
      <c r="BP29" s="44">
        <f>SUM(D29:BN29)</f>
        <v>1.4987999999999997</v>
      </c>
    </row>
    <row r="30" spans="1:68" ht="18.75" customHeight="1" x14ac:dyDescent="0.25">
      <c r="D30" s="45">
        <f>D29+'04.01.2021 1,5-3 года (день 6)'!D29</f>
        <v>0.14000000000000001</v>
      </c>
      <c r="E30" s="45">
        <f>E29+'04.01.2021 1,5-3 года (день 6)'!E29</f>
        <v>0.09</v>
      </c>
      <c r="F30" s="45">
        <f>F29+'04.01.2021 1,5-3 года (день 6)'!F29</f>
        <v>9.1300000000000006E-2</v>
      </c>
      <c r="G30" s="45">
        <f>G29+'04.01.2021 1,5-3 года (день 6)'!G29</f>
        <v>6.9999999999999999E-4</v>
      </c>
      <c r="H30" s="45">
        <f>H29+'04.01.2021 1,5-3 года (день 6)'!H29</f>
        <v>0</v>
      </c>
      <c r="I30" s="45">
        <f>I29+'04.01.2021 1,5-3 года (день 6)'!I29</f>
        <v>4.3999999999999994E-3</v>
      </c>
      <c r="J30" s="45">
        <f>J29+'04.01.2021 1,5-3 года (день 6)'!J29</f>
        <v>0.67199999999999993</v>
      </c>
      <c r="K30" s="45">
        <f>K29+'04.01.2021 1,5-3 года (день 6)'!K29</f>
        <v>2.5500000000000002E-2</v>
      </c>
      <c r="L30" s="45">
        <f>L29+'04.01.2021 1,5-3 года (день 6)'!L29</f>
        <v>9.0000000000000011E-3</v>
      </c>
      <c r="M30" s="45">
        <f>M29+'04.01.2021 1,5-3 года (день 6)'!M29</f>
        <v>0</v>
      </c>
      <c r="N30" s="45">
        <f>N29+'04.01.2021 1,5-3 года (день 6)'!N29</f>
        <v>0.29000000000000004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0.45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3.15E-2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0.05</v>
      </c>
      <c r="AN30" s="45">
        <f>AN29+'04.01.2021 1,5-3 года (день 6)'!AN29</f>
        <v>0.03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2.8000000000000001E-2</v>
      </c>
      <c r="AY30" s="45">
        <f>AY29+'04.01.2021 1,5-3 года (день 6)'!AY29</f>
        <v>4.3999999999999997E-2</v>
      </c>
      <c r="AZ30" s="45">
        <f>AZ29+'04.01.2021 1,5-3 года (день 6)'!AZ29</f>
        <v>3.9999999999999994E-2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3.2399999999999998E-2</v>
      </c>
      <c r="BD30" s="45">
        <f>BD29+'04.01.2021 1,5-3 года (день 6)'!BD29</f>
        <v>6.5000000000000002E-2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0.41300000000000003</v>
      </c>
      <c r="BH30" s="45">
        <f>BH29+'04.01.2021 1,5-3 года (день 6)'!BH29</f>
        <v>2.5000000000000001E-2</v>
      </c>
      <c r="BI30" s="45">
        <f>BI29+'04.01.2021 1,5-3 года (день 6)'!BI29</f>
        <v>7.5000000000000011E-2</v>
      </c>
      <c r="BJ30" s="45">
        <f>BJ29+'04.01.2021 1,5-3 года (день 6)'!BJ29</f>
        <v>4.2999999999999997E-2</v>
      </c>
      <c r="BK30" s="45">
        <f>BK29+'04.01.2021 1,5-3 года (день 6)'!BK29</f>
        <v>7.4999999999999997E-2</v>
      </c>
      <c r="BL30" s="45">
        <f>BL29+'04.01.2021 1,5-3 года (день 6)'!BL29</f>
        <v>0</v>
      </c>
      <c r="BM30" s="45">
        <f>BM29+'04.01.2021 1,5-3 года (день 6)'!BM29</f>
        <v>9.0000000000000011E-3</v>
      </c>
      <c r="BN30" s="45">
        <f>BN29+'04.01.2021 1,5-3 года (день 6)'!BN29</f>
        <v>0.01</v>
      </c>
      <c r="BO30" s="45">
        <f>BO29+'04.01.2021 1,5-3 года (день 6)'!BO29</f>
        <v>0</v>
      </c>
      <c r="BP30" s="44">
        <f>SUM(D30:BN30)</f>
        <v>2.7438000000000002</v>
      </c>
    </row>
    <row r="31" spans="1:68" ht="27" customHeight="1" x14ac:dyDescent="0.2">
      <c r="F31" t="s">
        <v>104</v>
      </c>
    </row>
    <row r="33" spans="1:69" x14ac:dyDescent="0.2">
      <c r="F33" t="s">
        <v>97</v>
      </c>
    </row>
    <row r="34" spans="1:69" x14ac:dyDescent="0.2">
      <c r="BP34" s="20"/>
      <c r="BQ34" s="21"/>
    </row>
    <row r="35" spans="1:69" x14ac:dyDescent="0.2">
      <c r="F35" t="s">
        <v>103</v>
      </c>
    </row>
    <row r="42" spans="1:69" ht="18" x14ac:dyDescent="0.25">
      <c r="A42" s="22"/>
      <c r="B42" s="23" t="s">
        <v>27</v>
      </c>
      <c r="C42" s="24" t="s">
        <v>28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8" x14ac:dyDescent="0.25">
      <c r="B43" s="16" t="s">
        <v>29</v>
      </c>
      <c r="C43" s="17" t="s">
        <v>28</v>
      </c>
      <c r="D43" s="18">
        <f t="shared" ref="D43:BN43" si="6">D42/1000</f>
        <v>6.7269999999999996E-2</v>
      </c>
      <c r="E43" s="18">
        <f t="shared" si="6"/>
        <v>7.0000000000000007E-2</v>
      </c>
      <c r="F43" s="18">
        <f t="shared" si="6"/>
        <v>8.6300000000000002E-2</v>
      </c>
      <c r="G43" s="18">
        <f t="shared" si="6"/>
        <v>0.5</v>
      </c>
      <c r="H43" s="18">
        <f t="shared" si="6"/>
        <v>0.92589999999999995</v>
      </c>
      <c r="I43" s="18">
        <f t="shared" si="6"/>
        <v>0.51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0.504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0.36839999999999995</v>
      </c>
      <c r="Q43" s="18">
        <f t="shared" si="6"/>
        <v>0.38</v>
      </c>
      <c r="R43" s="18">
        <f t="shared" si="6"/>
        <v>0</v>
      </c>
      <c r="S43" s="18">
        <f t="shared" si="6"/>
        <v>0.13</v>
      </c>
      <c r="T43" s="18">
        <f t="shared" si="6"/>
        <v>0</v>
      </c>
      <c r="U43" s="18">
        <f t="shared" si="6"/>
        <v>0.628</v>
      </c>
      <c r="V43" s="18">
        <f t="shared" si="6"/>
        <v>0.32948</v>
      </c>
      <c r="W43" s="18">
        <f>W42/1000</f>
        <v>0.219</v>
      </c>
      <c r="X43" s="18">
        <f t="shared" si="6"/>
        <v>7.9000000000000008E-3</v>
      </c>
      <c r="Y43" s="18">
        <f t="shared" si="6"/>
        <v>0</v>
      </c>
      <c r="Z43" s="18">
        <f t="shared" si="6"/>
        <v>0.247</v>
      </c>
      <c r="AA43" s="18">
        <f t="shared" si="6"/>
        <v>0.36</v>
      </c>
      <c r="AB43" s="18">
        <f t="shared" si="6"/>
        <v>0.21299999999999999</v>
      </c>
      <c r="AC43" s="18">
        <f t="shared" si="6"/>
        <v>0.31444</v>
      </c>
      <c r="AD43" s="18">
        <f t="shared" si="6"/>
        <v>0.13800000000000001</v>
      </c>
      <c r="AE43" s="18">
        <f t="shared" si="6"/>
        <v>0.38800000000000001</v>
      </c>
      <c r="AF43" s="18">
        <f t="shared" si="6"/>
        <v>0.189</v>
      </c>
      <c r="AG43" s="18">
        <f t="shared" si="6"/>
        <v>0.21818000000000001</v>
      </c>
      <c r="AH43" s="18">
        <f t="shared" si="6"/>
        <v>5.96E-2</v>
      </c>
      <c r="AI43" s="18">
        <f t="shared" si="6"/>
        <v>6.5750000000000003E-2</v>
      </c>
      <c r="AJ43" s="18">
        <f t="shared" si="6"/>
        <v>3.6999999999999998E-2</v>
      </c>
      <c r="AK43" s="18">
        <f t="shared" si="6"/>
        <v>0.19</v>
      </c>
      <c r="AL43" s="18">
        <f t="shared" si="6"/>
        <v>0.185</v>
      </c>
      <c r="AM43" s="18">
        <f t="shared" si="6"/>
        <v>0</v>
      </c>
      <c r="AN43" s="18">
        <f t="shared" si="6"/>
        <v>0.24</v>
      </c>
      <c r="AO43" s="18">
        <f t="shared" si="6"/>
        <v>0</v>
      </c>
      <c r="AP43" s="18">
        <f t="shared" si="6"/>
        <v>0.21378999999999998</v>
      </c>
      <c r="AQ43" s="18">
        <f t="shared" si="6"/>
        <v>0.06</v>
      </c>
      <c r="AR43" s="18">
        <f t="shared" si="6"/>
        <v>6.5329999999999999E-2</v>
      </c>
      <c r="AS43" s="18">
        <f t="shared" si="6"/>
        <v>8.4000000000000005E-2</v>
      </c>
      <c r="AT43" s="18">
        <f t="shared" si="6"/>
        <v>4.1430000000000002E-2</v>
      </c>
      <c r="AU43" s="18">
        <f t="shared" si="6"/>
        <v>5.4280000000000002E-2</v>
      </c>
      <c r="AV43" s="18">
        <f t="shared" si="6"/>
        <v>4.8750000000000002E-2</v>
      </c>
      <c r="AW43" s="18">
        <f t="shared" si="6"/>
        <v>0.11428000000000001</v>
      </c>
      <c r="AX43" s="18">
        <f t="shared" si="6"/>
        <v>6.2659999999999993E-2</v>
      </c>
      <c r="AY43" s="18">
        <f t="shared" si="6"/>
        <v>5.6659999999999995E-2</v>
      </c>
      <c r="AZ43" s="18">
        <f t="shared" si="6"/>
        <v>0.128</v>
      </c>
      <c r="BA43" s="18">
        <f t="shared" si="6"/>
        <v>0.22700000000000001</v>
      </c>
      <c r="BB43" s="18">
        <f t="shared" si="6"/>
        <v>0.35699999999999998</v>
      </c>
      <c r="BC43" s="18">
        <f t="shared" si="6"/>
        <v>0.49110999999999999</v>
      </c>
      <c r="BD43" s="18">
        <f t="shared" si="6"/>
        <v>0.20499999999999999</v>
      </c>
      <c r="BE43" s="18">
        <f t="shared" si="6"/>
        <v>0.33</v>
      </c>
      <c r="BF43" s="18">
        <f t="shared" si="6"/>
        <v>0</v>
      </c>
      <c r="BG43" s="18">
        <f t="shared" si="6"/>
        <v>2.3E-2</v>
      </c>
      <c r="BH43" s="18">
        <f t="shared" si="6"/>
        <v>2.1000000000000001E-2</v>
      </c>
      <c r="BI43" s="18">
        <f t="shared" si="6"/>
        <v>0.03</v>
      </c>
      <c r="BJ43" s="18">
        <f t="shared" si="6"/>
        <v>2.1000000000000001E-2</v>
      </c>
      <c r="BK43" s="18">
        <f t="shared" si="6"/>
        <v>3.5000000000000003E-2</v>
      </c>
      <c r="BL43" s="18">
        <f t="shared" si="6"/>
        <v>0.27500000000000002</v>
      </c>
      <c r="BM43" s="18">
        <f t="shared" si="6"/>
        <v>0.15444999999999998</v>
      </c>
      <c r="BN43" s="18">
        <f t="shared" si="6"/>
        <v>1.489E-2</v>
      </c>
      <c r="BO43" s="18">
        <f t="shared" ref="BO43" si="7">BO42/1000</f>
        <v>0.01</v>
      </c>
    </row>
    <row r="44" spans="1:69" ht="18" x14ac:dyDescent="0.25">
      <c r="A44" s="26"/>
      <c r="B44" s="27" t="s">
        <v>30</v>
      </c>
      <c r="C44" s="106"/>
      <c r="D44" s="28">
        <f t="shared" ref="D44:BN44" si="8">D29*D42</f>
        <v>5.3815999999999997</v>
      </c>
      <c r="E44" s="28">
        <f t="shared" si="8"/>
        <v>3.5</v>
      </c>
      <c r="F44" s="28">
        <f t="shared" si="8"/>
        <v>4.4013</v>
      </c>
      <c r="G44" s="28">
        <f t="shared" si="8"/>
        <v>0.2</v>
      </c>
      <c r="H44" s="28">
        <f t="shared" si="8"/>
        <v>0</v>
      </c>
      <c r="I44" s="28">
        <f t="shared" si="8"/>
        <v>1.224</v>
      </c>
      <c r="J44" s="28">
        <f t="shared" si="8"/>
        <v>25.125759999999996</v>
      </c>
      <c r="K44" s="28">
        <f t="shared" si="8"/>
        <v>9.274160000000002</v>
      </c>
      <c r="L44" s="28">
        <f t="shared" si="8"/>
        <v>1.0041500000000001</v>
      </c>
      <c r="M44" s="28">
        <f t="shared" si="8"/>
        <v>0</v>
      </c>
      <c r="N44" s="28">
        <f t="shared" si="8"/>
        <v>14.923499999999999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1.9750000000000001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3.4019999999999997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7.1999999999999993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1.0025599999999999</v>
      </c>
      <c r="AY44" s="28">
        <f t="shared" si="8"/>
        <v>1.4165000000000001</v>
      </c>
      <c r="AZ44" s="28">
        <f t="shared" si="8"/>
        <v>2.8159999999999998</v>
      </c>
      <c r="BA44" s="28">
        <f t="shared" si="8"/>
        <v>0</v>
      </c>
      <c r="BB44" s="28">
        <f t="shared" si="8"/>
        <v>0</v>
      </c>
      <c r="BC44" s="28">
        <f t="shared" si="8"/>
        <v>8.8399799999999988</v>
      </c>
      <c r="BD44" s="28">
        <f t="shared" si="8"/>
        <v>7.1750000000000007</v>
      </c>
      <c r="BE44" s="28">
        <f t="shared" si="8"/>
        <v>0</v>
      </c>
      <c r="BF44" s="28">
        <f t="shared" si="8"/>
        <v>0</v>
      </c>
      <c r="BG44" s="28">
        <f t="shared" si="8"/>
        <v>4.83</v>
      </c>
      <c r="BH44" s="28">
        <f t="shared" si="8"/>
        <v>0.315</v>
      </c>
      <c r="BI44" s="28">
        <f t="shared" si="8"/>
        <v>1.23</v>
      </c>
      <c r="BJ44" s="28">
        <f t="shared" si="8"/>
        <v>0.56699999999999995</v>
      </c>
      <c r="BK44" s="28">
        <f t="shared" si="8"/>
        <v>1.575</v>
      </c>
      <c r="BL44" s="28">
        <f t="shared" si="8"/>
        <v>0</v>
      </c>
      <c r="BM44" s="28">
        <f t="shared" si="8"/>
        <v>0.92669999999999997</v>
      </c>
      <c r="BN44" s="28">
        <f t="shared" si="8"/>
        <v>8.9340000000000003E-2</v>
      </c>
      <c r="BO44" s="28">
        <f t="shared" ref="BO44" si="9">BO29*BO42</f>
        <v>0</v>
      </c>
      <c r="BP44" s="29">
        <f>SUM(D44:BN44)</f>
        <v>108.39455</v>
      </c>
      <c r="BQ44" s="30">
        <f>BP44/$C$7</f>
        <v>108.39455</v>
      </c>
    </row>
    <row r="45" spans="1:69" ht="18" x14ac:dyDescent="0.25">
      <c r="A45" s="26"/>
      <c r="B45" s="27" t="s">
        <v>31</v>
      </c>
      <c r="C45" s="106"/>
      <c r="D45" s="28">
        <f t="shared" ref="D45:BN45" si="10">D29*D42</f>
        <v>5.3815999999999997</v>
      </c>
      <c r="E45" s="28">
        <f t="shared" si="10"/>
        <v>3.5</v>
      </c>
      <c r="F45" s="28">
        <f t="shared" si="10"/>
        <v>4.4013</v>
      </c>
      <c r="G45" s="28">
        <f t="shared" si="10"/>
        <v>0.2</v>
      </c>
      <c r="H45" s="28">
        <f t="shared" si="10"/>
        <v>0</v>
      </c>
      <c r="I45" s="28">
        <f t="shared" si="10"/>
        <v>1.224</v>
      </c>
      <c r="J45" s="28">
        <f t="shared" si="10"/>
        <v>25.125759999999996</v>
      </c>
      <c r="K45" s="28">
        <f t="shared" si="10"/>
        <v>9.274160000000002</v>
      </c>
      <c r="L45" s="28">
        <f t="shared" si="10"/>
        <v>1.0041500000000001</v>
      </c>
      <c r="M45" s="28">
        <f t="shared" si="10"/>
        <v>0</v>
      </c>
      <c r="N45" s="28">
        <f t="shared" si="10"/>
        <v>14.923499999999999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1.9750000000000001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3.4019999999999997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7.1999999999999993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1.0025599999999999</v>
      </c>
      <c r="AY45" s="28">
        <f t="shared" si="10"/>
        <v>1.4165000000000001</v>
      </c>
      <c r="AZ45" s="28">
        <f t="shared" si="10"/>
        <v>2.8159999999999998</v>
      </c>
      <c r="BA45" s="28">
        <f t="shared" si="10"/>
        <v>0</v>
      </c>
      <c r="BB45" s="28">
        <f t="shared" si="10"/>
        <v>0</v>
      </c>
      <c r="BC45" s="28">
        <f t="shared" si="10"/>
        <v>8.8399799999999988</v>
      </c>
      <c r="BD45" s="28">
        <f t="shared" si="10"/>
        <v>7.1750000000000007</v>
      </c>
      <c r="BE45" s="28">
        <f t="shared" si="10"/>
        <v>0</v>
      </c>
      <c r="BF45" s="28">
        <f t="shared" si="10"/>
        <v>0</v>
      </c>
      <c r="BG45" s="28">
        <f t="shared" si="10"/>
        <v>4.83</v>
      </c>
      <c r="BH45" s="28">
        <f t="shared" si="10"/>
        <v>0.315</v>
      </c>
      <c r="BI45" s="28">
        <f t="shared" si="10"/>
        <v>1.23</v>
      </c>
      <c r="BJ45" s="28">
        <f t="shared" si="10"/>
        <v>0.56699999999999995</v>
      </c>
      <c r="BK45" s="28">
        <f t="shared" si="10"/>
        <v>1.575</v>
      </c>
      <c r="BL45" s="28">
        <f t="shared" si="10"/>
        <v>0</v>
      </c>
      <c r="BM45" s="28">
        <f t="shared" si="10"/>
        <v>0.92669999999999997</v>
      </c>
      <c r="BN45" s="28">
        <f t="shared" si="10"/>
        <v>8.9340000000000003E-2</v>
      </c>
      <c r="BO45" s="28">
        <f t="shared" ref="BO45" si="11">BO29*BO42</f>
        <v>0</v>
      </c>
      <c r="BP45" s="29">
        <f>SUM(D45:BN45)</f>
        <v>108.39455</v>
      </c>
      <c r="BQ45" s="30">
        <f>BP45/$C$7</f>
        <v>108.39455</v>
      </c>
    </row>
    <row r="46" spans="1:69" x14ac:dyDescent="0.2">
      <c r="A46" s="31"/>
      <c r="B46" s="31" t="s">
        <v>32</v>
      </c>
      <c r="D46" s="32">
        <f t="shared" ref="D46:AI46" si="12">D63+D80+D96+D112</f>
        <v>5.3815999999999997</v>
      </c>
      <c r="E46" s="32">
        <f t="shared" si="12"/>
        <v>3.5</v>
      </c>
      <c r="F46" s="32">
        <f t="shared" si="12"/>
        <v>4.4013000000000009</v>
      </c>
      <c r="G46" s="32">
        <f t="shared" si="12"/>
        <v>0.2</v>
      </c>
      <c r="H46" s="32">
        <f t="shared" si="12"/>
        <v>0</v>
      </c>
      <c r="I46" s="32">
        <f t="shared" si="12"/>
        <v>1.224</v>
      </c>
      <c r="J46" s="32">
        <f t="shared" si="12"/>
        <v>25.12576</v>
      </c>
      <c r="K46" s="32">
        <f t="shared" si="12"/>
        <v>9.2741600000000002</v>
      </c>
      <c r="L46" s="32">
        <f t="shared" si="12"/>
        <v>1.0041500000000001</v>
      </c>
      <c r="M46" s="32">
        <f t="shared" si="12"/>
        <v>0</v>
      </c>
      <c r="N46" s="32">
        <f t="shared" si="12"/>
        <v>14.923499999999999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1.9750000000000001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3.4019999999999997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7.1999999999999993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1.0025599999999999</v>
      </c>
      <c r="AY46" s="32">
        <f t="shared" si="13"/>
        <v>1.4165000000000001</v>
      </c>
      <c r="AZ46" s="32">
        <f t="shared" si="13"/>
        <v>2.8159999999999998</v>
      </c>
      <c r="BA46" s="32">
        <f t="shared" si="13"/>
        <v>0</v>
      </c>
      <c r="BB46" s="32">
        <f t="shared" si="13"/>
        <v>0</v>
      </c>
      <c r="BC46" s="32">
        <f t="shared" si="13"/>
        <v>8.8399799999999988</v>
      </c>
      <c r="BD46" s="32">
        <f t="shared" si="13"/>
        <v>7.1750000000000007</v>
      </c>
      <c r="BE46" s="32">
        <f t="shared" si="13"/>
        <v>0</v>
      </c>
      <c r="BF46" s="32">
        <f t="shared" si="13"/>
        <v>0</v>
      </c>
      <c r="BG46" s="32">
        <f t="shared" si="13"/>
        <v>4.83</v>
      </c>
      <c r="BH46" s="32">
        <f t="shared" si="13"/>
        <v>0.315</v>
      </c>
      <c r="BI46" s="32">
        <f t="shared" si="13"/>
        <v>1.23</v>
      </c>
      <c r="BJ46" s="32">
        <f t="shared" si="13"/>
        <v>0.56699999999999995</v>
      </c>
      <c r="BK46" s="32">
        <f t="shared" si="13"/>
        <v>1.575</v>
      </c>
      <c r="BL46" s="32">
        <f t="shared" si="13"/>
        <v>0</v>
      </c>
      <c r="BM46" s="32">
        <f t="shared" si="13"/>
        <v>0.92669999999999997</v>
      </c>
      <c r="BN46" s="32">
        <f t="shared" si="13"/>
        <v>8.9340000000000003E-2</v>
      </c>
      <c r="BO46" s="32">
        <f t="shared" ref="BO46" si="14">BO63+BO80+BO96+BO112</f>
        <v>0</v>
      </c>
      <c r="BQ46" s="33">
        <f>BQ62+BQ79+BQ95+BQ111</f>
        <v>108.39455</v>
      </c>
    </row>
    <row r="47" spans="1:69" x14ac:dyDescent="0.2">
      <c r="A47" s="31"/>
      <c r="B47" s="31" t="s">
        <v>33</v>
      </c>
    </row>
    <row r="49" spans="1:69" x14ac:dyDescent="0.2">
      <c r="K49" t="s">
        <v>2</v>
      </c>
      <c r="Y49" t="s">
        <v>35</v>
      </c>
    </row>
    <row r="50" spans="1:69" ht="15" customHeight="1" x14ac:dyDescent="0.2">
      <c r="A50" s="86"/>
      <c r="B50" s="3" t="s">
        <v>3</v>
      </c>
      <c r="C50" s="88" t="s">
        <v>4</v>
      </c>
      <c r="D50" s="88" t="str">
        <f>D5</f>
        <v>Хлеб пшеничный</v>
      </c>
      <c r="E50" s="88" t="str">
        <f>E5</f>
        <v>Хлеб ржано-пшеничный</v>
      </c>
      <c r="F50" s="88" t="str">
        <f>F5</f>
        <v>Сахар</v>
      </c>
      <c r="G50" s="88" t="str">
        <f>G5</f>
        <v>Чай</v>
      </c>
      <c r="H50" s="46"/>
      <c r="I50" s="88" t="str">
        <f>I5</f>
        <v>Кофейный напиток</v>
      </c>
      <c r="J50" s="88" t="str">
        <f>J5</f>
        <v>Молоко 2,5%</v>
      </c>
      <c r="K50" s="88" t="str">
        <f>K5</f>
        <v>Масло сливочное</v>
      </c>
      <c r="L50" s="88" t="str">
        <f>L5</f>
        <v>Сметана 15%</v>
      </c>
      <c r="M50" s="88" t="str">
        <f t="shared" ref="M50:W50" si="15">M5</f>
        <v>Молоко сухое</v>
      </c>
      <c r="N50" s="88" t="str">
        <f t="shared" si="15"/>
        <v>Снежок 2,5 %</v>
      </c>
      <c r="O50" s="88" t="str">
        <f t="shared" si="15"/>
        <v>Творог 5%</v>
      </c>
      <c r="P50" s="88" t="str">
        <f t="shared" si="15"/>
        <v>Молоко сгущенное</v>
      </c>
      <c r="Q50" s="88" t="str">
        <f t="shared" si="15"/>
        <v xml:space="preserve">Джем Сава </v>
      </c>
      <c r="R50" s="88" t="str">
        <f t="shared" si="15"/>
        <v>Сыр</v>
      </c>
      <c r="S50" s="88" t="str">
        <f t="shared" si="15"/>
        <v>Зеленый горошек</v>
      </c>
      <c r="T50" s="88" t="str">
        <f t="shared" si="15"/>
        <v>Кукуруза консервирован.</v>
      </c>
      <c r="U50" s="88" t="str">
        <f t="shared" si="15"/>
        <v>Консервы рыбные</v>
      </c>
      <c r="V50" s="88" t="str">
        <f t="shared" si="15"/>
        <v>Огурцы консервирован.</v>
      </c>
      <c r="W50" s="88" t="str">
        <f t="shared" si="15"/>
        <v>Огурцы свежие</v>
      </c>
      <c r="X50" s="88" t="str">
        <f>X5</f>
        <v>Яйцо</v>
      </c>
      <c r="Y50" s="88" t="str">
        <f>Y5</f>
        <v>Икра кабачковая</v>
      </c>
      <c r="Z50" s="46"/>
      <c r="AA50" s="46"/>
      <c r="AB50" s="46"/>
      <c r="AC50" s="88" t="str">
        <f>AC5</f>
        <v>Шиповник</v>
      </c>
      <c r="AD50" s="46"/>
      <c r="AE50" s="46"/>
      <c r="AF50" s="88" t="str">
        <f t="shared" ref="AF50:BN50" si="16">AF5</f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Кукурузные палочки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107" t="s">
        <v>5</v>
      </c>
      <c r="BQ50" s="107" t="s">
        <v>6</v>
      </c>
    </row>
    <row r="51" spans="1:69" ht="29.25" customHeight="1" x14ac:dyDescent="0.2">
      <c r="A51" s="87"/>
      <c r="B51" s="4" t="s">
        <v>7</v>
      </c>
      <c r="C51" s="89"/>
      <c r="D51" s="89"/>
      <c r="E51" s="89"/>
      <c r="F51" s="89"/>
      <c r="G51" s="89"/>
      <c r="H51" s="47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47"/>
      <c r="AA51" s="47"/>
      <c r="AB51" s="47"/>
      <c r="AC51" s="89"/>
      <c r="AD51" s="47"/>
      <c r="AE51" s="47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108"/>
      <c r="BQ51" s="108"/>
    </row>
    <row r="52" spans="1:69" ht="15" customHeight="1" x14ac:dyDescent="0.2">
      <c r="A52" s="103" t="s">
        <v>8</v>
      </c>
      <c r="B52" s="5" t="str">
        <f>B7</f>
        <v>Ячневая каша молочная</v>
      </c>
      <c r="C52" s="92">
        <f>$F$4</f>
        <v>1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">
      <c r="A53" s="104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">
      <c r="A54" s="104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">
      <c r="A55" s="104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">
      <c r="A56" s="105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8" x14ac:dyDescent="0.25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8" x14ac:dyDescent="0.25">
      <c r="B58" s="16" t="s">
        <v>26</v>
      </c>
      <c r="C58" s="17"/>
      <c r="D58" s="19">
        <f t="shared" ref="D58:BN58" si="25">PRODUCT(D57,$F$4)</f>
        <v>0.03</v>
      </c>
      <c r="E58" s="19">
        <f t="shared" si="25"/>
        <v>0</v>
      </c>
      <c r="F58" s="19">
        <f t="shared" si="25"/>
        <v>1.4E-2</v>
      </c>
      <c r="G58" s="19">
        <f t="shared" si="25"/>
        <v>0</v>
      </c>
      <c r="H58" s="19">
        <f t="shared" si="25"/>
        <v>0</v>
      </c>
      <c r="I58" s="19">
        <f t="shared" si="25"/>
        <v>2.3999999999999998E-3</v>
      </c>
      <c r="J58" s="19">
        <f t="shared" si="25"/>
        <v>0.21000000000000002</v>
      </c>
      <c r="K58" s="19">
        <f t="shared" si="25"/>
        <v>6.0000000000000001E-3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2.5000000000000001E-2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5.0000000000000001E-4</v>
      </c>
      <c r="BO58" s="19">
        <f t="shared" ref="BO58" si="26">PRODUCT(BO57,$F$4)</f>
        <v>0</v>
      </c>
    </row>
    <row r="60" spans="1:69" ht="18" x14ac:dyDescent="0.25">
      <c r="A60" s="22"/>
      <c r="B60" s="23" t="s">
        <v>27</v>
      </c>
      <c r="C60" s="24" t="s">
        <v>28</v>
      </c>
      <c r="D60" s="25">
        <f t="shared" ref="D60:BN60" si="27">D77</f>
        <v>67.27</v>
      </c>
      <c r="E60" s="25">
        <f t="shared" si="27"/>
        <v>70</v>
      </c>
      <c r="F60" s="25">
        <f t="shared" si="27"/>
        <v>86.3</v>
      </c>
      <c r="G60" s="25">
        <f t="shared" si="27"/>
        <v>500</v>
      </c>
      <c r="H60" s="25">
        <f t="shared" si="27"/>
        <v>925.9</v>
      </c>
      <c r="I60" s="25">
        <f t="shared" si="27"/>
        <v>510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504</v>
      </c>
      <c r="N60" s="25">
        <f t="shared" si="27"/>
        <v>99.49</v>
      </c>
      <c r="O60" s="25">
        <f t="shared" si="27"/>
        <v>320.32</v>
      </c>
      <c r="P60" s="25">
        <f t="shared" si="27"/>
        <v>368.4</v>
      </c>
      <c r="Q60" s="25">
        <f t="shared" si="27"/>
        <v>380</v>
      </c>
      <c r="R60" s="25">
        <f t="shared" si="27"/>
        <v>0</v>
      </c>
      <c r="S60" s="25">
        <f t="shared" si="27"/>
        <v>130</v>
      </c>
      <c r="T60" s="25">
        <f t="shared" si="27"/>
        <v>0</v>
      </c>
      <c r="U60" s="25">
        <f t="shared" si="27"/>
        <v>628</v>
      </c>
      <c r="V60" s="25">
        <f t="shared" si="27"/>
        <v>329.48</v>
      </c>
      <c r="W60" s="25">
        <f>W77</f>
        <v>219</v>
      </c>
      <c r="X60" s="25">
        <f t="shared" si="27"/>
        <v>7.9</v>
      </c>
      <c r="Y60" s="25">
        <f t="shared" si="27"/>
        <v>0</v>
      </c>
      <c r="Z60" s="25">
        <f t="shared" si="27"/>
        <v>247</v>
      </c>
      <c r="AA60" s="25">
        <f t="shared" si="27"/>
        <v>360</v>
      </c>
      <c r="AB60" s="25">
        <f t="shared" si="27"/>
        <v>213</v>
      </c>
      <c r="AC60" s="25">
        <f t="shared" si="27"/>
        <v>314.44</v>
      </c>
      <c r="AD60" s="25">
        <f t="shared" si="27"/>
        <v>138</v>
      </c>
      <c r="AE60" s="25">
        <f t="shared" si="27"/>
        <v>388</v>
      </c>
      <c r="AF60" s="25">
        <f t="shared" si="27"/>
        <v>189</v>
      </c>
      <c r="AG60" s="25">
        <f t="shared" si="27"/>
        <v>218.18</v>
      </c>
      <c r="AH60" s="25">
        <f t="shared" si="27"/>
        <v>59.6</v>
      </c>
      <c r="AI60" s="25">
        <f t="shared" si="27"/>
        <v>65.75</v>
      </c>
      <c r="AJ60" s="25">
        <f t="shared" si="27"/>
        <v>37</v>
      </c>
      <c r="AK60" s="25">
        <f t="shared" si="27"/>
        <v>190</v>
      </c>
      <c r="AL60" s="25">
        <f t="shared" si="27"/>
        <v>185</v>
      </c>
      <c r="AM60" s="25">
        <f t="shared" si="27"/>
        <v>0</v>
      </c>
      <c r="AN60" s="25">
        <f t="shared" si="27"/>
        <v>240</v>
      </c>
      <c r="AO60" s="25">
        <f t="shared" si="27"/>
        <v>0</v>
      </c>
      <c r="AP60" s="25">
        <f t="shared" si="27"/>
        <v>213.79</v>
      </c>
      <c r="AQ60" s="25">
        <f t="shared" si="27"/>
        <v>60</v>
      </c>
      <c r="AR60" s="25">
        <f t="shared" si="27"/>
        <v>65.33</v>
      </c>
      <c r="AS60" s="25">
        <f t="shared" si="27"/>
        <v>84</v>
      </c>
      <c r="AT60" s="25">
        <f t="shared" si="27"/>
        <v>41.43</v>
      </c>
      <c r="AU60" s="25">
        <f t="shared" si="27"/>
        <v>54.28</v>
      </c>
      <c r="AV60" s="25">
        <f t="shared" si="27"/>
        <v>48.75</v>
      </c>
      <c r="AW60" s="25">
        <f t="shared" si="27"/>
        <v>114.28</v>
      </c>
      <c r="AX60" s="25">
        <f t="shared" si="27"/>
        <v>62.66</v>
      </c>
      <c r="AY60" s="25">
        <f t="shared" si="27"/>
        <v>56.66</v>
      </c>
      <c r="AZ60" s="25">
        <f t="shared" si="27"/>
        <v>128</v>
      </c>
      <c r="BA60" s="25">
        <f t="shared" si="27"/>
        <v>227</v>
      </c>
      <c r="BB60" s="25">
        <f t="shared" si="27"/>
        <v>357</v>
      </c>
      <c r="BC60" s="25">
        <f t="shared" si="27"/>
        <v>491.11</v>
      </c>
      <c r="BD60" s="25">
        <f t="shared" si="27"/>
        <v>205</v>
      </c>
      <c r="BE60" s="25">
        <f t="shared" si="27"/>
        <v>330</v>
      </c>
      <c r="BF60" s="25">
        <f t="shared" si="27"/>
        <v>0</v>
      </c>
      <c r="BG60" s="25">
        <f t="shared" si="27"/>
        <v>23</v>
      </c>
      <c r="BH60" s="25">
        <f t="shared" si="27"/>
        <v>21</v>
      </c>
      <c r="BI60" s="25">
        <f t="shared" si="27"/>
        <v>30</v>
      </c>
      <c r="BJ60" s="25">
        <f t="shared" si="27"/>
        <v>21</v>
      </c>
      <c r="BK60" s="25">
        <f t="shared" si="27"/>
        <v>35</v>
      </c>
      <c r="BL60" s="25">
        <f t="shared" si="27"/>
        <v>275</v>
      </c>
      <c r="BM60" s="25">
        <f t="shared" si="27"/>
        <v>154.44999999999999</v>
      </c>
      <c r="BN60" s="25">
        <f t="shared" si="27"/>
        <v>14.89</v>
      </c>
      <c r="BO60" s="25">
        <f t="shared" ref="BO60" si="28">BO77</f>
        <v>10</v>
      </c>
    </row>
    <row r="61" spans="1:69" ht="18" x14ac:dyDescent="0.25">
      <c r="B61" s="16" t="s">
        <v>29</v>
      </c>
      <c r="C61" s="17" t="s">
        <v>28</v>
      </c>
      <c r="D61" s="18">
        <f t="shared" ref="D61:BN61" si="29">D60/1000</f>
        <v>6.7269999999999996E-2</v>
      </c>
      <c r="E61" s="18">
        <f t="shared" si="29"/>
        <v>7.0000000000000007E-2</v>
      </c>
      <c r="F61" s="18">
        <f t="shared" si="29"/>
        <v>8.6300000000000002E-2</v>
      </c>
      <c r="G61" s="18">
        <f t="shared" si="29"/>
        <v>0.5</v>
      </c>
      <c r="H61" s="18">
        <f t="shared" si="29"/>
        <v>0.92589999999999995</v>
      </c>
      <c r="I61" s="18">
        <f t="shared" si="29"/>
        <v>0.51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0.504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0.36839999999999995</v>
      </c>
      <c r="Q61" s="18">
        <f t="shared" si="29"/>
        <v>0.38</v>
      </c>
      <c r="R61" s="18">
        <f t="shared" si="29"/>
        <v>0</v>
      </c>
      <c r="S61" s="18">
        <f t="shared" si="29"/>
        <v>0.13</v>
      </c>
      <c r="T61" s="18">
        <f t="shared" si="29"/>
        <v>0</v>
      </c>
      <c r="U61" s="18">
        <f t="shared" si="29"/>
        <v>0.628</v>
      </c>
      <c r="V61" s="18">
        <f t="shared" si="29"/>
        <v>0.32948</v>
      </c>
      <c r="W61" s="18">
        <f>W60/1000</f>
        <v>0.219</v>
      </c>
      <c r="X61" s="18">
        <f t="shared" si="29"/>
        <v>7.9000000000000008E-3</v>
      </c>
      <c r="Y61" s="18">
        <f t="shared" si="29"/>
        <v>0</v>
      </c>
      <c r="Z61" s="18">
        <f t="shared" si="29"/>
        <v>0.247</v>
      </c>
      <c r="AA61" s="18">
        <f t="shared" si="29"/>
        <v>0.36</v>
      </c>
      <c r="AB61" s="18">
        <f t="shared" si="29"/>
        <v>0.21299999999999999</v>
      </c>
      <c r="AC61" s="18">
        <f t="shared" si="29"/>
        <v>0.31444</v>
      </c>
      <c r="AD61" s="18">
        <f t="shared" si="29"/>
        <v>0.13800000000000001</v>
      </c>
      <c r="AE61" s="18">
        <f t="shared" si="29"/>
        <v>0.38800000000000001</v>
      </c>
      <c r="AF61" s="18">
        <f t="shared" si="29"/>
        <v>0.189</v>
      </c>
      <c r="AG61" s="18">
        <f t="shared" si="29"/>
        <v>0.21818000000000001</v>
      </c>
      <c r="AH61" s="18">
        <f t="shared" si="29"/>
        <v>5.96E-2</v>
      </c>
      <c r="AI61" s="18">
        <f t="shared" si="29"/>
        <v>6.5750000000000003E-2</v>
      </c>
      <c r="AJ61" s="18">
        <f t="shared" si="29"/>
        <v>3.6999999999999998E-2</v>
      </c>
      <c r="AK61" s="18">
        <f t="shared" si="29"/>
        <v>0.19</v>
      </c>
      <c r="AL61" s="18">
        <f t="shared" si="29"/>
        <v>0.185</v>
      </c>
      <c r="AM61" s="18">
        <f t="shared" si="29"/>
        <v>0</v>
      </c>
      <c r="AN61" s="18">
        <f t="shared" si="29"/>
        <v>0.24</v>
      </c>
      <c r="AO61" s="18">
        <f t="shared" si="29"/>
        <v>0</v>
      </c>
      <c r="AP61" s="18">
        <f t="shared" si="29"/>
        <v>0.21378999999999998</v>
      </c>
      <c r="AQ61" s="18">
        <f t="shared" si="29"/>
        <v>0.06</v>
      </c>
      <c r="AR61" s="18">
        <f t="shared" si="29"/>
        <v>6.5329999999999999E-2</v>
      </c>
      <c r="AS61" s="18">
        <f t="shared" si="29"/>
        <v>8.4000000000000005E-2</v>
      </c>
      <c r="AT61" s="18">
        <f t="shared" si="29"/>
        <v>4.1430000000000002E-2</v>
      </c>
      <c r="AU61" s="18">
        <f t="shared" si="29"/>
        <v>5.4280000000000002E-2</v>
      </c>
      <c r="AV61" s="18">
        <f t="shared" si="29"/>
        <v>4.8750000000000002E-2</v>
      </c>
      <c r="AW61" s="18">
        <f t="shared" si="29"/>
        <v>0.11428000000000001</v>
      </c>
      <c r="AX61" s="18">
        <f t="shared" si="29"/>
        <v>6.2659999999999993E-2</v>
      </c>
      <c r="AY61" s="18">
        <f t="shared" si="29"/>
        <v>5.6659999999999995E-2</v>
      </c>
      <c r="AZ61" s="18">
        <f t="shared" si="29"/>
        <v>0.128</v>
      </c>
      <c r="BA61" s="18">
        <f t="shared" si="29"/>
        <v>0.22700000000000001</v>
      </c>
      <c r="BB61" s="18">
        <f t="shared" si="29"/>
        <v>0.35699999999999998</v>
      </c>
      <c r="BC61" s="18">
        <f t="shared" si="29"/>
        <v>0.49110999999999999</v>
      </c>
      <c r="BD61" s="18">
        <f t="shared" si="29"/>
        <v>0.20499999999999999</v>
      </c>
      <c r="BE61" s="18">
        <f t="shared" si="29"/>
        <v>0.33</v>
      </c>
      <c r="BF61" s="18">
        <f t="shared" si="29"/>
        <v>0</v>
      </c>
      <c r="BG61" s="18">
        <f t="shared" si="29"/>
        <v>2.3E-2</v>
      </c>
      <c r="BH61" s="18">
        <f t="shared" si="29"/>
        <v>2.1000000000000001E-2</v>
      </c>
      <c r="BI61" s="18">
        <f t="shared" si="29"/>
        <v>0.03</v>
      </c>
      <c r="BJ61" s="18">
        <f t="shared" si="29"/>
        <v>2.1000000000000001E-2</v>
      </c>
      <c r="BK61" s="18">
        <f t="shared" si="29"/>
        <v>3.5000000000000003E-2</v>
      </c>
      <c r="BL61" s="18">
        <f t="shared" si="29"/>
        <v>0.27500000000000002</v>
      </c>
      <c r="BM61" s="18">
        <f t="shared" si="29"/>
        <v>0.15444999999999998</v>
      </c>
      <c r="BN61" s="18">
        <f t="shared" si="29"/>
        <v>1.489E-2</v>
      </c>
      <c r="BO61" s="18">
        <f t="shared" ref="BO61" si="30">BO60/1000</f>
        <v>0.01</v>
      </c>
    </row>
    <row r="62" spans="1:69" ht="18" x14ac:dyDescent="0.25">
      <c r="A62" s="26"/>
      <c r="B62" s="27" t="s">
        <v>30</v>
      </c>
      <c r="C62" s="106"/>
      <c r="D62" s="28">
        <f t="shared" ref="D62:BN62" si="31">D58*D60</f>
        <v>2.0181</v>
      </c>
      <c r="E62" s="28">
        <f t="shared" si="31"/>
        <v>0</v>
      </c>
      <c r="F62" s="28">
        <f t="shared" si="31"/>
        <v>1.2081999999999999</v>
      </c>
      <c r="G62" s="28">
        <f t="shared" si="31"/>
        <v>0</v>
      </c>
      <c r="H62" s="28">
        <f t="shared" si="31"/>
        <v>0</v>
      </c>
      <c r="I62" s="28">
        <f t="shared" si="31"/>
        <v>1.224</v>
      </c>
      <c r="J62" s="28">
        <f t="shared" si="31"/>
        <v>14.989800000000001</v>
      </c>
      <c r="K62" s="28">
        <f t="shared" si="31"/>
        <v>3.9746400000000004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1.4165000000000001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7.4450000000000002E-3</v>
      </c>
      <c r="BO62" s="28">
        <f t="shared" ref="BO62" si="32">BO58*BO60</f>
        <v>0</v>
      </c>
      <c r="BP62" s="29">
        <f>SUM(D62:BN62)</f>
        <v>24.838685000000002</v>
      </c>
      <c r="BQ62" s="30">
        <f>BP62/$C$7</f>
        <v>24.838685000000002</v>
      </c>
    </row>
    <row r="63" spans="1:69" ht="18" x14ac:dyDescent="0.25">
      <c r="A63" s="26"/>
      <c r="B63" s="27" t="s">
        <v>31</v>
      </c>
      <c r="C63" s="106"/>
      <c r="D63" s="28">
        <f t="shared" ref="D63:BN63" si="33">D58*D60</f>
        <v>2.0181</v>
      </c>
      <c r="E63" s="28">
        <f t="shared" si="33"/>
        <v>0</v>
      </c>
      <c r="F63" s="28">
        <f t="shared" si="33"/>
        <v>1.2081999999999999</v>
      </c>
      <c r="G63" s="28">
        <f t="shared" si="33"/>
        <v>0</v>
      </c>
      <c r="H63" s="28">
        <f t="shared" si="33"/>
        <v>0</v>
      </c>
      <c r="I63" s="28">
        <f t="shared" si="33"/>
        <v>1.224</v>
      </c>
      <c r="J63" s="28">
        <f t="shared" si="33"/>
        <v>14.989800000000001</v>
      </c>
      <c r="K63" s="28">
        <f t="shared" si="33"/>
        <v>3.9746400000000004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1.4165000000000001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7.4450000000000002E-3</v>
      </c>
      <c r="BO63" s="28">
        <f t="shared" ref="BO63" si="34">BO58*BO60</f>
        <v>0</v>
      </c>
      <c r="BP63" s="29">
        <f>SUM(D63:BN63)</f>
        <v>24.838685000000002</v>
      </c>
      <c r="BQ63" s="30">
        <f>BP63/$C$7</f>
        <v>24.838685000000002</v>
      </c>
    </row>
    <row r="65" spans="1:69" x14ac:dyDescent="0.2">
      <c r="K65" t="s">
        <v>2</v>
      </c>
      <c r="Y65" t="s">
        <v>35</v>
      </c>
    </row>
    <row r="66" spans="1:69" ht="15" customHeight="1" x14ac:dyDescent="0.2">
      <c r="A66" s="86"/>
      <c r="B66" s="3" t="s">
        <v>3</v>
      </c>
      <c r="C66" s="88" t="s">
        <v>4</v>
      </c>
      <c r="D66" s="88" t="str">
        <f>D50</f>
        <v>Хлеб пшеничный</v>
      </c>
      <c r="E66" s="88" t="str">
        <f>E50</f>
        <v>Хлеб ржано-пшеничный</v>
      </c>
      <c r="F66" s="88" t="str">
        <f>F50</f>
        <v>Сахар</v>
      </c>
      <c r="G66" s="88" t="str">
        <f>G50</f>
        <v>Чай</v>
      </c>
      <c r="H66" s="46"/>
      <c r="I66" s="88" t="str">
        <f>I50</f>
        <v>Кофейный напиток</v>
      </c>
      <c r="J66" s="88" t="str">
        <f>J50</f>
        <v>Молоко 2,5%</v>
      </c>
      <c r="K66" s="88" t="str">
        <f>K50</f>
        <v>Масло сливочное</v>
      </c>
      <c r="L66" s="88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8" t="str">
        <f>X50</f>
        <v>Яйцо</v>
      </c>
      <c r="Y66" s="88" t="str">
        <f>Y50</f>
        <v>Икра кабачковая</v>
      </c>
      <c r="Z66" s="46"/>
      <c r="AA66" s="46"/>
      <c r="AB66" s="46"/>
      <c r="AC66" s="88" t="str">
        <f>AC50</f>
        <v>Шиповник</v>
      </c>
      <c r="AD66" s="46"/>
      <c r="AE66" s="46"/>
      <c r="AF66" s="88" t="str">
        <f>AF50</f>
        <v>Лимон</v>
      </c>
      <c r="AG66" s="46"/>
      <c r="AH66" s="46"/>
      <c r="AI66" s="46"/>
      <c r="AJ66" s="46"/>
      <c r="AK66" s="46"/>
      <c r="AL66" s="88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8" t="str">
        <f>AX50</f>
        <v>Крупа пшено</v>
      </c>
      <c r="AY66" s="88" t="str">
        <f>AY50</f>
        <v>Крупа ячневая</v>
      </c>
      <c r="AZ66" s="88" t="str">
        <f>AZ50</f>
        <v>Рис</v>
      </c>
      <c r="BA66" s="46"/>
      <c r="BB66" s="46"/>
      <c r="BC66" s="88" t="str">
        <f>BC50</f>
        <v>Фарш говяжий</v>
      </c>
      <c r="BD66" s="88" t="str">
        <f>BD50</f>
        <v>Печень куриная</v>
      </c>
      <c r="BE66" s="46"/>
      <c r="BF66" s="46"/>
      <c r="BG66" s="88" t="str">
        <f t="shared" ref="BG66:BN66" si="35">BG50</f>
        <v>Картофель</v>
      </c>
      <c r="BH66" s="88" t="str">
        <f t="shared" si="35"/>
        <v>Морковь</v>
      </c>
      <c r="BI66" s="88" t="str">
        <f t="shared" si="35"/>
        <v>Лук</v>
      </c>
      <c r="BJ66" s="88" t="str">
        <f t="shared" si="35"/>
        <v>Капуста</v>
      </c>
      <c r="BK66" s="88" t="str">
        <f t="shared" si="35"/>
        <v>Свекла</v>
      </c>
      <c r="BL66" s="88" t="str">
        <f t="shared" si="35"/>
        <v>Томатная паста</v>
      </c>
      <c r="BM66" s="88" t="str">
        <f t="shared" si="35"/>
        <v>Масло растительное</v>
      </c>
      <c r="BN66" s="88" t="str">
        <f t="shared" si="35"/>
        <v>Соль</v>
      </c>
      <c r="BO66" s="88" t="str">
        <f t="shared" ref="BO66" si="36">BO50</f>
        <v>Аскорбиновая кислота</v>
      </c>
      <c r="BP66" s="107" t="s">
        <v>5</v>
      </c>
      <c r="BQ66" s="107" t="s">
        <v>6</v>
      </c>
    </row>
    <row r="67" spans="1:69" ht="29.25" customHeight="1" x14ac:dyDescent="0.2">
      <c r="A67" s="87"/>
      <c r="B67" s="4" t="s">
        <v>7</v>
      </c>
      <c r="C67" s="89"/>
      <c r="D67" s="89"/>
      <c r="E67" s="89"/>
      <c r="F67" s="89"/>
      <c r="G67" s="89"/>
      <c r="H67" s="47"/>
      <c r="I67" s="89"/>
      <c r="J67" s="89"/>
      <c r="K67" s="89"/>
      <c r="L67" s="89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9"/>
      <c r="Y67" s="89"/>
      <c r="Z67" s="47"/>
      <c r="AA67" s="47"/>
      <c r="AB67" s="47"/>
      <c r="AC67" s="89"/>
      <c r="AD67" s="47"/>
      <c r="AE67" s="47"/>
      <c r="AF67" s="89"/>
      <c r="AG67" s="47"/>
      <c r="AH67" s="47"/>
      <c r="AI67" s="47"/>
      <c r="AJ67" s="47"/>
      <c r="AK67" s="47"/>
      <c r="AL67" s="89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9"/>
      <c r="AY67" s="89"/>
      <c r="AZ67" s="89"/>
      <c r="BA67" s="47"/>
      <c r="BB67" s="47"/>
      <c r="BC67" s="89"/>
      <c r="BD67" s="89"/>
      <c r="BE67" s="47"/>
      <c r="BF67" s="47"/>
      <c r="BG67" s="89"/>
      <c r="BH67" s="89"/>
      <c r="BI67" s="89"/>
      <c r="BJ67" s="89"/>
      <c r="BK67" s="89"/>
      <c r="BL67" s="89"/>
      <c r="BM67" s="89"/>
      <c r="BN67" s="89"/>
      <c r="BO67" s="89"/>
      <c r="BP67" s="108"/>
      <c r="BQ67" s="108"/>
    </row>
    <row r="68" spans="1:69" ht="15" customHeight="1" x14ac:dyDescent="0.2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">
      <c r="A71" s="48"/>
      <c r="B71" s="5" t="str">
        <f t="shared" si="37"/>
        <v>Хлеб пшеничный</v>
      </c>
      <c r="C71" s="93"/>
      <c r="D71" s="5">
        <f t="shared" si="38"/>
        <v>0.03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8" x14ac:dyDescent="0.25">
      <c r="B74" s="16" t="s">
        <v>25</v>
      </c>
      <c r="C74" s="17"/>
      <c r="D74" s="18">
        <f t="shared" ref="D74:AI74" si="47">SUM(D68:D73)</f>
        <v>0.03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8" x14ac:dyDescent="0.25">
      <c r="B75" s="16" t="s">
        <v>26</v>
      </c>
      <c r="C75" s="17"/>
      <c r="D75" s="19">
        <f t="shared" ref="D75:BN75" si="50">PRODUCT(D74,$F$4)</f>
        <v>0.03</v>
      </c>
      <c r="E75" s="19">
        <f t="shared" si="50"/>
        <v>0.05</v>
      </c>
      <c r="F75" s="19">
        <f t="shared" si="50"/>
        <v>2.5000000000000001E-2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2.1999999999999999E-2</v>
      </c>
      <c r="K75" s="19">
        <f t="shared" si="50"/>
        <v>7.0000000000000001E-3</v>
      </c>
      <c r="L75" s="19">
        <f t="shared" si="50"/>
        <v>5.0000000000000001E-3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0.25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1.7999999999999999E-2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2.1999999999999999E-2</v>
      </c>
      <c r="BA75" s="19">
        <f t="shared" si="50"/>
        <v>0</v>
      </c>
      <c r="BB75" s="19">
        <f t="shared" si="50"/>
        <v>0</v>
      </c>
      <c r="BC75" s="19">
        <f t="shared" si="50"/>
        <v>1.7999999999999999E-2</v>
      </c>
      <c r="BD75" s="19">
        <f t="shared" si="50"/>
        <v>3.5000000000000003E-2</v>
      </c>
      <c r="BE75" s="19">
        <f t="shared" si="50"/>
        <v>0</v>
      </c>
      <c r="BF75" s="19">
        <f t="shared" si="50"/>
        <v>0</v>
      </c>
      <c r="BG75" s="19">
        <f t="shared" si="50"/>
        <v>0.21</v>
      </c>
      <c r="BH75" s="19">
        <f t="shared" si="50"/>
        <v>1.4999999999999999E-2</v>
      </c>
      <c r="BI75" s="19">
        <f t="shared" si="50"/>
        <v>4.1000000000000002E-2</v>
      </c>
      <c r="BJ75" s="19">
        <f t="shared" si="50"/>
        <v>2.7E-2</v>
      </c>
      <c r="BK75" s="19">
        <f t="shared" si="50"/>
        <v>4.4999999999999998E-2</v>
      </c>
      <c r="BL75" s="19">
        <f t="shared" si="50"/>
        <v>0</v>
      </c>
      <c r="BM75" s="19">
        <f t="shared" si="50"/>
        <v>6.0000000000000001E-3</v>
      </c>
      <c r="BN75" s="19">
        <f t="shared" si="50"/>
        <v>5.0000000000000001E-3</v>
      </c>
      <c r="BO75" s="19">
        <f t="shared" ref="BO75" si="52">PRODUCT(BO74,$F$4)</f>
        <v>0</v>
      </c>
    </row>
    <row r="77" spans="1:69" ht="18" x14ac:dyDescent="0.25">
      <c r="A77" s="22"/>
      <c r="B77" s="23" t="s">
        <v>27</v>
      </c>
      <c r="C77" s="24" t="s">
        <v>28</v>
      </c>
      <c r="D77" s="25">
        <f t="shared" ref="D77:BN77" si="53">D42</f>
        <v>67.27</v>
      </c>
      <c r="E77" s="25">
        <f t="shared" si="53"/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8" x14ac:dyDescent="0.25">
      <c r="B78" s="16" t="s">
        <v>29</v>
      </c>
      <c r="C78" s="17" t="s">
        <v>28</v>
      </c>
      <c r="D78" s="18">
        <f t="shared" ref="D78:BN78" si="55">D77/1000</f>
        <v>6.7269999999999996E-2</v>
      </c>
      <c r="E78" s="18">
        <f t="shared" si="55"/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8" x14ac:dyDescent="0.25">
      <c r="A79" s="26"/>
      <c r="B79" s="27" t="s">
        <v>30</v>
      </c>
      <c r="C79" s="106"/>
      <c r="D79" s="28">
        <f t="shared" ref="D79:BN79" si="57">D75*D77</f>
        <v>2.0181</v>
      </c>
      <c r="E79" s="28">
        <f t="shared" si="57"/>
        <v>3.5</v>
      </c>
      <c r="F79" s="28">
        <f t="shared" si="57"/>
        <v>2.1575000000000002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1.5703599999999998</v>
      </c>
      <c r="K79" s="28">
        <f t="shared" si="57"/>
        <v>4.6370800000000001</v>
      </c>
      <c r="L79" s="28">
        <f t="shared" si="57"/>
        <v>1.0041500000000001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1.9750000000000001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3.4019999999999997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2.8159999999999998</v>
      </c>
      <c r="BA79" s="28">
        <f t="shared" si="57"/>
        <v>0</v>
      </c>
      <c r="BB79" s="28">
        <f t="shared" si="57"/>
        <v>0</v>
      </c>
      <c r="BC79" s="28">
        <f t="shared" si="57"/>
        <v>8.8399799999999988</v>
      </c>
      <c r="BD79" s="28">
        <f t="shared" si="57"/>
        <v>7.1750000000000007</v>
      </c>
      <c r="BE79" s="28">
        <f t="shared" si="57"/>
        <v>0</v>
      </c>
      <c r="BF79" s="28">
        <f t="shared" si="57"/>
        <v>0</v>
      </c>
      <c r="BG79" s="28">
        <f t="shared" si="57"/>
        <v>4.83</v>
      </c>
      <c r="BH79" s="28">
        <f t="shared" si="57"/>
        <v>0.315</v>
      </c>
      <c r="BI79" s="28">
        <f t="shared" si="57"/>
        <v>1.23</v>
      </c>
      <c r="BJ79" s="28">
        <f t="shared" si="57"/>
        <v>0.56699999999999995</v>
      </c>
      <c r="BK79" s="28">
        <f t="shared" si="57"/>
        <v>1.575</v>
      </c>
      <c r="BL79" s="28">
        <f t="shared" si="57"/>
        <v>0</v>
      </c>
      <c r="BM79" s="28">
        <f t="shared" si="57"/>
        <v>0.92669999999999997</v>
      </c>
      <c r="BN79" s="28">
        <f t="shared" si="57"/>
        <v>7.4450000000000002E-2</v>
      </c>
      <c r="BO79" s="28">
        <f t="shared" ref="BO79" si="58">BO75*BO77</f>
        <v>0</v>
      </c>
      <c r="BP79" s="29">
        <f>SUM(D79:BN79)</f>
        <v>48.613319999999987</v>
      </c>
      <c r="BQ79" s="30">
        <f>BP79/$C$7</f>
        <v>48.613319999999987</v>
      </c>
    </row>
    <row r="80" spans="1:69" ht="18" x14ac:dyDescent="0.25">
      <c r="A80" s="26"/>
      <c r="B80" s="27" t="s">
        <v>31</v>
      </c>
      <c r="C80" s="106"/>
      <c r="D80" s="28">
        <f t="shared" ref="D80:BN80" si="59">D75*D77</f>
        <v>2.0181</v>
      </c>
      <c r="E80" s="28">
        <f t="shared" si="59"/>
        <v>3.5</v>
      </c>
      <c r="F80" s="28">
        <f t="shared" si="59"/>
        <v>2.1575000000000002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1.5703599999999998</v>
      </c>
      <c r="K80" s="28">
        <f t="shared" si="59"/>
        <v>4.6370800000000001</v>
      </c>
      <c r="L80" s="28">
        <f t="shared" si="59"/>
        <v>1.0041500000000001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1.9750000000000001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3.4019999999999997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2.8159999999999998</v>
      </c>
      <c r="BA80" s="28">
        <f t="shared" si="59"/>
        <v>0</v>
      </c>
      <c r="BB80" s="28">
        <f t="shared" si="59"/>
        <v>0</v>
      </c>
      <c r="BC80" s="28">
        <f t="shared" si="59"/>
        <v>8.8399799999999988</v>
      </c>
      <c r="BD80" s="28">
        <f t="shared" si="59"/>
        <v>7.1750000000000007</v>
      </c>
      <c r="BE80" s="28">
        <f t="shared" si="59"/>
        <v>0</v>
      </c>
      <c r="BF80" s="28">
        <f t="shared" si="59"/>
        <v>0</v>
      </c>
      <c r="BG80" s="28">
        <f t="shared" si="59"/>
        <v>4.83</v>
      </c>
      <c r="BH80" s="28">
        <f t="shared" si="59"/>
        <v>0.315</v>
      </c>
      <c r="BI80" s="28">
        <f t="shared" si="59"/>
        <v>1.23</v>
      </c>
      <c r="BJ80" s="28">
        <f t="shared" si="59"/>
        <v>0.56699999999999995</v>
      </c>
      <c r="BK80" s="28">
        <f t="shared" si="59"/>
        <v>1.575</v>
      </c>
      <c r="BL80" s="28">
        <f t="shared" si="59"/>
        <v>0</v>
      </c>
      <c r="BM80" s="28">
        <f t="shared" si="59"/>
        <v>0.92669999999999997</v>
      </c>
      <c r="BN80" s="28">
        <f t="shared" si="59"/>
        <v>7.4450000000000002E-2</v>
      </c>
      <c r="BO80" s="28">
        <f t="shared" ref="BO80" si="60">BO75*BO77</f>
        <v>0</v>
      </c>
      <c r="BP80" s="29">
        <f>SUM(D80:BN80)</f>
        <v>48.613319999999987</v>
      </c>
      <c r="BQ80" s="30">
        <f>BP80/$C$7</f>
        <v>48.613319999999987</v>
      </c>
    </row>
    <row r="82" spans="1:69" x14ac:dyDescent="0.2">
      <c r="K82" t="s">
        <v>2</v>
      </c>
      <c r="Y82" t="s">
        <v>35</v>
      </c>
    </row>
    <row r="83" spans="1:69" ht="15" customHeight="1" x14ac:dyDescent="0.2">
      <c r="A83" s="86"/>
      <c r="B83" s="3" t="s">
        <v>3</v>
      </c>
      <c r="C83" s="88" t="s">
        <v>4</v>
      </c>
      <c r="D83" s="88" t="str">
        <f>D66</f>
        <v>Хлеб пшеничный</v>
      </c>
      <c r="E83" s="88" t="str">
        <f>E66</f>
        <v>Хлеб ржано-пшеничный</v>
      </c>
      <c r="F83" s="88" t="str">
        <f>F66</f>
        <v>Сахар</v>
      </c>
      <c r="G83" s="88" t="str">
        <f>G66</f>
        <v>Чай</v>
      </c>
      <c r="H83" s="46"/>
      <c r="I83" s="88" t="str">
        <f>I66</f>
        <v>Кофейный напиток</v>
      </c>
      <c r="J83" s="88" t="str">
        <f>J66</f>
        <v>Молоко 2,5%</v>
      </c>
      <c r="K83" s="88" t="str">
        <f>K66</f>
        <v>Масло сливочное</v>
      </c>
      <c r="L83" s="88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8" t="str">
        <f>X66</f>
        <v>Яйцо</v>
      </c>
      <c r="Y83" s="88" t="str">
        <f>Y66</f>
        <v>Икра кабачковая</v>
      </c>
      <c r="Z83" s="46"/>
      <c r="AA83" s="46"/>
      <c r="AB83" s="46"/>
      <c r="AC83" s="88" t="str">
        <f>AC66</f>
        <v>Шиповник</v>
      </c>
      <c r="AD83" s="46"/>
      <c r="AE83" s="46"/>
      <c r="AF83" s="88" t="str">
        <f>AF66</f>
        <v>Лимон</v>
      </c>
      <c r="AG83" s="46"/>
      <c r="AH83" s="46"/>
      <c r="AI83" s="46"/>
      <c r="AJ83" s="46"/>
      <c r="AK83" s="46"/>
      <c r="AL83" s="88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8" t="str">
        <f>AX66</f>
        <v>Крупа пшено</v>
      </c>
      <c r="AY83" s="88" t="str">
        <f>AY66</f>
        <v>Крупа ячневая</v>
      </c>
      <c r="AZ83" s="88" t="str">
        <f>AZ66</f>
        <v>Рис</v>
      </c>
      <c r="BA83" s="46"/>
      <c r="BB83" s="46"/>
      <c r="BC83" s="88" t="str">
        <f>BC66</f>
        <v>Фарш говяжий</v>
      </c>
      <c r="BD83" s="88" t="str">
        <f>BD66</f>
        <v>Печень куриная</v>
      </c>
      <c r="BE83" s="46"/>
      <c r="BF83" s="46"/>
      <c r="BG83" s="88" t="str">
        <f t="shared" ref="BG83:BN83" si="61">BG66</f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BO66</f>
        <v>Аскорбиновая кислота</v>
      </c>
      <c r="BP83" s="107" t="s">
        <v>5</v>
      </c>
      <c r="BQ83" s="107" t="s">
        <v>6</v>
      </c>
    </row>
    <row r="84" spans="1:69" ht="29.25" customHeight="1" x14ac:dyDescent="0.2">
      <c r="A84" s="87"/>
      <c r="B84" s="4" t="s">
        <v>7</v>
      </c>
      <c r="C84" s="89"/>
      <c r="D84" s="89"/>
      <c r="E84" s="89"/>
      <c r="F84" s="89"/>
      <c r="G84" s="89"/>
      <c r="H84" s="47"/>
      <c r="I84" s="89"/>
      <c r="J84" s="89"/>
      <c r="K84" s="89"/>
      <c r="L84" s="8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9"/>
      <c r="Y84" s="89"/>
      <c r="Z84" s="47"/>
      <c r="AA84" s="47"/>
      <c r="AB84" s="47"/>
      <c r="AC84" s="89"/>
      <c r="AD84" s="47"/>
      <c r="AE84" s="47"/>
      <c r="AF84" s="89"/>
      <c r="AG84" s="47"/>
      <c r="AH84" s="47"/>
      <c r="AI84" s="47"/>
      <c r="AJ84" s="47"/>
      <c r="AK84" s="47"/>
      <c r="AL84" s="89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9"/>
      <c r="AY84" s="89"/>
      <c r="AZ84" s="89"/>
      <c r="BA84" s="47"/>
      <c r="BB84" s="47"/>
      <c r="BC84" s="89"/>
      <c r="BD84" s="89"/>
      <c r="BE84" s="47"/>
      <c r="BF84" s="47"/>
      <c r="BG84" s="89"/>
      <c r="BH84" s="89"/>
      <c r="BI84" s="89"/>
      <c r="BJ84" s="89"/>
      <c r="BK84" s="89"/>
      <c r="BL84" s="89"/>
      <c r="BM84" s="89"/>
      <c r="BN84" s="89"/>
      <c r="BO84" s="89"/>
      <c r="BP84" s="108"/>
      <c r="BQ84" s="108"/>
    </row>
    <row r="85" spans="1:69" ht="15" customHeight="1" x14ac:dyDescent="0.2">
      <c r="A85" s="103" t="s">
        <v>19</v>
      </c>
      <c r="B85" s="5" t="str">
        <f>B19</f>
        <v>Снежок</v>
      </c>
      <c r="C85" s="92">
        <f>$F$4</f>
        <v>1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">
      <c r="A86" s="104"/>
      <c r="B86" s="5" t="str">
        <f>B20</f>
        <v>Палочки кукурузные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0.03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">
      <c r="A87" s="104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">
      <c r="A88" s="104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">
      <c r="A89" s="105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8" x14ac:dyDescent="0.25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0.03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8" x14ac:dyDescent="0.25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0.15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0.03</v>
      </c>
      <c r="AN91" s="19">
        <f t="shared" si="69"/>
        <v>0.03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8" x14ac:dyDescent="0.25">
      <c r="A93" s="22"/>
      <c r="B93" s="23" t="s">
        <v>27</v>
      </c>
      <c r="C93" s="24" t="s">
        <v>28</v>
      </c>
      <c r="D93" s="25">
        <f t="shared" ref="D93:BN93" si="71">D42</f>
        <v>67.27</v>
      </c>
      <c r="E93" s="25">
        <f t="shared" si="71"/>
        <v>70</v>
      </c>
      <c r="F93" s="25">
        <f t="shared" si="71"/>
        <v>86.3</v>
      </c>
      <c r="G93" s="25">
        <f t="shared" si="71"/>
        <v>500</v>
      </c>
      <c r="H93" s="25">
        <f t="shared" si="71"/>
        <v>925.9</v>
      </c>
      <c r="I93" s="25">
        <f t="shared" si="71"/>
        <v>510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504</v>
      </c>
      <c r="N93" s="25">
        <f t="shared" si="71"/>
        <v>99.49</v>
      </c>
      <c r="O93" s="25">
        <f t="shared" si="71"/>
        <v>320.32</v>
      </c>
      <c r="P93" s="25">
        <f t="shared" si="71"/>
        <v>368.4</v>
      </c>
      <c r="Q93" s="25">
        <f t="shared" si="71"/>
        <v>380</v>
      </c>
      <c r="R93" s="25">
        <f t="shared" si="71"/>
        <v>0</v>
      </c>
      <c r="S93" s="25">
        <f t="shared" si="71"/>
        <v>130</v>
      </c>
      <c r="T93" s="25">
        <f t="shared" si="71"/>
        <v>0</v>
      </c>
      <c r="U93" s="25">
        <f t="shared" si="71"/>
        <v>628</v>
      </c>
      <c r="V93" s="25">
        <f t="shared" si="71"/>
        <v>329.48</v>
      </c>
      <c r="W93" s="25">
        <f>W42</f>
        <v>219</v>
      </c>
      <c r="X93" s="25">
        <f t="shared" si="71"/>
        <v>7.9</v>
      </c>
      <c r="Y93" s="25">
        <f t="shared" si="71"/>
        <v>0</v>
      </c>
      <c r="Z93" s="25">
        <f t="shared" si="71"/>
        <v>247</v>
      </c>
      <c r="AA93" s="25">
        <f t="shared" si="71"/>
        <v>360</v>
      </c>
      <c r="AB93" s="25">
        <f t="shared" si="71"/>
        <v>213</v>
      </c>
      <c r="AC93" s="25">
        <f t="shared" si="71"/>
        <v>314.44</v>
      </c>
      <c r="AD93" s="25">
        <f t="shared" si="71"/>
        <v>138</v>
      </c>
      <c r="AE93" s="25">
        <f t="shared" si="71"/>
        <v>388</v>
      </c>
      <c r="AF93" s="25">
        <f t="shared" si="71"/>
        <v>189</v>
      </c>
      <c r="AG93" s="25">
        <f t="shared" si="71"/>
        <v>218.18</v>
      </c>
      <c r="AH93" s="25">
        <f t="shared" si="71"/>
        <v>59.6</v>
      </c>
      <c r="AI93" s="25">
        <f t="shared" si="71"/>
        <v>65.75</v>
      </c>
      <c r="AJ93" s="25">
        <f t="shared" si="71"/>
        <v>37</v>
      </c>
      <c r="AK93" s="25">
        <f t="shared" si="71"/>
        <v>190</v>
      </c>
      <c r="AL93" s="25">
        <f t="shared" si="71"/>
        <v>185</v>
      </c>
      <c r="AM93" s="25">
        <f t="shared" si="71"/>
        <v>0</v>
      </c>
      <c r="AN93" s="25">
        <f t="shared" si="71"/>
        <v>240</v>
      </c>
      <c r="AO93" s="25">
        <f t="shared" si="71"/>
        <v>0</v>
      </c>
      <c r="AP93" s="25">
        <f t="shared" si="71"/>
        <v>213.79</v>
      </c>
      <c r="AQ93" s="25">
        <f t="shared" si="71"/>
        <v>60</v>
      </c>
      <c r="AR93" s="25">
        <f t="shared" si="71"/>
        <v>65.33</v>
      </c>
      <c r="AS93" s="25">
        <f t="shared" si="71"/>
        <v>84</v>
      </c>
      <c r="AT93" s="25">
        <f t="shared" si="71"/>
        <v>41.43</v>
      </c>
      <c r="AU93" s="25">
        <f t="shared" si="71"/>
        <v>54.28</v>
      </c>
      <c r="AV93" s="25">
        <f t="shared" si="71"/>
        <v>48.75</v>
      </c>
      <c r="AW93" s="25">
        <f t="shared" si="71"/>
        <v>114.28</v>
      </c>
      <c r="AX93" s="25">
        <f t="shared" si="71"/>
        <v>62.66</v>
      </c>
      <c r="AY93" s="25">
        <f t="shared" si="71"/>
        <v>56.66</v>
      </c>
      <c r="AZ93" s="25">
        <f t="shared" si="71"/>
        <v>128</v>
      </c>
      <c r="BA93" s="25">
        <f t="shared" si="71"/>
        <v>227</v>
      </c>
      <c r="BB93" s="25">
        <f t="shared" si="71"/>
        <v>357</v>
      </c>
      <c r="BC93" s="25">
        <f t="shared" si="71"/>
        <v>491.11</v>
      </c>
      <c r="BD93" s="25">
        <f t="shared" si="71"/>
        <v>205</v>
      </c>
      <c r="BE93" s="25">
        <f t="shared" si="71"/>
        <v>330</v>
      </c>
      <c r="BF93" s="25">
        <f t="shared" si="71"/>
        <v>0</v>
      </c>
      <c r="BG93" s="25">
        <f t="shared" si="71"/>
        <v>23</v>
      </c>
      <c r="BH93" s="25">
        <f t="shared" si="71"/>
        <v>21</v>
      </c>
      <c r="BI93" s="25">
        <f t="shared" si="71"/>
        <v>30</v>
      </c>
      <c r="BJ93" s="25">
        <f t="shared" si="71"/>
        <v>21</v>
      </c>
      <c r="BK93" s="25">
        <f t="shared" si="71"/>
        <v>35</v>
      </c>
      <c r="BL93" s="25">
        <f t="shared" si="71"/>
        <v>275</v>
      </c>
      <c r="BM93" s="25">
        <f t="shared" si="71"/>
        <v>154.44999999999999</v>
      </c>
      <c r="BN93" s="25">
        <f t="shared" si="71"/>
        <v>14.89</v>
      </c>
      <c r="BO93" s="25">
        <f t="shared" ref="BO93" si="72">BO42</f>
        <v>10</v>
      </c>
    </row>
    <row r="94" spans="1:69" ht="18" x14ac:dyDescent="0.25">
      <c r="B94" s="16" t="s">
        <v>29</v>
      </c>
      <c r="C94" s="17" t="s">
        <v>28</v>
      </c>
      <c r="D94" s="18">
        <f t="shared" ref="D94:BN94" si="73">D93/1000</f>
        <v>6.7269999999999996E-2</v>
      </c>
      <c r="E94" s="18">
        <f t="shared" si="73"/>
        <v>7.0000000000000007E-2</v>
      </c>
      <c r="F94" s="18">
        <f t="shared" si="73"/>
        <v>8.6300000000000002E-2</v>
      </c>
      <c r="G94" s="18">
        <f t="shared" si="73"/>
        <v>0.5</v>
      </c>
      <c r="H94" s="18">
        <f t="shared" si="73"/>
        <v>0.92589999999999995</v>
      </c>
      <c r="I94" s="18">
        <f t="shared" si="73"/>
        <v>0.51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0.504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0.36839999999999995</v>
      </c>
      <c r="Q94" s="18">
        <f t="shared" si="73"/>
        <v>0.38</v>
      </c>
      <c r="R94" s="18">
        <f t="shared" si="73"/>
        <v>0</v>
      </c>
      <c r="S94" s="18">
        <f t="shared" si="73"/>
        <v>0.13</v>
      </c>
      <c r="T94" s="18">
        <f t="shared" si="73"/>
        <v>0</v>
      </c>
      <c r="U94" s="18">
        <f t="shared" si="73"/>
        <v>0.628</v>
      </c>
      <c r="V94" s="18">
        <f t="shared" si="73"/>
        <v>0.32948</v>
      </c>
      <c r="W94" s="18">
        <f>W93/1000</f>
        <v>0.219</v>
      </c>
      <c r="X94" s="18">
        <f t="shared" si="73"/>
        <v>7.9000000000000008E-3</v>
      </c>
      <c r="Y94" s="18">
        <f t="shared" si="73"/>
        <v>0</v>
      </c>
      <c r="Z94" s="18">
        <f t="shared" si="73"/>
        <v>0.247</v>
      </c>
      <c r="AA94" s="18">
        <f t="shared" si="73"/>
        <v>0.36</v>
      </c>
      <c r="AB94" s="18">
        <f t="shared" si="73"/>
        <v>0.21299999999999999</v>
      </c>
      <c r="AC94" s="18">
        <f t="shared" si="73"/>
        <v>0.31444</v>
      </c>
      <c r="AD94" s="18">
        <f t="shared" si="73"/>
        <v>0.13800000000000001</v>
      </c>
      <c r="AE94" s="18">
        <f t="shared" si="73"/>
        <v>0.38800000000000001</v>
      </c>
      <c r="AF94" s="18">
        <f t="shared" si="73"/>
        <v>0.189</v>
      </c>
      <c r="AG94" s="18">
        <f t="shared" si="73"/>
        <v>0.21818000000000001</v>
      </c>
      <c r="AH94" s="18">
        <f t="shared" si="73"/>
        <v>5.96E-2</v>
      </c>
      <c r="AI94" s="18">
        <f t="shared" si="73"/>
        <v>6.5750000000000003E-2</v>
      </c>
      <c r="AJ94" s="18">
        <f t="shared" si="73"/>
        <v>3.6999999999999998E-2</v>
      </c>
      <c r="AK94" s="18">
        <f t="shared" si="73"/>
        <v>0.19</v>
      </c>
      <c r="AL94" s="18">
        <f t="shared" si="73"/>
        <v>0.185</v>
      </c>
      <c r="AM94" s="18">
        <f t="shared" si="73"/>
        <v>0</v>
      </c>
      <c r="AN94" s="18">
        <f t="shared" si="73"/>
        <v>0.24</v>
      </c>
      <c r="AO94" s="18">
        <f t="shared" si="73"/>
        <v>0</v>
      </c>
      <c r="AP94" s="18">
        <f t="shared" si="73"/>
        <v>0.21378999999999998</v>
      </c>
      <c r="AQ94" s="18">
        <f t="shared" si="73"/>
        <v>0.06</v>
      </c>
      <c r="AR94" s="18">
        <f t="shared" si="73"/>
        <v>6.5329999999999999E-2</v>
      </c>
      <c r="AS94" s="18">
        <f t="shared" si="73"/>
        <v>8.4000000000000005E-2</v>
      </c>
      <c r="AT94" s="18">
        <f t="shared" si="73"/>
        <v>4.1430000000000002E-2</v>
      </c>
      <c r="AU94" s="18">
        <f t="shared" si="73"/>
        <v>5.4280000000000002E-2</v>
      </c>
      <c r="AV94" s="18">
        <f t="shared" si="73"/>
        <v>4.8750000000000002E-2</v>
      </c>
      <c r="AW94" s="18">
        <f t="shared" si="73"/>
        <v>0.11428000000000001</v>
      </c>
      <c r="AX94" s="18">
        <f t="shared" si="73"/>
        <v>6.2659999999999993E-2</v>
      </c>
      <c r="AY94" s="18">
        <f t="shared" si="73"/>
        <v>5.6659999999999995E-2</v>
      </c>
      <c r="AZ94" s="18">
        <f t="shared" si="73"/>
        <v>0.128</v>
      </c>
      <c r="BA94" s="18">
        <f t="shared" si="73"/>
        <v>0.22700000000000001</v>
      </c>
      <c r="BB94" s="18">
        <f t="shared" si="73"/>
        <v>0.35699999999999998</v>
      </c>
      <c r="BC94" s="18">
        <f t="shared" si="73"/>
        <v>0.49110999999999999</v>
      </c>
      <c r="BD94" s="18">
        <f t="shared" si="73"/>
        <v>0.20499999999999999</v>
      </c>
      <c r="BE94" s="18">
        <f t="shared" si="73"/>
        <v>0.33</v>
      </c>
      <c r="BF94" s="18">
        <f t="shared" si="73"/>
        <v>0</v>
      </c>
      <c r="BG94" s="18">
        <f t="shared" si="73"/>
        <v>2.3E-2</v>
      </c>
      <c r="BH94" s="18">
        <f t="shared" si="73"/>
        <v>2.1000000000000001E-2</v>
      </c>
      <c r="BI94" s="18">
        <f t="shared" si="73"/>
        <v>0.03</v>
      </c>
      <c r="BJ94" s="18">
        <f t="shared" si="73"/>
        <v>2.1000000000000001E-2</v>
      </c>
      <c r="BK94" s="18">
        <f t="shared" si="73"/>
        <v>3.5000000000000003E-2</v>
      </c>
      <c r="BL94" s="18">
        <f t="shared" si="73"/>
        <v>0.27500000000000002</v>
      </c>
      <c r="BM94" s="18">
        <f t="shared" si="73"/>
        <v>0.15444999999999998</v>
      </c>
      <c r="BN94" s="18">
        <f t="shared" si="73"/>
        <v>1.489E-2</v>
      </c>
      <c r="BO94" s="18">
        <f t="shared" ref="BO94" si="74">BO93/1000</f>
        <v>0.01</v>
      </c>
    </row>
    <row r="95" spans="1:69" ht="18" x14ac:dyDescent="0.25">
      <c r="A95" s="26"/>
      <c r="B95" s="27" t="s">
        <v>30</v>
      </c>
      <c r="C95" s="106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14.923499999999999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7.1999999999999993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22.1235</v>
      </c>
      <c r="BQ95" s="30">
        <f>BP95/$C$7</f>
        <v>22.1235</v>
      </c>
    </row>
    <row r="96" spans="1:69" ht="18" x14ac:dyDescent="0.25">
      <c r="A96" s="26"/>
      <c r="B96" s="27" t="s">
        <v>31</v>
      </c>
      <c r="C96" s="106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14.923499999999999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7.1999999999999993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22.1235</v>
      </c>
      <c r="BQ96" s="30">
        <f>BP96/$C$7</f>
        <v>22.1235</v>
      </c>
    </row>
    <row r="98" spans="1:69" x14ac:dyDescent="0.2">
      <c r="K98" t="s">
        <v>2</v>
      </c>
      <c r="Y98" t="s">
        <v>35</v>
      </c>
    </row>
    <row r="99" spans="1:69" ht="15" customHeight="1" x14ac:dyDescent="0.2">
      <c r="A99" s="86"/>
      <c r="B99" s="3" t="s">
        <v>3</v>
      </c>
      <c r="C99" s="88" t="s">
        <v>4</v>
      </c>
      <c r="D99" s="88" t="str">
        <f>D83</f>
        <v>Хлеб пшеничный</v>
      </c>
      <c r="E99" s="88" t="str">
        <f>E83</f>
        <v>Хлеб ржано-пшеничный</v>
      </c>
      <c r="F99" s="88" t="str">
        <f>F83</f>
        <v>Сахар</v>
      </c>
      <c r="G99" s="88" t="str">
        <f>G83</f>
        <v>Чай</v>
      </c>
      <c r="H99" s="46"/>
      <c r="I99" s="88" t="str">
        <f>I83</f>
        <v>Кофейный напиток</v>
      </c>
      <c r="J99" s="88" t="str">
        <f>J83</f>
        <v>Молоко 2,5%</v>
      </c>
      <c r="K99" s="88" t="str">
        <f>K83</f>
        <v>Масло сливочное</v>
      </c>
      <c r="L99" s="88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8" t="str">
        <f>X83</f>
        <v>Яйцо</v>
      </c>
      <c r="Y99" s="88" t="str">
        <f>Y83</f>
        <v>Икра кабачковая</v>
      </c>
      <c r="Z99" s="46"/>
      <c r="AA99" s="46"/>
      <c r="AB99" s="46"/>
      <c r="AC99" s="88" t="str">
        <f>AC83</f>
        <v>Шиповник</v>
      </c>
      <c r="AD99" s="46"/>
      <c r="AE99" s="46"/>
      <c r="AF99" s="88" t="str">
        <f>AF83</f>
        <v>Лимон</v>
      </c>
      <c r="AG99" s="46"/>
      <c r="AH99" s="46"/>
      <c r="AI99" s="46"/>
      <c r="AJ99" s="46"/>
      <c r="AK99" s="46"/>
      <c r="AL99" s="88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8" t="str">
        <f>AX83</f>
        <v>Крупа пшено</v>
      </c>
      <c r="AY99" s="88" t="str">
        <f>AY83</f>
        <v>Крупа ячневая</v>
      </c>
      <c r="AZ99" s="88" t="str">
        <f>AZ83</f>
        <v>Рис</v>
      </c>
      <c r="BA99" s="46"/>
      <c r="BB99" s="46"/>
      <c r="BC99" s="88" t="str">
        <f>BC83</f>
        <v>Фарш говяжий</v>
      </c>
      <c r="BD99" s="88" t="str">
        <f>BD83</f>
        <v>Печень куриная</v>
      </c>
      <c r="BE99" s="46"/>
      <c r="BF99" s="46"/>
      <c r="BG99" s="88" t="str">
        <f t="shared" ref="BG99:BN99" si="79">BG83</f>
        <v>Картофель</v>
      </c>
      <c r="BH99" s="88" t="str">
        <f t="shared" si="79"/>
        <v>Морковь</v>
      </c>
      <c r="BI99" s="88" t="str">
        <f t="shared" si="79"/>
        <v>Лук</v>
      </c>
      <c r="BJ99" s="88" t="str">
        <f t="shared" si="79"/>
        <v>Капуста</v>
      </c>
      <c r="BK99" s="88" t="str">
        <f t="shared" si="79"/>
        <v>Свекла</v>
      </c>
      <c r="BL99" s="88" t="str">
        <f t="shared" si="79"/>
        <v>Томатная паста</v>
      </c>
      <c r="BM99" s="88" t="str">
        <f t="shared" si="79"/>
        <v>Масло растительное</v>
      </c>
      <c r="BN99" s="88" t="str">
        <f t="shared" si="79"/>
        <v>Соль</v>
      </c>
      <c r="BO99" s="88" t="str">
        <f t="shared" ref="BO99" si="80">BO83</f>
        <v>Аскорбиновая кислота</v>
      </c>
      <c r="BP99" s="107" t="s">
        <v>5</v>
      </c>
      <c r="BQ99" s="107" t="s">
        <v>6</v>
      </c>
    </row>
    <row r="100" spans="1:69" ht="29.25" customHeight="1" x14ac:dyDescent="0.2">
      <c r="A100" s="87"/>
      <c r="B100" s="4" t="s">
        <v>7</v>
      </c>
      <c r="C100" s="89"/>
      <c r="D100" s="89"/>
      <c r="E100" s="89"/>
      <c r="F100" s="89"/>
      <c r="G100" s="89"/>
      <c r="H100" s="47"/>
      <c r="I100" s="89"/>
      <c r="J100" s="89"/>
      <c r="K100" s="89"/>
      <c r="L100" s="89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9"/>
      <c r="Y100" s="89"/>
      <c r="Z100" s="47"/>
      <c r="AA100" s="47"/>
      <c r="AB100" s="47"/>
      <c r="AC100" s="89"/>
      <c r="AD100" s="47"/>
      <c r="AE100" s="47"/>
      <c r="AF100" s="89"/>
      <c r="AG100" s="47"/>
      <c r="AH100" s="47"/>
      <c r="AI100" s="47"/>
      <c r="AJ100" s="47"/>
      <c r="AK100" s="47"/>
      <c r="AL100" s="89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9"/>
      <c r="AY100" s="89"/>
      <c r="AZ100" s="89"/>
      <c r="BA100" s="47"/>
      <c r="BB100" s="47"/>
      <c r="BC100" s="89"/>
      <c r="BD100" s="89"/>
      <c r="BE100" s="47"/>
      <c r="BF100" s="47"/>
      <c r="BG100" s="89"/>
      <c r="BH100" s="89"/>
      <c r="BI100" s="89"/>
      <c r="BJ100" s="89"/>
      <c r="BK100" s="89"/>
      <c r="BL100" s="89"/>
      <c r="BM100" s="89"/>
      <c r="BN100" s="89"/>
      <c r="BO100" s="89"/>
      <c r="BP100" s="108"/>
      <c r="BQ100" s="108"/>
    </row>
    <row r="101" spans="1:69" ht="15" customHeight="1" x14ac:dyDescent="0.2">
      <c r="A101" s="103" t="s">
        <v>22</v>
      </c>
      <c r="B101" s="14" t="str">
        <f>B23</f>
        <v>Суп молочный с пшеном</v>
      </c>
      <c r="C101" s="92">
        <f>$F$4</f>
        <v>1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">
      <c r="A102" s="104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">
      <c r="A103" s="104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">
      <c r="A104" s="104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">
      <c r="A105" s="105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8" x14ac:dyDescent="0.25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8" x14ac:dyDescent="0.25">
      <c r="B107" s="16" t="s">
        <v>26</v>
      </c>
      <c r="C107" s="17"/>
      <c r="D107" s="19">
        <f t="shared" ref="D107:BN107" si="87">PRODUCT(D106,$F$4)</f>
        <v>0.02</v>
      </c>
      <c r="E107" s="19">
        <f t="shared" si="87"/>
        <v>0</v>
      </c>
      <c r="F107" s="19">
        <f t="shared" si="87"/>
        <v>1.2E-2</v>
      </c>
      <c r="G107" s="19">
        <f t="shared" si="87"/>
        <v>4.0000000000000002E-4</v>
      </c>
      <c r="H107" s="19">
        <f t="shared" si="87"/>
        <v>0</v>
      </c>
      <c r="I107" s="19">
        <f t="shared" si="87"/>
        <v>0</v>
      </c>
      <c r="J107" s="19">
        <f t="shared" si="87"/>
        <v>0.12</v>
      </c>
      <c r="K107" s="19">
        <f t="shared" si="87"/>
        <v>1E-3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1.6E-2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5.0000000000000001E-4</v>
      </c>
      <c r="BO107" s="19">
        <f t="shared" ref="BO107" si="88">PRODUCT(BO106,$F$4)</f>
        <v>0</v>
      </c>
    </row>
    <row r="109" spans="1:69" ht="18" x14ac:dyDescent="0.25">
      <c r="A109" s="22"/>
      <c r="B109" s="23" t="s">
        <v>27</v>
      </c>
      <c r="C109" s="24" t="s">
        <v>28</v>
      </c>
      <c r="D109" s="25">
        <f t="shared" ref="D109:BN109" si="89">D42</f>
        <v>67.27</v>
      </c>
      <c r="E109" s="25">
        <f t="shared" si="89"/>
        <v>70</v>
      </c>
      <c r="F109" s="25">
        <f t="shared" si="89"/>
        <v>86.3</v>
      </c>
      <c r="G109" s="25">
        <f t="shared" si="89"/>
        <v>500</v>
      </c>
      <c r="H109" s="25">
        <f t="shared" si="89"/>
        <v>925.9</v>
      </c>
      <c r="I109" s="25">
        <f t="shared" si="89"/>
        <v>510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504</v>
      </c>
      <c r="N109" s="25">
        <f t="shared" si="89"/>
        <v>99.49</v>
      </c>
      <c r="O109" s="25">
        <f t="shared" si="89"/>
        <v>320.32</v>
      </c>
      <c r="P109" s="25">
        <f t="shared" si="89"/>
        <v>368.4</v>
      </c>
      <c r="Q109" s="25">
        <f t="shared" si="89"/>
        <v>380</v>
      </c>
      <c r="R109" s="25">
        <f t="shared" si="89"/>
        <v>0</v>
      </c>
      <c r="S109" s="25">
        <f t="shared" si="89"/>
        <v>130</v>
      </c>
      <c r="T109" s="25">
        <f t="shared" si="89"/>
        <v>0</v>
      </c>
      <c r="U109" s="25">
        <f t="shared" si="89"/>
        <v>628</v>
      </c>
      <c r="V109" s="25">
        <f t="shared" si="89"/>
        <v>329.48</v>
      </c>
      <c r="W109" s="25">
        <f>W42</f>
        <v>219</v>
      </c>
      <c r="X109" s="25">
        <f t="shared" si="89"/>
        <v>7.9</v>
      </c>
      <c r="Y109" s="25">
        <f t="shared" si="89"/>
        <v>0</v>
      </c>
      <c r="Z109" s="25">
        <f t="shared" si="89"/>
        <v>247</v>
      </c>
      <c r="AA109" s="25">
        <f t="shared" si="89"/>
        <v>360</v>
      </c>
      <c r="AB109" s="25">
        <f t="shared" si="89"/>
        <v>213</v>
      </c>
      <c r="AC109" s="25">
        <f t="shared" si="89"/>
        <v>314.44</v>
      </c>
      <c r="AD109" s="25">
        <f t="shared" si="89"/>
        <v>138</v>
      </c>
      <c r="AE109" s="25">
        <f t="shared" si="89"/>
        <v>388</v>
      </c>
      <c r="AF109" s="25">
        <f t="shared" si="89"/>
        <v>189</v>
      </c>
      <c r="AG109" s="25">
        <f t="shared" si="89"/>
        <v>218.18</v>
      </c>
      <c r="AH109" s="25">
        <f t="shared" si="89"/>
        <v>59.6</v>
      </c>
      <c r="AI109" s="25">
        <f t="shared" si="89"/>
        <v>65.75</v>
      </c>
      <c r="AJ109" s="25">
        <f t="shared" si="89"/>
        <v>37</v>
      </c>
      <c r="AK109" s="25">
        <f t="shared" si="89"/>
        <v>190</v>
      </c>
      <c r="AL109" s="25">
        <f t="shared" si="89"/>
        <v>185</v>
      </c>
      <c r="AM109" s="25">
        <f t="shared" si="89"/>
        <v>0</v>
      </c>
      <c r="AN109" s="25">
        <f t="shared" si="89"/>
        <v>240</v>
      </c>
      <c r="AO109" s="25">
        <f t="shared" si="89"/>
        <v>0</v>
      </c>
      <c r="AP109" s="25">
        <f t="shared" si="89"/>
        <v>213.79</v>
      </c>
      <c r="AQ109" s="25">
        <f t="shared" si="89"/>
        <v>60</v>
      </c>
      <c r="AR109" s="25">
        <f t="shared" si="89"/>
        <v>65.33</v>
      </c>
      <c r="AS109" s="25">
        <f t="shared" si="89"/>
        <v>84</v>
      </c>
      <c r="AT109" s="25">
        <f t="shared" si="89"/>
        <v>41.43</v>
      </c>
      <c r="AU109" s="25">
        <f t="shared" si="89"/>
        <v>54.28</v>
      </c>
      <c r="AV109" s="25">
        <f t="shared" si="89"/>
        <v>48.75</v>
      </c>
      <c r="AW109" s="25">
        <f t="shared" si="89"/>
        <v>114.28</v>
      </c>
      <c r="AX109" s="25">
        <f t="shared" si="89"/>
        <v>62.66</v>
      </c>
      <c r="AY109" s="25">
        <f t="shared" si="89"/>
        <v>56.66</v>
      </c>
      <c r="AZ109" s="25">
        <f t="shared" si="89"/>
        <v>128</v>
      </c>
      <c r="BA109" s="25">
        <f t="shared" si="89"/>
        <v>227</v>
      </c>
      <c r="BB109" s="25">
        <f t="shared" si="89"/>
        <v>357</v>
      </c>
      <c r="BC109" s="25">
        <f t="shared" si="89"/>
        <v>491.11</v>
      </c>
      <c r="BD109" s="25">
        <f t="shared" si="89"/>
        <v>205</v>
      </c>
      <c r="BE109" s="25">
        <f t="shared" si="89"/>
        <v>330</v>
      </c>
      <c r="BF109" s="25">
        <f t="shared" si="89"/>
        <v>0</v>
      </c>
      <c r="BG109" s="25">
        <f t="shared" si="89"/>
        <v>23</v>
      </c>
      <c r="BH109" s="25">
        <f t="shared" si="89"/>
        <v>21</v>
      </c>
      <c r="BI109" s="25">
        <f t="shared" si="89"/>
        <v>30</v>
      </c>
      <c r="BJ109" s="25">
        <f t="shared" si="89"/>
        <v>21</v>
      </c>
      <c r="BK109" s="25">
        <f t="shared" si="89"/>
        <v>35</v>
      </c>
      <c r="BL109" s="25">
        <f t="shared" si="89"/>
        <v>275</v>
      </c>
      <c r="BM109" s="25">
        <f t="shared" si="89"/>
        <v>154.44999999999999</v>
      </c>
      <c r="BN109" s="25">
        <f t="shared" si="89"/>
        <v>14.89</v>
      </c>
      <c r="BO109" s="25">
        <f t="shared" ref="BO109" si="90">BO42</f>
        <v>10</v>
      </c>
    </row>
    <row r="110" spans="1:69" ht="18" x14ac:dyDescent="0.25">
      <c r="B110" s="16" t="s">
        <v>29</v>
      </c>
      <c r="C110" s="17" t="s">
        <v>28</v>
      </c>
      <c r="D110" s="18">
        <f t="shared" ref="D110:BN110" si="91">D109/1000</f>
        <v>6.7269999999999996E-2</v>
      </c>
      <c r="E110" s="18">
        <f t="shared" si="91"/>
        <v>7.0000000000000007E-2</v>
      </c>
      <c r="F110" s="18">
        <f t="shared" si="91"/>
        <v>8.6300000000000002E-2</v>
      </c>
      <c r="G110" s="18">
        <f t="shared" si="91"/>
        <v>0.5</v>
      </c>
      <c r="H110" s="18">
        <f t="shared" si="91"/>
        <v>0.92589999999999995</v>
      </c>
      <c r="I110" s="18">
        <f t="shared" si="91"/>
        <v>0.51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0.504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0.36839999999999995</v>
      </c>
      <c r="Q110" s="18">
        <f t="shared" si="91"/>
        <v>0.38</v>
      </c>
      <c r="R110" s="18">
        <f t="shared" si="91"/>
        <v>0</v>
      </c>
      <c r="S110" s="18">
        <f t="shared" si="91"/>
        <v>0.13</v>
      </c>
      <c r="T110" s="18">
        <f t="shared" si="91"/>
        <v>0</v>
      </c>
      <c r="U110" s="18">
        <f t="shared" si="91"/>
        <v>0.628</v>
      </c>
      <c r="V110" s="18">
        <f t="shared" si="91"/>
        <v>0.32948</v>
      </c>
      <c r="W110" s="18">
        <f>W109/1000</f>
        <v>0.219</v>
      </c>
      <c r="X110" s="18">
        <f t="shared" si="91"/>
        <v>7.9000000000000008E-3</v>
      </c>
      <c r="Y110" s="18">
        <f t="shared" si="91"/>
        <v>0</v>
      </c>
      <c r="Z110" s="18">
        <f t="shared" si="91"/>
        <v>0.247</v>
      </c>
      <c r="AA110" s="18">
        <f t="shared" si="91"/>
        <v>0.36</v>
      </c>
      <c r="AB110" s="18">
        <f t="shared" si="91"/>
        <v>0.21299999999999999</v>
      </c>
      <c r="AC110" s="18">
        <f t="shared" si="91"/>
        <v>0.31444</v>
      </c>
      <c r="AD110" s="18">
        <f t="shared" si="91"/>
        <v>0.13800000000000001</v>
      </c>
      <c r="AE110" s="18">
        <f t="shared" si="91"/>
        <v>0.38800000000000001</v>
      </c>
      <c r="AF110" s="18">
        <f t="shared" si="91"/>
        <v>0.189</v>
      </c>
      <c r="AG110" s="18">
        <f t="shared" si="91"/>
        <v>0.21818000000000001</v>
      </c>
      <c r="AH110" s="18">
        <f t="shared" si="91"/>
        <v>5.96E-2</v>
      </c>
      <c r="AI110" s="18">
        <f t="shared" si="91"/>
        <v>6.5750000000000003E-2</v>
      </c>
      <c r="AJ110" s="18">
        <f t="shared" si="91"/>
        <v>3.6999999999999998E-2</v>
      </c>
      <c r="AK110" s="18">
        <f t="shared" si="91"/>
        <v>0.19</v>
      </c>
      <c r="AL110" s="18">
        <f t="shared" si="91"/>
        <v>0.185</v>
      </c>
      <c r="AM110" s="18">
        <f t="shared" si="91"/>
        <v>0</v>
      </c>
      <c r="AN110" s="18">
        <f t="shared" si="91"/>
        <v>0.24</v>
      </c>
      <c r="AO110" s="18">
        <f t="shared" si="91"/>
        <v>0</v>
      </c>
      <c r="AP110" s="18">
        <f t="shared" si="91"/>
        <v>0.21378999999999998</v>
      </c>
      <c r="AQ110" s="18">
        <f t="shared" si="91"/>
        <v>0.06</v>
      </c>
      <c r="AR110" s="18">
        <f t="shared" si="91"/>
        <v>6.5329999999999999E-2</v>
      </c>
      <c r="AS110" s="18">
        <f t="shared" si="91"/>
        <v>8.4000000000000005E-2</v>
      </c>
      <c r="AT110" s="18">
        <f t="shared" si="91"/>
        <v>4.1430000000000002E-2</v>
      </c>
      <c r="AU110" s="18">
        <f t="shared" si="91"/>
        <v>5.4280000000000002E-2</v>
      </c>
      <c r="AV110" s="18">
        <f t="shared" si="91"/>
        <v>4.8750000000000002E-2</v>
      </c>
      <c r="AW110" s="18">
        <f t="shared" si="91"/>
        <v>0.11428000000000001</v>
      </c>
      <c r="AX110" s="18">
        <f t="shared" si="91"/>
        <v>6.2659999999999993E-2</v>
      </c>
      <c r="AY110" s="18">
        <f t="shared" si="91"/>
        <v>5.6659999999999995E-2</v>
      </c>
      <c r="AZ110" s="18">
        <f t="shared" si="91"/>
        <v>0.128</v>
      </c>
      <c r="BA110" s="18">
        <f t="shared" si="91"/>
        <v>0.22700000000000001</v>
      </c>
      <c r="BB110" s="18">
        <f t="shared" si="91"/>
        <v>0.35699999999999998</v>
      </c>
      <c r="BC110" s="18">
        <f t="shared" si="91"/>
        <v>0.49110999999999999</v>
      </c>
      <c r="BD110" s="18">
        <f t="shared" si="91"/>
        <v>0.20499999999999999</v>
      </c>
      <c r="BE110" s="18">
        <f t="shared" si="91"/>
        <v>0.33</v>
      </c>
      <c r="BF110" s="18">
        <f t="shared" si="91"/>
        <v>0</v>
      </c>
      <c r="BG110" s="18">
        <f t="shared" si="91"/>
        <v>2.3E-2</v>
      </c>
      <c r="BH110" s="18">
        <f t="shared" si="91"/>
        <v>2.1000000000000001E-2</v>
      </c>
      <c r="BI110" s="18">
        <f t="shared" si="91"/>
        <v>0.03</v>
      </c>
      <c r="BJ110" s="18">
        <f t="shared" si="91"/>
        <v>2.1000000000000001E-2</v>
      </c>
      <c r="BK110" s="18">
        <f t="shared" si="91"/>
        <v>3.5000000000000003E-2</v>
      </c>
      <c r="BL110" s="18">
        <f t="shared" si="91"/>
        <v>0.27500000000000002</v>
      </c>
      <c r="BM110" s="18">
        <f t="shared" si="91"/>
        <v>0.15444999999999998</v>
      </c>
      <c r="BN110" s="18">
        <f t="shared" si="91"/>
        <v>1.489E-2</v>
      </c>
      <c r="BO110" s="18">
        <f t="shared" ref="BO110" si="92">BO109/1000</f>
        <v>0.01</v>
      </c>
    </row>
    <row r="111" spans="1:69" ht="18" x14ac:dyDescent="0.25">
      <c r="A111" s="26"/>
      <c r="B111" s="27" t="s">
        <v>30</v>
      </c>
      <c r="C111" s="106"/>
      <c r="D111" s="28">
        <f t="shared" ref="D111:BN111" si="93">D107*D109</f>
        <v>1.3453999999999999</v>
      </c>
      <c r="E111" s="28">
        <f t="shared" si="93"/>
        <v>0</v>
      </c>
      <c r="F111" s="28">
        <f t="shared" si="93"/>
        <v>1.0356000000000001</v>
      </c>
      <c r="G111" s="28">
        <f t="shared" si="93"/>
        <v>0.2</v>
      </c>
      <c r="H111" s="28">
        <f t="shared" si="93"/>
        <v>0</v>
      </c>
      <c r="I111" s="28">
        <f t="shared" si="93"/>
        <v>0</v>
      </c>
      <c r="J111" s="28">
        <f t="shared" si="93"/>
        <v>8.5655999999999999</v>
      </c>
      <c r="K111" s="28">
        <f t="shared" si="93"/>
        <v>0.66244000000000003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1.0025599999999999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7.4450000000000002E-3</v>
      </c>
      <c r="BO111" s="28">
        <f t="shared" ref="BO111" si="94">BO107*BO109</f>
        <v>0</v>
      </c>
      <c r="BP111" s="29">
        <f>SUM(D111:BN111)</f>
        <v>12.819044999999999</v>
      </c>
      <c r="BQ111" s="30">
        <f>BP111/$C$7</f>
        <v>12.819044999999999</v>
      </c>
    </row>
    <row r="112" spans="1:69" ht="18" x14ac:dyDescent="0.25">
      <c r="A112" s="26"/>
      <c r="B112" s="27" t="s">
        <v>31</v>
      </c>
      <c r="C112" s="106"/>
      <c r="D112" s="28">
        <f t="shared" ref="D112:BN112" si="95">D107*D109</f>
        <v>1.3453999999999999</v>
      </c>
      <c r="E112" s="28">
        <f t="shared" si="95"/>
        <v>0</v>
      </c>
      <c r="F112" s="28">
        <f t="shared" si="95"/>
        <v>1.0356000000000001</v>
      </c>
      <c r="G112" s="28">
        <f t="shared" si="95"/>
        <v>0.2</v>
      </c>
      <c r="H112" s="28">
        <f t="shared" si="95"/>
        <v>0</v>
      </c>
      <c r="I112" s="28">
        <f t="shared" si="95"/>
        <v>0</v>
      </c>
      <c r="J112" s="28">
        <f t="shared" si="95"/>
        <v>8.5655999999999999</v>
      </c>
      <c r="K112" s="28">
        <f t="shared" si="95"/>
        <v>0.66244000000000003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1.0025599999999999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7.4450000000000002E-3</v>
      </c>
      <c r="BO112" s="28">
        <f t="shared" ref="BO112" si="96">BO107*BO109</f>
        <v>0</v>
      </c>
      <c r="BP112" s="29">
        <f>SUM(D112:BN112)</f>
        <v>12.819044999999999</v>
      </c>
      <c r="BQ112" s="30">
        <f>BP112/$C$7</f>
        <v>12.819044999999999</v>
      </c>
    </row>
  </sheetData>
  <mergeCells count="243"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topLeftCell="B4" workbookViewId="0">
      <selection activeCell="F6" sqref="F6"/>
    </sheetView>
  </sheetViews>
  <sheetFormatPr defaultRowHeight="15" x14ac:dyDescent="0.2"/>
  <cols>
    <col min="1" max="1" width="11.703125" customWidth="1"/>
    <col min="2" max="2" width="29.0546875" customWidth="1"/>
    <col min="4" max="4" width="7.6640625" customWidth="1"/>
    <col min="5" max="5" width="7.3984375" customWidth="1"/>
    <col min="6" max="6" width="11.56640625" customWidth="1"/>
    <col min="13" max="13" width="12.5078125" customWidth="1"/>
  </cols>
  <sheetData>
    <row r="1" spans="1:13" x14ac:dyDescent="0.2">
      <c r="J1" s="112" t="s">
        <v>70</v>
      </c>
      <c r="K1" s="112"/>
      <c r="L1" s="112"/>
      <c r="M1" s="112"/>
    </row>
    <row r="2" spans="1:13" x14ac:dyDescent="0.2">
      <c r="J2" s="112" t="s">
        <v>71</v>
      </c>
      <c r="K2" s="112"/>
      <c r="L2" s="112"/>
      <c r="M2" s="112"/>
    </row>
    <row r="3" spans="1:13" x14ac:dyDescent="0.2">
      <c r="J3" s="112" t="s">
        <v>72</v>
      </c>
      <c r="K3" s="112"/>
      <c r="L3" s="112"/>
      <c r="M3" s="112"/>
    </row>
    <row r="4" spans="1:13" ht="21" customHeight="1" x14ac:dyDescent="0.2">
      <c r="A4" s="76"/>
      <c r="B4" s="76"/>
      <c r="C4" s="76"/>
      <c r="D4" s="76"/>
      <c r="E4" s="76"/>
      <c r="J4" s="113" t="s">
        <v>107</v>
      </c>
      <c r="K4" s="113"/>
      <c r="L4" s="113"/>
      <c r="M4" s="113"/>
    </row>
    <row r="5" spans="1:13" ht="24" customHeight="1" x14ac:dyDescent="0.2">
      <c r="B5" s="77"/>
      <c r="C5" s="77"/>
      <c r="D5" s="77"/>
      <c r="E5" s="114" t="s">
        <v>73</v>
      </c>
      <c r="F5" s="114"/>
      <c r="G5" s="114">
        <f>'04.01.2021 3-7 лет (день 6) '!K4</f>
        <v>44970</v>
      </c>
      <c r="H5" s="114"/>
      <c r="I5" s="77"/>
      <c r="J5" s="77"/>
      <c r="K5" s="77"/>
      <c r="L5" s="77"/>
      <c r="M5" s="77"/>
    </row>
    <row r="6" spans="1:13" ht="25.5" x14ac:dyDescent="0.2">
      <c r="A6" s="78" t="s">
        <v>74</v>
      </c>
      <c r="B6" s="78" t="s">
        <v>75</v>
      </c>
      <c r="C6" s="78" t="s">
        <v>76</v>
      </c>
      <c r="D6" s="78" t="s">
        <v>77</v>
      </c>
      <c r="E6" s="78" t="s">
        <v>78</v>
      </c>
      <c r="F6" s="78" t="s">
        <v>79</v>
      </c>
      <c r="G6" s="78" t="s">
        <v>80</v>
      </c>
      <c r="H6" s="78" t="s">
        <v>81</v>
      </c>
      <c r="I6" s="78" t="s">
        <v>82</v>
      </c>
      <c r="J6" s="78" t="s">
        <v>83</v>
      </c>
      <c r="K6" s="78" t="s">
        <v>84</v>
      </c>
      <c r="L6" s="78" t="s">
        <v>85</v>
      </c>
      <c r="M6" s="78" t="s">
        <v>86</v>
      </c>
    </row>
    <row r="7" spans="1:13" ht="18.75" x14ac:dyDescent="0.25">
      <c r="A7" s="79" t="s">
        <v>87</v>
      </c>
      <c r="B7" s="109" t="s">
        <v>88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">
      <c r="A9" s="83"/>
      <c r="B9" s="81" t="str">
        <f>'04.01.2021 3-7 лет (день 6) '!B8</f>
        <v xml:space="preserve">Бутерброд с маслом </v>
      </c>
      <c r="C9" s="84" t="s">
        <v>94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">
      <c r="A21" s="83"/>
      <c r="B21" s="81" t="str">
        <f>'04.01.2021 3-7 лет (день 6) '!B20</f>
        <v>Палочки кукурузные</v>
      </c>
      <c r="C21" s="82">
        <v>20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">
      <c r="A25" s="83"/>
      <c r="B25" s="81" t="str">
        <f>'04.01.2021 3-7 лет (день 6) '!B25</f>
        <v>Чай с сахаром</v>
      </c>
      <c r="C25" s="82" t="s">
        <v>89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90</v>
      </c>
    </row>
    <row r="26" spans="1:13" x14ac:dyDescent="0.2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x14ac:dyDescent="0.2">
      <c r="A27" s="81"/>
      <c r="B27" s="85" t="s">
        <v>91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">
      <c r="A29" s="112" t="s">
        <v>98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tabSelected="1" topLeftCell="E1" workbookViewId="0">
      <selection activeCell="J4" sqref="J4:M4"/>
    </sheetView>
  </sheetViews>
  <sheetFormatPr defaultRowHeight="15" x14ac:dyDescent="0.2"/>
  <cols>
    <col min="1" max="1" width="12.375" customWidth="1"/>
    <col min="2" max="2" width="28.515625" customWidth="1"/>
    <col min="4" max="4" width="8.33984375" customWidth="1"/>
    <col min="5" max="5" width="7.6640625" customWidth="1"/>
    <col min="6" max="6" width="11.56640625" customWidth="1"/>
    <col min="9" max="9" width="7.26171875" customWidth="1"/>
    <col min="13" max="13" width="12.375" customWidth="1"/>
  </cols>
  <sheetData>
    <row r="1" spans="1:13" x14ac:dyDescent="0.2">
      <c r="J1" s="112" t="s">
        <v>70</v>
      </c>
      <c r="K1" s="112"/>
      <c r="L1" s="112"/>
      <c r="M1" s="112"/>
    </row>
    <row r="2" spans="1:13" x14ac:dyDescent="0.2">
      <c r="J2" s="112" t="s">
        <v>71</v>
      </c>
      <c r="K2" s="112"/>
      <c r="L2" s="112"/>
      <c r="M2" s="112"/>
    </row>
    <row r="3" spans="1:13" x14ac:dyDescent="0.2">
      <c r="J3" s="112" t="s">
        <v>72</v>
      </c>
      <c r="K3" s="112"/>
      <c r="L3" s="112"/>
      <c r="M3" s="112"/>
    </row>
    <row r="4" spans="1:13" ht="21" customHeight="1" x14ac:dyDescent="0.2">
      <c r="A4" s="76"/>
      <c r="B4" s="76"/>
      <c r="C4" s="76"/>
      <c r="D4" s="76"/>
      <c r="E4" s="76"/>
      <c r="J4" s="113" t="s">
        <v>108</v>
      </c>
      <c r="K4" s="113"/>
      <c r="L4" s="113"/>
      <c r="M4" s="113"/>
    </row>
    <row r="5" spans="1:13" ht="24" customHeight="1" x14ac:dyDescent="0.2">
      <c r="B5" s="77"/>
      <c r="C5" s="77"/>
      <c r="D5" s="77"/>
      <c r="E5" s="114" t="s">
        <v>73</v>
      </c>
      <c r="F5" s="114"/>
      <c r="G5" s="114">
        <f>'04.01.2021 3-7 лет (день 6) '!K4</f>
        <v>44970</v>
      </c>
      <c r="H5" s="114"/>
      <c r="I5" s="77"/>
      <c r="J5" s="77"/>
      <c r="K5" s="77"/>
      <c r="L5" s="77"/>
      <c r="M5" s="77"/>
    </row>
    <row r="6" spans="1:13" ht="25.5" x14ac:dyDescent="0.2">
      <c r="A6" s="78" t="s">
        <v>74</v>
      </c>
      <c r="B6" s="78" t="s">
        <v>75</v>
      </c>
      <c r="C6" s="78" t="s">
        <v>76</v>
      </c>
      <c r="D6" s="78" t="s">
        <v>77</v>
      </c>
      <c r="E6" s="78" t="s">
        <v>78</v>
      </c>
      <c r="F6" s="78" t="s">
        <v>79</v>
      </c>
      <c r="G6" s="78" t="s">
        <v>80</v>
      </c>
      <c r="H6" s="78" t="s">
        <v>81</v>
      </c>
      <c r="I6" s="78" t="s">
        <v>82</v>
      </c>
      <c r="J6" s="78" t="s">
        <v>83</v>
      </c>
      <c r="K6" s="78" t="s">
        <v>84</v>
      </c>
      <c r="L6" s="78" t="s">
        <v>85</v>
      </c>
      <c r="M6" s="78" t="s">
        <v>86</v>
      </c>
    </row>
    <row r="7" spans="1:13" ht="18.75" x14ac:dyDescent="0.25">
      <c r="A7" s="79" t="s">
        <v>87</v>
      </c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">
      <c r="A9" s="83"/>
      <c r="B9" s="81" t="str">
        <f>'04.01.2021 3-7 лет (день 6) '!B8</f>
        <v xml:space="preserve">Бутерброд с маслом </v>
      </c>
      <c r="C9" s="84" t="s">
        <v>95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">
      <c r="A21" s="83"/>
      <c r="B21" s="81" t="str">
        <f>'04.01.2021 3-7 лет (день 6) '!B20</f>
        <v>Палочки кукурузные</v>
      </c>
      <c r="C21" s="82">
        <v>30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">
      <c r="A25" s="83"/>
      <c r="B25" s="81" t="str">
        <f>'04.01.2021 3-7 лет (день 6) '!B25</f>
        <v>Чай с сахаром</v>
      </c>
      <c r="C25" s="82" t="s">
        <v>93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90</v>
      </c>
    </row>
    <row r="26" spans="1:13" x14ac:dyDescent="0.2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x14ac:dyDescent="0.2">
      <c r="A27" s="81"/>
      <c r="B27" s="85" t="s">
        <v>91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">
      <c r="A29" s="112" t="s">
        <v>98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5"/>
  <sheetViews>
    <sheetView topLeftCell="A22" workbookViewId="0">
      <selection activeCell="K9" sqref="K9"/>
    </sheetView>
  </sheetViews>
  <sheetFormatPr defaultRowHeight="15" x14ac:dyDescent="0.2"/>
  <cols>
    <col min="1" max="1" width="4.3046875" customWidth="1"/>
    <col min="2" max="2" width="29.7265625" customWidth="1"/>
    <col min="3" max="3" width="7.6640625" customWidth="1"/>
    <col min="4" max="4" width="4.3046875" customWidth="1"/>
    <col min="5" max="5" width="29.7265625" customWidth="1"/>
    <col min="6" max="6" width="9.01171875" customWidth="1"/>
    <col min="7" max="7" width="10.89453125" customWidth="1"/>
    <col min="8" max="8" width="4.3046875" customWidth="1"/>
    <col min="9" max="9" width="29.7265625" customWidth="1"/>
    <col min="10" max="10" width="8.609375" customWidth="1"/>
  </cols>
  <sheetData>
    <row r="1" spans="1:22" ht="59.25" customHeight="1" x14ac:dyDescent="0.25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60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5" customHeight="1" x14ac:dyDescent="0.25">
      <c r="A2" s="117" t="s">
        <v>36</v>
      </c>
      <c r="B2" s="117"/>
      <c r="C2" s="118"/>
      <c r="D2" s="119" t="s">
        <v>37</v>
      </c>
      <c r="E2" s="117"/>
      <c r="F2" s="117"/>
      <c r="G2" s="118"/>
      <c r="H2" s="117" t="s">
        <v>38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22</v>
      </c>
      <c r="S2" s="124"/>
      <c r="T2" s="125" t="s">
        <v>39</v>
      </c>
      <c r="U2" s="126"/>
      <c r="V2" s="21"/>
    </row>
    <row r="3" spans="1:22" ht="30.75" customHeight="1" x14ac:dyDescent="0.2">
      <c r="A3" s="51"/>
      <c r="B3" s="65">
        <f>E3</f>
        <v>44970</v>
      </c>
      <c r="C3" s="52" t="s">
        <v>40</v>
      </c>
      <c r="D3" s="51"/>
      <c r="E3" s="65">
        <f>'04.01.2021 3-7 лет (день 6) '!K4</f>
        <v>44970</v>
      </c>
      <c r="F3" s="52" t="s">
        <v>40</v>
      </c>
      <c r="G3" s="52" t="s">
        <v>41</v>
      </c>
      <c r="H3" s="51"/>
      <c r="I3" s="65">
        <f>E3</f>
        <v>44970</v>
      </c>
      <c r="J3" s="52" t="s">
        <v>41</v>
      </c>
      <c r="K3" s="21"/>
      <c r="L3" s="53">
        <f>F4</f>
        <v>19.845485000000004</v>
      </c>
      <c r="M3" s="53">
        <f>G4</f>
        <v>24.838685000000002</v>
      </c>
      <c r="N3" s="53">
        <f>F9</f>
        <v>39.527463999999995</v>
      </c>
      <c r="O3" s="53">
        <f>G9</f>
        <v>48.613319999999987</v>
      </c>
      <c r="P3" s="53">
        <f>F17</f>
        <v>13.928600000000001</v>
      </c>
      <c r="Q3" s="53">
        <f>G17</f>
        <v>22.1235</v>
      </c>
      <c r="R3" s="5">
        <f>F22</f>
        <v>12.667975</v>
      </c>
      <c r="S3" s="5">
        <f>G22</f>
        <v>12.819044999999999</v>
      </c>
      <c r="T3" s="54">
        <f>L3+N3+P3+R3</f>
        <v>85.969523999999993</v>
      </c>
      <c r="U3" s="54">
        <f>M3+O3+Q3+S3</f>
        <v>108.39455</v>
      </c>
    </row>
    <row r="4" spans="1:22" ht="15" customHeight="1" x14ac:dyDescent="0.2">
      <c r="A4" s="91" t="s">
        <v>8</v>
      </c>
      <c r="B4" s="5" t="str">
        <f>E4</f>
        <v>Ячневая каша молочная</v>
      </c>
      <c r="C4" s="133">
        <f>F4</f>
        <v>19.845485000000004</v>
      </c>
      <c r="D4" s="91" t="s">
        <v>8</v>
      </c>
      <c r="E4" s="5" t="str">
        <f>'04.01.2021 1,5-3 года (день 6)'!B7</f>
        <v>Ячневая каша молочная</v>
      </c>
      <c r="F4" s="133">
        <f>'04.01.2021 1,5-3 года (день 6)'!BQ63</f>
        <v>19.845485000000004</v>
      </c>
      <c r="G4" s="133">
        <f>'04.01.2021 3-7 лет (день 6) '!BQ63</f>
        <v>24.838685000000002</v>
      </c>
      <c r="H4" s="91" t="s">
        <v>8</v>
      </c>
      <c r="I4" s="5" t="str">
        <f>E4</f>
        <v>Ячневая каша молочная</v>
      </c>
      <c r="J4" s="133">
        <f>G4</f>
        <v>24.838685000000002</v>
      </c>
    </row>
    <row r="5" spans="1:22" ht="15" customHeight="1" x14ac:dyDescent="0.2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6)'!B8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2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6)'!B9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2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2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2">
      <c r="A9" s="91" t="s">
        <v>12</v>
      </c>
      <c r="B9" s="5" t="str">
        <f>E9</f>
        <v>Борщ</v>
      </c>
      <c r="C9" s="136">
        <f>F9</f>
        <v>39.527463999999995</v>
      </c>
      <c r="D9" s="91" t="s">
        <v>12</v>
      </c>
      <c r="E9" s="5" t="str">
        <f>'04.01.2021 3-7 лет (день 6) '!B12</f>
        <v>Борщ</v>
      </c>
      <c r="F9" s="136">
        <f>'04.01.2021 1,5-3 года (день 6)'!BQ80</f>
        <v>39.527463999999995</v>
      </c>
      <c r="G9" s="136">
        <f>'04.01.2021 3-7 лет (день 6) '!BQ80</f>
        <v>48.613319999999987</v>
      </c>
      <c r="H9" s="91" t="s">
        <v>12</v>
      </c>
      <c r="I9" s="5" t="str">
        <f t="shared" ref="I9:I15" si="0">E9</f>
        <v>Борщ</v>
      </c>
      <c r="J9" s="136">
        <f>G9</f>
        <v>48.613319999999987</v>
      </c>
    </row>
    <row r="10" spans="1:22" ht="15" customHeight="1" x14ac:dyDescent="0.2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'!B13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2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'!B14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2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'!B15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2">
      <c r="A13" s="91"/>
      <c r="B13" s="5" t="str">
        <f t="shared" si="1"/>
        <v>Хлеб ржаной</v>
      </c>
      <c r="C13" s="137"/>
      <c r="D13" s="91"/>
      <c r="E13" s="5" t="str">
        <f>'04.01.2021 3-7 лет (день 6) '!B16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2">
      <c r="A14" s="91"/>
      <c r="B14" s="5" t="str">
        <f t="shared" si="1"/>
        <v>Напиток лимонный</v>
      </c>
      <c r="C14" s="137"/>
      <c r="D14" s="91"/>
      <c r="E14" s="5" t="str">
        <f>'04.01.2021 3-7 лет (день 6) '!B17</f>
        <v>Напиток лимонный</v>
      </c>
      <c r="F14" s="137"/>
      <c r="G14" s="137"/>
      <c r="H14" s="91"/>
      <c r="I14" s="5" t="str">
        <f t="shared" si="0"/>
        <v>Напиток лимонный</v>
      </c>
      <c r="J14" s="137"/>
    </row>
    <row r="15" spans="1:22" ht="15" customHeight="1" x14ac:dyDescent="0.2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2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2">
      <c r="A17" s="91" t="s">
        <v>19</v>
      </c>
      <c r="B17" s="5" t="str">
        <f>E17</f>
        <v>Снежок</v>
      </c>
      <c r="C17" s="133">
        <f>F17</f>
        <v>13.928600000000001</v>
      </c>
      <c r="D17" s="91" t="s">
        <v>19</v>
      </c>
      <c r="E17" s="5" t="str">
        <f>'04.01.2021 3-7 лет (день 6) '!B19</f>
        <v>Снежок</v>
      </c>
      <c r="F17" s="133">
        <f>'04.01.2021 1,5-3 года (день 6)'!BQ95</f>
        <v>13.928600000000001</v>
      </c>
      <c r="G17" s="133">
        <f>'04.01.2021 3-7 лет (день 6) '!BQ96</f>
        <v>22.1235</v>
      </c>
      <c r="H17" s="91" t="s">
        <v>19</v>
      </c>
      <c r="I17" s="5" t="str">
        <f>E17</f>
        <v>Снежок</v>
      </c>
      <c r="J17" s="133">
        <f>G17</f>
        <v>22.1235</v>
      </c>
    </row>
    <row r="18" spans="1:15" ht="15" customHeight="1" x14ac:dyDescent="0.2">
      <c r="A18" s="91"/>
      <c r="B18" s="5" t="str">
        <f>E18</f>
        <v>Палочки кукурузные</v>
      </c>
      <c r="C18" s="134"/>
      <c r="D18" s="91"/>
      <c r="E18" s="5" t="str">
        <f>'04.01.2021 3-7 лет (день 6) '!B20</f>
        <v>Палочки кукурузные</v>
      </c>
      <c r="F18" s="134"/>
      <c r="G18" s="134"/>
      <c r="H18" s="91"/>
      <c r="I18" s="5" t="str">
        <f>E18</f>
        <v>Палочки кукурузные</v>
      </c>
      <c r="J18" s="134"/>
    </row>
    <row r="19" spans="1:15" ht="15" customHeight="1" x14ac:dyDescent="0.2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2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2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2">
      <c r="A22" s="91" t="s">
        <v>22</v>
      </c>
      <c r="B22" s="14" t="str">
        <f>E22</f>
        <v>Суп молочный с пшеном</v>
      </c>
      <c r="C22" s="133">
        <f>F22</f>
        <v>12.667975</v>
      </c>
      <c r="D22" s="91" t="s">
        <v>22</v>
      </c>
      <c r="E22" s="14" t="str">
        <f>'04.01.2021 3-7 лет (день 6) '!B23</f>
        <v>Суп молочный с пшеном</v>
      </c>
      <c r="F22" s="133">
        <f>'04.01.2021 1,5-3 года (день 6)'!BQ111</f>
        <v>12.667975</v>
      </c>
      <c r="G22" s="133">
        <f>'04.01.2021 3-7 лет (день 6) '!BQ112</f>
        <v>12.819044999999999</v>
      </c>
      <c r="H22" s="91" t="s">
        <v>22</v>
      </c>
      <c r="I22" s="14" t="str">
        <f>E22</f>
        <v>Суп молочный с пшеном</v>
      </c>
      <c r="J22" s="133">
        <f>G22</f>
        <v>12.819044999999999</v>
      </c>
    </row>
    <row r="23" spans="1:15" ht="15" customHeight="1" x14ac:dyDescent="0.2">
      <c r="A23" s="91"/>
      <c r="B23" s="14" t="str">
        <f>E23</f>
        <v>Хлеб пшеничный</v>
      </c>
      <c r="C23" s="134"/>
      <c r="D23" s="91"/>
      <c r="E23" s="14" t="str">
        <f>'04.01.2021 3-7 лет (день 6) '!B24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2">
      <c r="A24" s="91"/>
      <c r="B24" s="14" t="str">
        <f>E24</f>
        <v>Чай с сахаром</v>
      </c>
      <c r="C24" s="134"/>
      <c r="D24" s="91"/>
      <c r="E24" s="14" t="str">
        <f>'04.01.2021 3-7 лет (день 6) '!B25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2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2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8" x14ac:dyDescent="0.25">
      <c r="A27" s="140" t="s">
        <v>39</v>
      </c>
      <c r="B27" s="141"/>
      <c r="C27" s="55">
        <f>C4+C9+C17+C22</f>
        <v>85.969523999999993</v>
      </c>
      <c r="D27" s="56"/>
      <c r="E27" s="57"/>
      <c r="F27" s="55">
        <f>F4+F9+F17+F22</f>
        <v>85.969523999999993</v>
      </c>
      <c r="G27" s="55">
        <f>G4+G9+G17+G22</f>
        <v>108.39455</v>
      </c>
      <c r="H27" s="140" t="s">
        <v>39</v>
      </c>
      <c r="I27" s="141"/>
      <c r="J27" s="55">
        <f>J4+J9+J17+J22</f>
        <v>108.39455</v>
      </c>
    </row>
    <row r="29" spans="1:15" ht="59.25" customHeight="1" x14ac:dyDescent="0.2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5" customHeight="1" x14ac:dyDescent="0.2">
      <c r="A30" s="117" t="s">
        <v>42</v>
      </c>
      <c r="B30" s="117"/>
      <c r="C30" s="118"/>
      <c r="D30" s="119" t="s">
        <v>43</v>
      </c>
      <c r="E30" s="117"/>
      <c r="F30" s="117"/>
      <c r="G30" s="118"/>
      <c r="H30" s="119" t="s">
        <v>44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2">
      <c r="A31" s="51"/>
      <c r="B31" s="67">
        <f>E3</f>
        <v>44970</v>
      </c>
      <c r="C31" s="52" t="s">
        <v>41</v>
      </c>
      <c r="D31" s="51"/>
      <c r="E31" s="66">
        <f>E3</f>
        <v>44970</v>
      </c>
      <c r="F31" s="52" t="s">
        <v>40</v>
      </c>
      <c r="G31" s="52" t="s">
        <v>41</v>
      </c>
      <c r="H31" s="51"/>
      <c r="I31" s="68">
        <f>E3</f>
        <v>44970</v>
      </c>
      <c r="J31" s="59" t="s">
        <v>41</v>
      </c>
      <c r="K31" s="21"/>
      <c r="L31" s="21"/>
    </row>
    <row r="32" spans="1:15" ht="15" customHeight="1" x14ac:dyDescent="0.2">
      <c r="A32" s="91" t="s">
        <v>8</v>
      </c>
      <c r="B32" s="5" t="str">
        <f>E4</f>
        <v>Ячневая каша молочная</v>
      </c>
      <c r="C32" s="133">
        <f>G4</f>
        <v>24.838685000000002</v>
      </c>
      <c r="D32" s="91" t="s">
        <v>8</v>
      </c>
      <c r="E32" s="5" t="str">
        <f>E4</f>
        <v>Ячневая каша молочная</v>
      </c>
      <c r="F32" s="143">
        <f>F4</f>
        <v>19.845485000000004</v>
      </c>
      <c r="G32" s="143">
        <f>G4</f>
        <v>24.838685000000002</v>
      </c>
      <c r="H32" s="91" t="s">
        <v>8</v>
      </c>
      <c r="I32" s="5" t="str">
        <f>I4</f>
        <v>Ячневая каша молочная</v>
      </c>
      <c r="J32" s="133">
        <f>F32</f>
        <v>19.845485000000004</v>
      </c>
    </row>
    <row r="33" spans="1:10" ht="15" customHeight="1" x14ac:dyDescent="0.2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2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2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2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2">
      <c r="A37" s="91" t="s">
        <v>12</v>
      </c>
      <c r="B37" s="5" t="str">
        <f t="shared" ref="B37:B43" si="2">E9</f>
        <v>Борщ</v>
      </c>
      <c r="C37" s="136">
        <f>G9</f>
        <v>48.613319999999987</v>
      </c>
      <c r="D37" s="91" t="s">
        <v>12</v>
      </c>
      <c r="E37" s="5" t="str">
        <f>E9</f>
        <v>Борщ</v>
      </c>
      <c r="F37" s="146">
        <f>F9</f>
        <v>39.527463999999995</v>
      </c>
      <c r="G37" s="146">
        <f>G9</f>
        <v>48.613319999999987</v>
      </c>
      <c r="H37" s="91" t="s">
        <v>12</v>
      </c>
      <c r="I37" s="5" t="str">
        <f t="shared" ref="I37:I42" si="3">I9</f>
        <v>Борщ</v>
      </c>
      <c r="J37" s="136">
        <f>F37</f>
        <v>39.527463999999995</v>
      </c>
    </row>
    <row r="38" spans="1:10" ht="15" customHeight="1" x14ac:dyDescent="0.2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2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2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2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2">
      <c r="A42" s="91"/>
      <c r="B42" s="5" t="str">
        <f t="shared" si="2"/>
        <v>Напиток лимонный</v>
      </c>
      <c r="C42" s="137"/>
      <c r="D42" s="91"/>
      <c r="E42" s="5" t="str">
        <f t="shared" si="4"/>
        <v>Напиток лимонный</v>
      </c>
      <c r="F42" s="147"/>
      <c r="G42" s="147"/>
      <c r="H42" s="91"/>
      <c r="I42" s="5" t="str">
        <f t="shared" si="3"/>
        <v>Напиток лимонный</v>
      </c>
      <c r="J42" s="137"/>
    </row>
    <row r="43" spans="1:10" ht="15" customHeight="1" x14ac:dyDescent="0.2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2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2">
      <c r="A45" s="91" t="s">
        <v>19</v>
      </c>
      <c r="B45" s="5" t="str">
        <f>E17</f>
        <v>Снежок</v>
      </c>
      <c r="C45" s="133">
        <f>G17</f>
        <v>22.1235</v>
      </c>
      <c r="D45" s="91" t="s">
        <v>19</v>
      </c>
      <c r="E45" s="5" t="str">
        <f>E17</f>
        <v>Снежок</v>
      </c>
      <c r="F45" s="143">
        <f>F17</f>
        <v>13.928600000000001</v>
      </c>
      <c r="G45" s="143">
        <f>G17</f>
        <v>22.1235</v>
      </c>
      <c r="H45" s="91" t="s">
        <v>19</v>
      </c>
      <c r="I45" s="5" t="str">
        <f>I17</f>
        <v>Снежок</v>
      </c>
      <c r="J45" s="133">
        <f>F45</f>
        <v>13.928600000000001</v>
      </c>
    </row>
    <row r="46" spans="1:10" ht="15" customHeight="1" x14ac:dyDescent="0.2">
      <c r="A46" s="91"/>
      <c r="B46" s="5" t="str">
        <f>E18</f>
        <v>Палочки кукурузные</v>
      </c>
      <c r="C46" s="134"/>
      <c r="D46" s="91"/>
      <c r="E46" s="5" t="str">
        <f>E18</f>
        <v>Палочки кукурузные</v>
      </c>
      <c r="F46" s="144"/>
      <c r="G46" s="144"/>
      <c r="H46" s="91"/>
      <c r="I46" s="5" t="str">
        <f>I18</f>
        <v>Палочки кукурузные</v>
      </c>
      <c r="J46" s="134"/>
    </row>
    <row r="47" spans="1:10" ht="15" customHeight="1" x14ac:dyDescent="0.2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2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2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2">
      <c r="A50" s="91" t="s">
        <v>22</v>
      </c>
      <c r="B50" s="14" t="str">
        <f>E22</f>
        <v>Суп молочный с пшеном</v>
      </c>
      <c r="C50" s="133">
        <f>G22</f>
        <v>12.819044999999999</v>
      </c>
      <c r="D50" s="91" t="s">
        <v>22</v>
      </c>
      <c r="E50" s="14" t="str">
        <f>E22</f>
        <v>Суп молочный с пшеном</v>
      </c>
      <c r="F50" s="143">
        <f>F22</f>
        <v>12.667975</v>
      </c>
      <c r="G50" s="143">
        <f>G22</f>
        <v>12.819044999999999</v>
      </c>
      <c r="H50" s="91" t="s">
        <v>22</v>
      </c>
      <c r="I50" s="14" t="str">
        <f>I22</f>
        <v>Суп молочный с пшеном</v>
      </c>
      <c r="J50" s="133">
        <f>F50</f>
        <v>12.667975</v>
      </c>
    </row>
    <row r="51" spans="1:10" ht="15" customHeight="1" x14ac:dyDescent="0.2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2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2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2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8" x14ac:dyDescent="0.25">
      <c r="A55" s="140" t="s">
        <v>39</v>
      </c>
      <c r="B55" s="141"/>
      <c r="C55" s="60">
        <f>C32+C37+C45+C50</f>
        <v>108.39455</v>
      </c>
      <c r="D55" s="39"/>
      <c r="E55" s="61" t="s">
        <v>39</v>
      </c>
      <c r="F55" s="69">
        <f>F32+F37+F45+F50</f>
        <v>85.969523999999993</v>
      </c>
      <c r="G55" s="69">
        <f>G32+G37+G45+G50</f>
        <v>108.39455</v>
      </c>
      <c r="H55" s="140" t="s">
        <v>39</v>
      </c>
      <c r="I55" s="141"/>
      <c r="J55" s="55">
        <f>J32+J37+J45+J50</f>
        <v>85.969523999999993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workbookViewId="0">
      <selection activeCell="C16" sqref="C16"/>
    </sheetView>
  </sheetViews>
  <sheetFormatPr defaultRowHeight="15" x14ac:dyDescent="0.2"/>
  <cols>
    <col min="1" max="2" width="15.6015625" customWidth="1"/>
    <col min="3" max="3" width="26.5" customWidth="1"/>
    <col min="4" max="4" width="27.44140625" customWidth="1"/>
    <col min="5" max="5" width="18.0234375" customWidth="1"/>
    <col min="6" max="7" width="15.6015625" customWidth="1"/>
  </cols>
  <sheetData>
    <row r="1" spans="1:7" ht="34.5" customHeight="1" thickBot="1" x14ac:dyDescent="0.25">
      <c r="A1" s="149">
        <f>'04.01.2021 3-7 лет (день 6) '!K4</f>
        <v>44970</v>
      </c>
      <c r="B1" s="150"/>
      <c r="C1" s="150"/>
      <c r="D1" s="150"/>
      <c r="E1" s="150"/>
      <c r="F1" s="150"/>
      <c r="G1" s="150"/>
    </row>
    <row r="2" spans="1:7" ht="60" customHeight="1" x14ac:dyDescent="0.2">
      <c r="A2" s="151" t="s">
        <v>45</v>
      </c>
      <c r="B2" s="151" t="s">
        <v>46</v>
      </c>
      <c r="C2" s="151" t="s">
        <v>47</v>
      </c>
      <c r="D2" s="151" t="s">
        <v>48</v>
      </c>
      <c r="E2" s="151" t="s">
        <v>49</v>
      </c>
      <c r="F2" s="151" t="s">
        <v>50</v>
      </c>
      <c r="G2" s="153" t="s">
        <v>51</v>
      </c>
    </row>
    <row r="3" spans="1:7" x14ac:dyDescent="0.2">
      <c r="A3" s="152"/>
      <c r="B3" s="152"/>
      <c r="C3" s="152"/>
      <c r="D3" s="152"/>
      <c r="E3" s="152"/>
      <c r="F3" s="152"/>
      <c r="G3" s="154"/>
    </row>
    <row r="4" spans="1:7" ht="33" customHeight="1" x14ac:dyDescent="0.2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">
      <c r="A5" s="158" t="s">
        <v>52</v>
      </c>
      <c r="B5" s="156">
        <v>0.3611111111111111</v>
      </c>
      <c r="C5" s="5" t="str">
        <f>'04.01.2021 3-7 лет (день 6) '!B7</f>
        <v>Ячневая каша молочная</v>
      </c>
      <c r="D5" s="62" t="s">
        <v>53</v>
      </c>
      <c r="E5" s="62" t="s">
        <v>54</v>
      </c>
      <c r="F5" s="5"/>
      <c r="G5" s="5"/>
    </row>
    <row r="6" spans="1:7" ht="20.100000000000001" customHeight="1" x14ac:dyDescent="0.2">
      <c r="A6" s="158"/>
      <c r="B6" s="156"/>
      <c r="C6" s="5" t="str">
        <f>'04.01.2021 3-7 лет (день 6) '!B8</f>
        <v xml:space="preserve">Бутерброд с маслом </v>
      </c>
      <c r="D6" s="62" t="s">
        <v>53</v>
      </c>
      <c r="E6" s="62" t="s">
        <v>54</v>
      </c>
      <c r="F6" s="5"/>
      <c r="G6" s="5"/>
    </row>
    <row r="7" spans="1:7" ht="20.100000000000001" customHeight="1" x14ac:dyDescent="0.2">
      <c r="A7" s="158"/>
      <c r="B7" s="156"/>
      <c r="C7" s="5" t="str">
        <f>'04.01.2021 3-7 лет (день 6) '!B9</f>
        <v>Кофейный напиток с молоком</v>
      </c>
      <c r="D7" s="62" t="s">
        <v>53</v>
      </c>
      <c r="E7" s="62" t="s">
        <v>54</v>
      </c>
      <c r="F7" s="5"/>
      <c r="G7" s="5"/>
    </row>
    <row r="8" spans="1:7" ht="20.100000000000001" customHeight="1" x14ac:dyDescent="0.2">
      <c r="A8" s="155" t="s">
        <v>55</v>
      </c>
      <c r="B8" s="156">
        <v>0.4861111111111111</v>
      </c>
      <c r="C8" s="5" t="str">
        <f>'04.01.2021 3-7 лет (день 6) '!B12</f>
        <v>Борщ</v>
      </c>
      <c r="D8" s="62" t="s">
        <v>53</v>
      </c>
      <c r="E8" s="62" t="s">
        <v>54</v>
      </c>
      <c r="F8" s="5"/>
      <c r="G8" s="5"/>
    </row>
    <row r="9" spans="1:7" ht="20.100000000000001" customHeight="1" x14ac:dyDescent="0.2">
      <c r="A9" s="155"/>
      <c r="B9" s="156"/>
      <c r="C9" s="5" t="str">
        <f>'04.01.2021 3-7 лет (день 6) '!B13</f>
        <v>Запеканка из печени с рисом</v>
      </c>
      <c r="D9" s="62" t="s">
        <v>53</v>
      </c>
      <c r="E9" s="62" t="s">
        <v>54</v>
      </c>
      <c r="F9" s="5"/>
      <c r="G9" s="5"/>
    </row>
    <row r="10" spans="1:7" ht="20.100000000000001" customHeight="1" x14ac:dyDescent="0.2">
      <c r="A10" s="155"/>
      <c r="B10" s="156"/>
      <c r="C10" s="5" t="str">
        <f>'04.01.2021 3-7 лет (день 6) '!B14</f>
        <v>Картофельное пюре</v>
      </c>
      <c r="D10" s="62" t="s">
        <v>53</v>
      </c>
      <c r="E10" s="62" t="s">
        <v>54</v>
      </c>
      <c r="F10" s="5"/>
      <c r="G10" s="5"/>
    </row>
    <row r="11" spans="1:7" ht="20.100000000000001" customHeight="1" x14ac:dyDescent="0.2">
      <c r="A11" s="155"/>
      <c r="B11" s="156"/>
      <c r="C11" s="5" t="str">
        <f>'04.01.2021 3-7 лет (день 6) '!B15</f>
        <v>Хлеб пшеничный</v>
      </c>
      <c r="D11" s="62" t="s">
        <v>53</v>
      </c>
      <c r="E11" s="62" t="s">
        <v>54</v>
      </c>
      <c r="F11" s="5"/>
      <c r="G11" s="5"/>
    </row>
    <row r="12" spans="1:7" ht="20.100000000000001" customHeight="1" x14ac:dyDescent="0.2">
      <c r="A12" s="155"/>
      <c r="B12" s="156"/>
      <c r="C12" s="5" t="str">
        <f>'04.01.2021 3-7 лет (день 6) '!B16</f>
        <v>Хлеб ржаной</v>
      </c>
      <c r="D12" s="62" t="s">
        <v>53</v>
      </c>
      <c r="E12" s="62" t="s">
        <v>54</v>
      </c>
      <c r="F12" s="5"/>
      <c r="G12" s="5"/>
    </row>
    <row r="13" spans="1:7" ht="20.100000000000001" customHeight="1" x14ac:dyDescent="0.2">
      <c r="A13" s="155"/>
      <c r="B13" s="156"/>
      <c r="C13" s="5" t="str">
        <f>'04.01.2021 3-7 лет (день 6) '!B17</f>
        <v>Напиток лимонный</v>
      </c>
      <c r="D13" s="62" t="s">
        <v>53</v>
      </c>
      <c r="E13" s="62" t="s">
        <v>54</v>
      </c>
      <c r="F13" s="5"/>
      <c r="G13" s="5"/>
    </row>
    <row r="14" spans="1:7" ht="20.100000000000001" customHeight="1" x14ac:dyDescent="0.2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2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2">
      <c r="A16" s="155" t="s">
        <v>56</v>
      </c>
      <c r="B16" s="156">
        <v>0.63888888888888895</v>
      </c>
      <c r="C16" s="5" t="str">
        <f>'04.01.2021 3-7 лет (день 6) '!B19</f>
        <v>Снежок</v>
      </c>
      <c r="D16" s="62" t="s">
        <v>53</v>
      </c>
      <c r="E16" s="62" t="s">
        <v>54</v>
      </c>
      <c r="F16" s="5"/>
      <c r="G16" s="5"/>
    </row>
    <row r="17" spans="1:7" ht="20.100000000000001" customHeight="1" x14ac:dyDescent="0.2">
      <c r="A17" s="155"/>
      <c r="B17" s="157"/>
      <c r="C17" s="5" t="str">
        <f>'04.01.2021 3-7 лет (день 6) '!B20</f>
        <v>Палочки кукурузные</v>
      </c>
      <c r="D17" s="62" t="s">
        <v>53</v>
      </c>
      <c r="E17" s="62" t="s">
        <v>54</v>
      </c>
      <c r="F17" s="5"/>
      <c r="G17" s="5"/>
    </row>
    <row r="18" spans="1:7" ht="20.100000000000001" customHeight="1" x14ac:dyDescent="0.2">
      <c r="A18" s="155" t="s">
        <v>57</v>
      </c>
      <c r="B18" s="156">
        <v>0.69444444444444453</v>
      </c>
      <c r="C18" s="14" t="str">
        <f>'04.01.2021 3-7 лет (день 6) '!B23</f>
        <v>Суп молочный с пшеном</v>
      </c>
      <c r="D18" s="62" t="s">
        <v>53</v>
      </c>
      <c r="E18" s="62" t="s">
        <v>54</v>
      </c>
      <c r="F18" s="5"/>
      <c r="G18" s="5"/>
    </row>
    <row r="19" spans="1:7" ht="20.100000000000001" customHeight="1" x14ac:dyDescent="0.2">
      <c r="A19" s="155"/>
      <c r="B19" s="157"/>
      <c r="C19" s="14" t="str">
        <f>'04.01.2021 3-7 лет (день 6) '!B24</f>
        <v>Хлеб пшеничный</v>
      </c>
      <c r="D19" s="62" t="s">
        <v>53</v>
      </c>
      <c r="E19" s="62" t="s">
        <v>54</v>
      </c>
      <c r="F19" s="5"/>
      <c r="G19" s="5"/>
    </row>
    <row r="20" spans="1:7" ht="20.100000000000001" customHeight="1" x14ac:dyDescent="0.2">
      <c r="A20" s="155"/>
      <c r="B20" s="157"/>
      <c r="C20" s="14" t="str">
        <f>'04.01.2021 3-7 лет (день 6) '!B25</f>
        <v>Чай с сахаром</v>
      </c>
      <c r="D20" s="62" t="s">
        <v>53</v>
      </c>
      <c r="E20" s="62" t="s">
        <v>54</v>
      </c>
      <c r="F20" s="5"/>
      <c r="G20" s="5"/>
    </row>
    <row r="21" spans="1:7" ht="20.100000000000001" customHeight="1" x14ac:dyDescent="0.2">
      <c r="A21" s="155"/>
      <c r="B21" s="157"/>
      <c r="C21" s="5"/>
      <c r="D21" s="62"/>
      <c r="E21" s="62" t="s">
        <v>54</v>
      </c>
      <c r="F21" s="5"/>
      <c r="G21" s="5"/>
    </row>
    <row r="22" spans="1:7" x14ac:dyDescent="0.2">
      <c r="A22" s="63"/>
    </row>
    <row r="23" spans="1:7" x14ac:dyDescent="0.2">
      <c r="A23" s="63"/>
    </row>
    <row r="24" spans="1:7" x14ac:dyDescent="0.2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22"/>
  <sheetViews>
    <sheetView workbookViewId="0">
      <selection activeCell="D2" sqref="D2:D22"/>
    </sheetView>
  </sheetViews>
  <sheetFormatPr defaultRowHeight="15" x14ac:dyDescent="0.2"/>
  <cols>
    <col min="3" max="3" width="30.40234375" customWidth="1"/>
    <col min="4" max="4" width="16.6796875" customWidth="1"/>
  </cols>
  <sheetData>
    <row r="2" spans="2:4" x14ac:dyDescent="0.2">
      <c r="B2" s="103" t="s">
        <v>8</v>
      </c>
      <c r="C2" s="5" t="s">
        <v>9</v>
      </c>
      <c r="D2" t="s">
        <v>62</v>
      </c>
    </row>
    <row r="3" spans="2:4" x14ac:dyDescent="0.2">
      <c r="B3" s="104"/>
      <c r="C3" s="70" t="s">
        <v>10</v>
      </c>
      <c r="D3" t="s">
        <v>63</v>
      </c>
    </row>
    <row r="4" spans="2:4" x14ac:dyDescent="0.2">
      <c r="B4" s="104"/>
      <c r="C4" s="5" t="s">
        <v>11</v>
      </c>
      <c r="D4" t="s">
        <v>64</v>
      </c>
    </row>
    <row r="5" spans="2:4" x14ac:dyDescent="0.2">
      <c r="B5" s="104"/>
      <c r="C5" s="5"/>
    </row>
    <row r="6" spans="2:4" x14ac:dyDescent="0.2">
      <c r="B6" s="105"/>
      <c r="C6" s="5"/>
    </row>
    <row r="7" spans="2:4" ht="41.25" x14ac:dyDescent="0.2">
      <c r="B7" s="104" t="s">
        <v>12</v>
      </c>
      <c r="C7" s="9" t="s">
        <v>13</v>
      </c>
      <c r="D7" s="63" t="s">
        <v>65</v>
      </c>
    </row>
    <row r="8" spans="2:4" x14ac:dyDescent="0.2">
      <c r="B8" s="104"/>
      <c r="C8" s="5" t="s">
        <v>14</v>
      </c>
      <c r="D8" t="s">
        <v>66</v>
      </c>
    </row>
    <row r="9" spans="2:4" x14ac:dyDescent="0.2">
      <c r="B9" s="104"/>
      <c r="C9" s="5" t="s">
        <v>15</v>
      </c>
      <c r="D9" t="s">
        <v>67</v>
      </c>
    </row>
    <row r="10" spans="2:4" x14ac:dyDescent="0.2">
      <c r="B10" s="104"/>
      <c r="C10" s="10" t="s">
        <v>16</v>
      </c>
    </row>
    <row r="11" spans="2:4" x14ac:dyDescent="0.2">
      <c r="B11" s="104"/>
      <c r="C11" s="10" t="s">
        <v>17</v>
      </c>
    </row>
    <row r="12" spans="2:4" x14ac:dyDescent="0.2">
      <c r="B12" s="104"/>
      <c r="C12" s="10" t="s">
        <v>18</v>
      </c>
    </row>
    <row r="13" spans="2:4" x14ac:dyDescent="0.2">
      <c r="B13" s="105"/>
      <c r="C13" s="10"/>
    </row>
    <row r="14" spans="2:4" x14ac:dyDescent="0.2">
      <c r="B14" s="103" t="s">
        <v>19</v>
      </c>
      <c r="C14" s="5" t="s">
        <v>61</v>
      </c>
    </row>
    <row r="15" spans="2:4" x14ac:dyDescent="0.2">
      <c r="B15" s="104"/>
      <c r="C15" s="5" t="s">
        <v>21</v>
      </c>
    </row>
    <row r="16" spans="2:4" x14ac:dyDescent="0.2">
      <c r="B16" s="104"/>
      <c r="C16" s="5"/>
    </row>
    <row r="17" spans="2:4" x14ac:dyDescent="0.2">
      <c r="B17" s="105"/>
      <c r="C17" s="5"/>
    </row>
    <row r="18" spans="2:4" x14ac:dyDescent="0.2">
      <c r="B18" s="103" t="s">
        <v>22</v>
      </c>
      <c r="C18" s="71" t="s">
        <v>23</v>
      </c>
      <c r="D18" t="s">
        <v>68</v>
      </c>
    </row>
    <row r="19" spans="2:4" x14ac:dyDescent="0.2">
      <c r="B19" s="104"/>
      <c r="C19" t="s">
        <v>16</v>
      </c>
    </row>
    <row r="20" spans="2:4" x14ac:dyDescent="0.2">
      <c r="B20" s="104"/>
      <c r="C20" s="10" t="s">
        <v>24</v>
      </c>
    </row>
    <row r="21" spans="2:4" x14ac:dyDescent="0.2">
      <c r="B21" s="104"/>
      <c r="C21" s="15"/>
    </row>
    <row r="22" spans="2:4" x14ac:dyDescent="0.2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2023-02-10T08:01:56Z</dcterms:modified>
</cp:coreProperties>
</file>