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filterPrivacy="1" defaultThemeVersion="124226"/>
  <xr:revisionPtr revIDLastSave="0" documentId="8_{01E091C8-D859-7F4D-9A2E-96E55A306980}" xr6:coauthVersionLast="47" xr6:coauthVersionMax="47" xr10:uidLastSave="{00000000-0000-0000-0000-000000000000}"/>
  <bookViews>
    <workbookView xWindow="-108" yWindow="-108" windowWidth="23256" windowHeight="12456" firstSheet="3" activeTab="4" xr2:uid="{00000000-000D-0000-FFFF-FFFF00000000}"/>
  </bookViews>
  <sheets>
    <sheet name="1-3 года (день 1 )" sheetId="4" state="hidden" r:id="rId1"/>
    <sheet name="3-7 лет (день 1)" sheetId="5" state="hidden" r:id="rId2"/>
    <sheet name="День 1" sheetId="6" state="hidden" r:id="rId3"/>
    <sheet name="День 1 до 3 лет" sheetId="9" r:id="rId4"/>
    <sheet name="День 1 от 3 лет" sheetId="10" r:id="rId5"/>
    <sheet name="БГП" sheetId="7" state="hidden" r:id="rId6"/>
    <sheet name="Миша" sheetId="1" state="hidden" r:id="rId7"/>
  </sheets>
  <externalReferences>
    <externalReference r:id="rId8"/>
  </externalReferenc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5" i="10" l="1"/>
  <c r="B26" i="10"/>
  <c r="B24" i="10"/>
  <c r="B22" i="10"/>
  <c r="B21" i="10"/>
  <c r="B14" i="10"/>
  <c r="B15" i="10"/>
  <c r="B16" i="10"/>
  <c r="B17" i="10"/>
  <c r="B18" i="10"/>
  <c r="B19" i="10"/>
  <c r="B13" i="10"/>
  <c r="B9" i="10"/>
  <c r="B10" i="10"/>
  <c r="B8" i="10"/>
  <c r="B25" i="9"/>
  <c r="B26" i="9"/>
  <c r="B24" i="9"/>
  <c r="B22" i="9"/>
  <c r="B21" i="9"/>
  <c r="B14" i="9"/>
  <c r="B15" i="9"/>
  <c r="B16" i="9"/>
  <c r="B17" i="9"/>
  <c r="B18" i="9"/>
  <c r="B19" i="9"/>
  <c r="B13" i="9"/>
  <c r="B8" i="4"/>
  <c r="B9" i="9"/>
  <c r="B9" i="4"/>
  <c r="B10" i="9"/>
  <c r="B7" i="4"/>
  <c r="B8" i="9"/>
  <c r="BO79" i="5"/>
  <c r="BO101" i="5"/>
  <c r="BO111" i="5"/>
  <c r="BO112" i="5"/>
  <c r="BO103" i="5"/>
  <c r="BO104" i="5"/>
  <c r="BO105" i="5"/>
  <c r="BO106" i="5"/>
  <c r="BO107" i="5"/>
  <c r="BO108" i="5"/>
  <c r="BO109" i="5"/>
  <c r="BO95" i="5"/>
  <c r="BO96" i="5"/>
  <c r="BO87" i="5"/>
  <c r="BO88" i="5"/>
  <c r="BO89" i="5"/>
  <c r="BO90" i="5"/>
  <c r="BO91" i="5"/>
  <c r="BO92" i="5"/>
  <c r="BO93" i="5"/>
  <c r="BO69" i="5"/>
  <c r="BO70" i="5"/>
  <c r="BO71" i="5"/>
  <c r="BO72" i="5"/>
  <c r="BO73" i="5"/>
  <c r="BO74" i="5"/>
  <c r="BO75" i="5"/>
  <c r="BO53" i="5"/>
  <c r="BO54" i="5"/>
  <c r="BO55" i="5"/>
  <c r="BO56" i="5"/>
  <c r="BO57" i="5"/>
  <c r="BO58" i="5"/>
  <c r="BO59" i="5"/>
  <c r="BO62" i="5"/>
  <c r="BO44" i="5"/>
  <c r="BO29" i="5"/>
  <c r="BO30" i="5"/>
  <c r="BO46" i="5"/>
  <c r="BO97" i="5"/>
  <c r="BO45" i="5"/>
  <c r="BO76" i="5"/>
  <c r="BO77" i="5"/>
  <c r="BO82" i="5"/>
  <c r="BO98" i="5"/>
  <c r="BO80" i="5"/>
  <c r="BO113" i="5"/>
  <c r="BO114" i="5"/>
  <c r="BO64" i="5"/>
  <c r="BO63" i="5"/>
  <c r="BO81" i="5"/>
  <c r="BO47" i="5"/>
  <c r="BO44" i="4"/>
  <c r="BO53" i="4"/>
  <c r="BO54" i="4"/>
  <c r="BO55" i="4"/>
  <c r="BO56" i="4"/>
  <c r="BO57" i="4"/>
  <c r="BO58" i="4"/>
  <c r="BO59" i="4"/>
  <c r="BO62" i="4"/>
  <c r="BO69" i="4"/>
  <c r="BO70" i="4"/>
  <c r="BO71" i="4"/>
  <c r="BO72" i="4"/>
  <c r="BO73" i="4"/>
  <c r="BO74" i="4"/>
  <c r="BO75" i="4"/>
  <c r="BO80" i="4"/>
  <c r="BO87" i="4"/>
  <c r="BO88" i="4"/>
  <c r="BO89" i="4"/>
  <c r="BO90" i="4"/>
  <c r="BO91" i="4"/>
  <c r="BO96" i="4"/>
  <c r="BO112" i="4"/>
  <c r="BO103" i="4"/>
  <c r="BO104" i="4"/>
  <c r="BO105" i="4"/>
  <c r="BO106" i="4"/>
  <c r="BO107" i="4"/>
  <c r="BO108" i="4"/>
  <c r="BO109" i="4"/>
  <c r="BO114" i="4"/>
  <c r="BO92" i="4"/>
  <c r="BO93" i="4"/>
  <c r="BO76" i="4"/>
  <c r="BO77" i="4"/>
  <c r="BO81" i="4"/>
  <c r="BO64" i="4"/>
  <c r="BO63" i="4"/>
  <c r="BO98" i="4"/>
  <c r="BO97" i="4"/>
  <c r="BO113" i="4"/>
  <c r="BO82" i="4"/>
  <c r="BO29" i="4"/>
  <c r="BO30" i="4"/>
  <c r="BO31" i="5"/>
  <c r="G5" i="10"/>
  <c r="G5" i="9"/>
  <c r="L27" i="10"/>
  <c r="K27" i="10"/>
  <c r="J27" i="10"/>
  <c r="I27" i="10"/>
  <c r="H27" i="10"/>
  <c r="G27" i="10"/>
  <c r="F27" i="10"/>
  <c r="E27" i="10"/>
  <c r="D27" i="10"/>
  <c r="L27" i="9"/>
  <c r="K27" i="9"/>
  <c r="J27" i="9"/>
  <c r="I27" i="9"/>
  <c r="H27" i="9"/>
  <c r="G27" i="9"/>
  <c r="F27" i="9"/>
  <c r="E27" i="9"/>
  <c r="D27" i="9"/>
  <c r="BO46" i="4"/>
  <c r="BO45" i="4"/>
  <c r="C9" i="7"/>
  <c r="C10" i="7"/>
  <c r="C11" i="7"/>
  <c r="C12" i="7"/>
  <c r="C13" i="7"/>
  <c r="C14" i="7"/>
  <c r="C8" i="7"/>
  <c r="C12" i="5"/>
  <c r="C12" i="4"/>
  <c r="A1" i="7"/>
  <c r="C19" i="7"/>
  <c r="C20" i="7"/>
  <c r="C18" i="7"/>
  <c r="C17" i="7"/>
  <c r="C16" i="7"/>
  <c r="C6" i="7"/>
  <c r="C7" i="7"/>
  <c r="C5" i="7"/>
  <c r="E51" i="6"/>
  <c r="E52" i="6"/>
  <c r="E50" i="6"/>
  <c r="E46" i="6"/>
  <c r="E45" i="6"/>
  <c r="E38" i="6"/>
  <c r="E39" i="6"/>
  <c r="E40" i="6"/>
  <c r="E41" i="6"/>
  <c r="E42" i="6"/>
  <c r="E43" i="6"/>
  <c r="E44" i="6"/>
  <c r="E37" i="6"/>
  <c r="E33" i="6"/>
  <c r="E34" i="6"/>
  <c r="E32" i="6"/>
  <c r="G31" i="6"/>
  <c r="F31" i="6"/>
  <c r="E3" i="6"/>
  <c r="B25" i="4"/>
  <c r="B26" i="4"/>
  <c r="B24" i="4"/>
  <c r="B20" i="4"/>
  <c r="B19" i="4"/>
  <c r="B12" i="4"/>
  <c r="B13" i="4"/>
  <c r="B14" i="4"/>
  <c r="B15" i="4"/>
  <c r="B16" i="4"/>
  <c r="B17" i="4"/>
  <c r="B18" i="4"/>
  <c r="T29" i="4"/>
  <c r="T30" i="4"/>
  <c r="U29" i="4"/>
  <c r="U30" i="4"/>
  <c r="V29" i="4"/>
  <c r="V30" i="4"/>
  <c r="W29" i="4"/>
  <c r="W30" i="4"/>
  <c r="X29" i="4"/>
  <c r="X30" i="4"/>
  <c r="T29" i="5"/>
  <c r="T30" i="5"/>
  <c r="U29" i="5"/>
  <c r="V29" i="5"/>
  <c r="V30" i="5"/>
  <c r="W29" i="5"/>
  <c r="W30" i="5"/>
  <c r="X29" i="5"/>
  <c r="X30" i="5"/>
  <c r="U30" i="5"/>
  <c r="U31" i="5"/>
  <c r="W31" i="5"/>
  <c r="X31" i="5"/>
  <c r="V31" i="5"/>
  <c r="T31" i="5"/>
  <c r="J4" i="4"/>
  <c r="I53" i="6"/>
  <c r="E53" i="6"/>
  <c r="B53" i="6"/>
  <c r="B52" i="6"/>
  <c r="B51" i="6"/>
  <c r="B50" i="6"/>
  <c r="B46" i="6"/>
  <c r="B45" i="6"/>
  <c r="B44" i="6"/>
  <c r="I43" i="6"/>
  <c r="B43" i="6"/>
  <c r="B42" i="6"/>
  <c r="B41" i="6"/>
  <c r="B40" i="6"/>
  <c r="B39" i="6"/>
  <c r="B38" i="6"/>
  <c r="B37" i="6"/>
  <c r="B34" i="6"/>
  <c r="B33" i="6"/>
  <c r="B32" i="6"/>
  <c r="I31" i="6"/>
  <c r="E31" i="6"/>
  <c r="B31" i="6"/>
  <c r="I25" i="6"/>
  <c r="B25" i="6"/>
  <c r="I24" i="6"/>
  <c r="I52" i="6"/>
  <c r="B24" i="6"/>
  <c r="I23" i="6"/>
  <c r="I51" i="6"/>
  <c r="B23" i="6"/>
  <c r="I22" i="6"/>
  <c r="I50" i="6"/>
  <c r="B22" i="6"/>
  <c r="I18" i="6"/>
  <c r="I46" i="6"/>
  <c r="B18" i="6"/>
  <c r="I17" i="6"/>
  <c r="I45" i="6"/>
  <c r="B17" i="6"/>
  <c r="I16" i="6"/>
  <c r="I44" i="6"/>
  <c r="B16" i="6"/>
  <c r="I15" i="6"/>
  <c r="B15" i="6"/>
  <c r="I14" i="6"/>
  <c r="I42" i="6"/>
  <c r="B14" i="6"/>
  <c r="N13" i="6"/>
  <c r="I13" i="6"/>
  <c r="I41" i="6"/>
  <c r="B13" i="6"/>
  <c r="N12" i="6"/>
  <c r="I12" i="6"/>
  <c r="I40" i="6"/>
  <c r="B12" i="6"/>
  <c r="I11" i="6"/>
  <c r="I39" i="6"/>
  <c r="B11" i="6"/>
  <c r="I10" i="6"/>
  <c r="I38" i="6"/>
  <c r="B10" i="6"/>
  <c r="I9" i="6"/>
  <c r="I37" i="6"/>
  <c r="B9" i="6"/>
  <c r="I6" i="6"/>
  <c r="I34" i="6"/>
  <c r="B6" i="6"/>
  <c r="I5" i="6"/>
  <c r="I33" i="6"/>
  <c r="B5" i="6"/>
  <c r="I4" i="6"/>
  <c r="I32" i="6"/>
  <c r="B4" i="6"/>
  <c r="I3" i="6"/>
  <c r="B3" i="6"/>
  <c r="BN107" i="5"/>
  <c r="BM107" i="5"/>
  <c r="BL107" i="5"/>
  <c r="BK107" i="5"/>
  <c r="BJ107" i="5"/>
  <c r="BI107" i="5"/>
  <c r="BH107" i="5"/>
  <c r="BG107" i="5"/>
  <c r="BF107" i="5"/>
  <c r="BE107" i="5"/>
  <c r="BD107" i="5"/>
  <c r="BC107" i="5"/>
  <c r="BB107" i="5"/>
  <c r="BA107" i="5"/>
  <c r="AZ107" i="5"/>
  <c r="AY107" i="5"/>
  <c r="AX107" i="5"/>
  <c r="AW107" i="5"/>
  <c r="AV107" i="5"/>
  <c r="AU107" i="5"/>
  <c r="AT107" i="5"/>
  <c r="AS107" i="5"/>
  <c r="AR107" i="5"/>
  <c r="AQ107" i="5"/>
  <c r="AP107" i="5"/>
  <c r="AO107" i="5"/>
  <c r="AN107" i="5"/>
  <c r="AM107" i="5"/>
  <c r="AL107" i="5"/>
  <c r="AK107" i="5"/>
  <c r="AJ107" i="5"/>
  <c r="AI107" i="5"/>
  <c r="AH107" i="5"/>
  <c r="AG107" i="5"/>
  <c r="AF107" i="5"/>
  <c r="AE107" i="5"/>
  <c r="AD107" i="5"/>
  <c r="AC107" i="5"/>
  <c r="AB107" i="5"/>
  <c r="AA107" i="5"/>
  <c r="Z107" i="5"/>
  <c r="Y107" i="5"/>
  <c r="X107" i="5"/>
  <c r="W107" i="5"/>
  <c r="V107" i="5"/>
  <c r="U107" i="5"/>
  <c r="T107" i="5"/>
  <c r="S107" i="5"/>
  <c r="R107" i="5"/>
  <c r="Q107" i="5"/>
  <c r="P107" i="5"/>
  <c r="O107" i="5"/>
  <c r="N107" i="5"/>
  <c r="M107" i="5"/>
  <c r="L107" i="5"/>
  <c r="K107" i="5"/>
  <c r="J107" i="5"/>
  <c r="I107" i="5"/>
  <c r="H107" i="5"/>
  <c r="G107" i="5"/>
  <c r="F107" i="5"/>
  <c r="E107" i="5"/>
  <c r="D107" i="5"/>
  <c r="BN106" i="5"/>
  <c r="BM106" i="5"/>
  <c r="BL106" i="5"/>
  <c r="BK106" i="5"/>
  <c r="BJ106" i="5"/>
  <c r="BI106" i="5"/>
  <c r="BH106" i="5"/>
  <c r="BG106" i="5"/>
  <c r="BF106" i="5"/>
  <c r="BE106" i="5"/>
  <c r="BD106" i="5"/>
  <c r="BC106" i="5"/>
  <c r="BB106" i="5"/>
  <c r="BA106" i="5"/>
  <c r="AZ106" i="5"/>
  <c r="AY106" i="5"/>
  <c r="AX106" i="5"/>
  <c r="AW106" i="5"/>
  <c r="AV106" i="5"/>
  <c r="AU106" i="5"/>
  <c r="AT106" i="5"/>
  <c r="AS106" i="5"/>
  <c r="AR106" i="5"/>
  <c r="AQ106" i="5"/>
  <c r="AP106" i="5"/>
  <c r="AO106" i="5"/>
  <c r="AN106" i="5"/>
  <c r="AM106" i="5"/>
  <c r="AL106" i="5"/>
  <c r="AK106" i="5"/>
  <c r="AJ106" i="5"/>
  <c r="AI106" i="5"/>
  <c r="AH106" i="5"/>
  <c r="AG106" i="5"/>
  <c r="AF106" i="5"/>
  <c r="AE106" i="5"/>
  <c r="AD106" i="5"/>
  <c r="AC106" i="5"/>
  <c r="AB106" i="5"/>
  <c r="AA106" i="5"/>
  <c r="Z106" i="5"/>
  <c r="Y106" i="5"/>
  <c r="X106" i="5"/>
  <c r="W106" i="5"/>
  <c r="V106" i="5"/>
  <c r="U106" i="5"/>
  <c r="T106" i="5"/>
  <c r="S106" i="5"/>
  <c r="R106" i="5"/>
  <c r="Q106" i="5"/>
  <c r="P106" i="5"/>
  <c r="O106" i="5"/>
  <c r="N106" i="5"/>
  <c r="M106" i="5"/>
  <c r="L106" i="5"/>
  <c r="K106" i="5"/>
  <c r="J106" i="5"/>
  <c r="I106" i="5"/>
  <c r="H106" i="5"/>
  <c r="G106" i="5"/>
  <c r="F106" i="5"/>
  <c r="E106" i="5"/>
  <c r="D106" i="5"/>
  <c r="BN105" i="5"/>
  <c r="BM105" i="5"/>
  <c r="BL105" i="5"/>
  <c r="BK105" i="5"/>
  <c r="BJ105" i="5"/>
  <c r="BI105" i="5"/>
  <c r="BH105" i="5"/>
  <c r="BG105" i="5"/>
  <c r="BF105" i="5"/>
  <c r="BE105" i="5"/>
  <c r="BD105" i="5"/>
  <c r="BC105" i="5"/>
  <c r="BB105" i="5"/>
  <c r="BA105" i="5"/>
  <c r="AZ105" i="5"/>
  <c r="AY105" i="5"/>
  <c r="AX105" i="5"/>
  <c r="AW105" i="5"/>
  <c r="AV105" i="5"/>
  <c r="AU105" i="5"/>
  <c r="AT105" i="5"/>
  <c r="AS105" i="5"/>
  <c r="AR105" i="5"/>
  <c r="AQ105" i="5"/>
  <c r="AP105" i="5"/>
  <c r="AO105" i="5"/>
  <c r="AN105" i="5"/>
  <c r="AM105" i="5"/>
  <c r="AL105" i="5"/>
  <c r="AK105" i="5"/>
  <c r="AJ105" i="5"/>
  <c r="AI105" i="5"/>
  <c r="AH105" i="5"/>
  <c r="AG105" i="5"/>
  <c r="AF105" i="5"/>
  <c r="AE105" i="5"/>
  <c r="AD105" i="5"/>
  <c r="AC105" i="5"/>
  <c r="AB105" i="5"/>
  <c r="AA105" i="5"/>
  <c r="Z105" i="5"/>
  <c r="Y105" i="5"/>
  <c r="X105" i="5"/>
  <c r="W105" i="5"/>
  <c r="V105" i="5"/>
  <c r="U105" i="5"/>
  <c r="T105" i="5"/>
  <c r="S105" i="5"/>
  <c r="R105" i="5"/>
  <c r="Q105" i="5"/>
  <c r="P105" i="5"/>
  <c r="O105" i="5"/>
  <c r="N105" i="5"/>
  <c r="M105" i="5"/>
  <c r="L105" i="5"/>
  <c r="K105" i="5"/>
  <c r="J105" i="5"/>
  <c r="I105" i="5"/>
  <c r="H105" i="5"/>
  <c r="G105" i="5"/>
  <c r="F105" i="5"/>
  <c r="E105" i="5"/>
  <c r="D105" i="5"/>
  <c r="BN104" i="5"/>
  <c r="BM104" i="5"/>
  <c r="BL104" i="5"/>
  <c r="BK104" i="5"/>
  <c r="BJ104" i="5"/>
  <c r="BI104" i="5"/>
  <c r="BH104" i="5"/>
  <c r="BG104" i="5"/>
  <c r="BF104" i="5"/>
  <c r="BE104" i="5"/>
  <c r="BD104" i="5"/>
  <c r="BC104" i="5"/>
  <c r="BB104" i="5"/>
  <c r="BA104" i="5"/>
  <c r="AZ104" i="5"/>
  <c r="AY104" i="5"/>
  <c r="AX104" i="5"/>
  <c r="AW104" i="5"/>
  <c r="AV104" i="5"/>
  <c r="AU104" i="5"/>
  <c r="AT104" i="5"/>
  <c r="AS104" i="5"/>
  <c r="AR104" i="5"/>
  <c r="AQ104" i="5"/>
  <c r="AP104" i="5"/>
  <c r="AO104" i="5"/>
  <c r="AN104" i="5"/>
  <c r="AM104" i="5"/>
  <c r="AL104" i="5"/>
  <c r="AK104" i="5"/>
  <c r="AJ104" i="5"/>
  <c r="AI104" i="5"/>
  <c r="AH104" i="5"/>
  <c r="AG104" i="5"/>
  <c r="AF104" i="5"/>
  <c r="AE104" i="5"/>
  <c r="AD104" i="5"/>
  <c r="AC104" i="5"/>
  <c r="AB104" i="5"/>
  <c r="AA104" i="5"/>
  <c r="Z104" i="5"/>
  <c r="Y104" i="5"/>
  <c r="X104" i="5"/>
  <c r="W104" i="5"/>
  <c r="V104" i="5"/>
  <c r="U104" i="5"/>
  <c r="T104" i="5"/>
  <c r="S104" i="5"/>
  <c r="R104" i="5"/>
  <c r="Q104" i="5"/>
  <c r="P104" i="5"/>
  <c r="O104" i="5"/>
  <c r="N104" i="5"/>
  <c r="M104" i="5"/>
  <c r="L104" i="5"/>
  <c r="K104" i="5"/>
  <c r="J104" i="5"/>
  <c r="I104" i="5"/>
  <c r="H104" i="5"/>
  <c r="G104" i="5"/>
  <c r="F104" i="5"/>
  <c r="E104" i="5"/>
  <c r="D104" i="5"/>
  <c r="BN103" i="5"/>
  <c r="BM103" i="5"/>
  <c r="BL103" i="5"/>
  <c r="BK103" i="5"/>
  <c r="BJ103" i="5"/>
  <c r="BJ108" i="5"/>
  <c r="BJ109" i="5"/>
  <c r="BI103" i="5"/>
  <c r="BH103" i="5"/>
  <c r="BG103" i="5"/>
  <c r="BF103" i="5"/>
  <c r="BE103" i="5"/>
  <c r="BD103" i="5"/>
  <c r="BC103" i="5"/>
  <c r="BB103" i="5"/>
  <c r="BB108" i="5"/>
  <c r="BB109" i="5"/>
  <c r="BA103" i="5"/>
  <c r="AZ103" i="5"/>
  <c r="AY103" i="5"/>
  <c r="AX103" i="5"/>
  <c r="AW103" i="5"/>
  <c r="AV103" i="5"/>
  <c r="AU103" i="5"/>
  <c r="AT103" i="5"/>
  <c r="AT108" i="5"/>
  <c r="AT109" i="5"/>
  <c r="AS103" i="5"/>
  <c r="AR103" i="5"/>
  <c r="AQ103" i="5"/>
  <c r="AP103" i="5"/>
  <c r="AO103" i="5"/>
  <c r="AN103" i="5"/>
  <c r="AM103" i="5"/>
  <c r="AL103" i="5"/>
  <c r="AL108" i="5"/>
  <c r="AL109" i="5"/>
  <c r="AK103" i="5"/>
  <c r="AJ103" i="5"/>
  <c r="AI103" i="5"/>
  <c r="AH103" i="5"/>
  <c r="AG103" i="5"/>
  <c r="AF103" i="5"/>
  <c r="AE103" i="5"/>
  <c r="AD103" i="5"/>
  <c r="AD108" i="5"/>
  <c r="AD109" i="5"/>
  <c r="AC103" i="5"/>
  <c r="AB103" i="5"/>
  <c r="AA103" i="5"/>
  <c r="Z103" i="5"/>
  <c r="Y103" i="5"/>
  <c r="X103" i="5"/>
  <c r="W103" i="5"/>
  <c r="V103" i="5"/>
  <c r="V108" i="5"/>
  <c r="V109" i="5"/>
  <c r="U103" i="5"/>
  <c r="T103" i="5"/>
  <c r="S103" i="5"/>
  <c r="R103" i="5"/>
  <c r="Q103" i="5"/>
  <c r="P103" i="5"/>
  <c r="O103" i="5"/>
  <c r="N103" i="5"/>
  <c r="N108" i="5"/>
  <c r="N109" i="5"/>
  <c r="M103" i="5"/>
  <c r="L103" i="5"/>
  <c r="K103" i="5"/>
  <c r="J103" i="5"/>
  <c r="I103" i="5"/>
  <c r="H103" i="5"/>
  <c r="G103" i="5"/>
  <c r="F103" i="5"/>
  <c r="E103" i="5"/>
  <c r="D103" i="5"/>
  <c r="C103" i="5"/>
  <c r="BN91" i="5"/>
  <c r="BM91" i="5"/>
  <c r="BL91" i="5"/>
  <c r="BK91" i="5"/>
  <c r="BJ91" i="5"/>
  <c r="BI91" i="5"/>
  <c r="BH91" i="5"/>
  <c r="BG91" i="5"/>
  <c r="BF91" i="5"/>
  <c r="BE91" i="5"/>
  <c r="BD91" i="5"/>
  <c r="BC91" i="5"/>
  <c r="BB91" i="5"/>
  <c r="BA91" i="5"/>
  <c r="AZ91" i="5"/>
  <c r="AY91" i="5"/>
  <c r="AX91" i="5"/>
  <c r="AW91" i="5"/>
  <c r="AV91" i="5"/>
  <c r="AU91" i="5"/>
  <c r="AT91" i="5"/>
  <c r="AS91" i="5"/>
  <c r="AR91" i="5"/>
  <c r="AQ91" i="5"/>
  <c r="AP91" i="5"/>
  <c r="AO91" i="5"/>
  <c r="AN91" i="5"/>
  <c r="AM91" i="5"/>
  <c r="AL91" i="5"/>
  <c r="AK91" i="5"/>
  <c r="AJ91" i="5"/>
  <c r="AI91" i="5"/>
  <c r="AH91" i="5"/>
  <c r="AG91" i="5"/>
  <c r="AF91" i="5"/>
  <c r="AE91" i="5"/>
  <c r="AD91" i="5"/>
  <c r="AC91" i="5"/>
  <c r="AB91" i="5"/>
  <c r="AA91" i="5"/>
  <c r="Z91" i="5"/>
  <c r="Y91" i="5"/>
  <c r="X91" i="5"/>
  <c r="W91" i="5"/>
  <c r="V91" i="5"/>
  <c r="U91" i="5"/>
  <c r="T91" i="5"/>
  <c r="S91" i="5"/>
  <c r="R91" i="5"/>
  <c r="Q91" i="5"/>
  <c r="P91" i="5"/>
  <c r="O91" i="5"/>
  <c r="N91" i="5"/>
  <c r="M91" i="5"/>
  <c r="L91" i="5"/>
  <c r="K91" i="5"/>
  <c r="J91" i="5"/>
  <c r="I91" i="5"/>
  <c r="H91" i="5"/>
  <c r="G91" i="5"/>
  <c r="F91" i="5"/>
  <c r="E91" i="5"/>
  <c r="D91" i="5"/>
  <c r="BN90" i="5"/>
  <c r="BM90" i="5"/>
  <c r="BL90" i="5"/>
  <c r="BK90" i="5"/>
  <c r="BJ90" i="5"/>
  <c r="BI90" i="5"/>
  <c r="BH90" i="5"/>
  <c r="BG90" i="5"/>
  <c r="BF90" i="5"/>
  <c r="BE90" i="5"/>
  <c r="BD90" i="5"/>
  <c r="BC90" i="5"/>
  <c r="BB90" i="5"/>
  <c r="BA90" i="5"/>
  <c r="AZ90" i="5"/>
  <c r="AY90" i="5"/>
  <c r="AX90" i="5"/>
  <c r="AW90" i="5"/>
  <c r="AV90" i="5"/>
  <c r="AU90" i="5"/>
  <c r="AT90" i="5"/>
  <c r="AS90" i="5"/>
  <c r="AR90" i="5"/>
  <c r="AQ90" i="5"/>
  <c r="AP90" i="5"/>
  <c r="AO90" i="5"/>
  <c r="AN90" i="5"/>
  <c r="AM90" i="5"/>
  <c r="AL90" i="5"/>
  <c r="AK90" i="5"/>
  <c r="AJ90" i="5"/>
  <c r="AI90" i="5"/>
  <c r="AH90" i="5"/>
  <c r="AG90" i="5"/>
  <c r="AF90" i="5"/>
  <c r="AE90" i="5"/>
  <c r="AD90" i="5"/>
  <c r="AC90" i="5"/>
  <c r="AB90" i="5"/>
  <c r="AA90" i="5"/>
  <c r="Z90" i="5"/>
  <c r="Y90" i="5"/>
  <c r="X90" i="5"/>
  <c r="W90" i="5"/>
  <c r="V90" i="5"/>
  <c r="U90" i="5"/>
  <c r="T90" i="5"/>
  <c r="S90" i="5"/>
  <c r="R90" i="5"/>
  <c r="Q90" i="5"/>
  <c r="P90" i="5"/>
  <c r="O90" i="5"/>
  <c r="N90" i="5"/>
  <c r="M90" i="5"/>
  <c r="L90" i="5"/>
  <c r="K90" i="5"/>
  <c r="J90" i="5"/>
  <c r="I90" i="5"/>
  <c r="H90" i="5"/>
  <c r="G90" i="5"/>
  <c r="F90" i="5"/>
  <c r="E90" i="5"/>
  <c r="D90" i="5"/>
  <c r="BN89" i="5"/>
  <c r="BM89" i="5"/>
  <c r="BL89" i="5"/>
  <c r="BK89" i="5"/>
  <c r="BJ89" i="5"/>
  <c r="BI89" i="5"/>
  <c r="BH89" i="5"/>
  <c r="BG89" i="5"/>
  <c r="BF89" i="5"/>
  <c r="BE89" i="5"/>
  <c r="BD89" i="5"/>
  <c r="BC89" i="5"/>
  <c r="BB89" i="5"/>
  <c r="BA89" i="5"/>
  <c r="AZ89" i="5"/>
  <c r="AY89" i="5"/>
  <c r="AX89" i="5"/>
  <c r="AW89" i="5"/>
  <c r="AV89" i="5"/>
  <c r="AU89" i="5"/>
  <c r="AT89" i="5"/>
  <c r="AS89" i="5"/>
  <c r="AR89" i="5"/>
  <c r="AQ89" i="5"/>
  <c r="AP89" i="5"/>
  <c r="AO89" i="5"/>
  <c r="AN89" i="5"/>
  <c r="AM89" i="5"/>
  <c r="AL89" i="5"/>
  <c r="AK89" i="5"/>
  <c r="AJ89" i="5"/>
  <c r="AI89" i="5"/>
  <c r="AH89" i="5"/>
  <c r="AG89" i="5"/>
  <c r="AF89" i="5"/>
  <c r="AE89" i="5"/>
  <c r="AD89" i="5"/>
  <c r="AC89" i="5"/>
  <c r="AB89" i="5"/>
  <c r="AA89" i="5"/>
  <c r="Z89" i="5"/>
  <c r="Y89" i="5"/>
  <c r="X89" i="5"/>
  <c r="W89" i="5"/>
  <c r="V89" i="5"/>
  <c r="U89" i="5"/>
  <c r="T89" i="5"/>
  <c r="S89" i="5"/>
  <c r="R89" i="5"/>
  <c r="Q89" i="5"/>
  <c r="P89" i="5"/>
  <c r="O89" i="5"/>
  <c r="N89" i="5"/>
  <c r="M89" i="5"/>
  <c r="L89" i="5"/>
  <c r="K89" i="5"/>
  <c r="J89" i="5"/>
  <c r="I89" i="5"/>
  <c r="H89" i="5"/>
  <c r="G89" i="5"/>
  <c r="F89" i="5"/>
  <c r="E89" i="5"/>
  <c r="D89" i="5"/>
  <c r="BN88" i="5"/>
  <c r="BM88" i="5"/>
  <c r="BL88" i="5"/>
  <c r="BK88" i="5"/>
  <c r="BJ88" i="5"/>
  <c r="BI88" i="5"/>
  <c r="BH88" i="5"/>
  <c r="BG88" i="5"/>
  <c r="BF88" i="5"/>
  <c r="BE88" i="5"/>
  <c r="BD88" i="5"/>
  <c r="BC88" i="5"/>
  <c r="BB88" i="5"/>
  <c r="BA88" i="5"/>
  <c r="AZ88" i="5"/>
  <c r="AY88" i="5"/>
  <c r="AX88" i="5"/>
  <c r="AW88" i="5"/>
  <c r="AV88" i="5"/>
  <c r="AU88" i="5"/>
  <c r="AT88" i="5"/>
  <c r="AS88" i="5"/>
  <c r="AR88" i="5"/>
  <c r="AQ88" i="5"/>
  <c r="AP88" i="5"/>
  <c r="AO88" i="5"/>
  <c r="AN88" i="5"/>
  <c r="AM88" i="5"/>
  <c r="AL88" i="5"/>
  <c r="AK88" i="5"/>
  <c r="AJ88" i="5"/>
  <c r="AI88" i="5"/>
  <c r="AH88" i="5"/>
  <c r="AG88" i="5"/>
  <c r="AF88" i="5"/>
  <c r="AE88" i="5"/>
  <c r="AD88" i="5"/>
  <c r="AC88" i="5"/>
  <c r="AB88" i="5"/>
  <c r="AA88" i="5"/>
  <c r="Z88" i="5"/>
  <c r="Y88" i="5"/>
  <c r="X88" i="5"/>
  <c r="W88" i="5"/>
  <c r="V88" i="5"/>
  <c r="U88" i="5"/>
  <c r="T88" i="5"/>
  <c r="S88" i="5"/>
  <c r="R88" i="5"/>
  <c r="Q88" i="5"/>
  <c r="P88" i="5"/>
  <c r="O88" i="5"/>
  <c r="N88" i="5"/>
  <c r="M88" i="5"/>
  <c r="L88" i="5"/>
  <c r="K88" i="5"/>
  <c r="J88" i="5"/>
  <c r="I88" i="5"/>
  <c r="H88" i="5"/>
  <c r="G88" i="5"/>
  <c r="F88" i="5"/>
  <c r="E88" i="5"/>
  <c r="D88" i="5"/>
  <c r="BN87" i="5"/>
  <c r="BM87" i="5"/>
  <c r="BL87" i="5"/>
  <c r="BK87" i="5"/>
  <c r="BJ87" i="5"/>
  <c r="BI87" i="5"/>
  <c r="BH87" i="5"/>
  <c r="BG87" i="5"/>
  <c r="BF87" i="5"/>
  <c r="BE87" i="5"/>
  <c r="BD87" i="5"/>
  <c r="BC87" i="5"/>
  <c r="BB87" i="5"/>
  <c r="BA87" i="5"/>
  <c r="AZ87" i="5"/>
  <c r="AY87" i="5"/>
  <c r="AX87" i="5"/>
  <c r="AW87" i="5"/>
  <c r="AV87" i="5"/>
  <c r="AU87" i="5"/>
  <c r="AT87" i="5"/>
  <c r="AS87" i="5"/>
  <c r="AR87" i="5"/>
  <c r="AQ87" i="5"/>
  <c r="AP87" i="5"/>
  <c r="AO87" i="5"/>
  <c r="AN87" i="5"/>
  <c r="AM87" i="5"/>
  <c r="AL87" i="5"/>
  <c r="AK87" i="5"/>
  <c r="AJ87" i="5"/>
  <c r="AI87" i="5"/>
  <c r="AH87" i="5"/>
  <c r="AG87" i="5"/>
  <c r="AF87" i="5"/>
  <c r="AE87" i="5"/>
  <c r="AD87" i="5"/>
  <c r="AC87" i="5"/>
  <c r="AB87" i="5"/>
  <c r="AA87" i="5"/>
  <c r="Z87" i="5"/>
  <c r="Y87" i="5"/>
  <c r="X87" i="5"/>
  <c r="W87" i="5"/>
  <c r="V87" i="5"/>
  <c r="U87" i="5"/>
  <c r="T87" i="5"/>
  <c r="S87" i="5"/>
  <c r="R87" i="5"/>
  <c r="Q87" i="5"/>
  <c r="P87" i="5"/>
  <c r="O87" i="5"/>
  <c r="N87" i="5"/>
  <c r="M87" i="5"/>
  <c r="L87" i="5"/>
  <c r="K87" i="5"/>
  <c r="J87" i="5"/>
  <c r="I87" i="5"/>
  <c r="H87" i="5"/>
  <c r="G87" i="5"/>
  <c r="F87" i="5"/>
  <c r="E87" i="5"/>
  <c r="D87" i="5"/>
  <c r="C87" i="5"/>
  <c r="BN75" i="5"/>
  <c r="BM75" i="5"/>
  <c r="BL75" i="5"/>
  <c r="BK75" i="5"/>
  <c r="BJ75" i="5"/>
  <c r="BI75" i="5"/>
  <c r="BH75" i="5"/>
  <c r="BG75" i="5"/>
  <c r="BF75" i="5"/>
  <c r="BE75" i="5"/>
  <c r="BD75" i="5"/>
  <c r="BC75" i="5"/>
  <c r="BB75" i="5"/>
  <c r="BA75" i="5"/>
  <c r="AZ75" i="5"/>
  <c r="AY75" i="5"/>
  <c r="AX75" i="5"/>
  <c r="AW75" i="5"/>
  <c r="AV75" i="5"/>
  <c r="AU75" i="5"/>
  <c r="AT75" i="5"/>
  <c r="AS75" i="5"/>
  <c r="AR75" i="5"/>
  <c r="AQ75" i="5"/>
  <c r="AP75" i="5"/>
  <c r="AO75" i="5"/>
  <c r="AN75" i="5"/>
  <c r="AM75" i="5"/>
  <c r="AL75" i="5"/>
  <c r="AK75" i="5"/>
  <c r="AJ75" i="5"/>
  <c r="AI75" i="5"/>
  <c r="AH75" i="5"/>
  <c r="AG75" i="5"/>
  <c r="AF75" i="5"/>
  <c r="AE75" i="5"/>
  <c r="AD75" i="5"/>
  <c r="AC75" i="5"/>
  <c r="AB75" i="5"/>
  <c r="AA75" i="5"/>
  <c r="Z75" i="5"/>
  <c r="Y75" i="5"/>
  <c r="X75" i="5"/>
  <c r="W75" i="5"/>
  <c r="V75" i="5"/>
  <c r="U75" i="5"/>
  <c r="T75" i="5"/>
  <c r="S75" i="5"/>
  <c r="R75" i="5"/>
  <c r="Q75" i="5"/>
  <c r="P75" i="5"/>
  <c r="O75" i="5"/>
  <c r="N75" i="5"/>
  <c r="M75" i="5"/>
  <c r="L75" i="5"/>
  <c r="K75" i="5"/>
  <c r="J75" i="5"/>
  <c r="I75" i="5"/>
  <c r="H75" i="5"/>
  <c r="G75" i="5"/>
  <c r="F75" i="5"/>
  <c r="E75" i="5"/>
  <c r="D75" i="5"/>
  <c r="BN74" i="5"/>
  <c r="BM74" i="5"/>
  <c r="BL74" i="5"/>
  <c r="BK74" i="5"/>
  <c r="BJ74" i="5"/>
  <c r="BI74" i="5"/>
  <c r="BH74" i="5"/>
  <c r="BG74" i="5"/>
  <c r="BF74" i="5"/>
  <c r="BE74" i="5"/>
  <c r="BD74" i="5"/>
  <c r="BC74" i="5"/>
  <c r="BB74" i="5"/>
  <c r="BA74" i="5"/>
  <c r="AZ74" i="5"/>
  <c r="AY74" i="5"/>
  <c r="AX74" i="5"/>
  <c r="AW74" i="5"/>
  <c r="AV74" i="5"/>
  <c r="AU74" i="5"/>
  <c r="AT74" i="5"/>
  <c r="AS74" i="5"/>
  <c r="AR74" i="5"/>
  <c r="AQ74" i="5"/>
  <c r="AP74" i="5"/>
  <c r="AO74" i="5"/>
  <c r="AN74" i="5"/>
  <c r="AM74" i="5"/>
  <c r="AL74" i="5"/>
  <c r="AK74" i="5"/>
  <c r="AJ74" i="5"/>
  <c r="AI74" i="5"/>
  <c r="AH74" i="5"/>
  <c r="AG74" i="5"/>
  <c r="AF74" i="5"/>
  <c r="AE74" i="5"/>
  <c r="AD74" i="5"/>
  <c r="AC74" i="5"/>
  <c r="AB74" i="5"/>
  <c r="AA74" i="5"/>
  <c r="Z74" i="5"/>
  <c r="Y74" i="5"/>
  <c r="X74" i="5"/>
  <c r="W74" i="5"/>
  <c r="V74" i="5"/>
  <c r="U74" i="5"/>
  <c r="T74" i="5"/>
  <c r="S74" i="5"/>
  <c r="R74" i="5"/>
  <c r="Q74" i="5"/>
  <c r="P74" i="5"/>
  <c r="O74" i="5"/>
  <c r="N74" i="5"/>
  <c r="M74" i="5"/>
  <c r="L74" i="5"/>
  <c r="K74" i="5"/>
  <c r="J74" i="5"/>
  <c r="I74" i="5"/>
  <c r="H74" i="5"/>
  <c r="G74" i="5"/>
  <c r="F74" i="5"/>
  <c r="E74" i="5"/>
  <c r="D74" i="5"/>
  <c r="BN73" i="5"/>
  <c r="BM73" i="5"/>
  <c r="BL73" i="5"/>
  <c r="BK73" i="5"/>
  <c r="BJ73" i="5"/>
  <c r="BI73" i="5"/>
  <c r="BH73" i="5"/>
  <c r="BG73" i="5"/>
  <c r="BF73" i="5"/>
  <c r="BE73" i="5"/>
  <c r="BD73" i="5"/>
  <c r="BC73" i="5"/>
  <c r="BB73" i="5"/>
  <c r="BA73" i="5"/>
  <c r="AZ73" i="5"/>
  <c r="AY73" i="5"/>
  <c r="AX73" i="5"/>
  <c r="AW73" i="5"/>
  <c r="AV73" i="5"/>
  <c r="AU73" i="5"/>
  <c r="AT73" i="5"/>
  <c r="AS73" i="5"/>
  <c r="AR73" i="5"/>
  <c r="AQ73" i="5"/>
  <c r="AP73" i="5"/>
  <c r="AO73" i="5"/>
  <c r="AN73" i="5"/>
  <c r="AM73" i="5"/>
  <c r="AL73" i="5"/>
  <c r="AK73" i="5"/>
  <c r="AJ73" i="5"/>
  <c r="AI73" i="5"/>
  <c r="AI69" i="5"/>
  <c r="AI70" i="5"/>
  <c r="AI71" i="5"/>
  <c r="AI72" i="5"/>
  <c r="AI76" i="5"/>
  <c r="AI77" i="5"/>
  <c r="AH73" i="5"/>
  <c r="AG73" i="5"/>
  <c r="AF73" i="5"/>
  <c r="AE73" i="5"/>
  <c r="AD73" i="5"/>
  <c r="AC73" i="5"/>
  <c r="AB73" i="5"/>
  <c r="AA73" i="5"/>
  <c r="Z73" i="5"/>
  <c r="Y73" i="5"/>
  <c r="X73" i="5"/>
  <c r="W73" i="5"/>
  <c r="V73" i="5"/>
  <c r="U73" i="5"/>
  <c r="T73" i="5"/>
  <c r="S73" i="5"/>
  <c r="R73" i="5"/>
  <c r="Q73" i="5"/>
  <c r="P73" i="5"/>
  <c r="O73" i="5"/>
  <c r="N73" i="5"/>
  <c r="M73" i="5"/>
  <c r="L73" i="5"/>
  <c r="K73" i="5"/>
  <c r="J73" i="5"/>
  <c r="I73" i="5"/>
  <c r="H73" i="5"/>
  <c r="G73" i="5"/>
  <c r="F73" i="5"/>
  <c r="E73" i="5"/>
  <c r="D73" i="5"/>
  <c r="BN72" i="5"/>
  <c r="BM72" i="5"/>
  <c r="BL72" i="5"/>
  <c r="BK72" i="5"/>
  <c r="BJ72" i="5"/>
  <c r="BI72" i="5"/>
  <c r="BH72" i="5"/>
  <c r="BG72" i="5"/>
  <c r="BF72" i="5"/>
  <c r="BE72" i="5"/>
  <c r="BD72" i="5"/>
  <c r="BC72" i="5"/>
  <c r="BB72" i="5"/>
  <c r="BA72" i="5"/>
  <c r="AZ72" i="5"/>
  <c r="AY72" i="5"/>
  <c r="AX72" i="5"/>
  <c r="AW72" i="5"/>
  <c r="AV72" i="5"/>
  <c r="AU72" i="5"/>
  <c r="AT72" i="5"/>
  <c r="AS72" i="5"/>
  <c r="AR72" i="5"/>
  <c r="AQ72" i="5"/>
  <c r="AP72" i="5"/>
  <c r="AO72" i="5"/>
  <c r="AN72" i="5"/>
  <c r="AM72" i="5"/>
  <c r="AL72" i="5"/>
  <c r="AK72" i="5"/>
  <c r="AJ72" i="5"/>
  <c r="AH72" i="5"/>
  <c r="AG72" i="5"/>
  <c r="AF72" i="5"/>
  <c r="AE72" i="5"/>
  <c r="AD72" i="5"/>
  <c r="AC72" i="5"/>
  <c r="AB72" i="5"/>
  <c r="AA72" i="5"/>
  <c r="Z72" i="5"/>
  <c r="Y72" i="5"/>
  <c r="X72" i="5"/>
  <c r="W72" i="5"/>
  <c r="V72" i="5"/>
  <c r="U72" i="5"/>
  <c r="T72" i="5"/>
  <c r="S72" i="5"/>
  <c r="R72" i="5"/>
  <c r="Q72" i="5"/>
  <c r="P72" i="5"/>
  <c r="O72" i="5"/>
  <c r="N72" i="5"/>
  <c r="M72" i="5"/>
  <c r="L72" i="5"/>
  <c r="K72" i="5"/>
  <c r="J72" i="5"/>
  <c r="I72" i="5"/>
  <c r="H72" i="5"/>
  <c r="G72" i="5"/>
  <c r="F72" i="5"/>
  <c r="E72" i="5"/>
  <c r="D72" i="5"/>
  <c r="BN71" i="5"/>
  <c r="BM71" i="5"/>
  <c r="BL71" i="5"/>
  <c r="BK71" i="5"/>
  <c r="BJ71" i="5"/>
  <c r="BI71" i="5"/>
  <c r="BH71" i="5"/>
  <c r="BG71" i="5"/>
  <c r="BF71" i="5"/>
  <c r="BE71" i="5"/>
  <c r="BD71" i="5"/>
  <c r="BC71" i="5"/>
  <c r="BB71" i="5"/>
  <c r="BA71" i="5"/>
  <c r="AZ71" i="5"/>
  <c r="AY71" i="5"/>
  <c r="AX71" i="5"/>
  <c r="AW71" i="5"/>
  <c r="AV71" i="5"/>
  <c r="AU71" i="5"/>
  <c r="AT71" i="5"/>
  <c r="AS71" i="5"/>
  <c r="AR71" i="5"/>
  <c r="AQ71" i="5"/>
  <c r="AP71" i="5"/>
  <c r="AO71" i="5"/>
  <c r="AN71" i="5"/>
  <c r="AM71" i="5"/>
  <c r="AL71" i="5"/>
  <c r="AK71" i="5"/>
  <c r="AJ71" i="5"/>
  <c r="AH71" i="5"/>
  <c r="AG71" i="5"/>
  <c r="AF71" i="5"/>
  <c r="AE71" i="5"/>
  <c r="AD71" i="5"/>
  <c r="AC71" i="5"/>
  <c r="AB71" i="5"/>
  <c r="AA71" i="5"/>
  <c r="Z71" i="5"/>
  <c r="Y71" i="5"/>
  <c r="X71" i="5"/>
  <c r="W71" i="5"/>
  <c r="V71" i="5"/>
  <c r="U71" i="5"/>
  <c r="T71" i="5"/>
  <c r="S71" i="5"/>
  <c r="R71" i="5"/>
  <c r="Q71" i="5"/>
  <c r="P71" i="5"/>
  <c r="O71" i="5"/>
  <c r="N71" i="5"/>
  <c r="M71" i="5"/>
  <c r="L71" i="5"/>
  <c r="K71" i="5"/>
  <c r="J71" i="5"/>
  <c r="I71" i="5"/>
  <c r="I69" i="5"/>
  <c r="I70" i="5"/>
  <c r="I76" i="5"/>
  <c r="I77" i="5"/>
  <c r="H71" i="5"/>
  <c r="G71" i="5"/>
  <c r="F71" i="5"/>
  <c r="E71" i="5"/>
  <c r="D71" i="5"/>
  <c r="BN70" i="5"/>
  <c r="BM70" i="5"/>
  <c r="BL70" i="5"/>
  <c r="BK70" i="5"/>
  <c r="BJ70" i="5"/>
  <c r="BI70" i="5"/>
  <c r="BH70" i="5"/>
  <c r="BG70" i="5"/>
  <c r="BF70" i="5"/>
  <c r="BE70" i="5"/>
  <c r="BD70" i="5"/>
  <c r="BC70" i="5"/>
  <c r="BB70" i="5"/>
  <c r="BA70" i="5"/>
  <c r="AZ70" i="5"/>
  <c r="AY70" i="5"/>
  <c r="AX70" i="5"/>
  <c r="AW70" i="5"/>
  <c r="AV70" i="5"/>
  <c r="AU70" i="5"/>
  <c r="AT70" i="5"/>
  <c r="AS70" i="5"/>
  <c r="AR70" i="5"/>
  <c r="AQ70" i="5"/>
  <c r="AP70" i="5"/>
  <c r="AO70" i="5"/>
  <c r="AN70" i="5"/>
  <c r="AM70" i="5"/>
  <c r="AL70" i="5"/>
  <c r="AK70" i="5"/>
  <c r="AJ70" i="5"/>
  <c r="AH70" i="5"/>
  <c r="AG70" i="5"/>
  <c r="AF70" i="5"/>
  <c r="AE70" i="5"/>
  <c r="AD70" i="5"/>
  <c r="AC70" i="5"/>
  <c r="AB70" i="5"/>
  <c r="AA70" i="5"/>
  <c r="Z70" i="5"/>
  <c r="Y70" i="5"/>
  <c r="X70" i="5"/>
  <c r="W70" i="5"/>
  <c r="V70" i="5"/>
  <c r="U70" i="5"/>
  <c r="T70" i="5"/>
  <c r="S70" i="5"/>
  <c r="R70" i="5"/>
  <c r="Q70" i="5"/>
  <c r="P70" i="5"/>
  <c r="O70" i="5"/>
  <c r="N70" i="5"/>
  <c r="M70" i="5"/>
  <c r="L70" i="5"/>
  <c r="K70" i="5"/>
  <c r="J70" i="5"/>
  <c r="H70" i="5"/>
  <c r="G70" i="5"/>
  <c r="F70" i="5"/>
  <c r="E70" i="5"/>
  <c r="D70" i="5"/>
  <c r="BN69" i="5"/>
  <c r="BM69" i="5"/>
  <c r="BL69" i="5"/>
  <c r="BK69" i="5"/>
  <c r="BJ69" i="5"/>
  <c r="BI69" i="5"/>
  <c r="BH69" i="5"/>
  <c r="BG69" i="5"/>
  <c r="BF69" i="5"/>
  <c r="BE69" i="5"/>
  <c r="BD69" i="5"/>
  <c r="BC69" i="5"/>
  <c r="BB69" i="5"/>
  <c r="BA69" i="5"/>
  <c r="AZ69" i="5"/>
  <c r="AY69" i="5"/>
  <c r="AY76" i="5"/>
  <c r="AY77" i="5"/>
  <c r="AX69" i="5"/>
  <c r="AW69" i="5"/>
  <c r="AV69" i="5"/>
  <c r="AU69" i="5"/>
  <c r="AT69" i="5"/>
  <c r="AS69" i="5"/>
  <c r="AR69" i="5"/>
  <c r="AQ69" i="5"/>
  <c r="AQ76" i="5"/>
  <c r="AQ77" i="5"/>
  <c r="AP69" i="5"/>
  <c r="AO69" i="5"/>
  <c r="AN69" i="5"/>
  <c r="AM69" i="5"/>
  <c r="AL69" i="5"/>
  <c r="AK69" i="5"/>
  <c r="AJ69" i="5"/>
  <c r="AH69" i="5"/>
  <c r="AG69" i="5"/>
  <c r="AF69" i="5"/>
  <c r="AE69" i="5"/>
  <c r="AD69" i="5"/>
  <c r="AC69" i="5"/>
  <c r="AB69" i="5"/>
  <c r="AA69" i="5"/>
  <c r="Z69" i="5"/>
  <c r="Y69" i="5"/>
  <c r="X69" i="5"/>
  <c r="W69" i="5"/>
  <c r="V69" i="5"/>
  <c r="U69" i="5"/>
  <c r="T69" i="5"/>
  <c r="S69" i="5"/>
  <c r="R69" i="5"/>
  <c r="Q69" i="5"/>
  <c r="P69" i="5"/>
  <c r="O69" i="5"/>
  <c r="N69" i="5"/>
  <c r="M69" i="5"/>
  <c r="L69" i="5"/>
  <c r="K69" i="5"/>
  <c r="J69" i="5"/>
  <c r="H69" i="5"/>
  <c r="G69" i="5"/>
  <c r="F69" i="5"/>
  <c r="E69" i="5"/>
  <c r="E76" i="5"/>
  <c r="E77" i="5"/>
  <c r="D69" i="5"/>
  <c r="AA76" i="5"/>
  <c r="AA77" i="5"/>
  <c r="BN57" i="5"/>
  <c r="BM57" i="5"/>
  <c r="BL57" i="5"/>
  <c r="BK57" i="5"/>
  <c r="BJ57" i="5"/>
  <c r="BI57" i="5"/>
  <c r="BH57" i="5"/>
  <c r="BG57" i="5"/>
  <c r="BF57" i="5"/>
  <c r="BE57" i="5"/>
  <c r="BD57" i="5"/>
  <c r="BC57" i="5"/>
  <c r="BB57" i="5"/>
  <c r="BA57" i="5"/>
  <c r="AZ57" i="5"/>
  <c r="AY57" i="5"/>
  <c r="AX57" i="5"/>
  <c r="AW57" i="5"/>
  <c r="AV57" i="5"/>
  <c r="AU57" i="5"/>
  <c r="AT57" i="5"/>
  <c r="AS57" i="5"/>
  <c r="AR57" i="5"/>
  <c r="AQ57" i="5"/>
  <c r="AP57" i="5"/>
  <c r="AO57" i="5"/>
  <c r="AN57" i="5"/>
  <c r="AM57" i="5"/>
  <c r="AL57" i="5"/>
  <c r="AK57" i="5"/>
  <c r="AJ57" i="5"/>
  <c r="AI57" i="5"/>
  <c r="AH57" i="5"/>
  <c r="AG57" i="5"/>
  <c r="AF57" i="5"/>
  <c r="AE57" i="5"/>
  <c r="AD57" i="5"/>
  <c r="AC57" i="5"/>
  <c r="AB57" i="5"/>
  <c r="AA57" i="5"/>
  <c r="Z57" i="5"/>
  <c r="Y57" i="5"/>
  <c r="X57" i="5"/>
  <c r="W57" i="5"/>
  <c r="V57" i="5"/>
  <c r="U57" i="5"/>
  <c r="T57" i="5"/>
  <c r="S57" i="5"/>
  <c r="R57" i="5"/>
  <c r="Q57" i="5"/>
  <c r="P57" i="5"/>
  <c r="O57" i="5"/>
  <c r="N57" i="5"/>
  <c r="M57" i="5"/>
  <c r="L57" i="5"/>
  <c r="K57" i="5"/>
  <c r="J57" i="5"/>
  <c r="I57" i="5"/>
  <c r="H57" i="5"/>
  <c r="G57" i="5"/>
  <c r="F57" i="5"/>
  <c r="E57" i="5"/>
  <c r="D57" i="5"/>
  <c r="BN56" i="5"/>
  <c r="BM56" i="5"/>
  <c r="BL56" i="5"/>
  <c r="BK56" i="5"/>
  <c r="BJ56" i="5"/>
  <c r="BI56" i="5"/>
  <c r="BH56" i="5"/>
  <c r="BG56" i="5"/>
  <c r="BF56" i="5"/>
  <c r="BE56" i="5"/>
  <c r="BD56" i="5"/>
  <c r="BC56" i="5"/>
  <c r="BB56" i="5"/>
  <c r="BA56" i="5"/>
  <c r="AZ56" i="5"/>
  <c r="AY56" i="5"/>
  <c r="AX56" i="5"/>
  <c r="AW56" i="5"/>
  <c r="AV56" i="5"/>
  <c r="AU56" i="5"/>
  <c r="AT56" i="5"/>
  <c r="AS56" i="5"/>
  <c r="AR56" i="5"/>
  <c r="AQ56" i="5"/>
  <c r="AP56" i="5"/>
  <c r="AO56" i="5"/>
  <c r="AN56" i="5"/>
  <c r="AM56" i="5"/>
  <c r="AL56" i="5"/>
  <c r="AK56" i="5"/>
  <c r="AJ56" i="5"/>
  <c r="AI56" i="5"/>
  <c r="AH56" i="5"/>
  <c r="AG56" i="5"/>
  <c r="AF56" i="5"/>
  <c r="AE56" i="5"/>
  <c r="AD56" i="5"/>
  <c r="AC56" i="5"/>
  <c r="AB56" i="5"/>
  <c r="AA56" i="5"/>
  <c r="Z56" i="5"/>
  <c r="Y56" i="5"/>
  <c r="X56" i="5"/>
  <c r="W56" i="5"/>
  <c r="V56" i="5"/>
  <c r="U56" i="5"/>
  <c r="T56" i="5"/>
  <c r="S56" i="5"/>
  <c r="R56" i="5"/>
  <c r="Q56" i="5"/>
  <c r="P56" i="5"/>
  <c r="O56" i="5"/>
  <c r="N56" i="5"/>
  <c r="M56" i="5"/>
  <c r="L56" i="5"/>
  <c r="K56" i="5"/>
  <c r="J56" i="5"/>
  <c r="I56" i="5"/>
  <c r="H56" i="5"/>
  <c r="G56" i="5"/>
  <c r="F56" i="5"/>
  <c r="E56" i="5"/>
  <c r="D56" i="5"/>
  <c r="BN55" i="5"/>
  <c r="BM55" i="5"/>
  <c r="BL55" i="5"/>
  <c r="BK55" i="5"/>
  <c r="BJ55" i="5"/>
  <c r="BI55" i="5"/>
  <c r="BH55" i="5"/>
  <c r="BG55" i="5"/>
  <c r="BF55" i="5"/>
  <c r="BE55" i="5"/>
  <c r="BD55" i="5"/>
  <c r="BC55" i="5"/>
  <c r="BB55" i="5"/>
  <c r="BA55" i="5"/>
  <c r="AZ55" i="5"/>
  <c r="AY55" i="5"/>
  <c r="AX55" i="5"/>
  <c r="AW55" i="5"/>
  <c r="AV55" i="5"/>
  <c r="AU55" i="5"/>
  <c r="AT55" i="5"/>
  <c r="AS55" i="5"/>
  <c r="AR55" i="5"/>
  <c r="AQ55" i="5"/>
  <c r="AP55" i="5"/>
  <c r="AO55" i="5"/>
  <c r="AN55" i="5"/>
  <c r="AM55" i="5"/>
  <c r="AL55" i="5"/>
  <c r="AK55" i="5"/>
  <c r="AJ55" i="5"/>
  <c r="AI55" i="5"/>
  <c r="AH55" i="5"/>
  <c r="AG55" i="5"/>
  <c r="AF55" i="5"/>
  <c r="AE55" i="5"/>
  <c r="AD55" i="5"/>
  <c r="AC55" i="5"/>
  <c r="AB55" i="5"/>
  <c r="AA55" i="5"/>
  <c r="Z55" i="5"/>
  <c r="Y55" i="5"/>
  <c r="X55" i="5"/>
  <c r="W55" i="5"/>
  <c r="V55" i="5"/>
  <c r="U55" i="5"/>
  <c r="T55" i="5"/>
  <c r="S55" i="5"/>
  <c r="R55" i="5"/>
  <c r="Q55" i="5"/>
  <c r="P55" i="5"/>
  <c r="O55" i="5"/>
  <c r="N55" i="5"/>
  <c r="M55" i="5"/>
  <c r="L55" i="5"/>
  <c r="K55" i="5"/>
  <c r="J55" i="5"/>
  <c r="I55" i="5"/>
  <c r="H55" i="5"/>
  <c r="G55" i="5"/>
  <c r="F55" i="5"/>
  <c r="E55" i="5"/>
  <c r="D55" i="5"/>
  <c r="BN54" i="5"/>
  <c r="BM54" i="5"/>
  <c r="BL54" i="5"/>
  <c r="BK54" i="5"/>
  <c r="BJ54" i="5"/>
  <c r="BI54" i="5"/>
  <c r="BH54" i="5"/>
  <c r="BG54" i="5"/>
  <c r="BF54" i="5"/>
  <c r="BE54" i="5"/>
  <c r="BD54" i="5"/>
  <c r="BC54" i="5"/>
  <c r="BB54" i="5"/>
  <c r="BA54" i="5"/>
  <c r="AZ54" i="5"/>
  <c r="AY54" i="5"/>
  <c r="AX54" i="5"/>
  <c r="AW54" i="5"/>
  <c r="AV54" i="5"/>
  <c r="AU54" i="5"/>
  <c r="AT54" i="5"/>
  <c r="AS54" i="5"/>
  <c r="AR54" i="5"/>
  <c r="AQ54" i="5"/>
  <c r="AP54" i="5"/>
  <c r="AO54" i="5"/>
  <c r="AN54" i="5"/>
  <c r="AM54" i="5"/>
  <c r="AL54" i="5"/>
  <c r="AK54" i="5"/>
  <c r="AJ54" i="5"/>
  <c r="AI54" i="5"/>
  <c r="AH54" i="5"/>
  <c r="AG54" i="5"/>
  <c r="AF54" i="5"/>
  <c r="AE54" i="5"/>
  <c r="AD54" i="5"/>
  <c r="AC54" i="5"/>
  <c r="AB54" i="5"/>
  <c r="AA54" i="5"/>
  <c r="Z54" i="5"/>
  <c r="Y54" i="5"/>
  <c r="X54" i="5"/>
  <c r="W54" i="5"/>
  <c r="V54" i="5"/>
  <c r="U54" i="5"/>
  <c r="T54" i="5"/>
  <c r="S54" i="5"/>
  <c r="R54" i="5"/>
  <c r="Q54" i="5"/>
  <c r="P54" i="5"/>
  <c r="O54" i="5"/>
  <c r="N54" i="5"/>
  <c r="M54" i="5"/>
  <c r="L54" i="5"/>
  <c r="K54" i="5"/>
  <c r="J54" i="5"/>
  <c r="I54" i="5"/>
  <c r="H54" i="5"/>
  <c r="G54" i="5"/>
  <c r="F54" i="5"/>
  <c r="E54" i="5"/>
  <c r="D54" i="5"/>
  <c r="BN53" i="5"/>
  <c r="BM53" i="5"/>
  <c r="BL53" i="5"/>
  <c r="BK53" i="5"/>
  <c r="BJ53" i="5"/>
  <c r="BI53" i="5"/>
  <c r="BH53" i="5"/>
  <c r="BG53" i="5"/>
  <c r="BF53" i="5"/>
  <c r="BE53" i="5"/>
  <c r="BD53" i="5"/>
  <c r="BC53" i="5"/>
  <c r="BB53" i="5"/>
  <c r="BA53" i="5"/>
  <c r="AZ53" i="5"/>
  <c r="AY53" i="5"/>
  <c r="AX53" i="5"/>
  <c r="AW53" i="5"/>
  <c r="AV53" i="5"/>
  <c r="AU53" i="5"/>
  <c r="AT53" i="5"/>
  <c r="AS53" i="5"/>
  <c r="AR53" i="5"/>
  <c r="AQ53" i="5"/>
  <c r="AP53" i="5"/>
  <c r="AO53" i="5"/>
  <c r="AN53" i="5"/>
  <c r="AM53" i="5"/>
  <c r="AL53" i="5"/>
  <c r="AK53" i="5"/>
  <c r="AJ53" i="5"/>
  <c r="AI53" i="5"/>
  <c r="AH53" i="5"/>
  <c r="AG53" i="5"/>
  <c r="AF53" i="5"/>
  <c r="AE53" i="5"/>
  <c r="AD53" i="5"/>
  <c r="AC53" i="5"/>
  <c r="AB53" i="5"/>
  <c r="AA53" i="5"/>
  <c r="Z53" i="5"/>
  <c r="Y53" i="5"/>
  <c r="X53" i="5"/>
  <c r="W53" i="5"/>
  <c r="V53" i="5"/>
  <c r="U53" i="5"/>
  <c r="T53" i="5"/>
  <c r="S53" i="5"/>
  <c r="R53" i="5"/>
  <c r="Q53" i="5"/>
  <c r="P53" i="5"/>
  <c r="O53" i="5"/>
  <c r="N53" i="5"/>
  <c r="M53" i="5"/>
  <c r="L53" i="5"/>
  <c r="K53" i="5"/>
  <c r="J53" i="5"/>
  <c r="I53" i="5"/>
  <c r="H53" i="5"/>
  <c r="G53" i="5"/>
  <c r="F53" i="5"/>
  <c r="E53" i="5"/>
  <c r="D53" i="5"/>
  <c r="C53" i="5"/>
  <c r="BM44" i="5"/>
  <c r="BK44" i="5"/>
  <c r="BI44" i="5"/>
  <c r="BG44" i="5"/>
  <c r="BE44" i="5"/>
  <c r="BC44" i="5"/>
  <c r="BA44" i="5"/>
  <c r="AY44" i="5"/>
  <c r="AW44" i="5"/>
  <c r="AU44" i="5"/>
  <c r="AS44" i="5"/>
  <c r="AQ44" i="5"/>
  <c r="AO44" i="5"/>
  <c r="AM44" i="5"/>
  <c r="AK44" i="5"/>
  <c r="AI44" i="5"/>
  <c r="AG44" i="5"/>
  <c r="AE44" i="5"/>
  <c r="AC44" i="5"/>
  <c r="AA44" i="5"/>
  <c r="Y44" i="5"/>
  <c r="W44" i="5"/>
  <c r="U44" i="5"/>
  <c r="S44" i="5"/>
  <c r="Q44" i="5"/>
  <c r="O44" i="5"/>
  <c r="M44" i="5"/>
  <c r="K44" i="5"/>
  <c r="I44" i="5"/>
  <c r="G44" i="5"/>
  <c r="E44" i="5"/>
  <c r="BC95" i="5"/>
  <c r="BC96" i="5"/>
  <c r="AU95" i="5"/>
  <c r="AU96" i="5"/>
  <c r="AM95" i="5"/>
  <c r="AM96" i="5"/>
  <c r="AE95" i="5"/>
  <c r="AE96" i="5"/>
  <c r="W95" i="5"/>
  <c r="W96" i="5"/>
  <c r="O95" i="5"/>
  <c r="O96" i="5"/>
  <c r="G95" i="5"/>
  <c r="G96" i="5"/>
  <c r="W45" i="5"/>
  <c r="U45" i="5"/>
  <c r="BN29" i="5"/>
  <c r="BN30" i="5"/>
  <c r="BM29" i="5"/>
  <c r="BM30" i="5"/>
  <c r="BM45" i="5"/>
  <c r="BL29" i="5"/>
  <c r="BL30" i="5"/>
  <c r="BK29" i="5"/>
  <c r="BK30" i="5"/>
  <c r="BK45" i="5"/>
  <c r="BJ29" i="5"/>
  <c r="BJ30" i="5"/>
  <c r="BI29" i="5"/>
  <c r="BI30" i="5"/>
  <c r="BI45" i="5"/>
  <c r="BH29" i="5"/>
  <c r="BH30" i="5"/>
  <c r="BG29" i="5"/>
  <c r="BG30" i="5"/>
  <c r="BG45" i="5"/>
  <c r="BF29" i="5"/>
  <c r="BF30" i="5"/>
  <c r="BE29" i="5"/>
  <c r="BE30" i="5"/>
  <c r="BE45" i="5"/>
  <c r="BD29" i="5"/>
  <c r="BD30" i="5"/>
  <c r="BC29" i="5"/>
  <c r="BC30" i="5"/>
  <c r="BC45" i="5"/>
  <c r="BB29" i="5"/>
  <c r="BB30" i="5"/>
  <c r="BA29" i="5"/>
  <c r="BA30" i="5"/>
  <c r="BA45" i="5"/>
  <c r="AZ29" i="5"/>
  <c r="AZ30" i="5"/>
  <c r="AY29" i="5"/>
  <c r="AY30" i="5"/>
  <c r="AY45" i="5"/>
  <c r="AX29" i="5"/>
  <c r="AX30" i="5"/>
  <c r="AW29" i="5"/>
  <c r="AW30" i="5"/>
  <c r="AW45" i="5"/>
  <c r="AV29" i="5"/>
  <c r="AV30" i="5"/>
  <c r="AU29" i="5"/>
  <c r="AU30" i="5"/>
  <c r="AU45" i="5"/>
  <c r="AT29" i="5"/>
  <c r="AT30" i="5"/>
  <c r="AS29" i="5"/>
  <c r="AS30" i="5"/>
  <c r="AS45" i="5"/>
  <c r="AR29" i="5"/>
  <c r="AR30" i="5"/>
  <c r="AQ29" i="5"/>
  <c r="AQ30" i="5"/>
  <c r="AQ45" i="5"/>
  <c r="AP29" i="5"/>
  <c r="AP30" i="5"/>
  <c r="AO29" i="5"/>
  <c r="AO30" i="5"/>
  <c r="AO45" i="5"/>
  <c r="AN29" i="5"/>
  <c r="AN30" i="5"/>
  <c r="AM29" i="5"/>
  <c r="AM30" i="5"/>
  <c r="AM45" i="5"/>
  <c r="AL29" i="5"/>
  <c r="AL30" i="5"/>
  <c r="AK29" i="5"/>
  <c r="AK30" i="5"/>
  <c r="AK45" i="5"/>
  <c r="AJ29" i="5"/>
  <c r="AJ30" i="5"/>
  <c r="AI29" i="5"/>
  <c r="AI30" i="5"/>
  <c r="AI45" i="5"/>
  <c r="AH29" i="5"/>
  <c r="AH30" i="5"/>
  <c r="AG29" i="5"/>
  <c r="AG30" i="5"/>
  <c r="AG45" i="5"/>
  <c r="AF29" i="5"/>
  <c r="AF30" i="5"/>
  <c r="AE29" i="5"/>
  <c r="AE30" i="5"/>
  <c r="AE45" i="5"/>
  <c r="AD29" i="5"/>
  <c r="AD30" i="5"/>
  <c r="AC29" i="5"/>
  <c r="AC30" i="5"/>
  <c r="AC45" i="5"/>
  <c r="AB29" i="5"/>
  <c r="AB30" i="5"/>
  <c r="AA29" i="5"/>
  <c r="AA30" i="5"/>
  <c r="AA45" i="5"/>
  <c r="Z29" i="5"/>
  <c r="Z30" i="5"/>
  <c r="Y29" i="5"/>
  <c r="Y30" i="5"/>
  <c r="Y45" i="5"/>
  <c r="S29" i="5"/>
  <c r="S30" i="5"/>
  <c r="S45" i="5"/>
  <c r="R29" i="5"/>
  <c r="R30" i="5"/>
  <c r="Q29" i="5"/>
  <c r="Q30" i="5"/>
  <c r="Q45" i="5"/>
  <c r="P29" i="5"/>
  <c r="P30" i="5"/>
  <c r="O29" i="5"/>
  <c r="O30" i="5"/>
  <c r="O45" i="5"/>
  <c r="N29" i="5"/>
  <c r="N30" i="5"/>
  <c r="M29" i="5"/>
  <c r="M30" i="5"/>
  <c r="M45" i="5"/>
  <c r="L29" i="5"/>
  <c r="L30" i="5"/>
  <c r="K29" i="5"/>
  <c r="K30" i="5"/>
  <c r="K45" i="5"/>
  <c r="J29" i="5"/>
  <c r="J30" i="5"/>
  <c r="I29" i="5"/>
  <c r="I30" i="5"/>
  <c r="I45" i="5"/>
  <c r="H29" i="5"/>
  <c r="H30" i="5"/>
  <c r="G29" i="5"/>
  <c r="G30" i="5"/>
  <c r="G45" i="5"/>
  <c r="F29" i="5"/>
  <c r="F30" i="5"/>
  <c r="E29" i="5"/>
  <c r="E30" i="5"/>
  <c r="E45" i="5"/>
  <c r="D29" i="5"/>
  <c r="D30" i="5"/>
  <c r="C24" i="5"/>
  <c r="C19" i="5"/>
  <c r="C7" i="5"/>
  <c r="BN5" i="5"/>
  <c r="BN51" i="5"/>
  <c r="BM5" i="5"/>
  <c r="BM51" i="5"/>
  <c r="BL5" i="5"/>
  <c r="BL51" i="5"/>
  <c r="BK5" i="5"/>
  <c r="BK51" i="5"/>
  <c r="BJ5" i="5"/>
  <c r="BJ51" i="5"/>
  <c r="BI5" i="5"/>
  <c r="BI51" i="5"/>
  <c r="BH5" i="5"/>
  <c r="BH51" i="5"/>
  <c r="BG5" i="5"/>
  <c r="BG51" i="5"/>
  <c r="BF5" i="5"/>
  <c r="BF51" i="5"/>
  <c r="BE5" i="5"/>
  <c r="BE51" i="5"/>
  <c r="BD5" i="5"/>
  <c r="BD51" i="5"/>
  <c r="BC5" i="5"/>
  <c r="BC51" i="5"/>
  <c r="BB5" i="5"/>
  <c r="BB51" i="5"/>
  <c r="BA5" i="5"/>
  <c r="BA51" i="5"/>
  <c r="AZ5" i="5"/>
  <c r="AZ51" i="5"/>
  <c r="AY5" i="5"/>
  <c r="AY51" i="5"/>
  <c r="AX5" i="5"/>
  <c r="AX51" i="5"/>
  <c r="AW5" i="5"/>
  <c r="AW51" i="5"/>
  <c r="AV5" i="5"/>
  <c r="AV51" i="5"/>
  <c r="AU5" i="5"/>
  <c r="AU51" i="5"/>
  <c r="AT5" i="5"/>
  <c r="AT51" i="5"/>
  <c r="AS5" i="5"/>
  <c r="AS51" i="5"/>
  <c r="AR5" i="5"/>
  <c r="AR51" i="5"/>
  <c r="AQ5" i="5"/>
  <c r="AQ51" i="5"/>
  <c r="AP5" i="5"/>
  <c r="AP51" i="5"/>
  <c r="AO5" i="5"/>
  <c r="AO51" i="5"/>
  <c r="AN5" i="5"/>
  <c r="AN51" i="5"/>
  <c r="AM5" i="5"/>
  <c r="AM51" i="5"/>
  <c r="AL5" i="5"/>
  <c r="AL51" i="5"/>
  <c r="AK5" i="5"/>
  <c r="AK51" i="5"/>
  <c r="AJ5" i="5"/>
  <c r="AJ51" i="5"/>
  <c r="AI5" i="5"/>
  <c r="AI51" i="5"/>
  <c r="AH5" i="5"/>
  <c r="AH51" i="5"/>
  <c r="AG5" i="5"/>
  <c r="AG51" i="5"/>
  <c r="AF5" i="5"/>
  <c r="AF51" i="5"/>
  <c r="AE5" i="5"/>
  <c r="AE51" i="5"/>
  <c r="AD5" i="5"/>
  <c r="AD51" i="5"/>
  <c r="AC5" i="5"/>
  <c r="AC51" i="5"/>
  <c r="AB5" i="5"/>
  <c r="AB51" i="5"/>
  <c r="AA5" i="5"/>
  <c r="AA51" i="5"/>
  <c r="Z5" i="5"/>
  <c r="Z51" i="5"/>
  <c r="Y5" i="5"/>
  <c r="Y51" i="5"/>
  <c r="X5" i="5"/>
  <c r="X51" i="5"/>
  <c r="W5" i="5"/>
  <c r="W51" i="5"/>
  <c r="W101" i="5"/>
  <c r="V5" i="5"/>
  <c r="V51" i="5"/>
  <c r="U5" i="5"/>
  <c r="U51" i="5"/>
  <c r="T5" i="5"/>
  <c r="T51" i="5"/>
  <c r="S5" i="5"/>
  <c r="S51" i="5"/>
  <c r="R5" i="5"/>
  <c r="R51" i="5"/>
  <c r="Q5" i="5"/>
  <c r="Q51" i="5"/>
  <c r="P5" i="5"/>
  <c r="P51" i="5"/>
  <c r="O5" i="5"/>
  <c r="O51" i="5"/>
  <c r="N5" i="5"/>
  <c r="N51" i="5"/>
  <c r="M5" i="5"/>
  <c r="M51" i="5"/>
  <c r="L5" i="5"/>
  <c r="L51" i="5"/>
  <c r="K5" i="5"/>
  <c r="K51" i="5"/>
  <c r="J5" i="5"/>
  <c r="J51" i="5"/>
  <c r="I5" i="5"/>
  <c r="I51" i="5"/>
  <c r="H5" i="5"/>
  <c r="H51" i="5"/>
  <c r="G5" i="5"/>
  <c r="G51" i="5"/>
  <c r="F5" i="5"/>
  <c r="F51" i="5"/>
  <c r="E5" i="5"/>
  <c r="E51" i="5"/>
  <c r="D5" i="5"/>
  <c r="D51" i="5"/>
  <c r="BN107" i="4"/>
  <c r="BM107" i="4"/>
  <c r="BL107" i="4"/>
  <c r="BK107" i="4"/>
  <c r="BJ107" i="4"/>
  <c r="BI107" i="4"/>
  <c r="BH107" i="4"/>
  <c r="BG107" i="4"/>
  <c r="BF107" i="4"/>
  <c r="BE107" i="4"/>
  <c r="BD107" i="4"/>
  <c r="BC107" i="4"/>
  <c r="BB107" i="4"/>
  <c r="BA107" i="4"/>
  <c r="AZ107" i="4"/>
  <c r="AY107" i="4"/>
  <c r="AX107" i="4"/>
  <c r="AW107" i="4"/>
  <c r="AV107" i="4"/>
  <c r="AU107" i="4"/>
  <c r="AT107" i="4"/>
  <c r="AS107" i="4"/>
  <c r="AR107" i="4"/>
  <c r="AQ107" i="4"/>
  <c r="AP107" i="4"/>
  <c r="AO107" i="4"/>
  <c r="AN107" i="4"/>
  <c r="AM107" i="4"/>
  <c r="AL107" i="4"/>
  <c r="AK107" i="4"/>
  <c r="AJ107" i="4"/>
  <c r="AI107" i="4"/>
  <c r="AH107" i="4"/>
  <c r="AG107" i="4"/>
  <c r="AF107" i="4"/>
  <c r="AE107" i="4"/>
  <c r="AD107" i="4"/>
  <c r="AC107" i="4"/>
  <c r="AB107" i="4"/>
  <c r="AA107" i="4"/>
  <c r="Z107" i="4"/>
  <c r="Y107" i="4"/>
  <c r="X107" i="4"/>
  <c r="W107" i="4"/>
  <c r="V107" i="4"/>
  <c r="U107" i="4"/>
  <c r="T107" i="4"/>
  <c r="S107" i="4"/>
  <c r="R107" i="4"/>
  <c r="Q107" i="4"/>
  <c r="P107" i="4"/>
  <c r="O107" i="4"/>
  <c r="N107" i="4"/>
  <c r="M107" i="4"/>
  <c r="L107" i="4"/>
  <c r="K107" i="4"/>
  <c r="J107" i="4"/>
  <c r="I107" i="4"/>
  <c r="H107" i="4"/>
  <c r="G107" i="4"/>
  <c r="F107" i="4"/>
  <c r="E107" i="4"/>
  <c r="D107" i="4"/>
  <c r="BN106" i="4"/>
  <c r="BM106" i="4"/>
  <c r="BL106" i="4"/>
  <c r="BK106" i="4"/>
  <c r="BJ106" i="4"/>
  <c r="BI106" i="4"/>
  <c r="BH106" i="4"/>
  <c r="BG106" i="4"/>
  <c r="BF106" i="4"/>
  <c r="BE106" i="4"/>
  <c r="BD106" i="4"/>
  <c r="BC106" i="4"/>
  <c r="BB106" i="4"/>
  <c r="BA106" i="4"/>
  <c r="AZ106" i="4"/>
  <c r="AY106" i="4"/>
  <c r="AX106" i="4"/>
  <c r="AW106" i="4"/>
  <c r="AV106" i="4"/>
  <c r="AU106" i="4"/>
  <c r="AT106" i="4"/>
  <c r="AS106" i="4"/>
  <c r="AR106" i="4"/>
  <c r="AQ106" i="4"/>
  <c r="AP106" i="4"/>
  <c r="AO106" i="4"/>
  <c r="AN106" i="4"/>
  <c r="AM106" i="4"/>
  <c r="AL106" i="4"/>
  <c r="AK106" i="4"/>
  <c r="AJ106" i="4"/>
  <c r="AI106" i="4"/>
  <c r="AH106" i="4"/>
  <c r="AG106" i="4"/>
  <c r="AF106" i="4"/>
  <c r="AE106" i="4"/>
  <c r="AD106" i="4"/>
  <c r="AC106" i="4"/>
  <c r="AB106" i="4"/>
  <c r="AA106" i="4"/>
  <c r="Z106" i="4"/>
  <c r="Y106" i="4"/>
  <c r="X106" i="4"/>
  <c r="W106" i="4"/>
  <c r="V106" i="4"/>
  <c r="U106" i="4"/>
  <c r="T106" i="4"/>
  <c r="S106" i="4"/>
  <c r="R106" i="4"/>
  <c r="Q106" i="4"/>
  <c r="P106" i="4"/>
  <c r="O106" i="4"/>
  <c r="N106" i="4"/>
  <c r="M106" i="4"/>
  <c r="L106" i="4"/>
  <c r="K106" i="4"/>
  <c r="J106" i="4"/>
  <c r="I106" i="4"/>
  <c r="H106" i="4"/>
  <c r="G106" i="4"/>
  <c r="F106" i="4"/>
  <c r="E106" i="4"/>
  <c r="D106" i="4"/>
  <c r="BN105" i="4"/>
  <c r="BM105" i="4"/>
  <c r="BL105" i="4"/>
  <c r="BK105" i="4"/>
  <c r="BJ105" i="4"/>
  <c r="BI105" i="4"/>
  <c r="BH105" i="4"/>
  <c r="BG105" i="4"/>
  <c r="BF105" i="4"/>
  <c r="BE105" i="4"/>
  <c r="BD105" i="4"/>
  <c r="BC105" i="4"/>
  <c r="BB105" i="4"/>
  <c r="BA105" i="4"/>
  <c r="AZ105" i="4"/>
  <c r="AY105" i="4"/>
  <c r="AX105" i="4"/>
  <c r="AW105" i="4"/>
  <c r="AV105" i="4"/>
  <c r="AU105" i="4"/>
  <c r="AT105" i="4"/>
  <c r="AS105" i="4"/>
  <c r="AR105" i="4"/>
  <c r="AQ105" i="4"/>
  <c r="AP105" i="4"/>
  <c r="AO105" i="4"/>
  <c r="AN105" i="4"/>
  <c r="AM105" i="4"/>
  <c r="AL105" i="4"/>
  <c r="AK105" i="4"/>
  <c r="AJ105" i="4"/>
  <c r="AI105" i="4"/>
  <c r="AH105" i="4"/>
  <c r="AG105" i="4"/>
  <c r="AF105" i="4"/>
  <c r="AE105" i="4"/>
  <c r="AD105" i="4"/>
  <c r="AC105" i="4"/>
  <c r="AB105" i="4"/>
  <c r="AA105" i="4"/>
  <c r="Z105" i="4"/>
  <c r="Y105" i="4"/>
  <c r="X105" i="4"/>
  <c r="W105" i="4"/>
  <c r="V105" i="4"/>
  <c r="U105" i="4"/>
  <c r="T105" i="4"/>
  <c r="S105" i="4"/>
  <c r="R105" i="4"/>
  <c r="Q105" i="4"/>
  <c r="P105" i="4"/>
  <c r="O105" i="4"/>
  <c r="N105" i="4"/>
  <c r="M105" i="4"/>
  <c r="L105" i="4"/>
  <c r="K105" i="4"/>
  <c r="J105" i="4"/>
  <c r="I105" i="4"/>
  <c r="H105" i="4"/>
  <c r="G105" i="4"/>
  <c r="F105" i="4"/>
  <c r="E105" i="4"/>
  <c r="D105" i="4"/>
  <c r="BN104" i="4"/>
  <c r="BM104" i="4"/>
  <c r="BL104" i="4"/>
  <c r="BK104" i="4"/>
  <c r="BJ104" i="4"/>
  <c r="BI104" i="4"/>
  <c r="BH104" i="4"/>
  <c r="BG104" i="4"/>
  <c r="BF104" i="4"/>
  <c r="BE104" i="4"/>
  <c r="BD104" i="4"/>
  <c r="BC104" i="4"/>
  <c r="BB104" i="4"/>
  <c r="BA104" i="4"/>
  <c r="AZ104" i="4"/>
  <c r="AY104" i="4"/>
  <c r="AX104" i="4"/>
  <c r="AW104" i="4"/>
  <c r="AV104" i="4"/>
  <c r="AU104" i="4"/>
  <c r="AT104" i="4"/>
  <c r="AS104" i="4"/>
  <c r="AR104" i="4"/>
  <c r="AQ104" i="4"/>
  <c r="AP104" i="4"/>
  <c r="AO104" i="4"/>
  <c r="AN104" i="4"/>
  <c r="AM104" i="4"/>
  <c r="AL104" i="4"/>
  <c r="AK104" i="4"/>
  <c r="AJ104" i="4"/>
  <c r="AI104" i="4"/>
  <c r="AH104" i="4"/>
  <c r="AG104" i="4"/>
  <c r="AF104" i="4"/>
  <c r="AE104" i="4"/>
  <c r="AD104" i="4"/>
  <c r="AC104" i="4"/>
  <c r="AB104" i="4"/>
  <c r="AA104" i="4"/>
  <c r="Z104" i="4"/>
  <c r="Y104" i="4"/>
  <c r="X104" i="4"/>
  <c r="W104" i="4"/>
  <c r="V104" i="4"/>
  <c r="U104" i="4"/>
  <c r="T104" i="4"/>
  <c r="S104" i="4"/>
  <c r="R104" i="4"/>
  <c r="Q104" i="4"/>
  <c r="P104" i="4"/>
  <c r="O104" i="4"/>
  <c r="N104" i="4"/>
  <c r="M104" i="4"/>
  <c r="L104" i="4"/>
  <c r="K104" i="4"/>
  <c r="J104" i="4"/>
  <c r="I104" i="4"/>
  <c r="H104" i="4"/>
  <c r="G104" i="4"/>
  <c r="F104" i="4"/>
  <c r="E104" i="4"/>
  <c r="D104" i="4"/>
  <c r="BN103" i="4"/>
  <c r="BM103" i="4"/>
  <c r="BL103" i="4"/>
  <c r="BK103" i="4"/>
  <c r="BJ103" i="4"/>
  <c r="BJ108" i="4"/>
  <c r="BJ109" i="4"/>
  <c r="BI103" i="4"/>
  <c r="BH103" i="4"/>
  <c r="BG103" i="4"/>
  <c r="BF103" i="4"/>
  <c r="BE103" i="4"/>
  <c r="BD103" i="4"/>
  <c r="BC103" i="4"/>
  <c r="BB103" i="4"/>
  <c r="BB108" i="4"/>
  <c r="BB109" i="4"/>
  <c r="BA103" i="4"/>
  <c r="AZ103" i="4"/>
  <c r="AY103" i="4"/>
  <c r="AX103" i="4"/>
  <c r="AW103" i="4"/>
  <c r="AV103" i="4"/>
  <c r="AU103" i="4"/>
  <c r="AT103" i="4"/>
  <c r="AT108" i="4"/>
  <c r="AT109" i="4"/>
  <c r="AS103" i="4"/>
  <c r="AR103" i="4"/>
  <c r="AQ103" i="4"/>
  <c r="AP103" i="4"/>
  <c r="AO103" i="4"/>
  <c r="AN103" i="4"/>
  <c r="AM103" i="4"/>
  <c r="AL103" i="4"/>
  <c r="AL108" i="4"/>
  <c r="AL109" i="4"/>
  <c r="AK103" i="4"/>
  <c r="AJ103" i="4"/>
  <c r="AI103" i="4"/>
  <c r="AH103" i="4"/>
  <c r="AG103" i="4"/>
  <c r="AF103" i="4"/>
  <c r="AE103" i="4"/>
  <c r="AD103" i="4"/>
  <c r="AD108" i="4"/>
  <c r="AD109" i="4"/>
  <c r="AC103" i="4"/>
  <c r="AB103" i="4"/>
  <c r="AA103" i="4"/>
  <c r="Z103" i="4"/>
  <c r="Y103" i="4"/>
  <c r="X103" i="4"/>
  <c r="W103" i="4"/>
  <c r="V103" i="4"/>
  <c r="V108" i="4"/>
  <c r="V109" i="4"/>
  <c r="U103" i="4"/>
  <c r="T103" i="4"/>
  <c r="S103" i="4"/>
  <c r="R103" i="4"/>
  <c r="Q103" i="4"/>
  <c r="P103" i="4"/>
  <c r="O103" i="4"/>
  <c r="N103" i="4"/>
  <c r="N108" i="4"/>
  <c r="N109" i="4"/>
  <c r="M103" i="4"/>
  <c r="L103" i="4"/>
  <c r="K103" i="4"/>
  <c r="J103" i="4"/>
  <c r="I103" i="4"/>
  <c r="H103" i="4"/>
  <c r="G103" i="4"/>
  <c r="F103" i="4"/>
  <c r="E103" i="4"/>
  <c r="D103" i="4"/>
  <c r="C103" i="4"/>
  <c r="BN91" i="4"/>
  <c r="BM91" i="4"/>
  <c r="BL91" i="4"/>
  <c r="BK91" i="4"/>
  <c r="BJ91" i="4"/>
  <c r="BI91" i="4"/>
  <c r="BH91" i="4"/>
  <c r="BG91" i="4"/>
  <c r="BF91" i="4"/>
  <c r="BE91" i="4"/>
  <c r="BD91" i="4"/>
  <c r="BC91" i="4"/>
  <c r="BB91" i="4"/>
  <c r="BA91" i="4"/>
  <c r="AZ91" i="4"/>
  <c r="AY91" i="4"/>
  <c r="AX91" i="4"/>
  <c r="AW91" i="4"/>
  <c r="AV91" i="4"/>
  <c r="AU91" i="4"/>
  <c r="AT91" i="4"/>
  <c r="AS91" i="4"/>
  <c r="AR91" i="4"/>
  <c r="AQ91" i="4"/>
  <c r="AP91" i="4"/>
  <c r="AO91" i="4"/>
  <c r="AN91" i="4"/>
  <c r="AM91" i="4"/>
  <c r="AL91" i="4"/>
  <c r="AK91" i="4"/>
  <c r="AJ91" i="4"/>
  <c r="AI91" i="4"/>
  <c r="AH91" i="4"/>
  <c r="AG91" i="4"/>
  <c r="AF91" i="4"/>
  <c r="AE91" i="4"/>
  <c r="AD91" i="4"/>
  <c r="AC91" i="4"/>
  <c r="AB91" i="4"/>
  <c r="AA91" i="4"/>
  <c r="Z91" i="4"/>
  <c r="Y91" i="4"/>
  <c r="X91" i="4"/>
  <c r="W91" i="4"/>
  <c r="V91" i="4"/>
  <c r="U91" i="4"/>
  <c r="T91" i="4"/>
  <c r="S91" i="4"/>
  <c r="R91" i="4"/>
  <c r="Q91" i="4"/>
  <c r="P91" i="4"/>
  <c r="O91" i="4"/>
  <c r="N91" i="4"/>
  <c r="M91" i="4"/>
  <c r="L91" i="4"/>
  <c r="K91" i="4"/>
  <c r="J91" i="4"/>
  <c r="I91" i="4"/>
  <c r="H91" i="4"/>
  <c r="G91" i="4"/>
  <c r="F91" i="4"/>
  <c r="E91" i="4"/>
  <c r="D91" i="4"/>
  <c r="BN90" i="4"/>
  <c r="BM90" i="4"/>
  <c r="BL90" i="4"/>
  <c r="BK90" i="4"/>
  <c r="BJ90" i="4"/>
  <c r="BI90" i="4"/>
  <c r="BH90" i="4"/>
  <c r="BG90" i="4"/>
  <c r="BF90" i="4"/>
  <c r="BE90" i="4"/>
  <c r="BD90" i="4"/>
  <c r="BC90" i="4"/>
  <c r="BB90" i="4"/>
  <c r="BA90" i="4"/>
  <c r="AZ90" i="4"/>
  <c r="AY90" i="4"/>
  <c r="AX90" i="4"/>
  <c r="AW90" i="4"/>
  <c r="AV90" i="4"/>
  <c r="AU90" i="4"/>
  <c r="AT90" i="4"/>
  <c r="AS90" i="4"/>
  <c r="AR90" i="4"/>
  <c r="AQ90" i="4"/>
  <c r="AP90" i="4"/>
  <c r="AO90" i="4"/>
  <c r="AN90" i="4"/>
  <c r="AM90" i="4"/>
  <c r="AL90" i="4"/>
  <c r="AK90" i="4"/>
  <c r="AJ90" i="4"/>
  <c r="AI90" i="4"/>
  <c r="AH90" i="4"/>
  <c r="AG90" i="4"/>
  <c r="AF90" i="4"/>
  <c r="AE90" i="4"/>
  <c r="AD90" i="4"/>
  <c r="AC90" i="4"/>
  <c r="AB90" i="4"/>
  <c r="AA90" i="4"/>
  <c r="Z90" i="4"/>
  <c r="Y90" i="4"/>
  <c r="X90" i="4"/>
  <c r="W90" i="4"/>
  <c r="V90" i="4"/>
  <c r="U90" i="4"/>
  <c r="T90" i="4"/>
  <c r="S90" i="4"/>
  <c r="R90" i="4"/>
  <c r="Q90" i="4"/>
  <c r="P90" i="4"/>
  <c r="O90" i="4"/>
  <c r="N90" i="4"/>
  <c r="M90" i="4"/>
  <c r="L90" i="4"/>
  <c r="K90" i="4"/>
  <c r="J90" i="4"/>
  <c r="I90" i="4"/>
  <c r="H90" i="4"/>
  <c r="G90" i="4"/>
  <c r="F90" i="4"/>
  <c r="E90" i="4"/>
  <c r="D90" i="4"/>
  <c r="BN89" i="4"/>
  <c r="BM89" i="4"/>
  <c r="BL89" i="4"/>
  <c r="BK89" i="4"/>
  <c r="BJ89" i="4"/>
  <c r="BI89" i="4"/>
  <c r="BH89" i="4"/>
  <c r="BG89" i="4"/>
  <c r="BF89" i="4"/>
  <c r="BE89" i="4"/>
  <c r="BD89" i="4"/>
  <c r="BC89" i="4"/>
  <c r="BB89" i="4"/>
  <c r="BA89" i="4"/>
  <c r="AZ89" i="4"/>
  <c r="AY89" i="4"/>
  <c r="AX89" i="4"/>
  <c r="AW89" i="4"/>
  <c r="AV89" i="4"/>
  <c r="AU89" i="4"/>
  <c r="AT89" i="4"/>
  <c r="AS89" i="4"/>
  <c r="AR89" i="4"/>
  <c r="AQ89" i="4"/>
  <c r="AP89" i="4"/>
  <c r="AO89" i="4"/>
  <c r="AN89" i="4"/>
  <c r="AM89" i="4"/>
  <c r="AL89" i="4"/>
  <c r="AK89" i="4"/>
  <c r="AJ89" i="4"/>
  <c r="AI89" i="4"/>
  <c r="AH89" i="4"/>
  <c r="AG89" i="4"/>
  <c r="AF89" i="4"/>
  <c r="AE89" i="4"/>
  <c r="AD89" i="4"/>
  <c r="AC89" i="4"/>
  <c r="AB89" i="4"/>
  <c r="AA89" i="4"/>
  <c r="Z89" i="4"/>
  <c r="Y89" i="4"/>
  <c r="X89" i="4"/>
  <c r="W89" i="4"/>
  <c r="V89" i="4"/>
  <c r="U89" i="4"/>
  <c r="T89" i="4"/>
  <c r="S89" i="4"/>
  <c r="R89" i="4"/>
  <c r="Q89" i="4"/>
  <c r="P89" i="4"/>
  <c r="O89" i="4"/>
  <c r="N89" i="4"/>
  <c r="M89" i="4"/>
  <c r="L89" i="4"/>
  <c r="K89" i="4"/>
  <c r="J89" i="4"/>
  <c r="I89" i="4"/>
  <c r="H89" i="4"/>
  <c r="G89" i="4"/>
  <c r="F89" i="4"/>
  <c r="E89" i="4"/>
  <c r="D89" i="4"/>
  <c r="BN88" i="4"/>
  <c r="BM88" i="4"/>
  <c r="BL88" i="4"/>
  <c r="BK88" i="4"/>
  <c r="BJ88" i="4"/>
  <c r="BI88" i="4"/>
  <c r="BH88" i="4"/>
  <c r="BG88" i="4"/>
  <c r="BF88" i="4"/>
  <c r="BE88" i="4"/>
  <c r="BD88" i="4"/>
  <c r="BC88" i="4"/>
  <c r="BB88" i="4"/>
  <c r="BA88" i="4"/>
  <c r="AZ88" i="4"/>
  <c r="AY88" i="4"/>
  <c r="AX88" i="4"/>
  <c r="AW88" i="4"/>
  <c r="AV88" i="4"/>
  <c r="AU88" i="4"/>
  <c r="AT88" i="4"/>
  <c r="AS88" i="4"/>
  <c r="AR88" i="4"/>
  <c r="AQ88" i="4"/>
  <c r="AP88" i="4"/>
  <c r="AO88" i="4"/>
  <c r="AN88" i="4"/>
  <c r="AM88" i="4"/>
  <c r="AL88" i="4"/>
  <c r="AK88" i="4"/>
  <c r="AJ88" i="4"/>
  <c r="AI88" i="4"/>
  <c r="AH88" i="4"/>
  <c r="AG88" i="4"/>
  <c r="AF88" i="4"/>
  <c r="AE88" i="4"/>
  <c r="AD88" i="4"/>
  <c r="AC88" i="4"/>
  <c r="AB88" i="4"/>
  <c r="AA88" i="4"/>
  <c r="Z88" i="4"/>
  <c r="Y88" i="4"/>
  <c r="X88" i="4"/>
  <c r="W88" i="4"/>
  <c r="V88" i="4"/>
  <c r="U88" i="4"/>
  <c r="T88" i="4"/>
  <c r="S88" i="4"/>
  <c r="R88" i="4"/>
  <c r="Q88" i="4"/>
  <c r="P88" i="4"/>
  <c r="O88" i="4"/>
  <c r="N88" i="4"/>
  <c r="M88" i="4"/>
  <c r="L88" i="4"/>
  <c r="K88" i="4"/>
  <c r="J88" i="4"/>
  <c r="I88" i="4"/>
  <c r="H88" i="4"/>
  <c r="G88" i="4"/>
  <c r="F88" i="4"/>
  <c r="E88" i="4"/>
  <c r="D88" i="4"/>
  <c r="BN87" i="4"/>
  <c r="BN92" i="4"/>
  <c r="BN93" i="4"/>
  <c r="BM87" i="4"/>
  <c r="BL87" i="4"/>
  <c r="BK87" i="4"/>
  <c r="BJ87" i="4"/>
  <c r="BI87" i="4"/>
  <c r="BH87" i="4"/>
  <c r="BG87" i="4"/>
  <c r="BF87" i="4"/>
  <c r="BF92" i="4"/>
  <c r="BF93" i="4"/>
  <c r="BE87" i="4"/>
  <c r="BD87" i="4"/>
  <c r="BC87" i="4"/>
  <c r="BB87" i="4"/>
  <c r="BA87" i="4"/>
  <c r="AZ87" i="4"/>
  <c r="AY87" i="4"/>
  <c r="AX87" i="4"/>
  <c r="AX92" i="4"/>
  <c r="AX93" i="4"/>
  <c r="AW87" i="4"/>
  <c r="AV87" i="4"/>
  <c r="AU87" i="4"/>
  <c r="AT87" i="4"/>
  <c r="AS87" i="4"/>
  <c r="AR87" i="4"/>
  <c r="AQ87" i="4"/>
  <c r="AP87" i="4"/>
  <c r="AP92" i="4"/>
  <c r="AP93" i="4"/>
  <c r="AO87" i="4"/>
  <c r="AN87" i="4"/>
  <c r="AM87" i="4"/>
  <c r="AL87" i="4"/>
  <c r="AK87" i="4"/>
  <c r="AJ87" i="4"/>
  <c r="AI87" i="4"/>
  <c r="AH87" i="4"/>
  <c r="AH92" i="4"/>
  <c r="AH93" i="4"/>
  <c r="AG87" i="4"/>
  <c r="AF87" i="4"/>
  <c r="AE87" i="4"/>
  <c r="AD87" i="4"/>
  <c r="AC87" i="4"/>
  <c r="AB87" i="4"/>
  <c r="AA87" i="4"/>
  <c r="Z87" i="4"/>
  <c r="Z92" i="4"/>
  <c r="Z93" i="4"/>
  <c r="Y87" i="4"/>
  <c r="X87" i="4"/>
  <c r="W87" i="4"/>
  <c r="V87" i="4"/>
  <c r="U87" i="4"/>
  <c r="T87" i="4"/>
  <c r="S87" i="4"/>
  <c r="R87" i="4"/>
  <c r="R92" i="4"/>
  <c r="R93" i="4"/>
  <c r="Q87" i="4"/>
  <c r="P87" i="4"/>
  <c r="O87" i="4"/>
  <c r="N87" i="4"/>
  <c r="M87" i="4"/>
  <c r="L87" i="4"/>
  <c r="K87" i="4"/>
  <c r="J87" i="4"/>
  <c r="J92" i="4"/>
  <c r="J93" i="4"/>
  <c r="I87" i="4"/>
  <c r="H87" i="4"/>
  <c r="G87" i="4"/>
  <c r="F87" i="4"/>
  <c r="E87" i="4"/>
  <c r="D87" i="4"/>
  <c r="C87" i="4"/>
  <c r="BN75" i="4"/>
  <c r="BM75" i="4"/>
  <c r="BL75" i="4"/>
  <c r="BK75" i="4"/>
  <c r="BJ75" i="4"/>
  <c r="BI75" i="4"/>
  <c r="BH75" i="4"/>
  <c r="BG75" i="4"/>
  <c r="BF75" i="4"/>
  <c r="BE75" i="4"/>
  <c r="BD75" i="4"/>
  <c r="BC75" i="4"/>
  <c r="BB75" i="4"/>
  <c r="BA75" i="4"/>
  <c r="AZ75" i="4"/>
  <c r="AY75" i="4"/>
  <c r="AX75" i="4"/>
  <c r="AW75" i="4"/>
  <c r="AV75" i="4"/>
  <c r="AU75" i="4"/>
  <c r="AT75" i="4"/>
  <c r="AS75" i="4"/>
  <c r="AR75" i="4"/>
  <c r="AQ75" i="4"/>
  <c r="AP75" i="4"/>
  <c r="AO75" i="4"/>
  <c r="AN75" i="4"/>
  <c r="AM75" i="4"/>
  <c r="AL75" i="4"/>
  <c r="AK75" i="4"/>
  <c r="AJ75" i="4"/>
  <c r="AI75" i="4"/>
  <c r="AH75" i="4"/>
  <c r="AG75" i="4"/>
  <c r="AF75" i="4"/>
  <c r="AE75" i="4"/>
  <c r="AD75" i="4"/>
  <c r="AC75" i="4"/>
  <c r="AB75" i="4"/>
  <c r="AA75" i="4"/>
  <c r="Z75" i="4"/>
  <c r="Y75" i="4"/>
  <c r="X75" i="4"/>
  <c r="W75" i="4"/>
  <c r="V75" i="4"/>
  <c r="U75" i="4"/>
  <c r="T75" i="4"/>
  <c r="S75" i="4"/>
  <c r="R75" i="4"/>
  <c r="Q75" i="4"/>
  <c r="P75" i="4"/>
  <c r="O75" i="4"/>
  <c r="N75" i="4"/>
  <c r="M75" i="4"/>
  <c r="L75" i="4"/>
  <c r="K75" i="4"/>
  <c r="J75" i="4"/>
  <c r="I75" i="4"/>
  <c r="H75" i="4"/>
  <c r="G75" i="4"/>
  <c r="F75" i="4"/>
  <c r="E75" i="4"/>
  <c r="D75" i="4"/>
  <c r="BN74" i="4"/>
  <c r="BM74" i="4"/>
  <c r="BL74" i="4"/>
  <c r="BK74" i="4"/>
  <c r="BJ74" i="4"/>
  <c r="BI74" i="4"/>
  <c r="BH74" i="4"/>
  <c r="BG74" i="4"/>
  <c r="BF74" i="4"/>
  <c r="BE74" i="4"/>
  <c r="BD74" i="4"/>
  <c r="BC74" i="4"/>
  <c r="BB74" i="4"/>
  <c r="BA74" i="4"/>
  <c r="AZ74" i="4"/>
  <c r="AY74" i="4"/>
  <c r="AY69" i="4"/>
  <c r="AY70" i="4"/>
  <c r="AY71" i="4"/>
  <c r="AY72" i="4"/>
  <c r="AY73" i="4"/>
  <c r="AY76" i="4"/>
  <c r="AY77" i="4"/>
  <c r="AX74" i="4"/>
  <c r="AW74" i="4"/>
  <c r="AV74" i="4"/>
  <c r="AU74" i="4"/>
  <c r="AT74" i="4"/>
  <c r="AS74" i="4"/>
  <c r="AR74" i="4"/>
  <c r="AQ74" i="4"/>
  <c r="AQ69" i="4"/>
  <c r="AQ70" i="4"/>
  <c r="AQ71" i="4"/>
  <c r="AQ72" i="4"/>
  <c r="AQ73" i="4"/>
  <c r="AQ76" i="4"/>
  <c r="AQ77" i="4"/>
  <c r="AP74" i="4"/>
  <c r="AO74" i="4"/>
  <c r="AN74" i="4"/>
  <c r="AM74" i="4"/>
  <c r="AL74" i="4"/>
  <c r="AK74" i="4"/>
  <c r="AJ74" i="4"/>
  <c r="AI74" i="4"/>
  <c r="AI69" i="4"/>
  <c r="AI70" i="4"/>
  <c r="AI71" i="4"/>
  <c r="AI72" i="4"/>
  <c r="AI73" i="4"/>
  <c r="AI76" i="4"/>
  <c r="AI77" i="4"/>
  <c r="AH74" i="4"/>
  <c r="AG74" i="4"/>
  <c r="AF74" i="4"/>
  <c r="AE74" i="4"/>
  <c r="AD74" i="4"/>
  <c r="AC74" i="4"/>
  <c r="AB74" i="4"/>
  <c r="AA74" i="4"/>
  <c r="Z74" i="4"/>
  <c r="Y74" i="4"/>
  <c r="X74" i="4"/>
  <c r="W74" i="4"/>
  <c r="V74" i="4"/>
  <c r="U74" i="4"/>
  <c r="T74" i="4"/>
  <c r="S74" i="4"/>
  <c r="R74" i="4"/>
  <c r="Q74" i="4"/>
  <c r="P74" i="4"/>
  <c r="O74" i="4"/>
  <c r="N74" i="4"/>
  <c r="M74" i="4"/>
  <c r="L74" i="4"/>
  <c r="K74" i="4"/>
  <c r="J74" i="4"/>
  <c r="I74" i="4"/>
  <c r="H74" i="4"/>
  <c r="G74" i="4"/>
  <c r="F74" i="4"/>
  <c r="E74" i="4"/>
  <c r="D74" i="4"/>
  <c r="BN73" i="4"/>
  <c r="BM73" i="4"/>
  <c r="BL73" i="4"/>
  <c r="BK73" i="4"/>
  <c r="BJ73" i="4"/>
  <c r="BI73" i="4"/>
  <c r="BH73" i="4"/>
  <c r="BG73" i="4"/>
  <c r="BF73" i="4"/>
  <c r="BE73" i="4"/>
  <c r="BD73" i="4"/>
  <c r="BC73" i="4"/>
  <c r="BB73" i="4"/>
  <c r="BA73" i="4"/>
  <c r="AZ73" i="4"/>
  <c r="AX73" i="4"/>
  <c r="AW73" i="4"/>
  <c r="AV73" i="4"/>
  <c r="AU73" i="4"/>
  <c r="AT73" i="4"/>
  <c r="AS73" i="4"/>
  <c r="AR73" i="4"/>
  <c r="AP73" i="4"/>
  <c r="AO73" i="4"/>
  <c r="AN73" i="4"/>
  <c r="AM73" i="4"/>
  <c r="AL73" i="4"/>
  <c r="AK73" i="4"/>
  <c r="AJ73" i="4"/>
  <c r="AH73" i="4"/>
  <c r="AG73" i="4"/>
  <c r="AF73" i="4"/>
  <c r="AE73" i="4"/>
  <c r="AD73" i="4"/>
  <c r="AC73" i="4"/>
  <c r="AB73" i="4"/>
  <c r="AA73" i="4"/>
  <c r="Z73" i="4"/>
  <c r="Y73" i="4"/>
  <c r="X73" i="4"/>
  <c r="W73" i="4"/>
  <c r="V73" i="4"/>
  <c r="U73" i="4"/>
  <c r="T73" i="4"/>
  <c r="S73" i="4"/>
  <c r="R73" i="4"/>
  <c r="Q73" i="4"/>
  <c r="P73" i="4"/>
  <c r="O73" i="4"/>
  <c r="N73" i="4"/>
  <c r="M73" i="4"/>
  <c r="L73" i="4"/>
  <c r="K73" i="4"/>
  <c r="J73" i="4"/>
  <c r="I73" i="4"/>
  <c r="H73" i="4"/>
  <c r="H69" i="4"/>
  <c r="H70" i="4"/>
  <c r="H71" i="4"/>
  <c r="H72" i="4"/>
  <c r="H76" i="4"/>
  <c r="H77" i="4"/>
  <c r="G73" i="4"/>
  <c r="F73" i="4"/>
  <c r="E73" i="4"/>
  <c r="D73" i="4"/>
  <c r="BN72" i="4"/>
  <c r="BM72" i="4"/>
  <c r="BL72" i="4"/>
  <c r="BK72" i="4"/>
  <c r="BJ72" i="4"/>
  <c r="BI72" i="4"/>
  <c r="BH72" i="4"/>
  <c r="BG72" i="4"/>
  <c r="BF72" i="4"/>
  <c r="BE72" i="4"/>
  <c r="BD72" i="4"/>
  <c r="BC72" i="4"/>
  <c r="BB72" i="4"/>
  <c r="BA72" i="4"/>
  <c r="AZ72" i="4"/>
  <c r="AX72" i="4"/>
  <c r="AW72" i="4"/>
  <c r="AV72" i="4"/>
  <c r="AU72" i="4"/>
  <c r="AT72" i="4"/>
  <c r="AS72" i="4"/>
  <c r="AR72" i="4"/>
  <c r="AP72" i="4"/>
  <c r="AO72" i="4"/>
  <c r="AN72" i="4"/>
  <c r="AM72" i="4"/>
  <c r="AL72" i="4"/>
  <c r="AK72" i="4"/>
  <c r="AJ72" i="4"/>
  <c r="AH72" i="4"/>
  <c r="AG72" i="4"/>
  <c r="AF72" i="4"/>
  <c r="AE72" i="4"/>
  <c r="AD72" i="4"/>
  <c r="AC72" i="4"/>
  <c r="AB72" i="4"/>
  <c r="AA72" i="4"/>
  <c r="Z72" i="4"/>
  <c r="Y72" i="4"/>
  <c r="X72" i="4"/>
  <c r="W72" i="4"/>
  <c r="V72" i="4"/>
  <c r="U72" i="4"/>
  <c r="T72" i="4"/>
  <c r="S72" i="4"/>
  <c r="R72" i="4"/>
  <c r="Q72" i="4"/>
  <c r="P72" i="4"/>
  <c r="O72" i="4"/>
  <c r="N72" i="4"/>
  <c r="M72" i="4"/>
  <c r="L72" i="4"/>
  <c r="K72" i="4"/>
  <c r="J72" i="4"/>
  <c r="I72" i="4"/>
  <c r="G72" i="4"/>
  <c r="F72" i="4"/>
  <c r="E72" i="4"/>
  <c r="D72" i="4"/>
  <c r="BN71" i="4"/>
  <c r="BM71" i="4"/>
  <c r="BL71" i="4"/>
  <c r="BK71" i="4"/>
  <c r="BJ71" i="4"/>
  <c r="BI71" i="4"/>
  <c r="BH71" i="4"/>
  <c r="BG71" i="4"/>
  <c r="BF71" i="4"/>
  <c r="BE71" i="4"/>
  <c r="BD71" i="4"/>
  <c r="BC71" i="4"/>
  <c r="BB71" i="4"/>
  <c r="BA71" i="4"/>
  <c r="AZ71" i="4"/>
  <c r="AX71" i="4"/>
  <c r="AW71" i="4"/>
  <c r="AV71" i="4"/>
  <c r="AU71" i="4"/>
  <c r="AT71" i="4"/>
  <c r="AS71" i="4"/>
  <c r="AR71" i="4"/>
  <c r="AP71" i="4"/>
  <c r="AO71" i="4"/>
  <c r="AN71" i="4"/>
  <c r="AM71" i="4"/>
  <c r="AL71" i="4"/>
  <c r="AK71" i="4"/>
  <c r="AJ71" i="4"/>
  <c r="AH71" i="4"/>
  <c r="AG71" i="4"/>
  <c r="AF71" i="4"/>
  <c r="AE71" i="4"/>
  <c r="AD71" i="4"/>
  <c r="AC71" i="4"/>
  <c r="AB71" i="4"/>
  <c r="AA71" i="4"/>
  <c r="Z71" i="4"/>
  <c r="Y71" i="4"/>
  <c r="X71" i="4"/>
  <c r="W71" i="4"/>
  <c r="V71" i="4"/>
  <c r="U71" i="4"/>
  <c r="T71" i="4"/>
  <c r="S71" i="4"/>
  <c r="R71" i="4"/>
  <c r="Q71" i="4"/>
  <c r="P71" i="4"/>
  <c r="P69" i="4"/>
  <c r="P70" i="4"/>
  <c r="P76" i="4"/>
  <c r="P77" i="4"/>
  <c r="O71" i="4"/>
  <c r="N71" i="4"/>
  <c r="M71" i="4"/>
  <c r="L71" i="4"/>
  <c r="K71" i="4"/>
  <c r="J71" i="4"/>
  <c r="I71" i="4"/>
  <c r="G71" i="4"/>
  <c r="F71" i="4"/>
  <c r="E71" i="4"/>
  <c r="D71" i="4"/>
  <c r="BN70" i="4"/>
  <c r="BM70" i="4"/>
  <c r="BL70" i="4"/>
  <c r="BK70" i="4"/>
  <c r="BJ70" i="4"/>
  <c r="BI70" i="4"/>
  <c r="BI69" i="4"/>
  <c r="BI76" i="4"/>
  <c r="BI77" i="4"/>
  <c r="BH70" i="4"/>
  <c r="BG70" i="4"/>
  <c r="BF70" i="4"/>
  <c r="BE70" i="4"/>
  <c r="BD70" i="4"/>
  <c r="BC70" i="4"/>
  <c r="BB70" i="4"/>
  <c r="BA70" i="4"/>
  <c r="BA69" i="4"/>
  <c r="BA76" i="4"/>
  <c r="BA77" i="4"/>
  <c r="AZ70" i="4"/>
  <c r="AX70" i="4"/>
  <c r="AW70" i="4"/>
  <c r="AV70" i="4"/>
  <c r="AU70" i="4"/>
  <c r="AT70" i="4"/>
  <c r="AS70" i="4"/>
  <c r="AS69" i="4"/>
  <c r="AS76" i="4"/>
  <c r="AS77" i="4"/>
  <c r="AR70" i="4"/>
  <c r="AP70" i="4"/>
  <c r="AO70" i="4"/>
  <c r="AN70" i="4"/>
  <c r="AM70" i="4"/>
  <c r="AL70" i="4"/>
  <c r="AK70" i="4"/>
  <c r="AK69" i="4"/>
  <c r="AK76" i="4"/>
  <c r="AK77" i="4"/>
  <c r="AJ70" i="4"/>
  <c r="AH70" i="4"/>
  <c r="AG70" i="4"/>
  <c r="AF70" i="4"/>
  <c r="AE70" i="4"/>
  <c r="AD70" i="4"/>
  <c r="AC70" i="4"/>
  <c r="AB70" i="4"/>
  <c r="AA70" i="4"/>
  <c r="Z70" i="4"/>
  <c r="Y70" i="4"/>
  <c r="X70" i="4"/>
  <c r="W70" i="4"/>
  <c r="V70" i="4"/>
  <c r="U70" i="4"/>
  <c r="T70" i="4"/>
  <c r="S70" i="4"/>
  <c r="R70" i="4"/>
  <c r="Q70" i="4"/>
  <c r="O70" i="4"/>
  <c r="N70" i="4"/>
  <c r="M70" i="4"/>
  <c r="M69" i="4"/>
  <c r="M76" i="4"/>
  <c r="M77" i="4"/>
  <c r="L70" i="4"/>
  <c r="K70" i="4"/>
  <c r="J70" i="4"/>
  <c r="I70" i="4"/>
  <c r="G70" i="4"/>
  <c r="F70" i="4"/>
  <c r="E70" i="4"/>
  <c r="E69" i="4"/>
  <c r="E76" i="4"/>
  <c r="E77" i="4"/>
  <c r="D70" i="4"/>
  <c r="BN69" i="4"/>
  <c r="BM69" i="4"/>
  <c r="BL69" i="4"/>
  <c r="BK69" i="4"/>
  <c r="BJ69" i="4"/>
  <c r="BH69" i="4"/>
  <c r="BH76" i="4"/>
  <c r="BH77" i="4"/>
  <c r="BG69" i="4"/>
  <c r="BF69" i="4"/>
  <c r="BE69" i="4"/>
  <c r="BD69" i="4"/>
  <c r="BC69" i="4"/>
  <c r="BB69" i="4"/>
  <c r="AZ69" i="4"/>
  <c r="AZ76" i="4"/>
  <c r="AZ77" i="4"/>
  <c r="AX69" i="4"/>
  <c r="AW69" i="4"/>
  <c r="AV69" i="4"/>
  <c r="AU69" i="4"/>
  <c r="AT69" i="4"/>
  <c r="AR69" i="4"/>
  <c r="AR76" i="4"/>
  <c r="AR77" i="4"/>
  <c r="AP69" i="4"/>
  <c r="AO69" i="4"/>
  <c r="AN69" i="4"/>
  <c r="AM69" i="4"/>
  <c r="AL69" i="4"/>
  <c r="AJ69" i="4"/>
  <c r="AJ76" i="4"/>
  <c r="AJ77" i="4"/>
  <c r="AH69" i="4"/>
  <c r="AG69" i="4"/>
  <c r="AF69" i="4"/>
  <c r="AE69" i="4"/>
  <c r="AD69" i="4"/>
  <c r="AC69" i="4"/>
  <c r="AB69" i="4"/>
  <c r="AA69" i="4"/>
  <c r="Z69" i="4"/>
  <c r="Y69" i="4"/>
  <c r="X69" i="4"/>
  <c r="W69" i="4"/>
  <c r="V69" i="4"/>
  <c r="U69" i="4"/>
  <c r="T69" i="4"/>
  <c r="S69" i="4"/>
  <c r="R69" i="4"/>
  <c r="Q69" i="4"/>
  <c r="O69" i="4"/>
  <c r="N69" i="4"/>
  <c r="L69" i="4"/>
  <c r="K69" i="4"/>
  <c r="J69" i="4"/>
  <c r="I69" i="4"/>
  <c r="G69" i="4"/>
  <c r="F69" i="4"/>
  <c r="D69" i="4"/>
  <c r="D76" i="4"/>
  <c r="D77" i="4"/>
  <c r="BN57" i="4"/>
  <c r="BM57" i="4"/>
  <c r="BL57" i="4"/>
  <c r="BK57" i="4"/>
  <c r="BJ57" i="4"/>
  <c r="BI57" i="4"/>
  <c r="BH57" i="4"/>
  <c r="BG57" i="4"/>
  <c r="BF57" i="4"/>
  <c r="BE57" i="4"/>
  <c r="BD57" i="4"/>
  <c r="BC57" i="4"/>
  <c r="BB57" i="4"/>
  <c r="BA57" i="4"/>
  <c r="AZ57" i="4"/>
  <c r="AY57" i="4"/>
  <c r="AX57" i="4"/>
  <c r="AW57" i="4"/>
  <c r="AV57" i="4"/>
  <c r="AU57" i="4"/>
  <c r="AT57" i="4"/>
  <c r="AS57" i="4"/>
  <c r="AR57" i="4"/>
  <c r="AQ57" i="4"/>
  <c r="AP57" i="4"/>
  <c r="AO57" i="4"/>
  <c r="AN57" i="4"/>
  <c r="AM57" i="4"/>
  <c r="AL57" i="4"/>
  <c r="AK57" i="4"/>
  <c r="AJ57" i="4"/>
  <c r="AI57" i="4"/>
  <c r="AH57" i="4"/>
  <c r="AG57" i="4"/>
  <c r="AF57" i="4"/>
  <c r="AE57" i="4"/>
  <c r="AD57" i="4"/>
  <c r="AC57" i="4"/>
  <c r="AB57" i="4"/>
  <c r="AA57" i="4"/>
  <c r="Z57" i="4"/>
  <c r="Y57" i="4"/>
  <c r="X57" i="4"/>
  <c r="W57" i="4"/>
  <c r="V57" i="4"/>
  <c r="U57" i="4"/>
  <c r="T57" i="4"/>
  <c r="S57" i="4"/>
  <c r="R57" i="4"/>
  <c r="Q57" i="4"/>
  <c r="P57" i="4"/>
  <c r="O57" i="4"/>
  <c r="N57" i="4"/>
  <c r="M57" i="4"/>
  <c r="L57" i="4"/>
  <c r="K57" i="4"/>
  <c r="J57" i="4"/>
  <c r="I57" i="4"/>
  <c r="H57" i="4"/>
  <c r="G57" i="4"/>
  <c r="F57" i="4"/>
  <c r="E57" i="4"/>
  <c r="D57" i="4"/>
  <c r="BN56" i="4"/>
  <c r="BM56" i="4"/>
  <c r="BL56" i="4"/>
  <c r="BK56" i="4"/>
  <c r="BJ56" i="4"/>
  <c r="BI56" i="4"/>
  <c r="BH56" i="4"/>
  <c r="BG56" i="4"/>
  <c r="BF56" i="4"/>
  <c r="BE56" i="4"/>
  <c r="BD56" i="4"/>
  <c r="BC56" i="4"/>
  <c r="BB56" i="4"/>
  <c r="BA56" i="4"/>
  <c r="AZ56" i="4"/>
  <c r="AY56" i="4"/>
  <c r="AX56" i="4"/>
  <c r="AW56" i="4"/>
  <c r="AV56" i="4"/>
  <c r="AU56" i="4"/>
  <c r="AT56" i="4"/>
  <c r="AS56" i="4"/>
  <c r="AR56" i="4"/>
  <c r="AQ56" i="4"/>
  <c r="AP56" i="4"/>
  <c r="AO56" i="4"/>
  <c r="AN56" i="4"/>
  <c r="AM56" i="4"/>
  <c r="AL56" i="4"/>
  <c r="AK56" i="4"/>
  <c r="AJ56" i="4"/>
  <c r="AI56" i="4"/>
  <c r="AH56" i="4"/>
  <c r="AG56" i="4"/>
  <c r="AF56" i="4"/>
  <c r="AE56" i="4"/>
  <c r="AD56" i="4"/>
  <c r="AC56" i="4"/>
  <c r="AB56" i="4"/>
  <c r="AA56" i="4"/>
  <c r="Z56" i="4"/>
  <c r="Y56" i="4"/>
  <c r="X56" i="4"/>
  <c r="W56" i="4"/>
  <c r="V56" i="4"/>
  <c r="U56" i="4"/>
  <c r="T56" i="4"/>
  <c r="S56" i="4"/>
  <c r="R56" i="4"/>
  <c r="Q56" i="4"/>
  <c r="P56" i="4"/>
  <c r="O56" i="4"/>
  <c r="N56" i="4"/>
  <c r="M56" i="4"/>
  <c r="L56" i="4"/>
  <c r="K56" i="4"/>
  <c r="J56" i="4"/>
  <c r="I56" i="4"/>
  <c r="H56" i="4"/>
  <c r="G56" i="4"/>
  <c r="F56" i="4"/>
  <c r="E56" i="4"/>
  <c r="D56" i="4"/>
  <c r="BN55" i="4"/>
  <c r="BM55" i="4"/>
  <c r="BL55" i="4"/>
  <c r="BK55" i="4"/>
  <c r="BJ55" i="4"/>
  <c r="BI55" i="4"/>
  <c r="BH55" i="4"/>
  <c r="BG55" i="4"/>
  <c r="BF55" i="4"/>
  <c r="BE55" i="4"/>
  <c r="BD55" i="4"/>
  <c r="BC55" i="4"/>
  <c r="BB55" i="4"/>
  <c r="BA55" i="4"/>
  <c r="AZ55" i="4"/>
  <c r="AY55" i="4"/>
  <c r="AX55" i="4"/>
  <c r="AW55" i="4"/>
  <c r="AV55" i="4"/>
  <c r="AU55" i="4"/>
  <c r="AT55" i="4"/>
  <c r="AS55" i="4"/>
  <c r="AR55" i="4"/>
  <c r="AQ55" i="4"/>
  <c r="AP55" i="4"/>
  <c r="AO55" i="4"/>
  <c r="AN55" i="4"/>
  <c r="AM55" i="4"/>
  <c r="AL55" i="4"/>
  <c r="AK55" i="4"/>
  <c r="AJ55" i="4"/>
  <c r="AI55" i="4"/>
  <c r="AH55" i="4"/>
  <c r="AG55" i="4"/>
  <c r="AF55" i="4"/>
  <c r="AE55" i="4"/>
  <c r="AD55" i="4"/>
  <c r="AC55" i="4"/>
  <c r="AB55" i="4"/>
  <c r="AA55" i="4"/>
  <c r="Z55" i="4"/>
  <c r="Y55" i="4"/>
  <c r="X55" i="4"/>
  <c r="W55" i="4"/>
  <c r="V55" i="4"/>
  <c r="U55" i="4"/>
  <c r="T55" i="4"/>
  <c r="S55" i="4"/>
  <c r="R55" i="4"/>
  <c r="Q55" i="4"/>
  <c r="P55" i="4"/>
  <c r="O55" i="4"/>
  <c r="N55" i="4"/>
  <c r="M55" i="4"/>
  <c r="L55" i="4"/>
  <c r="K55" i="4"/>
  <c r="J55" i="4"/>
  <c r="I55" i="4"/>
  <c r="H55" i="4"/>
  <c r="G55" i="4"/>
  <c r="F55" i="4"/>
  <c r="E55" i="4"/>
  <c r="D55" i="4"/>
  <c r="BN54" i="4"/>
  <c r="BM54" i="4"/>
  <c r="BL54" i="4"/>
  <c r="BK54" i="4"/>
  <c r="BJ54" i="4"/>
  <c r="BI54" i="4"/>
  <c r="BH54" i="4"/>
  <c r="BG54" i="4"/>
  <c r="BF54" i="4"/>
  <c r="BE54" i="4"/>
  <c r="BD54" i="4"/>
  <c r="BC54" i="4"/>
  <c r="BB54" i="4"/>
  <c r="BA54" i="4"/>
  <c r="AZ54" i="4"/>
  <c r="AY54" i="4"/>
  <c r="AX54" i="4"/>
  <c r="AW54" i="4"/>
  <c r="AV54" i="4"/>
  <c r="AU54" i="4"/>
  <c r="AT54" i="4"/>
  <c r="AS54" i="4"/>
  <c r="AR54" i="4"/>
  <c r="AQ54" i="4"/>
  <c r="AP54" i="4"/>
  <c r="AO54" i="4"/>
  <c r="AN54" i="4"/>
  <c r="AM54" i="4"/>
  <c r="AL54" i="4"/>
  <c r="AK54" i="4"/>
  <c r="AJ54" i="4"/>
  <c r="AI54" i="4"/>
  <c r="AH54" i="4"/>
  <c r="AG54" i="4"/>
  <c r="AF54" i="4"/>
  <c r="AE54" i="4"/>
  <c r="AD54" i="4"/>
  <c r="AC54" i="4"/>
  <c r="AB54" i="4"/>
  <c r="AA54" i="4"/>
  <c r="Z54" i="4"/>
  <c r="Y54" i="4"/>
  <c r="X54" i="4"/>
  <c r="W54" i="4"/>
  <c r="V54" i="4"/>
  <c r="U54" i="4"/>
  <c r="T54" i="4"/>
  <c r="S54" i="4"/>
  <c r="R54" i="4"/>
  <c r="Q54" i="4"/>
  <c r="P54" i="4"/>
  <c r="O54" i="4"/>
  <c r="N54" i="4"/>
  <c r="M54" i="4"/>
  <c r="L54" i="4"/>
  <c r="K54" i="4"/>
  <c r="J54" i="4"/>
  <c r="I54" i="4"/>
  <c r="H54" i="4"/>
  <c r="G54" i="4"/>
  <c r="F54" i="4"/>
  <c r="E54" i="4"/>
  <c r="D54" i="4"/>
  <c r="BN53" i="4"/>
  <c r="BM53" i="4"/>
  <c r="BL53" i="4"/>
  <c r="BK53" i="4"/>
  <c r="BJ53" i="4"/>
  <c r="BI53" i="4"/>
  <c r="BH53" i="4"/>
  <c r="BG53" i="4"/>
  <c r="BF53" i="4"/>
  <c r="BE53" i="4"/>
  <c r="BD53" i="4"/>
  <c r="BC53" i="4"/>
  <c r="BB53" i="4"/>
  <c r="BA53" i="4"/>
  <c r="AZ53" i="4"/>
  <c r="AY53" i="4"/>
  <c r="AX53" i="4"/>
  <c r="AW53" i="4"/>
  <c r="AV53" i="4"/>
  <c r="AU53" i="4"/>
  <c r="AT53" i="4"/>
  <c r="AS53" i="4"/>
  <c r="AR53" i="4"/>
  <c r="AQ53" i="4"/>
  <c r="AP53" i="4"/>
  <c r="AO53" i="4"/>
  <c r="AN53" i="4"/>
  <c r="AM53" i="4"/>
  <c r="AL53" i="4"/>
  <c r="AK53" i="4"/>
  <c r="AJ53" i="4"/>
  <c r="AI53" i="4"/>
  <c r="AH53" i="4"/>
  <c r="AG53" i="4"/>
  <c r="AF53" i="4"/>
  <c r="AE53" i="4"/>
  <c r="AD53" i="4"/>
  <c r="AC53" i="4"/>
  <c r="AB53" i="4"/>
  <c r="AA53" i="4"/>
  <c r="Z53" i="4"/>
  <c r="Y53" i="4"/>
  <c r="X53" i="4"/>
  <c r="W53" i="4"/>
  <c r="V53" i="4"/>
  <c r="U53" i="4"/>
  <c r="T53" i="4"/>
  <c r="S53" i="4"/>
  <c r="R53" i="4"/>
  <c r="Q53" i="4"/>
  <c r="P53" i="4"/>
  <c r="O53" i="4"/>
  <c r="N53" i="4"/>
  <c r="M53" i="4"/>
  <c r="L53" i="4"/>
  <c r="K53" i="4"/>
  <c r="J53" i="4"/>
  <c r="I53" i="4"/>
  <c r="H53" i="4"/>
  <c r="G53" i="4"/>
  <c r="F53" i="4"/>
  <c r="E53" i="4"/>
  <c r="D53" i="4"/>
  <c r="C53" i="4"/>
  <c r="BN79" i="4"/>
  <c r="BN80" i="4"/>
  <c r="BL79" i="4"/>
  <c r="BL80" i="4"/>
  <c r="BJ79" i="4"/>
  <c r="BJ80" i="4"/>
  <c r="BH79" i="4"/>
  <c r="BH80" i="4"/>
  <c r="BF79" i="4"/>
  <c r="BF80" i="4"/>
  <c r="BD79" i="4"/>
  <c r="BD80" i="4"/>
  <c r="BB79" i="4"/>
  <c r="BB80" i="4"/>
  <c r="AZ79" i="4"/>
  <c r="AZ80" i="4"/>
  <c r="AX79" i="4"/>
  <c r="AX80" i="4"/>
  <c r="AV79" i="4"/>
  <c r="AV80" i="4"/>
  <c r="AT79" i="4"/>
  <c r="AT80" i="4"/>
  <c r="AR79" i="4"/>
  <c r="AR80" i="4"/>
  <c r="AP79" i="4"/>
  <c r="AP80" i="4"/>
  <c r="AN79" i="4"/>
  <c r="AN80" i="4"/>
  <c r="AL79" i="4"/>
  <c r="AL80" i="4"/>
  <c r="AJ79" i="4"/>
  <c r="AJ80" i="4"/>
  <c r="AH79" i="4"/>
  <c r="AH80" i="4"/>
  <c r="AF79" i="4"/>
  <c r="AF80" i="4"/>
  <c r="AD79" i="4"/>
  <c r="AD80" i="4"/>
  <c r="AB79" i="4"/>
  <c r="AB80" i="4"/>
  <c r="Z79" i="4"/>
  <c r="Z80" i="4"/>
  <c r="X79" i="4"/>
  <c r="V79" i="4"/>
  <c r="V80" i="4"/>
  <c r="T79" i="4"/>
  <c r="T80" i="4"/>
  <c r="R79" i="4"/>
  <c r="R80" i="4"/>
  <c r="P79" i="4"/>
  <c r="P80" i="4"/>
  <c r="N79" i="4"/>
  <c r="N80" i="4"/>
  <c r="L79" i="4"/>
  <c r="L80" i="4"/>
  <c r="J79" i="4"/>
  <c r="J80" i="4"/>
  <c r="H79" i="4"/>
  <c r="H80" i="4"/>
  <c r="F79" i="4"/>
  <c r="F80" i="4"/>
  <c r="D79" i="4"/>
  <c r="D80" i="4"/>
  <c r="BN29" i="4"/>
  <c r="BN30" i="4"/>
  <c r="BN31" i="5"/>
  <c r="BM29" i="4"/>
  <c r="BM30" i="4"/>
  <c r="BL29" i="4"/>
  <c r="BL30" i="4"/>
  <c r="BK29" i="4"/>
  <c r="BK30" i="4"/>
  <c r="BJ29" i="4"/>
  <c r="BJ30" i="4"/>
  <c r="BI29" i="4"/>
  <c r="BI30" i="4"/>
  <c r="BH29" i="4"/>
  <c r="BH30" i="4"/>
  <c r="BH31" i="5"/>
  <c r="BG29" i="4"/>
  <c r="BG30" i="4"/>
  <c r="BF29" i="4"/>
  <c r="BF30" i="4"/>
  <c r="BF31" i="5"/>
  <c r="BE29" i="4"/>
  <c r="BE30" i="4"/>
  <c r="BD29" i="4"/>
  <c r="BD30" i="4"/>
  <c r="BC29" i="4"/>
  <c r="BC30" i="4"/>
  <c r="BB29" i="4"/>
  <c r="BB30" i="4"/>
  <c r="BA29" i="4"/>
  <c r="BA30" i="4"/>
  <c r="AZ29" i="4"/>
  <c r="AZ30" i="4"/>
  <c r="AZ31" i="5"/>
  <c r="AY29" i="4"/>
  <c r="AY30" i="4"/>
  <c r="AX29" i="4"/>
  <c r="AX30" i="4"/>
  <c r="AX31" i="5"/>
  <c r="AW29" i="4"/>
  <c r="AW30" i="4"/>
  <c r="AV29" i="4"/>
  <c r="AV30" i="4"/>
  <c r="AU29" i="4"/>
  <c r="AU30" i="4"/>
  <c r="AT29" i="4"/>
  <c r="AT30" i="4"/>
  <c r="AS29" i="4"/>
  <c r="AS30" i="4"/>
  <c r="AR29" i="4"/>
  <c r="AR30" i="4"/>
  <c r="AR31" i="5"/>
  <c r="AQ29" i="4"/>
  <c r="AQ30" i="4"/>
  <c r="AP29" i="4"/>
  <c r="AP30" i="4"/>
  <c r="AP31" i="5"/>
  <c r="AO29" i="4"/>
  <c r="AO30" i="4"/>
  <c r="AN29" i="4"/>
  <c r="AN30" i="4"/>
  <c r="AM29" i="4"/>
  <c r="AM30" i="4"/>
  <c r="AL29" i="4"/>
  <c r="AL30" i="4"/>
  <c r="AK29" i="4"/>
  <c r="AK30" i="4"/>
  <c r="AJ29" i="4"/>
  <c r="AJ30" i="4"/>
  <c r="AJ31" i="5"/>
  <c r="AI29" i="4"/>
  <c r="AI30" i="4"/>
  <c r="AH29" i="4"/>
  <c r="AH30" i="4"/>
  <c r="AH31" i="5"/>
  <c r="AG29" i="4"/>
  <c r="AG30" i="4"/>
  <c r="AF29" i="4"/>
  <c r="AF30" i="4"/>
  <c r="AE29" i="4"/>
  <c r="AE30" i="4"/>
  <c r="AD29" i="4"/>
  <c r="AD30" i="4"/>
  <c r="AC29" i="4"/>
  <c r="AC30" i="4"/>
  <c r="AB29" i="4"/>
  <c r="AB30" i="4"/>
  <c r="AB31" i="5"/>
  <c r="AA29" i="4"/>
  <c r="AA30" i="4"/>
  <c r="Z29" i="4"/>
  <c r="Z30" i="4"/>
  <c r="Z31" i="5"/>
  <c r="Y29" i="4"/>
  <c r="Y30" i="4"/>
  <c r="S29" i="4"/>
  <c r="S30" i="4"/>
  <c r="R29" i="4"/>
  <c r="R30" i="4"/>
  <c r="R31" i="5"/>
  <c r="Q29" i="4"/>
  <c r="Q30" i="4"/>
  <c r="P29" i="4"/>
  <c r="P30" i="4"/>
  <c r="P31" i="5"/>
  <c r="O29" i="4"/>
  <c r="O30" i="4"/>
  <c r="N29" i="4"/>
  <c r="N30" i="4"/>
  <c r="N31" i="5"/>
  <c r="M29" i="4"/>
  <c r="M30" i="4"/>
  <c r="L29" i="4"/>
  <c r="L30" i="4"/>
  <c r="L31" i="5"/>
  <c r="K29" i="4"/>
  <c r="K30" i="4"/>
  <c r="J29" i="4"/>
  <c r="J30" i="4"/>
  <c r="I29" i="4"/>
  <c r="I30" i="4"/>
  <c r="H29" i="4"/>
  <c r="H30" i="4"/>
  <c r="H31" i="5"/>
  <c r="G29" i="4"/>
  <c r="G30" i="4"/>
  <c r="F29" i="4"/>
  <c r="F30" i="4"/>
  <c r="E29" i="4"/>
  <c r="E30" i="4"/>
  <c r="D29" i="4"/>
  <c r="D30" i="4"/>
  <c r="D31" i="5"/>
  <c r="C24" i="4"/>
  <c r="C19" i="4"/>
  <c r="C7" i="4"/>
  <c r="BN5" i="4"/>
  <c r="BN51" i="4"/>
  <c r="BM5" i="4"/>
  <c r="BM51" i="4"/>
  <c r="BL5" i="4"/>
  <c r="BL51" i="4"/>
  <c r="BK5" i="4"/>
  <c r="BK51" i="4"/>
  <c r="BJ5" i="4"/>
  <c r="BJ51" i="4"/>
  <c r="BI5" i="4"/>
  <c r="BI51" i="4"/>
  <c r="BH5" i="4"/>
  <c r="BH51" i="4"/>
  <c r="BG5" i="4"/>
  <c r="BG51" i="4"/>
  <c r="BF5" i="4"/>
  <c r="BF51" i="4"/>
  <c r="BE5" i="4"/>
  <c r="BE51" i="4"/>
  <c r="BD5" i="4"/>
  <c r="BD51" i="4"/>
  <c r="BC5" i="4"/>
  <c r="BC51" i="4"/>
  <c r="BB5" i="4"/>
  <c r="BB51" i="4"/>
  <c r="BA5" i="4"/>
  <c r="BA51" i="4"/>
  <c r="AZ5" i="4"/>
  <c r="AZ51" i="4"/>
  <c r="AY5" i="4"/>
  <c r="AY51" i="4"/>
  <c r="AX5" i="4"/>
  <c r="AX51" i="4"/>
  <c r="AW5" i="4"/>
  <c r="AW51" i="4"/>
  <c r="AV5" i="4"/>
  <c r="AV51" i="4"/>
  <c r="AU5" i="4"/>
  <c r="AU51" i="4"/>
  <c r="AT5" i="4"/>
  <c r="AT51" i="4"/>
  <c r="AS5" i="4"/>
  <c r="AS51" i="4"/>
  <c r="AR5" i="4"/>
  <c r="AR51" i="4"/>
  <c r="AQ5" i="4"/>
  <c r="AQ51" i="4"/>
  <c r="AP5" i="4"/>
  <c r="AP51" i="4"/>
  <c r="AO5" i="4"/>
  <c r="AO51" i="4"/>
  <c r="AN5" i="4"/>
  <c r="AN51" i="4"/>
  <c r="AM5" i="4"/>
  <c r="AM51" i="4"/>
  <c r="AL5" i="4"/>
  <c r="AL51" i="4"/>
  <c r="AK5" i="4"/>
  <c r="AK51" i="4"/>
  <c r="AJ5" i="4"/>
  <c r="AJ51" i="4"/>
  <c r="AI5" i="4"/>
  <c r="AI51" i="4"/>
  <c r="AH5" i="4"/>
  <c r="AH51" i="4"/>
  <c r="AG5" i="4"/>
  <c r="AG51" i="4"/>
  <c r="AF5" i="4"/>
  <c r="AF51" i="4"/>
  <c r="AE5" i="4"/>
  <c r="AE51" i="4"/>
  <c r="AD5" i="4"/>
  <c r="AD51" i="4"/>
  <c r="AC5" i="4"/>
  <c r="AC51" i="4"/>
  <c r="AB5" i="4"/>
  <c r="AB51" i="4"/>
  <c r="AA5" i="4"/>
  <c r="AA51" i="4"/>
  <c r="Z5" i="4"/>
  <c r="Z51" i="4"/>
  <c r="Y5" i="4"/>
  <c r="Y51" i="4"/>
  <c r="X5" i="4"/>
  <c r="X51" i="4"/>
  <c r="W5" i="4"/>
  <c r="V5" i="4"/>
  <c r="V51" i="4"/>
  <c r="U5" i="4"/>
  <c r="U51" i="4"/>
  <c r="T5" i="4"/>
  <c r="T51" i="4"/>
  <c r="S5" i="4"/>
  <c r="S51" i="4"/>
  <c r="R5" i="4"/>
  <c r="R51" i="4"/>
  <c r="Q5" i="4"/>
  <c r="Q51" i="4"/>
  <c r="P5" i="4"/>
  <c r="P51" i="4"/>
  <c r="O5" i="4"/>
  <c r="O51" i="4"/>
  <c r="N5" i="4"/>
  <c r="N51" i="4"/>
  <c r="M5" i="4"/>
  <c r="M51" i="4"/>
  <c r="L5" i="4"/>
  <c r="L51" i="4"/>
  <c r="K5" i="4"/>
  <c r="K51" i="4"/>
  <c r="J5" i="4"/>
  <c r="J51" i="4"/>
  <c r="I5" i="4"/>
  <c r="I51" i="4"/>
  <c r="H5" i="4"/>
  <c r="H51" i="4"/>
  <c r="G5" i="4"/>
  <c r="G51" i="4"/>
  <c r="F5" i="4"/>
  <c r="F51" i="4"/>
  <c r="E5" i="4"/>
  <c r="E51" i="4"/>
  <c r="D5" i="4"/>
  <c r="D51" i="4"/>
  <c r="BG76" i="4"/>
  <c r="BG77" i="4"/>
  <c r="BG76" i="5"/>
  <c r="BG77" i="5"/>
  <c r="J31" i="5"/>
  <c r="F31" i="5"/>
  <c r="F108" i="5"/>
  <c r="F109" i="5"/>
  <c r="F108" i="4"/>
  <c r="F109" i="4"/>
  <c r="AD31" i="5"/>
  <c r="AL31" i="5"/>
  <c r="AT31" i="5"/>
  <c r="BB31" i="5"/>
  <c r="BJ31" i="5"/>
  <c r="AE76" i="5"/>
  <c r="AE77" i="5"/>
  <c r="AM76" i="5"/>
  <c r="AM77" i="5"/>
  <c r="AU76" i="5"/>
  <c r="AU77" i="5"/>
  <c r="BC76" i="5"/>
  <c r="BC77" i="5"/>
  <c r="BK76" i="5"/>
  <c r="BK77" i="5"/>
  <c r="AM76" i="4"/>
  <c r="AM77" i="4"/>
  <c r="BE76" i="4"/>
  <c r="BE77" i="4"/>
  <c r="D92" i="4"/>
  <c r="D93" i="4"/>
  <c r="AZ92" i="4"/>
  <c r="AZ93" i="4"/>
  <c r="AN108" i="4"/>
  <c r="AN109" i="4"/>
  <c r="AT76" i="4"/>
  <c r="AT77" i="4"/>
  <c r="AT82" i="4"/>
  <c r="BC76" i="4"/>
  <c r="BC77" i="4"/>
  <c r="J76" i="4"/>
  <c r="J77" i="4"/>
  <c r="T92" i="4"/>
  <c r="T93" i="4"/>
  <c r="AV108" i="4"/>
  <c r="AV109" i="4"/>
  <c r="G76" i="4"/>
  <c r="G77" i="4"/>
  <c r="O76" i="4"/>
  <c r="O77" i="4"/>
  <c r="X76" i="5"/>
  <c r="X77" i="5"/>
  <c r="N76" i="4"/>
  <c r="N77" i="4"/>
  <c r="N81" i="4"/>
  <c r="AU76" i="4"/>
  <c r="AU77" i="4"/>
  <c r="AO76" i="4"/>
  <c r="AO77" i="4"/>
  <c r="BH92" i="4"/>
  <c r="BH93" i="4"/>
  <c r="H108" i="4"/>
  <c r="H109" i="4"/>
  <c r="BL108" i="4"/>
  <c r="BL109" i="4"/>
  <c r="I58" i="4"/>
  <c r="I59" i="4"/>
  <c r="Q58" i="4"/>
  <c r="Q59" i="4"/>
  <c r="Y58" i="4"/>
  <c r="Y59" i="4"/>
  <c r="AG58" i="4"/>
  <c r="AG59" i="4"/>
  <c r="AO58" i="4"/>
  <c r="AO59" i="4"/>
  <c r="AW58" i="4"/>
  <c r="AW59" i="4"/>
  <c r="BE58" i="4"/>
  <c r="BE59" i="4"/>
  <c r="BM58" i="4"/>
  <c r="BM59" i="4"/>
  <c r="AN76" i="4"/>
  <c r="AN77" i="4"/>
  <c r="AV76" i="4"/>
  <c r="AV77" i="4"/>
  <c r="BD76" i="4"/>
  <c r="BD77" i="4"/>
  <c r="BD82" i="4"/>
  <c r="BL76" i="4"/>
  <c r="BL77" i="4"/>
  <c r="I76" i="4"/>
  <c r="I77" i="4"/>
  <c r="Q76" i="4"/>
  <c r="Q77" i="4"/>
  <c r="AL76" i="4"/>
  <c r="AL77" i="4"/>
  <c r="AW76" i="4"/>
  <c r="AW77" i="4"/>
  <c r="AJ92" i="4"/>
  <c r="AJ93" i="4"/>
  <c r="P108" i="4"/>
  <c r="P109" i="4"/>
  <c r="BD108" i="4"/>
  <c r="BD109" i="4"/>
  <c r="K76" i="5"/>
  <c r="K77" i="5"/>
  <c r="S76" i="5"/>
  <c r="S77" i="5"/>
  <c r="D108" i="5"/>
  <c r="D109" i="5"/>
  <c r="L108" i="5"/>
  <c r="L109" i="5"/>
  <c r="T108" i="5"/>
  <c r="T109" i="5"/>
  <c r="AB108" i="5"/>
  <c r="AB109" i="5"/>
  <c r="AJ108" i="5"/>
  <c r="AJ109" i="5"/>
  <c r="AR108" i="5"/>
  <c r="AR109" i="5"/>
  <c r="AZ108" i="5"/>
  <c r="AZ109" i="5"/>
  <c r="BH108" i="5"/>
  <c r="BH109" i="5"/>
  <c r="F76" i="4"/>
  <c r="F77" i="4"/>
  <c r="BJ76" i="4"/>
  <c r="BJ77" i="4"/>
  <c r="AG76" i="4"/>
  <c r="AG77" i="4"/>
  <c r="BM76" i="4"/>
  <c r="BM77" i="4"/>
  <c r="L76" i="4"/>
  <c r="L77" i="4"/>
  <c r="L81" i="4"/>
  <c r="AB92" i="4"/>
  <c r="AB93" i="4"/>
  <c r="AF108" i="4"/>
  <c r="AF109" i="4"/>
  <c r="K58" i="4"/>
  <c r="K59" i="4"/>
  <c r="S58" i="4"/>
  <c r="S59" i="4"/>
  <c r="AA58" i="4"/>
  <c r="AA59" i="4"/>
  <c r="AI58" i="4"/>
  <c r="AI59" i="4"/>
  <c r="AQ58" i="4"/>
  <c r="AQ59" i="4"/>
  <c r="AY58" i="4"/>
  <c r="AY59" i="4"/>
  <c r="BG58" i="4"/>
  <c r="BG59" i="4"/>
  <c r="AH76" i="4"/>
  <c r="AH77" i="4"/>
  <c r="AP76" i="4"/>
  <c r="AP77" i="4"/>
  <c r="AX76" i="4"/>
  <c r="AX77" i="4"/>
  <c r="BF76" i="4"/>
  <c r="BF77" i="4"/>
  <c r="BN76" i="4"/>
  <c r="BN77" i="4"/>
  <c r="K76" i="4"/>
  <c r="K77" i="4"/>
  <c r="S76" i="4"/>
  <c r="S77" i="4"/>
  <c r="BB76" i="4"/>
  <c r="BB77" i="4"/>
  <c r="BB82" i="4"/>
  <c r="BK76" i="4"/>
  <c r="BK77" i="4"/>
  <c r="R76" i="4"/>
  <c r="R77" i="4"/>
  <c r="L92" i="4"/>
  <c r="L93" i="4"/>
  <c r="AR92" i="4"/>
  <c r="AR93" i="4"/>
  <c r="X108" i="4"/>
  <c r="X109" i="4"/>
  <c r="T76" i="5"/>
  <c r="T77" i="5"/>
  <c r="M76" i="5"/>
  <c r="M77" i="5"/>
  <c r="U76" i="5"/>
  <c r="U77" i="5"/>
  <c r="AC76" i="5"/>
  <c r="AC77" i="5"/>
  <c r="AK76" i="5"/>
  <c r="AK77" i="5"/>
  <c r="AS76" i="5"/>
  <c r="AS77" i="5"/>
  <c r="BA76" i="5"/>
  <c r="BA77" i="5"/>
  <c r="BI76" i="5"/>
  <c r="BI77" i="5"/>
  <c r="V76" i="5"/>
  <c r="V77" i="5"/>
  <c r="Q76" i="5"/>
  <c r="Q77" i="5"/>
  <c r="K92" i="4"/>
  <c r="K93" i="4"/>
  <c r="S92" i="4"/>
  <c r="S93" i="4"/>
  <c r="AA92" i="4"/>
  <c r="AA93" i="4"/>
  <c r="AI92" i="4"/>
  <c r="AI93" i="4"/>
  <c r="AQ92" i="4"/>
  <c r="AQ93" i="4"/>
  <c r="AY92" i="4"/>
  <c r="AY93" i="4"/>
  <c r="BG92" i="4"/>
  <c r="BG93" i="4"/>
  <c r="G108" i="4"/>
  <c r="G109" i="4"/>
  <c r="O108" i="4"/>
  <c r="O109" i="4"/>
  <c r="W108" i="4"/>
  <c r="W109" i="4"/>
  <c r="AE108" i="4"/>
  <c r="AE109" i="4"/>
  <c r="AM108" i="4"/>
  <c r="AM109" i="4"/>
  <c r="AU108" i="4"/>
  <c r="AU109" i="4"/>
  <c r="BC108" i="4"/>
  <c r="BC109" i="4"/>
  <c r="BK108" i="4"/>
  <c r="BK109" i="4"/>
  <c r="AF31" i="5"/>
  <c r="AN31" i="5"/>
  <c r="AV31" i="5"/>
  <c r="BD31" i="5"/>
  <c r="BL31" i="5"/>
  <c r="I92" i="4"/>
  <c r="I93" i="4"/>
  <c r="Q92" i="4"/>
  <c r="Q93" i="4"/>
  <c r="Y92" i="4"/>
  <c r="Y93" i="4"/>
  <c r="AG92" i="4"/>
  <c r="AG93" i="4"/>
  <c r="AO92" i="4"/>
  <c r="AO93" i="4"/>
  <c r="AW92" i="4"/>
  <c r="AW93" i="4"/>
  <c r="BE92" i="4"/>
  <c r="BE93" i="4"/>
  <c r="BM92" i="4"/>
  <c r="BM93" i="4"/>
  <c r="E108" i="4"/>
  <c r="E109" i="4"/>
  <c r="M108" i="4"/>
  <c r="M109" i="4"/>
  <c r="U108" i="4"/>
  <c r="U109" i="4"/>
  <c r="AC108" i="4"/>
  <c r="AC109" i="4"/>
  <c r="AK108" i="4"/>
  <c r="AK109" i="4"/>
  <c r="AS108" i="4"/>
  <c r="AS109" i="4"/>
  <c r="BA108" i="4"/>
  <c r="BA109" i="4"/>
  <c r="BI108" i="4"/>
  <c r="BI109" i="4"/>
  <c r="O58" i="4"/>
  <c r="O59" i="4"/>
  <c r="AE58" i="4"/>
  <c r="AE59" i="4"/>
  <c r="AU58" i="4"/>
  <c r="AU59" i="4"/>
  <c r="BK58" i="4"/>
  <c r="BK59" i="4"/>
  <c r="H92" i="4"/>
  <c r="H93" i="4"/>
  <c r="P92" i="4"/>
  <c r="P93" i="4"/>
  <c r="X92" i="4"/>
  <c r="AF92" i="4"/>
  <c r="AF93" i="4"/>
  <c r="AN92" i="4"/>
  <c r="AN93" i="4"/>
  <c r="AV92" i="4"/>
  <c r="AV93" i="4"/>
  <c r="BD92" i="4"/>
  <c r="BD93" i="4"/>
  <c r="BL92" i="4"/>
  <c r="BL93" i="4"/>
  <c r="D108" i="4"/>
  <c r="D109" i="4"/>
  <c r="L108" i="4"/>
  <c r="L109" i="4"/>
  <c r="T108" i="4"/>
  <c r="T109" i="4"/>
  <c r="AB108" i="4"/>
  <c r="AB109" i="4"/>
  <c r="AJ108" i="4"/>
  <c r="AJ109" i="4"/>
  <c r="AR108" i="4"/>
  <c r="AR109" i="4"/>
  <c r="AZ108" i="4"/>
  <c r="AZ109" i="4"/>
  <c r="BH108" i="4"/>
  <c r="BH109" i="4"/>
  <c r="Y76" i="5"/>
  <c r="Y77" i="5"/>
  <c r="AG76" i="5"/>
  <c r="AG77" i="5"/>
  <c r="AO76" i="5"/>
  <c r="AO77" i="5"/>
  <c r="AW76" i="5"/>
  <c r="AW77" i="5"/>
  <c r="BE76" i="5"/>
  <c r="BE77" i="5"/>
  <c r="BM76" i="5"/>
  <c r="BM77" i="5"/>
  <c r="J108" i="5"/>
  <c r="J109" i="5"/>
  <c r="R108" i="5"/>
  <c r="R109" i="5"/>
  <c r="Z108" i="5"/>
  <c r="Z109" i="5"/>
  <c r="AH108" i="5"/>
  <c r="AH109" i="5"/>
  <c r="AP108" i="5"/>
  <c r="AP109" i="5"/>
  <c r="AX108" i="5"/>
  <c r="AX109" i="5"/>
  <c r="BF108" i="5"/>
  <c r="BF109" i="5"/>
  <c r="BN108" i="5"/>
  <c r="BN109" i="5"/>
  <c r="G58" i="4"/>
  <c r="G59" i="4"/>
  <c r="W58" i="4"/>
  <c r="W59" i="4"/>
  <c r="AM58" i="4"/>
  <c r="AM59" i="4"/>
  <c r="BC58" i="4"/>
  <c r="BC59" i="4"/>
  <c r="G92" i="4"/>
  <c r="G93" i="4"/>
  <c r="O92" i="4"/>
  <c r="O93" i="4"/>
  <c r="W92" i="4"/>
  <c r="W93" i="4"/>
  <c r="AE92" i="4"/>
  <c r="AE93" i="4"/>
  <c r="AM92" i="4"/>
  <c r="AM93" i="4"/>
  <c r="AU92" i="4"/>
  <c r="AU93" i="4"/>
  <c r="BC92" i="4"/>
  <c r="BC93" i="4"/>
  <c r="BK92" i="4"/>
  <c r="BK93" i="4"/>
  <c r="K108" i="4"/>
  <c r="K109" i="4"/>
  <c r="S108" i="4"/>
  <c r="S109" i="4"/>
  <c r="AA108" i="4"/>
  <c r="AA109" i="4"/>
  <c r="AI108" i="4"/>
  <c r="AI109" i="4"/>
  <c r="AQ108" i="4"/>
  <c r="AQ109" i="4"/>
  <c r="AY108" i="4"/>
  <c r="AY109" i="4"/>
  <c r="BG108" i="4"/>
  <c r="BG109" i="4"/>
  <c r="E58" i="4"/>
  <c r="E59" i="4"/>
  <c r="M58" i="4"/>
  <c r="M59" i="4"/>
  <c r="U58" i="4"/>
  <c r="U59" i="4"/>
  <c r="AC58" i="4"/>
  <c r="AC59" i="4"/>
  <c r="AK58" i="4"/>
  <c r="AK59" i="4"/>
  <c r="AS58" i="4"/>
  <c r="AS59" i="4"/>
  <c r="BA58" i="4"/>
  <c r="BA59" i="4"/>
  <c r="BI58" i="4"/>
  <c r="BI59" i="4"/>
  <c r="F92" i="4"/>
  <c r="F93" i="4"/>
  <c r="N92" i="4"/>
  <c r="N93" i="4"/>
  <c r="V92" i="4"/>
  <c r="V93" i="4"/>
  <c r="AD92" i="4"/>
  <c r="AD93" i="4"/>
  <c r="AL92" i="4"/>
  <c r="AL93" i="4"/>
  <c r="AT92" i="4"/>
  <c r="AT93" i="4"/>
  <c r="BB92" i="4"/>
  <c r="BB93" i="4"/>
  <c r="BJ92" i="4"/>
  <c r="BJ93" i="4"/>
  <c r="J108" i="4"/>
  <c r="J109" i="4"/>
  <c r="R108" i="4"/>
  <c r="R109" i="4"/>
  <c r="Z108" i="4"/>
  <c r="Z109" i="4"/>
  <c r="AH108" i="4"/>
  <c r="AH109" i="4"/>
  <c r="AP108" i="4"/>
  <c r="AP109" i="4"/>
  <c r="AX108" i="4"/>
  <c r="AX109" i="4"/>
  <c r="BF108" i="4"/>
  <c r="BF109" i="4"/>
  <c r="BN108" i="4"/>
  <c r="BN109" i="4"/>
  <c r="G76" i="5"/>
  <c r="G77" i="5"/>
  <c r="O76" i="5"/>
  <c r="O77" i="5"/>
  <c r="W76" i="5"/>
  <c r="W77" i="5"/>
  <c r="H108" i="5"/>
  <c r="H109" i="5"/>
  <c r="P108" i="5"/>
  <c r="P109" i="5"/>
  <c r="X108" i="5"/>
  <c r="X109" i="5"/>
  <c r="AF108" i="5"/>
  <c r="AF109" i="5"/>
  <c r="AN108" i="5"/>
  <c r="AN109" i="5"/>
  <c r="AV108" i="5"/>
  <c r="AV109" i="5"/>
  <c r="BD108" i="5"/>
  <c r="BD109" i="5"/>
  <c r="BL108" i="5"/>
  <c r="BL109" i="5"/>
  <c r="E92" i="4"/>
  <c r="E93" i="4"/>
  <c r="M92" i="4"/>
  <c r="M93" i="4"/>
  <c r="U92" i="4"/>
  <c r="U93" i="4"/>
  <c r="AC92" i="4"/>
  <c r="AC93" i="4"/>
  <c r="AK92" i="4"/>
  <c r="AK93" i="4"/>
  <c r="AS92" i="4"/>
  <c r="AS93" i="4"/>
  <c r="BA92" i="4"/>
  <c r="BA93" i="4"/>
  <c r="BI92" i="4"/>
  <c r="BI93" i="4"/>
  <c r="I108" i="4"/>
  <c r="I109" i="4"/>
  <c r="Q108" i="4"/>
  <c r="Q109" i="4"/>
  <c r="Y108" i="4"/>
  <c r="Y109" i="4"/>
  <c r="AG108" i="4"/>
  <c r="AG109" i="4"/>
  <c r="AO108" i="4"/>
  <c r="AO109" i="4"/>
  <c r="AW108" i="4"/>
  <c r="AW109" i="4"/>
  <c r="BE108" i="4"/>
  <c r="BE109" i="4"/>
  <c r="BM108" i="4"/>
  <c r="BM109" i="4"/>
  <c r="E108" i="5"/>
  <c r="E109" i="5"/>
  <c r="AA31" i="5"/>
  <c r="AE31" i="5"/>
  <c r="AI31" i="5"/>
  <c r="AM31" i="5"/>
  <c r="AQ31" i="5"/>
  <c r="AU31" i="5"/>
  <c r="AY31" i="5"/>
  <c r="BC31" i="5"/>
  <c r="BG31" i="5"/>
  <c r="BK31" i="5"/>
  <c r="Y31" i="5"/>
  <c r="AC31" i="5"/>
  <c r="AG31" i="5"/>
  <c r="AK31" i="5"/>
  <c r="BA31" i="5"/>
  <c r="G108" i="5"/>
  <c r="G109" i="5"/>
  <c r="I108" i="5"/>
  <c r="I109" i="5"/>
  <c r="K108" i="5"/>
  <c r="K109" i="5"/>
  <c r="M108" i="5"/>
  <c r="M109" i="5"/>
  <c r="O108" i="5"/>
  <c r="O109" i="5"/>
  <c r="Q108" i="5"/>
  <c r="Q109" i="5"/>
  <c r="S108" i="5"/>
  <c r="S109" i="5"/>
  <c r="U108" i="5"/>
  <c r="U109" i="5"/>
  <c r="W108" i="5"/>
  <c r="W109" i="5"/>
  <c r="Y108" i="5"/>
  <c r="Y109" i="5"/>
  <c r="AA108" i="5"/>
  <c r="AA109" i="5"/>
  <c r="AC108" i="5"/>
  <c r="AC109" i="5"/>
  <c r="AE108" i="5"/>
  <c r="AE109" i="5"/>
  <c r="AG108" i="5"/>
  <c r="AG109" i="5"/>
  <c r="AI108" i="5"/>
  <c r="AI109" i="5"/>
  <c r="AK108" i="5"/>
  <c r="AK109" i="5"/>
  <c r="AM108" i="5"/>
  <c r="AM109" i="5"/>
  <c r="AO108" i="5"/>
  <c r="AO109" i="5"/>
  <c r="AQ108" i="5"/>
  <c r="AQ109" i="5"/>
  <c r="AS108" i="5"/>
  <c r="AS109" i="5"/>
  <c r="AU108" i="5"/>
  <c r="AU109" i="5"/>
  <c r="AW108" i="5"/>
  <c r="AW109" i="5"/>
  <c r="AY108" i="5"/>
  <c r="AY109" i="5"/>
  <c r="BA108" i="5"/>
  <c r="BA109" i="5"/>
  <c r="BC108" i="5"/>
  <c r="BC109" i="5"/>
  <c r="BE108" i="5"/>
  <c r="BE109" i="5"/>
  <c r="BG108" i="5"/>
  <c r="BG109" i="5"/>
  <c r="BI108" i="5"/>
  <c r="BI109" i="5"/>
  <c r="BK108" i="5"/>
  <c r="BK109" i="5"/>
  <c r="BM108" i="5"/>
  <c r="BM109" i="5"/>
  <c r="AO31" i="5"/>
  <c r="AS31" i="5"/>
  <c r="AW31" i="5"/>
  <c r="BE31" i="5"/>
  <c r="BI31" i="5"/>
  <c r="BM31" i="5"/>
  <c r="E31" i="5"/>
  <c r="G31" i="5"/>
  <c r="I31" i="5"/>
  <c r="K31" i="5"/>
  <c r="M31" i="5"/>
  <c r="O31" i="5"/>
  <c r="Q31" i="5"/>
  <c r="S31" i="5"/>
  <c r="D58" i="5"/>
  <c r="D59" i="5"/>
  <c r="F58" i="5"/>
  <c r="F59" i="5"/>
  <c r="H58" i="5"/>
  <c r="H59" i="5"/>
  <c r="J58" i="5"/>
  <c r="J59" i="5"/>
  <c r="L58" i="5"/>
  <c r="L59" i="5"/>
  <c r="N58" i="5"/>
  <c r="N59" i="5"/>
  <c r="P58" i="5"/>
  <c r="P59" i="5"/>
  <c r="R58" i="5"/>
  <c r="R59" i="5"/>
  <c r="T58" i="5"/>
  <c r="T59" i="5"/>
  <c r="V58" i="5"/>
  <c r="V59" i="5"/>
  <c r="X58" i="5"/>
  <c r="X59" i="5"/>
  <c r="Z58" i="5"/>
  <c r="Z59" i="5"/>
  <c r="AB58" i="5"/>
  <c r="AB59" i="5"/>
  <c r="AD58" i="5"/>
  <c r="AD59" i="5"/>
  <c r="AF58" i="5"/>
  <c r="AF59" i="5"/>
  <c r="AH58" i="5"/>
  <c r="AH59" i="5"/>
  <c r="AJ58" i="5"/>
  <c r="AJ59" i="5"/>
  <c r="AL58" i="5"/>
  <c r="AL59" i="5"/>
  <c r="AN58" i="5"/>
  <c r="AN59" i="5"/>
  <c r="AP58" i="5"/>
  <c r="AP59" i="5"/>
  <c r="AR58" i="5"/>
  <c r="AR59" i="5"/>
  <c r="AT58" i="5"/>
  <c r="AT59" i="5"/>
  <c r="AV58" i="5"/>
  <c r="AV59" i="5"/>
  <c r="AX58" i="5"/>
  <c r="AX59" i="5"/>
  <c r="AZ58" i="5"/>
  <c r="AZ59" i="5"/>
  <c r="BB58" i="5"/>
  <c r="BB59" i="5"/>
  <c r="BD58" i="5"/>
  <c r="BD59" i="5"/>
  <c r="BF58" i="5"/>
  <c r="BF59" i="5"/>
  <c r="BH58" i="5"/>
  <c r="BH59" i="5"/>
  <c r="BJ58" i="5"/>
  <c r="BJ59" i="5"/>
  <c r="BL58" i="5"/>
  <c r="BL59" i="5"/>
  <c r="BN58" i="5"/>
  <c r="BN59" i="5"/>
  <c r="E58" i="5"/>
  <c r="E59" i="5"/>
  <c r="G58" i="5"/>
  <c r="G59" i="5"/>
  <c r="I58" i="5"/>
  <c r="I59" i="5"/>
  <c r="K58" i="5"/>
  <c r="K59" i="5"/>
  <c r="M58" i="5"/>
  <c r="M59" i="5"/>
  <c r="O58" i="5"/>
  <c r="O59" i="5"/>
  <c r="Q58" i="5"/>
  <c r="Q59" i="5"/>
  <c r="S58" i="5"/>
  <c r="S59" i="5"/>
  <c r="U58" i="5"/>
  <c r="U59" i="5"/>
  <c r="W58" i="5"/>
  <c r="W59" i="5"/>
  <c r="Y58" i="5"/>
  <c r="Y59" i="5"/>
  <c r="AA58" i="5"/>
  <c r="AA59" i="5"/>
  <c r="AC58" i="5"/>
  <c r="AC59" i="5"/>
  <c r="AE58" i="5"/>
  <c r="AE59" i="5"/>
  <c r="AG58" i="5"/>
  <c r="AG59" i="5"/>
  <c r="AI58" i="5"/>
  <c r="AI59" i="5"/>
  <c r="AK58" i="5"/>
  <c r="AK59" i="5"/>
  <c r="AM58" i="5"/>
  <c r="AM59" i="5"/>
  <c r="AO58" i="5"/>
  <c r="AO59" i="5"/>
  <c r="AQ58" i="5"/>
  <c r="AQ59" i="5"/>
  <c r="AS58" i="5"/>
  <c r="AS59" i="5"/>
  <c r="AU58" i="5"/>
  <c r="AU59" i="5"/>
  <c r="AW58" i="5"/>
  <c r="AW59" i="5"/>
  <c r="AY58" i="5"/>
  <c r="AY59" i="5"/>
  <c r="BA58" i="5"/>
  <c r="BA59" i="5"/>
  <c r="BC58" i="5"/>
  <c r="BC59" i="5"/>
  <c r="BE58" i="5"/>
  <c r="BE59" i="5"/>
  <c r="BG58" i="5"/>
  <c r="BG59" i="5"/>
  <c r="BI58" i="5"/>
  <c r="BI59" i="5"/>
  <c r="BK58" i="5"/>
  <c r="BK59" i="5"/>
  <c r="BM58" i="5"/>
  <c r="BM59" i="5"/>
  <c r="E92" i="5"/>
  <c r="E93" i="5"/>
  <c r="G92" i="5"/>
  <c r="G93" i="5"/>
  <c r="G98" i="5"/>
  <c r="I92" i="5"/>
  <c r="I93" i="5"/>
  <c r="K92" i="5"/>
  <c r="K93" i="5"/>
  <c r="M92" i="5"/>
  <c r="M93" i="5"/>
  <c r="O92" i="5"/>
  <c r="O93" i="5"/>
  <c r="Q92" i="5"/>
  <c r="Q93" i="5"/>
  <c r="S92" i="5"/>
  <c r="S93" i="5"/>
  <c r="U92" i="5"/>
  <c r="U93" i="5"/>
  <c r="W92" i="5"/>
  <c r="W93" i="5"/>
  <c r="W98" i="5"/>
  <c r="Y92" i="5"/>
  <c r="Y93" i="5"/>
  <c r="AA92" i="5"/>
  <c r="AA93" i="5"/>
  <c r="AC92" i="5"/>
  <c r="AC93" i="5"/>
  <c r="AE92" i="5"/>
  <c r="AE93" i="5"/>
  <c r="AG92" i="5"/>
  <c r="AG93" i="5"/>
  <c r="AI92" i="5"/>
  <c r="AI93" i="5"/>
  <c r="AK92" i="5"/>
  <c r="AK93" i="5"/>
  <c r="AM92" i="5"/>
  <c r="AM93" i="5"/>
  <c r="AM98" i="5"/>
  <c r="AO92" i="5"/>
  <c r="AO93" i="5"/>
  <c r="AQ92" i="5"/>
  <c r="AQ93" i="5"/>
  <c r="AS92" i="5"/>
  <c r="AS93" i="5"/>
  <c r="AU92" i="5"/>
  <c r="AU93" i="5"/>
  <c r="AW92" i="5"/>
  <c r="AW93" i="5"/>
  <c r="AY92" i="5"/>
  <c r="AY93" i="5"/>
  <c r="BA92" i="5"/>
  <c r="BA93" i="5"/>
  <c r="BC92" i="5"/>
  <c r="BC93" i="5"/>
  <c r="BC98" i="5"/>
  <c r="BE92" i="5"/>
  <c r="BE93" i="5"/>
  <c r="BG92" i="5"/>
  <c r="BG93" i="5"/>
  <c r="BI92" i="5"/>
  <c r="BI93" i="5"/>
  <c r="BK92" i="5"/>
  <c r="BK93" i="5"/>
  <c r="BM92" i="5"/>
  <c r="BM93" i="5"/>
  <c r="D92" i="5"/>
  <c r="D93" i="5"/>
  <c r="F92" i="5"/>
  <c r="F93" i="5"/>
  <c r="H92" i="5"/>
  <c r="H93" i="5"/>
  <c r="J92" i="5"/>
  <c r="J93" i="5"/>
  <c r="L92" i="5"/>
  <c r="L93" i="5"/>
  <c r="N92" i="5"/>
  <c r="N93" i="5"/>
  <c r="P92" i="5"/>
  <c r="P93" i="5"/>
  <c r="R92" i="5"/>
  <c r="R93" i="5"/>
  <c r="T92" i="5"/>
  <c r="T93" i="5"/>
  <c r="V92" i="5"/>
  <c r="V93" i="5"/>
  <c r="X92" i="5"/>
  <c r="X93" i="5"/>
  <c r="Z92" i="5"/>
  <c r="Z93" i="5"/>
  <c r="AB92" i="5"/>
  <c r="AB93" i="5"/>
  <c r="AD92" i="5"/>
  <c r="AD93" i="5"/>
  <c r="AF92" i="5"/>
  <c r="AF93" i="5"/>
  <c r="AH92" i="5"/>
  <c r="AH93" i="5"/>
  <c r="AJ92" i="5"/>
  <c r="AJ93" i="5"/>
  <c r="AL92" i="5"/>
  <c r="AL93" i="5"/>
  <c r="AN92" i="5"/>
  <c r="AN93" i="5"/>
  <c r="AP92" i="5"/>
  <c r="AP93" i="5"/>
  <c r="AR92" i="5"/>
  <c r="AR93" i="5"/>
  <c r="AT92" i="5"/>
  <c r="AT93" i="5"/>
  <c r="AV92" i="5"/>
  <c r="AV93" i="5"/>
  <c r="AX92" i="5"/>
  <c r="AX93" i="5"/>
  <c r="AZ92" i="5"/>
  <c r="AZ93" i="5"/>
  <c r="BB92" i="5"/>
  <c r="BB93" i="5"/>
  <c r="BD92" i="5"/>
  <c r="BD93" i="5"/>
  <c r="BF92" i="5"/>
  <c r="BF93" i="5"/>
  <c r="BH92" i="5"/>
  <c r="BH93" i="5"/>
  <c r="BJ92" i="5"/>
  <c r="BJ93" i="5"/>
  <c r="BL92" i="5"/>
  <c r="BL93" i="5"/>
  <c r="BN92" i="5"/>
  <c r="BN93" i="5"/>
  <c r="D58" i="4"/>
  <c r="D59" i="4"/>
  <c r="F58" i="4"/>
  <c r="F59" i="4"/>
  <c r="H58" i="4"/>
  <c r="H59" i="4"/>
  <c r="J58" i="4"/>
  <c r="J59" i="4"/>
  <c r="L58" i="4"/>
  <c r="L59" i="4"/>
  <c r="N58" i="4"/>
  <c r="N59" i="4"/>
  <c r="P58" i="4"/>
  <c r="P59" i="4"/>
  <c r="R58" i="4"/>
  <c r="R59" i="4"/>
  <c r="T58" i="4"/>
  <c r="T59" i="4"/>
  <c r="V58" i="4"/>
  <c r="V59" i="4"/>
  <c r="X58" i="4"/>
  <c r="X59" i="4"/>
  <c r="Z58" i="4"/>
  <c r="Z59" i="4"/>
  <c r="AB58" i="4"/>
  <c r="AB59" i="4"/>
  <c r="AD58" i="4"/>
  <c r="AD59" i="4"/>
  <c r="AF58" i="4"/>
  <c r="AF59" i="4"/>
  <c r="AH58" i="4"/>
  <c r="AH59" i="4"/>
  <c r="AJ58" i="4"/>
  <c r="AJ59" i="4"/>
  <c r="AL58" i="4"/>
  <c r="AL59" i="4"/>
  <c r="AN58" i="4"/>
  <c r="AN59" i="4"/>
  <c r="AP58" i="4"/>
  <c r="AP59" i="4"/>
  <c r="AR58" i="4"/>
  <c r="AR59" i="4"/>
  <c r="AT58" i="4"/>
  <c r="AT59" i="4"/>
  <c r="AV58" i="4"/>
  <c r="AV59" i="4"/>
  <c r="AX58" i="4"/>
  <c r="AX59" i="4"/>
  <c r="AZ58" i="4"/>
  <c r="AZ59" i="4"/>
  <c r="BB58" i="4"/>
  <c r="BB59" i="4"/>
  <c r="BD58" i="4"/>
  <c r="BD59" i="4"/>
  <c r="BF58" i="4"/>
  <c r="BF59" i="4"/>
  <c r="BH58" i="4"/>
  <c r="BH59" i="4"/>
  <c r="BJ58" i="4"/>
  <c r="BJ59" i="4"/>
  <c r="BL58" i="4"/>
  <c r="BL59" i="4"/>
  <c r="BN58" i="4"/>
  <c r="BN59" i="4"/>
  <c r="T76" i="4"/>
  <c r="T77" i="4"/>
  <c r="V76" i="4"/>
  <c r="V77" i="4"/>
  <c r="X76" i="4"/>
  <c r="X77" i="4"/>
  <c r="X81" i="4"/>
  <c r="Z76" i="4"/>
  <c r="Z77" i="4"/>
  <c r="AB76" i="4"/>
  <c r="AB77" i="4"/>
  <c r="AD76" i="4"/>
  <c r="AD77" i="4"/>
  <c r="AF76" i="4"/>
  <c r="AF77" i="4"/>
  <c r="U76" i="4"/>
  <c r="U77" i="4"/>
  <c r="W76" i="4"/>
  <c r="W77" i="4"/>
  <c r="Y76" i="4"/>
  <c r="Y77" i="4"/>
  <c r="AA76" i="4"/>
  <c r="AA77" i="4"/>
  <c r="AC76" i="4"/>
  <c r="AC77" i="4"/>
  <c r="AE76" i="4"/>
  <c r="AE77" i="4"/>
  <c r="E101" i="5"/>
  <c r="E85" i="5"/>
  <c r="E67" i="5"/>
  <c r="G101" i="5"/>
  <c r="G85" i="5"/>
  <c r="G67" i="5"/>
  <c r="I101" i="5"/>
  <c r="I85" i="5"/>
  <c r="I67" i="5"/>
  <c r="K101" i="5"/>
  <c r="K85" i="5"/>
  <c r="K67" i="5"/>
  <c r="M101" i="5"/>
  <c r="M85" i="5"/>
  <c r="M67" i="5"/>
  <c r="O101" i="5"/>
  <c r="O85" i="5"/>
  <c r="O67" i="5"/>
  <c r="Q101" i="5"/>
  <c r="Q85" i="5"/>
  <c r="Q67" i="5"/>
  <c r="S101" i="5"/>
  <c r="S85" i="5"/>
  <c r="S67" i="5"/>
  <c r="U101" i="5"/>
  <c r="U85" i="5"/>
  <c r="U67" i="5"/>
  <c r="Y101" i="5"/>
  <c r="Y85" i="5"/>
  <c r="Y67" i="5"/>
  <c r="AA101" i="5"/>
  <c r="AA85" i="5"/>
  <c r="AA67" i="5"/>
  <c r="AC101" i="5"/>
  <c r="AC85" i="5"/>
  <c r="AC67" i="5"/>
  <c r="AE101" i="5"/>
  <c r="AE85" i="5"/>
  <c r="AE67" i="5"/>
  <c r="AG101" i="5"/>
  <c r="AG85" i="5"/>
  <c r="AG67" i="5"/>
  <c r="AI101" i="5"/>
  <c r="AI85" i="5"/>
  <c r="AI67" i="5"/>
  <c r="AK101" i="5"/>
  <c r="AK85" i="5"/>
  <c r="AK67" i="5"/>
  <c r="AM101" i="5"/>
  <c r="AM85" i="5"/>
  <c r="AM67" i="5"/>
  <c r="AO101" i="5"/>
  <c r="AO85" i="5"/>
  <c r="AO67" i="5"/>
  <c r="AQ101" i="5"/>
  <c r="AQ85" i="5"/>
  <c r="AQ67" i="5"/>
  <c r="AS101" i="5"/>
  <c r="AS85" i="5"/>
  <c r="AS67" i="5"/>
  <c r="AU101" i="5"/>
  <c r="AU85" i="5"/>
  <c r="AU67" i="5"/>
  <c r="AW101" i="5"/>
  <c r="AW85" i="5"/>
  <c r="AW67" i="5"/>
  <c r="AY101" i="5"/>
  <c r="AY85" i="5"/>
  <c r="AY67" i="5"/>
  <c r="BA101" i="5"/>
  <c r="BA85" i="5"/>
  <c r="BA67" i="5"/>
  <c r="BC101" i="5"/>
  <c r="BC85" i="5"/>
  <c r="BC67" i="5"/>
  <c r="BE101" i="5"/>
  <c r="BE85" i="5"/>
  <c r="BE67" i="5"/>
  <c r="BG101" i="5"/>
  <c r="BG85" i="5"/>
  <c r="BG67" i="5"/>
  <c r="BI101" i="5"/>
  <c r="BI85" i="5"/>
  <c r="BI67" i="5"/>
  <c r="BK101" i="5"/>
  <c r="BK85" i="5"/>
  <c r="BK67" i="5"/>
  <c r="BM101" i="5"/>
  <c r="BM85" i="5"/>
  <c r="BM67" i="5"/>
  <c r="D46" i="5"/>
  <c r="D45" i="5"/>
  <c r="F46" i="5"/>
  <c r="F45" i="5"/>
  <c r="H46" i="5"/>
  <c r="H45" i="5"/>
  <c r="J46" i="5"/>
  <c r="J45" i="5"/>
  <c r="L46" i="5"/>
  <c r="L45" i="5"/>
  <c r="N46" i="5"/>
  <c r="N45" i="5"/>
  <c r="P46" i="5"/>
  <c r="P45" i="5"/>
  <c r="R46" i="5"/>
  <c r="R45" i="5"/>
  <c r="T46" i="5"/>
  <c r="T45" i="5"/>
  <c r="V46" i="5"/>
  <c r="V45" i="5"/>
  <c r="X46" i="5"/>
  <c r="X45" i="5"/>
  <c r="Z46" i="5"/>
  <c r="Z45" i="5"/>
  <c r="AB46" i="5"/>
  <c r="AB45" i="5"/>
  <c r="AD46" i="5"/>
  <c r="AD45" i="5"/>
  <c r="AF46" i="5"/>
  <c r="AF45" i="5"/>
  <c r="AH46" i="5"/>
  <c r="AH45" i="5"/>
  <c r="AJ46" i="5"/>
  <c r="AJ45" i="5"/>
  <c r="AL46" i="5"/>
  <c r="AL45" i="5"/>
  <c r="AN46" i="5"/>
  <c r="AN45" i="5"/>
  <c r="AP46" i="5"/>
  <c r="AP45" i="5"/>
  <c r="AR46" i="5"/>
  <c r="AR45" i="5"/>
  <c r="AT46" i="5"/>
  <c r="AT45" i="5"/>
  <c r="AV46" i="5"/>
  <c r="AV45" i="5"/>
  <c r="AX46" i="5"/>
  <c r="AX45" i="5"/>
  <c r="AZ46" i="5"/>
  <c r="AZ45" i="5"/>
  <c r="BB46" i="5"/>
  <c r="BB45" i="5"/>
  <c r="BD46" i="5"/>
  <c r="BD45" i="5"/>
  <c r="BF46" i="5"/>
  <c r="BF45" i="5"/>
  <c r="BH46" i="5"/>
  <c r="BH45" i="5"/>
  <c r="BJ46" i="5"/>
  <c r="BJ45" i="5"/>
  <c r="BL46" i="5"/>
  <c r="BL45" i="5"/>
  <c r="BN46" i="5"/>
  <c r="BN45" i="5"/>
  <c r="D101" i="5"/>
  <c r="D85" i="5"/>
  <c r="D67" i="5"/>
  <c r="F101" i="5"/>
  <c r="F85" i="5"/>
  <c r="F67" i="5"/>
  <c r="H101" i="5"/>
  <c r="H85" i="5"/>
  <c r="H67" i="5"/>
  <c r="J101" i="5"/>
  <c r="J85" i="5"/>
  <c r="J67" i="5"/>
  <c r="L101" i="5"/>
  <c r="L85" i="5"/>
  <c r="L67" i="5"/>
  <c r="N101" i="5"/>
  <c r="N85" i="5"/>
  <c r="N67" i="5"/>
  <c r="P101" i="5"/>
  <c r="P85" i="5"/>
  <c r="P67" i="5"/>
  <c r="R101" i="5"/>
  <c r="R85" i="5"/>
  <c r="R67" i="5"/>
  <c r="T101" i="5"/>
  <c r="T85" i="5"/>
  <c r="T67" i="5"/>
  <c r="V101" i="5"/>
  <c r="V85" i="5"/>
  <c r="V67" i="5"/>
  <c r="X101" i="5"/>
  <c r="X85" i="5"/>
  <c r="X67" i="5"/>
  <c r="Z85" i="5"/>
  <c r="Z67" i="5"/>
  <c r="Z101" i="5"/>
  <c r="AB101" i="5"/>
  <c r="AB85" i="5"/>
  <c r="AB67" i="5"/>
  <c r="AD101" i="5"/>
  <c r="AD85" i="5"/>
  <c r="AD67" i="5"/>
  <c r="AF101" i="5"/>
  <c r="AF85" i="5"/>
  <c r="AF67" i="5"/>
  <c r="AH85" i="5"/>
  <c r="AH67" i="5"/>
  <c r="AH101" i="5"/>
  <c r="AJ101" i="5"/>
  <c r="AJ85" i="5"/>
  <c r="AJ67" i="5"/>
  <c r="AL101" i="5"/>
  <c r="AL85" i="5"/>
  <c r="AL67" i="5"/>
  <c r="AN101" i="5"/>
  <c r="AN85" i="5"/>
  <c r="AN67" i="5"/>
  <c r="AP85" i="5"/>
  <c r="AP67" i="5"/>
  <c r="AP101" i="5"/>
  <c r="AR101" i="5"/>
  <c r="AR85" i="5"/>
  <c r="AR67" i="5"/>
  <c r="AT101" i="5"/>
  <c r="AT85" i="5"/>
  <c r="AT67" i="5"/>
  <c r="AV101" i="5"/>
  <c r="AV85" i="5"/>
  <c r="AV67" i="5"/>
  <c r="AX85" i="5"/>
  <c r="AX67" i="5"/>
  <c r="AX101" i="5"/>
  <c r="AZ101" i="5"/>
  <c r="AZ85" i="5"/>
  <c r="AZ67" i="5"/>
  <c r="BB101" i="5"/>
  <c r="BB85" i="5"/>
  <c r="BB67" i="5"/>
  <c r="BD101" i="5"/>
  <c r="BD85" i="5"/>
  <c r="BD67" i="5"/>
  <c r="BF85" i="5"/>
  <c r="BF67" i="5"/>
  <c r="BF101" i="5"/>
  <c r="BH101" i="5"/>
  <c r="BH85" i="5"/>
  <c r="BH67" i="5"/>
  <c r="BJ101" i="5"/>
  <c r="BJ85" i="5"/>
  <c r="BJ67" i="5"/>
  <c r="BL101" i="5"/>
  <c r="BL85" i="5"/>
  <c r="BL67" i="5"/>
  <c r="BN85" i="5"/>
  <c r="BN67" i="5"/>
  <c r="BN101" i="5"/>
  <c r="D111" i="5"/>
  <c r="D112" i="5"/>
  <c r="D95" i="5"/>
  <c r="D96" i="5"/>
  <c r="F111" i="5"/>
  <c r="F112" i="5"/>
  <c r="F95" i="5"/>
  <c r="F96" i="5"/>
  <c r="H111" i="5"/>
  <c r="H112" i="5"/>
  <c r="H95" i="5"/>
  <c r="H96" i="5"/>
  <c r="J111" i="5"/>
  <c r="J112" i="5"/>
  <c r="J95" i="5"/>
  <c r="J96" i="5"/>
  <c r="L111" i="5"/>
  <c r="L112" i="5"/>
  <c r="L95" i="5"/>
  <c r="L96" i="5"/>
  <c r="N111" i="5"/>
  <c r="N112" i="5"/>
  <c r="N95" i="5"/>
  <c r="N96" i="5"/>
  <c r="P111" i="5"/>
  <c r="P112" i="5"/>
  <c r="P95" i="5"/>
  <c r="P96" i="5"/>
  <c r="R111" i="5"/>
  <c r="R112" i="5"/>
  <c r="R95" i="5"/>
  <c r="R96" i="5"/>
  <c r="T111" i="5"/>
  <c r="T112" i="5"/>
  <c r="T95" i="5"/>
  <c r="T96" i="5"/>
  <c r="V111" i="5"/>
  <c r="V112" i="5"/>
  <c r="V95" i="5"/>
  <c r="V96" i="5"/>
  <c r="X111" i="5"/>
  <c r="X112" i="5"/>
  <c r="X95" i="5"/>
  <c r="X96" i="5"/>
  <c r="Z111" i="5"/>
  <c r="Z112" i="5"/>
  <c r="Z95" i="5"/>
  <c r="Z96" i="5"/>
  <c r="AB111" i="5"/>
  <c r="AB112" i="5"/>
  <c r="AB95" i="5"/>
  <c r="AB96" i="5"/>
  <c r="AD111" i="5"/>
  <c r="AD112" i="5"/>
  <c r="AD95" i="5"/>
  <c r="AD96" i="5"/>
  <c r="AF111" i="5"/>
  <c r="AF112" i="5"/>
  <c r="AF95" i="5"/>
  <c r="AF96" i="5"/>
  <c r="AH111" i="5"/>
  <c r="AH112" i="5"/>
  <c r="AH95" i="5"/>
  <c r="AH96" i="5"/>
  <c r="AJ111" i="5"/>
  <c r="AJ112" i="5"/>
  <c r="AJ95" i="5"/>
  <c r="AJ96" i="5"/>
  <c r="AL111" i="5"/>
  <c r="AL112" i="5"/>
  <c r="AL95" i="5"/>
  <c r="AL96" i="5"/>
  <c r="AN111" i="5"/>
  <c r="AN112" i="5"/>
  <c r="AN95" i="5"/>
  <c r="AN96" i="5"/>
  <c r="AP111" i="5"/>
  <c r="AP112" i="5"/>
  <c r="AP95" i="5"/>
  <c r="AP96" i="5"/>
  <c r="AR111" i="5"/>
  <c r="AR112" i="5"/>
  <c r="AR95" i="5"/>
  <c r="AR96" i="5"/>
  <c r="AT111" i="5"/>
  <c r="AT112" i="5"/>
  <c r="AT95" i="5"/>
  <c r="AT96" i="5"/>
  <c r="AV111" i="5"/>
  <c r="AV112" i="5"/>
  <c r="AV95" i="5"/>
  <c r="AV96" i="5"/>
  <c r="AX111" i="5"/>
  <c r="AX112" i="5"/>
  <c r="AX95" i="5"/>
  <c r="AX96" i="5"/>
  <c r="AZ111" i="5"/>
  <c r="AZ112" i="5"/>
  <c r="AZ95" i="5"/>
  <c r="AZ96" i="5"/>
  <c r="BB111" i="5"/>
  <c r="BB112" i="5"/>
  <c r="BB95" i="5"/>
  <c r="BB96" i="5"/>
  <c r="BD111" i="5"/>
  <c r="BD112" i="5"/>
  <c r="BD95" i="5"/>
  <c r="BD96" i="5"/>
  <c r="BF111" i="5"/>
  <c r="BF112" i="5"/>
  <c r="BF95" i="5"/>
  <c r="BF96" i="5"/>
  <c r="BH111" i="5"/>
  <c r="BH112" i="5"/>
  <c r="BH95" i="5"/>
  <c r="BH96" i="5"/>
  <c r="BJ111" i="5"/>
  <c r="BJ112" i="5"/>
  <c r="BJ95" i="5"/>
  <c r="BJ96" i="5"/>
  <c r="BL111" i="5"/>
  <c r="BL112" i="5"/>
  <c r="BL95" i="5"/>
  <c r="BL96" i="5"/>
  <c r="BN111" i="5"/>
  <c r="BN112" i="5"/>
  <c r="BN95" i="5"/>
  <c r="BN96" i="5"/>
  <c r="O98" i="5"/>
  <c r="O97" i="5"/>
  <c r="AE98" i="5"/>
  <c r="AE97" i="5"/>
  <c r="AU98" i="5"/>
  <c r="AU97" i="5"/>
  <c r="E46" i="5"/>
  <c r="G46" i="5"/>
  <c r="I46" i="5"/>
  <c r="K46" i="5"/>
  <c r="M46" i="5"/>
  <c r="O46" i="5"/>
  <c r="Q46" i="5"/>
  <c r="S46" i="5"/>
  <c r="U46" i="5"/>
  <c r="W46" i="5"/>
  <c r="Y46" i="5"/>
  <c r="AA46" i="5"/>
  <c r="AC46" i="5"/>
  <c r="AE46" i="5"/>
  <c r="AG46" i="5"/>
  <c r="AI46" i="5"/>
  <c r="AK46" i="5"/>
  <c r="AM46" i="5"/>
  <c r="AO46" i="5"/>
  <c r="AQ46" i="5"/>
  <c r="AS46" i="5"/>
  <c r="AU46" i="5"/>
  <c r="AW46" i="5"/>
  <c r="AY46" i="5"/>
  <c r="BA46" i="5"/>
  <c r="BC46" i="5"/>
  <c r="BE46" i="5"/>
  <c r="BG46" i="5"/>
  <c r="BI46" i="5"/>
  <c r="BK46" i="5"/>
  <c r="BM46" i="5"/>
  <c r="F61" i="5"/>
  <c r="F62" i="5"/>
  <c r="J61" i="5"/>
  <c r="J62" i="5"/>
  <c r="N61" i="5"/>
  <c r="N62" i="5"/>
  <c r="R61" i="5"/>
  <c r="R62" i="5"/>
  <c r="V61" i="5"/>
  <c r="V62" i="5"/>
  <c r="Z61" i="5"/>
  <c r="Z62" i="5"/>
  <c r="AD61" i="5"/>
  <c r="AD62" i="5"/>
  <c r="AH61" i="5"/>
  <c r="AH62" i="5"/>
  <c r="AL61" i="5"/>
  <c r="AL62" i="5"/>
  <c r="AP61" i="5"/>
  <c r="AP62" i="5"/>
  <c r="AT61" i="5"/>
  <c r="AT62" i="5"/>
  <c r="AX61" i="5"/>
  <c r="AX62" i="5"/>
  <c r="BB61" i="5"/>
  <c r="BB62" i="5"/>
  <c r="BF61" i="5"/>
  <c r="BF62" i="5"/>
  <c r="BJ61" i="5"/>
  <c r="BJ62" i="5"/>
  <c r="BN61" i="5"/>
  <c r="BN62" i="5"/>
  <c r="F79" i="5"/>
  <c r="F80" i="5"/>
  <c r="J79" i="5"/>
  <c r="J80" i="5"/>
  <c r="N79" i="5"/>
  <c r="N80" i="5"/>
  <c r="R79" i="5"/>
  <c r="R80" i="5"/>
  <c r="V79" i="5"/>
  <c r="V80" i="5"/>
  <c r="Z79" i="5"/>
  <c r="Z80" i="5"/>
  <c r="AD79" i="5"/>
  <c r="AD80" i="5"/>
  <c r="AH79" i="5"/>
  <c r="AH80" i="5"/>
  <c r="AL79" i="5"/>
  <c r="AL80" i="5"/>
  <c r="AP79" i="5"/>
  <c r="AP80" i="5"/>
  <c r="AT79" i="5"/>
  <c r="AT80" i="5"/>
  <c r="AX79" i="5"/>
  <c r="AX80" i="5"/>
  <c r="BB79" i="5"/>
  <c r="BB80" i="5"/>
  <c r="BF79" i="5"/>
  <c r="BF80" i="5"/>
  <c r="BJ79" i="5"/>
  <c r="BJ80" i="5"/>
  <c r="BN79" i="5"/>
  <c r="BN80" i="5"/>
  <c r="E111" i="5"/>
  <c r="E112" i="5"/>
  <c r="E95" i="5"/>
  <c r="E96" i="5"/>
  <c r="E79" i="5"/>
  <c r="E80" i="5"/>
  <c r="E61" i="5"/>
  <c r="E62" i="5"/>
  <c r="G111" i="5"/>
  <c r="G112" i="5"/>
  <c r="G79" i="5"/>
  <c r="G80" i="5"/>
  <c r="G61" i="5"/>
  <c r="G62" i="5"/>
  <c r="I111" i="5"/>
  <c r="I112" i="5"/>
  <c r="I95" i="5"/>
  <c r="I96" i="5"/>
  <c r="I79" i="5"/>
  <c r="I80" i="5"/>
  <c r="I61" i="5"/>
  <c r="I62" i="5"/>
  <c r="K111" i="5"/>
  <c r="K112" i="5"/>
  <c r="K79" i="5"/>
  <c r="K80" i="5"/>
  <c r="K61" i="5"/>
  <c r="K62" i="5"/>
  <c r="M111" i="5"/>
  <c r="M112" i="5"/>
  <c r="M95" i="5"/>
  <c r="M96" i="5"/>
  <c r="M79" i="5"/>
  <c r="M80" i="5"/>
  <c r="M61" i="5"/>
  <c r="M62" i="5"/>
  <c r="O111" i="5"/>
  <c r="O112" i="5"/>
  <c r="O79" i="5"/>
  <c r="O80" i="5"/>
  <c r="O61" i="5"/>
  <c r="O62" i="5"/>
  <c r="Q111" i="5"/>
  <c r="Q112" i="5"/>
  <c r="Q95" i="5"/>
  <c r="Q96" i="5"/>
  <c r="Q79" i="5"/>
  <c r="Q80" i="5"/>
  <c r="Q61" i="5"/>
  <c r="Q62" i="5"/>
  <c r="S111" i="5"/>
  <c r="S112" i="5"/>
  <c r="S79" i="5"/>
  <c r="S80" i="5"/>
  <c r="S61" i="5"/>
  <c r="S62" i="5"/>
  <c r="U111" i="5"/>
  <c r="U112" i="5"/>
  <c r="U95" i="5"/>
  <c r="U96" i="5"/>
  <c r="U79" i="5"/>
  <c r="U80" i="5"/>
  <c r="U61" i="5"/>
  <c r="U62" i="5"/>
  <c r="W111" i="5"/>
  <c r="W112" i="5"/>
  <c r="W79" i="5"/>
  <c r="W80" i="5"/>
  <c r="W61" i="5"/>
  <c r="W62" i="5"/>
  <c r="Y111" i="5"/>
  <c r="Y112" i="5"/>
  <c r="Y95" i="5"/>
  <c r="Y96" i="5"/>
  <c r="Y79" i="5"/>
  <c r="Y80" i="5"/>
  <c r="Y61" i="5"/>
  <c r="Y62" i="5"/>
  <c r="AA111" i="5"/>
  <c r="AA112" i="5"/>
  <c r="AA79" i="5"/>
  <c r="AA80" i="5"/>
  <c r="AA61" i="5"/>
  <c r="AA62" i="5"/>
  <c r="AC111" i="5"/>
  <c r="AC112" i="5"/>
  <c r="AC95" i="5"/>
  <c r="AC96" i="5"/>
  <c r="AC79" i="5"/>
  <c r="AC80" i="5"/>
  <c r="AC61" i="5"/>
  <c r="AC62" i="5"/>
  <c r="AE111" i="5"/>
  <c r="AE112" i="5"/>
  <c r="AE79" i="5"/>
  <c r="AE80" i="5"/>
  <c r="AE61" i="5"/>
  <c r="AE62" i="5"/>
  <c r="AG111" i="5"/>
  <c r="AG112" i="5"/>
  <c r="AG95" i="5"/>
  <c r="AG96" i="5"/>
  <c r="AG79" i="5"/>
  <c r="AG80" i="5"/>
  <c r="AG61" i="5"/>
  <c r="AG62" i="5"/>
  <c r="AI111" i="5"/>
  <c r="AI112" i="5"/>
  <c r="AI79" i="5"/>
  <c r="AI80" i="5"/>
  <c r="AI61" i="5"/>
  <c r="AI62" i="5"/>
  <c r="AK111" i="5"/>
  <c r="AK112" i="5"/>
  <c r="AK95" i="5"/>
  <c r="AK96" i="5"/>
  <c r="AK79" i="5"/>
  <c r="AK80" i="5"/>
  <c r="AK61" i="5"/>
  <c r="AK62" i="5"/>
  <c r="AM111" i="5"/>
  <c r="AM112" i="5"/>
  <c r="AM79" i="5"/>
  <c r="AM80" i="5"/>
  <c r="AM61" i="5"/>
  <c r="AM62" i="5"/>
  <c r="AO111" i="5"/>
  <c r="AO112" i="5"/>
  <c r="AO95" i="5"/>
  <c r="AO96" i="5"/>
  <c r="AO79" i="5"/>
  <c r="AO80" i="5"/>
  <c r="AO61" i="5"/>
  <c r="AO62" i="5"/>
  <c r="AQ111" i="5"/>
  <c r="AQ112" i="5"/>
  <c r="AQ79" i="5"/>
  <c r="AQ80" i="5"/>
  <c r="AQ61" i="5"/>
  <c r="AQ62" i="5"/>
  <c r="AS111" i="5"/>
  <c r="AS112" i="5"/>
  <c r="AS95" i="5"/>
  <c r="AS96" i="5"/>
  <c r="AS79" i="5"/>
  <c r="AS80" i="5"/>
  <c r="AS61" i="5"/>
  <c r="AS62" i="5"/>
  <c r="AU111" i="5"/>
  <c r="AU112" i="5"/>
  <c r="AU79" i="5"/>
  <c r="AU80" i="5"/>
  <c r="AU61" i="5"/>
  <c r="AU62" i="5"/>
  <c r="AW111" i="5"/>
  <c r="AW112" i="5"/>
  <c r="AW95" i="5"/>
  <c r="AW96" i="5"/>
  <c r="AW79" i="5"/>
  <c r="AW80" i="5"/>
  <c r="AW61" i="5"/>
  <c r="AW62" i="5"/>
  <c r="AY111" i="5"/>
  <c r="AY112" i="5"/>
  <c r="AY79" i="5"/>
  <c r="AY80" i="5"/>
  <c r="AY61" i="5"/>
  <c r="AY62" i="5"/>
  <c r="BA111" i="5"/>
  <c r="BA112" i="5"/>
  <c r="BA95" i="5"/>
  <c r="BA96" i="5"/>
  <c r="BA79" i="5"/>
  <c r="BA80" i="5"/>
  <c r="BA61" i="5"/>
  <c r="BA62" i="5"/>
  <c r="BC111" i="5"/>
  <c r="BC112" i="5"/>
  <c r="BC79" i="5"/>
  <c r="BC80" i="5"/>
  <c r="BC61" i="5"/>
  <c r="BC62" i="5"/>
  <c r="BE111" i="5"/>
  <c r="BE112" i="5"/>
  <c r="BE95" i="5"/>
  <c r="BE96" i="5"/>
  <c r="BE79" i="5"/>
  <c r="BE80" i="5"/>
  <c r="BE61" i="5"/>
  <c r="BE62" i="5"/>
  <c r="BG111" i="5"/>
  <c r="BG112" i="5"/>
  <c r="BG79" i="5"/>
  <c r="BG80" i="5"/>
  <c r="BG61" i="5"/>
  <c r="BG62" i="5"/>
  <c r="BG95" i="5"/>
  <c r="BG96" i="5"/>
  <c r="BI111" i="5"/>
  <c r="BI112" i="5"/>
  <c r="BI95" i="5"/>
  <c r="BI96" i="5"/>
  <c r="BI79" i="5"/>
  <c r="BI80" i="5"/>
  <c r="BI61" i="5"/>
  <c r="BI62" i="5"/>
  <c r="BK111" i="5"/>
  <c r="BK112" i="5"/>
  <c r="BK79" i="5"/>
  <c r="BK80" i="5"/>
  <c r="BK61" i="5"/>
  <c r="BK62" i="5"/>
  <c r="BK95" i="5"/>
  <c r="BK96" i="5"/>
  <c r="BM111" i="5"/>
  <c r="BM112" i="5"/>
  <c r="BM95" i="5"/>
  <c r="BM96" i="5"/>
  <c r="BM79" i="5"/>
  <c r="BM80" i="5"/>
  <c r="BM61" i="5"/>
  <c r="BM62" i="5"/>
  <c r="D44" i="5"/>
  <c r="F44" i="5"/>
  <c r="H44" i="5"/>
  <c r="J44" i="5"/>
  <c r="L44" i="5"/>
  <c r="N44" i="5"/>
  <c r="P44" i="5"/>
  <c r="R44" i="5"/>
  <c r="T44" i="5"/>
  <c r="V44" i="5"/>
  <c r="X44" i="5"/>
  <c r="Z44" i="5"/>
  <c r="AB44" i="5"/>
  <c r="AD44" i="5"/>
  <c r="AF44" i="5"/>
  <c r="AH44" i="5"/>
  <c r="AJ44" i="5"/>
  <c r="AL44" i="5"/>
  <c r="AN44" i="5"/>
  <c r="AP44" i="5"/>
  <c r="AR44" i="5"/>
  <c r="AT44" i="5"/>
  <c r="AV44" i="5"/>
  <c r="AX44" i="5"/>
  <c r="AZ44" i="5"/>
  <c r="BB44" i="5"/>
  <c r="BD44" i="5"/>
  <c r="BF44" i="5"/>
  <c r="BH44" i="5"/>
  <c r="BJ44" i="5"/>
  <c r="BL44" i="5"/>
  <c r="BN44" i="5"/>
  <c r="D61" i="5"/>
  <c r="D62" i="5"/>
  <c r="H61" i="5"/>
  <c r="H62" i="5"/>
  <c r="L61" i="5"/>
  <c r="L62" i="5"/>
  <c r="P61" i="5"/>
  <c r="P62" i="5"/>
  <c r="T61" i="5"/>
  <c r="T62" i="5"/>
  <c r="X61" i="5"/>
  <c r="X62" i="5"/>
  <c r="AB61" i="5"/>
  <c r="AB62" i="5"/>
  <c r="AF61" i="5"/>
  <c r="AF62" i="5"/>
  <c r="AJ61" i="5"/>
  <c r="AJ62" i="5"/>
  <c r="AN61" i="5"/>
  <c r="AN62" i="5"/>
  <c r="AR61" i="5"/>
  <c r="AR62" i="5"/>
  <c r="AV61" i="5"/>
  <c r="AV62" i="5"/>
  <c r="AZ61" i="5"/>
  <c r="AZ62" i="5"/>
  <c r="BD61" i="5"/>
  <c r="BD62" i="5"/>
  <c r="BH61" i="5"/>
  <c r="BH62" i="5"/>
  <c r="BL61" i="5"/>
  <c r="BL62" i="5"/>
  <c r="D76" i="5"/>
  <c r="D77" i="5"/>
  <c r="F76" i="5"/>
  <c r="F77" i="5"/>
  <c r="H76" i="5"/>
  <c r="H77" i="5"/>
  <c r="J76" i="5"/>
  <c r="J77" i="5"/>
  <c r="L76" i="5"/>
  <c r="L77" i="5"/>
  <c r="N76" i="5"/>
  <c r="N77" i="5"/>
  <c r="P76" i="5"/>
  <c r="P77" i="5"/>
  <c r="R76" i="5"/>
  <c r="R77" i="5"/>
  <c r="Z76" i="5"/>
  <c r="Z77" i="5"/>
  <c r="AB76" i="5"/>
  <c r="AB77" i="5"/>
  <c r="AD76" i="5"/>
  <c r="AD77" i="5"/>
  <c r="AF76" i="5"/>
  <c r="AF77" i="5"/>
  <c r="AH76" i="5"/>
  <c r="AH77" i="5"/>
  <c r="AJ76" i="5"/>
  <c r="AJ77" i="5"/>
  <c r="AL76" i="5"/>
  <c r="AL77" i="5"/>
  <c r="AN76" i="5"/>
  <c r="AN77" i="5"/>
  <c r="AP76" i="5"/>
  <c r="AP77" i="5"/>
  <c r="AR76" i="5"/>
  <c r="AR77" i="5"/>
  <c r="AT76" i="5"/>
  <c r="AT77" i="5"/>
  <c r="AV76" i="5"/>
  <c r="AV77" i="5"/>
  <c r="AX76" i="5"/>
  <c r="AX77" i="5"/>
  <c r="AZ76" i="5"/>
  <c r="AZ77" i="5"/>
  <c r="BB76" i="5"/>
  <c r="BB77" i="5"/>
  <c r="BD76" i="5"/>
  <c r="BD77" i="5"/>
  <c r="BF76" i="5"/>
  <c r="BF77" i="5"/>
  <c r="BH76" i="5"/>
  <c r="BH77" i="5"/>
  <c r="BJ76" i="5"/>
  <c r="BJ77" i="5"/>
  <c r="BL76" i="5"/>
  <c r="BL77" i="5"/>
  <c r="BN76" i="5"/>
  <c r="BN77" i="5"/>
  <c r="D79" i="5"/>
  <c r="D80" i="5"/>
  <c r="H79" i="5"/>
  <c r="H80" i="5"/>
  <c r="L79" i="5"/>
  <c r="L80" i="5"/>
  <c r="P79" i="5"/>
  <c r="P80" i="5"/>
  <c r="T79" i="5"/>
  <c r="T80" i="5"/>
  <c r="X79" i="5"/>
  <c r="AB79" i="5"/>
  <c r="AB80" i="5"/>
  <c r="AF79" i="5"/>
  <c r="AF80" i="5"/>
  <c r="AJ79" i="5"/>
  <c r="AJ80" i="5"/>
  <c r="AN79" i="5"/>
  <c r="AN80" i="5"/>
  <c r="AR79" i="5"/>
  <c r="AR80" i="5"/>
  <c r="AV79" i="5"/>
  <c r="AV80" i="5"/>
  <c r="AZ79" i="5"/>
  <c r="AZ80" i="5"/>
  <c r="BD79" i="5"/>
  <c r="BD80" i="5"/>
  <c r="BH79" i="5"/>
  <c r="BH80" i="5"/>
  <c r="BL79" i="5"/>
  <c r="BL80" i="5"/>
  <c r="K95" i="5"/>
  <c r="K96" i="5"/>
  <c r="S95" i="5"/>
  <c r="S96" i="5"/>
  <c r="AA95" i="5"/>
  <c r="AA96" i="5"/>
  <c r="AI95" i="5"/>
  <c r="AI96" i="5"/>
  <c r="AQ95" i="5"/>
  <c r="AQ96" i="5"/>
  <c r="AY95" i="5"/>
  <c r="AY96" i="5"/>
  <c r="D45" i="4"/>
  <c r="D46" i="4"/>
  <c r="F45" i="4"/>
  <c r="F46" i="4"/>
  <c r="H45" i="4"/>
  <c r="H46" i="4"/>
  <c r="J45" i="4"/>
  <c r="J46" i="4"/>
  <c r="L45" i="4"/>
  <c r="L46" i="4"/>
  <c r="N45" i="4"/>
  <c r="N46" i="4"/>
  <c r="P45" i="4"/>
  <c r="P46" i="4"/>
  <c r="R45" i="4"/>
  <c r="R46" i="4"/>
  <c r="T45" i="4"/>
  <c r="T46" i="4"/>
  <c r="V45" i="4"/>
  <c r="V46" i="4"/>
  <c r="X45" i="4"/>
  <c r="X46" i="4"/>
  <c r="Z45" i="4"/>
  <c r="Z46" i="4"/>
  <c r="E46" i="4"/>
  <c r="E45" i="4"/>
  <c r="G46" i="4"/>
  <c r="G45" i="4"/>
  <c r="I46" i="4"/>
  <c r="I45" i="4"/>
  <c r="K46" i="4"/>
  <c r="K45" i="4"/>
  <c r="M46" i="4"/>
  <c r="M45" i="4"/>
  <c r="O46" i="4"/>
  <c r="O45" i="4"/>
  <c r="Q46" i="4"/>
  <c r="Q45" i="4"/>
  <c r="S46" i="4"/>
  <c r="S45" i="4"/>
  <c r="U46" i="4"/>
  <c r="U45" i="4"/>
  <c r="W46" i="4"/>
  <c r="W45" i="4"/>
  <c r="Y46" i="4"/>
  <c r="Y45" i="4"/>
  <c r="AA46" i="4"/>
  <c r="AA45" i="4"/>
  <c r="AC46" i="4"/>
  <c r="AC45" i="4"/>
  <c r="AE46" i="4"/>
  <c r="AE45" i="4"/>
  <c r="E101" i="4"/>
  <c r="E85" i="4"/>
  <c r="E67" i="4"/>
  <c r="G101" i="4"/>
  <c r="G85" i="4"/>
  <c r="G67" i="4"/>
  <c r="I101" i="4"/>
  <c r="I85" i="4"/>
  <c r="I67" i="4"/>
  <c r="K101" i="4"/>
  <c r="K85" i="4"/>
  <c r="K67" i="4"/>
  <c r="M101" i="4"/>
  <c r="M85" i="4"/>
  <c r="M67" i="4"/>
  <c r="O101" i="4"/>
  <c r="O85" i="4"/>
  <c r="O67" i="4"/>
  <c r="Q101" i="4"/>
  <c r="Q85" i="4"/>
  <c r="Q67" i="4"/>
  <c r="S101" i="4"/>
  <c r="S85" i="4"/>
  <c r="S67" i="4"/>
  <c r="U101" i="4"/>
  <c r="U85" i="4"/>
  <c r="U67" i="4"/>
  <c r="Y101" i="4"/>
  <c r="Y85" i="4"/>
  <c r="Y67" i="4"/>
  <c r="AA101" i="4"/>
  <c r="AA85" i="4"/>
  <c r="AA67" i="4"/>
  <c r="AC101" i="4"/>
  <c r="AC85" i="4"/>
  <c r="AC67" i="4"/>
  <c r="AE101" i="4"/>
  <c r="AE85" i="4"/>
  <c r="AE67" i="4"/>
  <c r="AG101" i="4"/>
  <c r="AG85" i="4"/>
  <c r="AG67" i="4"/>
  <c r="AI101" i="4"/>
  <c r="AI85" i="4"/>
  <c r="AI67" i="4"/>
  <c r="AK101" i="4"/>
  <c r="AK85" i="4"/>
  <c r="AK67" i="4"/>
  <c r="AM101" i="4"/>
  <c r="AM85" i="4"/>
  <c r="AM67" i="4"/>
  <c r="AO101" i="4"/>
  <c r="AO85" i="4"/>
  <c r="AO67" i="4"/>
  <c r="AQ101" i="4"/>
  <c r="AQ85" i="4"/>
  <c r="AQ67" i="4"/>
  <c r="AS101" i="4"/>
  <c r="AS85" i="4"/>
  <c r="AS67" i="4"/>
  <c r="AU101" i="4"/>
  <c r="AU85" i="4"/>
  <c r="AU67" i="4"/>
  <c r="AW101" i="4"/>
  <c r="AW85" i="4"/>
  <c r="AW67" i="4"/>
  <c r="AY101" i="4"/>
  <c r="AY85" i="4"/>
  <c r="AY67" i="4"/>
  <c r="BA101" i="4"/>
  <c r="BA85" i="4"/>
  <c r="BA67" i="4"/>
  <c r="BC101" i="4"/>
  <c r="BC85" i="4"/>
  <c r="BC67" i="4"/>
  <c r="BE101" i="4"/>
  <c r="BE85" i="4"/>
  <c r="BE67" i="4"/>
  <c r="BG101" i="4"/>
  <c r="BG85" i="4"/>
  <c r="BG67" i="4"/>
  <c r="BI101" i="4"/>
  <c r="BI85" i="4"/>
  <c r="BI67" i="4"/>
  <c r="BK101" i="4"/>
  <c r="BK85" i="4"/>
  <c r="BK67" i="4"/>
  <c r="BM101" i="4"/>
  <c r="BM85" i="4"/>
  <c r="BM67" i="4"/>
  <c r="AB45" i="4"/>
  <c r="AB46" i="4"/>
  <c r="AD45" i="4"/>
  <c r="AD46" i="4"/>
  <c r="AF45" i="4"/>
  <c r="AF46" i="4"/>
  <c r="AH45" i="4"/>
  <c r="AH46" i="4"/>
  <c r="AJ45" i="4"/>
  <c r="AJ46" i="4"/>
  <c r="AL45" i="4"/>
  <c r="AL46" i="4"/>
  <c r="AN45" i="4"/>
  <c r="AN46" i="4"/>
  <c r="AP45" i="4"/>
  <c r="AP46" i="4"/>
  <c r="AR45" i="4"/>
  <c r="AR46" i="4"/>
  <c r="AT45" i="4"/>
  <c r="AT46" i="4"/>
  <c r="AV45" i="4"/>
  <c r="AV46" i="4"/>
  <c r="AX45" i="4"/>
  <c r="AX46" i="4"/>
  <c r="AZ45" i="4"/>
  <c r="AZ46" i="4"/>
  <c r="BB45" i="4"/>
  <c r="BB46" i="4"/>
  <c r="BD45" i="4"/>
  <c r="BD46" i="4"/>
  <c r="BF45" i="4"/>
  <c r="BF46" i="4"/>
  <c r="BH45" i="4"/>
  <c r="BH46" i="4"/>
  <c r="BJ45" i="4"/>
  <c r="BJ46" i="4"/>
  <c r="BL45" i="4"/>
  <c r="BL46" i="4"/>
  <c r="BN45" i="4"/>
  <c r="BN46" i="4"/>
  <c r="D101" i="4"/>
  <c r="D85" i="4"/>
  <c r="D67" i="4"/>
  <c r="F101" i="4"/>
  <c r="F85" i="4"/>
  <c r="F67" i="4"/>
  <c r="H101" i="4"/>
  <c r="H85" i="4"/>
  <c r="H67" i="4"/>
  <c r="J101" i="4"/>
  <c r="J85" i="4"/>
  <c r="J67" i="4"/>
  <c r="L101" i="4"/>
  <c r="L85" i="4"/>
  <c r="L67" i="4"/>
  <c r="N101" i="4"/>
  <c r="N85" i="4"/>
  <c r="N67" i="4"/>
  <c r="P101" i="4"/>
  <c r="P85" i="4"/>
  <c r="P67" i="4"/>
  <c r="R101" i="4"/>
  <c r="R85" i="4"/>
  <c r="R67" i="4"/>
  <c r="T101" i="4"/>
  <c r="T85" i="4"/>
  <c r="T67" i="4"/>
  <c r="V101" i="4"/>
  <c r="V85" i="4"/>
  <c r="V67" i="4"/>
  <c r="X101" i="4"/>
  <c r="X85" i="4"/>
  <c r="X67" i="4"/>
  <c r="Z101" i="4"/>
  <c r="Z85" i="4"/>
  <c r="Z67" i="4"/>
  <c r="AB101" i="4"/>
  <c r="AB85" i="4"/>
  <c r="AB67" i="4"/>
  <c r="AD101" i="4"/>
  <c r="AD85" i="4"/>
  <c r="AD67" i="4"/>
  <c r="AF101" i="4"/>
  <c r="AF85" i="4"/>
  <c r="AF67" i="4"/>
  <c r="AH101" i="4"/>
  <c r="AH85" i="4"/>
  <c r="AH67" i="4"/>
  <c r="AJ101" i="4"/>
  <c r="AJ85" i="4"/>
  <c r="AJ67" i="4"/>
  <c r="AL101" i="4"/>
  <c r="AL85" i="4"/>
  <c r="AL67" i="4"/>
  <c r="AN101" i="4"/>
  <c r="AN85" i="4"/>
  <c r="AN67" i="4"/>
  <c r="AP101" i="4"/>
  <c r="AP85" i="4"/>
  <c r="AP67" i="4"/>
  <c r="AR101" i="4"/>
  <c r="AR85" i="4"/>
  <c r="AR67" i="4"/>
  <c r="AT101" i="4"/>
  <c r="AT85" i="4"/>
  <c r="AT67" i="4"/>
  <c r="AV101" i="4"/>
  <c r="AV85" i="4"/>
  <c r="AV67" i="4"/>
  <c r="AX101" i="4"/>
  <c r="AX85" i="4"/>
  <c r="AX67" i="4"/>
  <c r="AZ101" i="4"/>
  <c r="AZ85" i="4"/>
  <c r="AZ67" i="4"/>
  <c r="BB101" i="4"/>
  <c r="BB85" i="4"/>
  <c r="BB67" i="4"/>
  <c r="BD101" i="4"/>
  <c r="BD85" i="4"/>
  <c r="BD67" i="4"/>
  <c r="BF101" i="4"/>
  <c r="BF85" i="4"/>
  <c r="BF67" i="4"/>
  <c r="BH101" i="4"/>
  <c r="BH85" i="4"/>
  <c r="BH67" i="4"/>
  <c r="BJ101" i="4"/>
  <c r="BJ85" i="4"/>
  <c r="BJ67" i="4"/>
  <c r="BL101" i="4"/>
  <c r="BL85" i="4"/>
  <c r="BL67" i="4"/>
  <c r="BN101" i="4"/>
  <c r="BN85" i="4"/>
  <c r="BN67" i="4"/>
  <c r="AG46" i="4"/>
  <c r="AG45" i="4"/>
  <c r="AI46" i="4"/>
  <c r="AI45" i="4"/>
  <c r="AK46" i="4"/>
  <c r="AK45" i="4"/>
  <c r="AM46" i="4"/>
  <c r="AM45" i="4"/>
  <c r="AO46" i="4"/>
  <c r="AO45" i="4"/>
  <c r="AQ46" i="4"/>
  <c r="AQ45" i="4"/>
  <c r="AS46" i="4"/>
  <c r="AS45" i="4"/>
  <c r="AU46" i="4"/>
  <c r="AU45" i="4"/>
  <c r="AW46" i="4"/>
  <c r="AW45" i="4"/>
  <c r="AY46" i="4"/>
  <c r="AY45" i="4"/>
  <c r="BA46" i="4"/>
  <c r="BA45" i="4"/>
  <c r="BC46" i="4"/>
  <c r="BC45" i="4"/>
  <c r="BE46" i="4"/>
  <c r="BE45" i="4"/>
  <c r="BG46" i="4"/>
  <c r="BG45" i="4"/>
  <c r="BI46" i="4"/>
  <c r="BI45" i="4"/>
  <c r="BK46" i="4"/>
  <c r="BK45" i="4"/>
  <c r="BM46" i="4"/>
  <c r="BM45" i="4"/>
  <c r="X80" i="4"/>
  <c r="D81" i="4"/>
  <c r="D82" i="4"/>
  <c r="F81" i="4"/>
  <c r="F82" i="4"/>
  <c r="H81" i="4"/>
  <c r="H82" i="4"/>
  <c r="J81" i="4"/>
  <c r="J82" i="4"/>
  <c r="L82" i="4"/>
  <c r="P81" i="4"/>
  <c r="P82" i="4"/>
  <c r="R82" i="4"/>
  <c r="R81" i="4"/>
  <c r="T82" i="4"/>
  <c r="T81" i="4"/>
  <c r="V82" i="4"/>
  <c r="V81" i="4"/>
  <c r="Z82" i="4"/>
  <c r="Z81" i="4"/>
  <c r="AB82" i="4"/>
  <c r="AB81" i="4"/>
  <c r="AD82" i="4"/>
  <c r="AD81" i="4"/>
  <c r="AF82" i="4"/>
  <c r="AF81" i="4"/>
  <c r="AH82" i="4"/>
  <c r="AH81" i="4"/>
  <c r="AJ82" i="4"/>
  <c r="AJ81" i="4"/>
  <c r="AL82" i="4"/>
  <c r="AL81" i="4"/>
  <c r="AN82" i="4"/>
  <c r="AN81" i="4"/>
  <c r="AP82" i="4"/>
  <c r="AP81" i="4"/>
  <c r="AR82" i="4"/>
  <c r="AR81" i="4"/>
  <c r="AV82" i="4"/>
  <c r="AV81" i="4"/>
  <c r="AX82" i="4"/>
  <c r="AX81" i="4"/>
  <c r="AZ82" i="4"/>
  <c r="AZ81" i="4"/>
  <c r="BF82" i="4"/>
  <c r="BF81" i="4"/>
  <c r="BH82" i="4"/>
  <c r="BH81" i="4"/>
  <c r="BJ82" i="4"/>
  <c r="BJ81" i="4"/>
  <c r="BL82" i="4"/>
  <c r="BL81" i="4"/>
  <c r="BN82" i="4"/>
  <c r="BN81" i="4"/>
  <c r="E111" i="4"/>
  <c r="E112" i="4"/>
  <c r="E95" i="4"/>
  <c r="E96" i="4"/>
  <c r="G111" i="4"/>
  <c r="G112" i="4"/>
  <c r="G95" i="4"/>
  <c r="G96" i="4"/>
  <c r="I111" i="4"/>
  <c r="I95" i="4"/>
  <c r="I96" i="4"/>
  <c r="K111" i="4"/>
  <c r="K112" i="4"/>
  <c r="K95" i="4"/>
  <c r="K96" i="4"/>
  <c r="M111" i="4"/>
  <c r="M112" i="4"/>
  <c r="M95" i="4"/>
  <c r="M96" i="4"/>
  <c r="O111" i="4"/>
  <c r="O112" i="4"/>
  <c r="O95" i="4"/>
  <c r="O96" i="4"/>
  <c r="Q111" i="4"/>
  <c r="Q112" i="4"/>
  <c r="Q95" i="4"/>
  <c r="Q96" i="4"/>
  <c r="S111" i="4"/>
  <c r="S112" i="4"/>
  <c r="S95" i="4"/>
  <c r="S96" i="4"/>
  <c r="U111" i="4"/>
  <c r="U112" i="4"/>
  <c r="U95" i="4"/>
  <c r="U96" i="4"/>
  <c r="W111" i="4"/>
  <c r="W112" i="4"/>
  <c r="W95" i="4"/>
  <c r="W96" i="4"/>
  <c r="Y111" i="4"/>
  <c r="Y95" i="4"/>
  <c r="Y96" i="4"/>
  <c r="AA111" i="4"/>
  <c r="AA95" i="4"/>
  <c r="AA96" i="4"/>
  <c r="AC111" i="4"/>
  <c r="AC95" i="4"/>
  <c r="AC96" i="4"/>
  <c r="AE111" i="4"/>
  <c r="AE95" i="4"/>
  <c r="AE96" i="4"/>
  <c r="AG111" i="4"/>
  <c r="AG112" i="4"/>
  <c r="AG95" i="4"/>
  <c r="AG96" i="4"/>
  <c r="AI111" i="4"/>
  <c r="AI112" i="4"/>
  <c r="AI95" i="4"/>
  <c r="AI96" i="4"/>
  <c r="AK111" i="4"/>
  <c r="AK112" i="4"/>
  <c r="AK95" i="4"/>
  <c r="AK96" i="4"/>
  <c r="AM111" i="4"/>
  <c r="AM112" i="4"/>
  <c r="AM95" i="4"/>
  <c r="AM96" i="4"/>
  <c r="AO111" i="4"/>
  <c r="AO112" i="4"/>
  <c r="AO95" i="4"/>
  <c r="AO96" i="4"/>
  <c r="AQ111" i="4"/>
  <c r="AQ112" i="4"/>
  <c r="AQ95" i="4"/>
  <c r="AQ96" i="4"/>
  <c r="AS111" i="4"/>
  <c r="AS112" i="4"/>
  <c r="AS95" i="4"/>
  <c r="AS96" i="4"/>
  <c r="AU111" i="4"/>
  <c r="AU112" i="4"/>
  <c r="AU95" i="4"/>
  <c r="AU96" i="4"/>
  <c r="AW111" i="4"/>
  <c r="AW112" i="4"/>
  <c r="AW95" i="4"/>
  <c r="AW96" i="4"/>
  <c r="AY111" i="4"/>
  <c r="AY112" i="4"/>
  <c r="AY95" i="4"/>
  <c r="AY96" i="4"/>
  <c r="BA111" i="4"/>
  <c r="BA112" i="4"/>
  <c r="BA95" i="4"/>
  <c r="BA96" i="4"/>
  <c r="BC111" i="4"/>
  <c r="BC112" i="4"/>
  <c r="BC95" i="4"/>
  <c r="BC96" i="4"/>
  <c r="BE111" i="4"/>
  <c r="BE112" i="4"/>
  <c r="BE95" i="4"/>
  <c r="BE96" i="4"/>
  <c r="BG111" i="4"/>
  <c r="BG112" i="4"/>
  <c r="BG95" i="4"/>
  <c r="BG96" i="4"/>
  <c r="BI111" i="4"/>
  <c r="BI112" i="4"/>
  <c r="BI95" i="4"/>
  <c r="BI96" i="4"/>
  <c r="BK111" i="4"/>
  <c r="BK112" i="4"/>
  <c r="BK95" i="4"/>
  <c r="BK96" i="4"/>
  <c r="BM111" i="4"/>
  <c r="BM112" i="4"/>
  <c r="BM95" i="4"/>
  <c r="BM96" i="4"/>
  <c r="D44" i="4"/>
  <c r="F44" i="4"/>
  <c r="H44" i="4"/>
  <c r="J44" i="4"/>
  <c r="L44" i="4"/>
  <c r="N44" i="4"/>
  <c r="P44" i="4"/>
  <c r="R44" i="4"/>
  <c r="T44" i="4"/>
  <c r="V44" i="4"/>
  <c r="X44" i="4"/>
  <c r="Z44" i="4"/>
  <c r="AB44" i="4"/>
  <c r="AD44" i="4"/>
  <c r="AF44" i="4"/>
  <c r="AH44" i="4"/>
  <c r="AJ44" i="4"/>
  <c r="AL44" i="4"/>
  <c r="AN44" i="4"/>
  <c r="AP44" i="4"/>
  <c r="AR44" i="4"/>
  <c r="AT44" i="4"/>
  <c r="AV44" i="4"/>
  <c r="AX44" i="4"/>
  <c r="AZ44" i="4"/>
  <c r="BB44" i="4"/>
  <c r="BD44" i="4"/>
  <c r="BF44" i="4"/>
  <c r="BH44" i="4"/>
  <c r="BJ44" i="4"/>
  <c r="BL44" i="4"/>
  <c r="BN44" i="4"/>
  <c r="D61" i="4"/>
  <c r="D62" i="4"/>
  <c r="F61" i="4"/>
  <c r="F62" i="4"/>
  <c r="H61" i="4"/>
  <c r="H62" i="4"/>
  <c r="J61" i="4"/>
  <c r="J62" i="4"/>
  <c r="L61" i="4"/>
  <c r="L62" i="4"/>
  <c r="N61" i="4"/>
  <c r="N62" i="4"/>
  <c r="P61" i="4"/>
  <c r="P62" i="4"/>
  <c r="R61" i="4"/>
  <c r="R62" i="4"/>
  <c r="T61" i="4"/>
  <c r="T62" i="4"/>
  <c r="V61" i="4"/>
  <c r="V62" i="4"/>
  <c r="X61" i="4"/>
  <c r="X62" i="4"/>
  <c r="Z61" i="4"/>
  <c r="Z62" i="4"/>
  <c r="AB61" i="4"/>
  <c r="AB62" i="4"/>
  <c r="AD61" i="4"/>
  <c r="AD62" i="4"/>
  <c r="AF61" i="4"/>
  <c r="AF62" i="4"/>
  <c r="AH61" i="4"/>
  <c r="AH62" i="4"/>
  <c r="AJ61" i="4"/>
  <c r="AJ62" i="4"/>
  <c r="AL61" i="4"/>
  <c r="AL62" i="4"/>
  <c r="AN61" i="4"/>
  <c r="AN62" i="4"/>
  <c r="AP61" i="4"/>
  <c r="AP62" i="4"/>
  <c r="AR61" i="4"/>
  <c r="AR62" i="4"/>
  <c r="AT61" i="4"/>
  <c r="AT62" i="4"/>
  <c r="AV61" i="4"/>
  <c r="AV62" i="4"/>
  <c r="AX61" i="4"/>
  <c r="AX62" i="4"/>
  <c r="AZ61" i="4"/>
  <c r="AZ62" i="4"/>
  <c r="BB61" i="4"/>
  <c r="BB62" i="4"/>
  <c r="BD61" i="4"/>
  <c r="BD62" i="4"/>
  <c r="BF61" i="4"/>
  <c r="BF62" i="4"/>
  <c r="BH61" i="4"/>
  <c r="BH62" i="4"/>
  <c r="BJ61" i="4"/>
  <c r="BJ62" i="4"/>
  <c r="BL61" i="4"/>
  <c r="BL62" i="4"/>
  <c r="BN61" i="4"/>
  <c r="BN62" i="4"/>
  <c r="D111" i="4"/>
  <c r="D112" i="4"/>
  <c r="D95" i="4"/>
  <c r="D96" i="4"/>
  <c r="F111" i="4"/>
  <c r="F112" i="4"/>
  <c r="F95" i="4"/>
  <c r="F96" i="4"/>
  <c r="H111" i="4"/>
  <c r="H112" i="4"/>
  <c r="H95" i="4"/>
  <c r="H96" i="4"/>
  <c r="J111" i="4"/>
  <c r="J112" i="4"/>
  <c r="J95" i="4"/>
  <c r="J96" i="4"/>
  <c r="L111" i="4"/>
  <c r="L112" i="4"/>
  <c r="L95" i="4"/>
  <c r="L96" i="4"/>
  <c r="N111" i="4"/>
  <c r="N112" i="4"/>
  <c r="N95" i="4"/>
  <c r="N96" i="4"/>
  <c r="P111" i="4"/>
  <c r="P112" i="4"/>
  <c r="P95" i="4"/>
  <c r="P96" i="4"/>
  <c r="R111" i="4"/>
  <c r="R95" i="4"/>
  <c r="R96" i="4"/>
  <c r="T111" i="4"/>
  <c r="T112" i="4"/>
  <c r="T95" i="4"/>
  <c r="T96" i="4"/>
  <c r="V111" i="4"/>
  <c r="V112" i="4"/>
  <c r="V95" i="4"/>
  <c r="V96" i="4"/>
  <c r="X111" i="4"/>
  <c r="X112" i="4"/>
  <c r="X95" i="4"/>
  <c r="Z111" i="4"/>
  <c r="Z112" i="4"/>
  <c r="Z95" i="4"/>
  <c r="Z96" i="4"/>
  <c r="AB111" i="4"/>
  <c r="AB95" i="4"/>
  <c r="AB96" i="4"/>
  <c r="AD111" i="4"/>
  <c r="AD95" i="4"/>
  <c r="AD96" i="4"/>
  <c r="AF111" i="4"/>
  <c r="AF112" i="4"/>
  <c r="AF95" i="4"/>
  <c r="AF96" i="4"/>
  <c r="AH111" i="4"/>
  <c r="AH95" i="4"/>
  <c r="AH96" i="4"/>
  <c r="AJ111" i="4"/>
  <c r="AJ112" i="4"/>
  <c r="AJ95" i="4"/>
  <c r="AJ96" i="4"/>
  <c r="AL111" i="4"/>
  <c r="AL112" i="4"/>
  <c r="AL95" i="4"/>
  <c r="AL96" i="4"/>
  <c r="AN111" i="4"/>
  <c r="AN112" i="4"/>
  <c r="AN95" i="4"/>
  <c r="AN96" i="4"/>
  <c r="AP111" i="4"/>
  <c r="AP112" i="4"/>
  <c r="AP95" i="4"/>
  <c r="AP96" i="4"/>
  <c r="AR111" i="4"/>
  <c r="AR112" i="4"/>
  <c r="AR95" i="4"/>
  <c r="AR96" i="4"/>
  <c r="AT111" i="4"/>
  <c r="AT112" i="4"/>
  <c r="AT95" i="4"/>
  <c r="AT96" i="4"/>
  <c r="AV111" i="4"/>
  <c r="AV112" i="4"/>
  <c r="AV95" i="4"/>
  <c r="AV96" i="4"/>
  <c r="AX111" i="4"/>
  <c r="AX112" i="4"/>
  <c r="AX95" i="4"/>
  <c r="AX96" i="4"/>
  <c r="AZ111" i="4"/>
  <c r="AZ112" i="4"/>
  <c r="AZ95" i="4"/>
  <c r="AZ96" i="4"/>
  <c r="BB111" i="4"/>
  <c r="BB112" i="4"/>
  <c r="BB95" i="4"/>
  <c r="BB96" i="4"/>
  <c r="BD111" i="4"/>
  <c r="BD112" i="4"/>
  <c r="BD95" i="4"/>
  <c r="BD96" i="4"/>
  <c r="BF111" i="4"/>
  <c r="BF112" i="4"/>
  <c r="BF95" i="4"/>
  <c r="BF96" i="4"/>
  <c r="BH111" i="4"/>
  <c r="BH112" i="4"/>
  <c r="BH95" i="4"/>
  <c r="BH96" i="4"/>
  <c r="BJ111" i="4"/>
  <c r="BJ112" i="4"/>
  <c r="BJ95" i="4"/>
  <c r="BJ96" i="4"/>
  <c r="BL111" i="4"/>
  <c r="BL112" i="4"/>
  <c r="BL95" i="4"/>
  <c r="BL96" i="4"/>
  <c r="BN111" i="4"/>
  <c r="BN112" i="4"/>
  <c r="BN95" i="4"/>
  <c r="BN96" i="4"/>
  <c r="E44" i="4"/>
  <c r="G44" i="4"/>
  <c r="I44" i="4"/>
  <c r="K44" i="4"/>
  <c r="M44" i="4"/>
  <c r="O44" i="4"/>
  <c r="Q44" i="4"/>
  <c r="S44" i="4"/>
  <c r="U44" i="4"/>
  <c r="W44" i="4"/>
  <c r="Y44" i="4"/>
  <c r="AA44" i="4"/>
  <c r="AC44" i="4"/>
  <c r="AE44" i="4"/>
  <c r="AG44" i="4"/>
  <c r="AI44" i="4"/>
  <c r="AK44" i="4"/>
  <c r="AM44" i="4"/>
  <c r="AO44" i="4"/>
  <c r="AQ44" i="4"/>
  <c r="AS44" i="4"/>
  <c r="AU44" i="4"/>
  <c r="AW44" i="4"/>
  <c r="AY44" i="4"/>
  <c r="BA44" i="4"/>
  <c r="BC44" i="4"/>
  <c r="BE44" i="4"/>
  <c r="BG44" i="4"/>
  <c r="BI44" i="4"/>
  <c r="BK44" i="4"/>
  <c r="BM44" i="4"/>
  <c r="E61" i="4"/>
  <c r="E62" i="4"/>
  <c r="G61" i="4"/>
  <c r="G62" i="4"/>
  <c r="I61" i="4"/>
  <c r="I62" i="4"/>
  <c r="K61" i="4"/>
  <c r="K62" i="4"/>
  <c r="M61" i="4"/>
  <c r="M62" i="4"/>
  <c r="O61" i="4"/>
  <c r="O62" i="4"/>
  <c r="Q61" i="4"/>
  <c r="Q62" i="4"/>
  <c r="S61" i="4"/>
  <c r="S62" i="4"/>
  <c r="U61" i="4"/>
  <c r="U62" i="4"/>
  <c r="W61" i="4"/>
  <c r="W62" i="4"/>
  <c r="Y61" i="4"/>
  <c r="Y62" i="4"/>
  <c r="AA61" i="4"/>
  <c r="AA62" i="4"/>
  <c r="AC61" i="4"/>
  <c r="AC62" i="4"/>
  <c r="AE61" i="4"/>
  <c r="AE62" i="4"/>
  <c r="AG61" i="4"/>
  <c r="AG62" i="4"/>
  <c r="AI61" i="4"/>
  <c r="AI62" i="4"/>
  <c r="AK61" i="4"/>
  <c r="AK62" i="4"/>
  <c r="AM61" i="4"/>
  <c r="AM62" i="4"/>
  <c r="AO61" i="4"/>
  <c r="AO62" i="4"/>
  <c r="AQ61" i="4"/>
  <c r="AQ62" i="4"/>
  <c r="AS61" i="4"/>
  <c r="AS62" i="4"/>
  <c r="AU61" i="4"/>
  <c r="AU62" i="4"/>
  <c r="AW61" i="4"/>
  <c r="AW62" i="4"/>
  <c r="AY61" i="4"/>
  <c r="AY62" i="4"/>
  <c r="BA61" i="4"/>
  <c r="BA62" i="4"/>
  <c r="BC61" i="4"/>
  <c r="BC62" i="4"/>
  <c r="BE61" i="4"/>
  <c r="BE62" i="4"/>
  <c r="BG61" i="4"/>
  <c r="BG62" i="4"/>
  <c r="BI61" i="4"/>
  <c r="BI62" i="4"/>
  <c r="BK61" i="4"/>
  <c r="BK62" i="4"/>
  <c r="BM61" i="4"/>
  <c r="BM62" i="4"/>
  <c r="E79" i="4"/>
  <c r="E80" i="4"/>
  <c r="G79" i="4"/>
  <c r="G80" i="4"/>
  <c r="I79" i="4"/>
  <c r="I80" i="4"/>
  <c r="K79" i="4"/>
  <c r="K80" i="4"/>
  <c r="M79" i="4"/>
  <c r="M80" i="4"/>
  <c r="O79" i="4"/>
  <c r="O80" i="4"/>
  <c r="Q79" i="4"/>
  <c r="Q80" i="4"/>
  <c r="S79" i="4"/>
  <c r="S80" i="4"/>
  <c r="U79" i="4"/>
  <c r="U80" i="4"/>
  <c r="W79" i="4"/>
  <c r="W80" i="4"/>
  <c r="Y79" i="4"/>
  <c r="Y80" i="4"/>
  <c r="AA79" i="4"/>
  <c r="AA80" i="4"/>
  <c r="AC79" i="4"/>
  <c r="AC80" i="4"/>
  <c r="AE79" i="4"/>
  <c r="AE80" i="4"/>
  <c r="AG79" i="4"/>
  <c r="AG80" i="4"/>
  <c r="AI79" i="4"/>
  <c r="AI80" i="4"/>
  <c r="AK79" i="4"/>
  <c r="AK80" i="4"/>
  <c r="AM79" i="4"/>
  <c r="AM80" i="4"/>
  <c r="AO79" i="4"/>
  <c r="AO80" i="4"/>
  <c r="AQ79" i="4"/>
  <c r="AQ80" i="4"/>
  <c r="AS79" i="4"/>
  <c r="AS80" i="4"/>
  <c r="AU79" i="4"/>
  <c r="AU80" i="4"/>
  <c r="AW79" i="4"/>
  <c r="AW80" i="4"/>
  <c r="AY79" i="4"/>
  <c r="AY80" i="4"/>
  <c r="BA79" i="4"/>
  <c r="BA80" i="4"/>
  <c r="BC79" i="4"/>
  <c r="BC80" i="4"/>
  <c r="BE79" i="4"/>
  <c r="BE80" i="4"/>
  <c r="BG79" i="4"/>
  <c r="BG80" i="4"/>
  <c r="BI79" i="4"/>
  <c r="BI80" i="4"/>
  <c r="BK79" i="4"/>
  <c r="BK80" i="4"/>
  <c r="BM79" i="4"/>
  <c r="BM80" i="4"/>
  <c r="K113" i="4"/>
  <c r="AG114" i="4"/>
  <c r="AI113" i="4"/>
  <c r="BE98" i="4"/>
  <c r="BM98" i="4"/>
  <c r="AT113" i="4"/>
  <c r="BA113" i="4"/>
  <c r="Y97" i="4"/>
  <c r="AK114" i="4"/>
  <c r="AO97" i="4"/>
  <c r="K98" i="4"/>
  <c r="AT114" i="4"/>
  <c r="AG97" i="4"/>
  <c r="BG113" i="4"/>
  <c r="BK97" i="4"/>
  <c r="S113" i="4"/>
  <c r="AQ113" i="4"/>
  <c r="AE98" i="4"/>
  <c r="AY113" i="4"/>
  <c r="AH114" i="5"/>
  <c r="AX114" i="5"/>
  <c r="AG113" i="5"/>
  <c r="I113" i="5"/>
  <c r="N114" i="5"/>
  <c r="X114" i="5"/>
  <c r="AD114" i="5"/>
  <c r="AT114" i="5"/>
  <c r="O113" i="5"/>
  <c r="BJ114" i="5"/>
  <c r="BA114" i="4"/>
  <c r="U114" i="4"/>
  <c r="AL113" i="4"/>
  <c r="M98" i="4"/>
  <c r="X82" i="4"/>
  <c r="AM97" i="5"/>
  <c r="G97" i="5"/>
  <c r="AS114" i="4"/>
  <c r="M113" i="4"/>
  <c r="N114" i="4"/>
  <c r="BD81" i="4"/>
  <c r="N82" i="4"/>
  <c r="AL114" i="4"/>
  <c r="M114" i="4"/>
  <c r="F114" i="4"/>
  <c r="AK113" i="4"/>
  <c r="BB81" i="4"/>
  <c r="AT81" i="4"/>
  <c r="BC97" i="5"/>
  <c r="W97" i="5"/>
  <c r="BI113" i="4"/>
  <c r="BJ114" i="4"/>
  <c r="BP46" i="4"/>
  <c r="BQ46" i="4"/>
  <c r="Q114" i="4"/>
  <c r="BG97" i="4"/>
  <c r="BI114" i="4"/>
  <c r="AO113" i="4"/>
  <c r="Q113" i="4"/>
  <c r="BB113" i="4"/>
  <c r="F113" i="4"/>
  <c r="AA98" i="4"/>
  <c r="BJ113" i="4"/>
  <c r="N113" i="4"/>
  <c r="AS113" i="4"/>
  <c r="U113" i="4"/>
  <c r="BL113" i="4"/>
  <c r="X114" i="4"/>
  <c r="AI98" i="4"/>
  <c r="I97" i="4"/>
  <c r="AQ97" i="4"/>
  <c r="K97" i="4"/>
  <c r="AN114" i="4"/>
  <c r="AC97" i="4"/>
  <c r="AS97" i="4"/>
  <c r="BI98" i="4"/>
  <c r="O113" i="4"/>
  <c r="BN113" i="4"/>
  <c r="AP113" i="4"/>
  <c r="AY97" i="4"/>
  <c r="S98" i="4"/>
  <c r="AY98" i="4"/>
  <c r="S97" i="4"/>
  <c r="BA97" i="4"/>
  <c r="U98" i="4"/>
  <c r="AG113" i="4"/>
  <c r="BB114" i="4"/>
  <c r="BA98" i="4"/>
  <c r="AI97" i="4"/>
  <c r="U97" i="4"/>
  <c r="Z114" i="4"/>
  <c r="BG98" i="4"/>
  <c r="AQ98" i="4"/>
  <c r="AA97" i="4"/>
  <c r="S113" i="5"/>
  <c r="AP114" i="5"/>
  <c r="AE113" i="5"/>
  <c r="AS113" i="5"/>
  <c r="BF114" i="5"/>
  <c r="J114" i="5"/>
  <c r="AU113" i="5"/>
  <c r="M113" i="5"/>
  <c r="BG113" i="5"/>
  <c r="T114" i="5"/>
  <c r="BI113" i="5"/>
  <c r="Q113" i="5"/>
  <c r="BB114" i="5"/>
  <c r="V114" i="5"/>
  <c r="BM113" i="5"/>
  <c r="E114" i="5"/>
  <c r="AQ113" i="5"/>
  <c r="G114" i="5"/>
  <c r="AL114" i="5"/>
  <c r="H114" i="5"/>
  <c r="AY113" i="5"/>
  <c r="W114" i="5"/>
  <c r="BN114" i="5"/>
  <c r="AN114" i="5"/>
  <c r="R114" i="5"/>
  <c r="Y113" i="5"/>
  <c r="AI113" i="5"/>
  <c r="AZ114" i="5"/>
  <c r="Z114" i="5"/>
  <c r="F114" i="5"/>
  <c r="D114" i="5"/>
  <c r="AA113" i="5"/>
  <c r="BC114" i="5"/>
  <c r="BD114" i="5"/>
  <c r="AJ114" i="5"/>
  <c r="BK113" i="5"/>
  <c r="AO113" i="5"/>
  <c r="AC113" i="5"/>
  <c r="K113" i="5"/>
  <c r="H114" i="4"/>
  <c r="AN113" i="4"/>
  <c r="W98" i="4"/>
  <c r="AS98" i="4"/>
  <c r="X113" i="4"/>
  <c r="M97" i="4"/>
  <c r="BC113" i="4"/>
  <c r="AF114" i="4"/>
  <c r="AU97" i="4"/>
  <c r="AK98" i="4"/>
  <c r="O98" i="4"/>
  <c r="E98" i="4"/>
  <c r="H113" i="4"/>
  <c r="BC114" i="4"/>
  <c r="G113" i="4"/>
  <c r="Z113" i="4"/>
  <c r="J113" i="4"/>
  <c r="BM114" i="4"/>
  <c r="AU114" i="4"/>
  <c r="BF113" i="4"/>
  <c r="BM113" i="4"/>
  <c r="BE114" i="4"/>
  <c r="AU113" i="4"/>
  <c r="AM114" i="4"/>
  <c r="AV114" i="4"/>
  <c r="AF113" i="4"/>
  <c r="AW98" i="4"/>
  <c r="AK97" i="4"/>
  <c r="Q97" i="4"/>
  <c r="E97" i="4"/>
  <c r="G114" i="4"/>
  <c r="BC97" i="4"/>
  <c r="BK113" i="4"/>
  <c r="BD113" i="4"/>
  <c r="BE113" i="4"/>
  <c r="AW114" i="4"/>
  <c r="AM113" i="4"/>
  <c r="W114" i="4"/>
  <c r="AV113" i="4"/>
  <c r="P114" i="4"/>
  <c r="BI97" i="4"/>
  <c r="AM98" i="4"/>
  <c r="AC98" i="4"/>
  <c r="G98" i="4"/>
  <c r="BK114" i="4"/>
  <c r="BD114" i="4"/>
  <c r="AW113" i="4"/>
  <c r="AO114" i="4"/>
  <c r="W113" i="4"/>
  <c r="O114" i="4"/>
  <c r="BL114" i="4"/>
  <c r="AX113" i="4"/>
  <c r="P113" i="4"/>
  <c r="BN114" i="4"/>
  <c r="BF114" i="4"/>
  <c r="AX114" i="4"/>
  <c r="AP114" i="4"/>
  <c r="T114" i="4"/>
  <c r="J114" i="4"/>
  <c r="AW113" i="5"/>
  <c r="BH114" i="5"/>
  <c r="AR114" i="5"/>
  <c r="AB114" i="5"/>
  <c r="L114" i="5"/>
  <c r="E114" i="4"/>
  <c r="BH114" i="4"/>
  <c r="AZ114" i="4"/>
  <c r="AR114" i="4"/>
  <c r="AJ114" i="4"/>
  <c r="V114" i="4"/>
  <c r="L114" i="4"/>
  <c r="D114" i="4"/>
  <c r="BK98" i="4"/>
  <c r="BC98" i="4"/>
  <c r="AU98" i="4"/>
  <c r="AM97" i="4"/>
  <c r="AE97" i="4"/>
  <c r="W97" i="4"/>
  <c r="O97" i="4"/>
  <c r="G97" i="4"/>
  <c r="BL114" i="5"/>
  <c r="AV114" i="5"/>
  <c r="AF114" i="5"/>
  <c r="P114" i="5"/>
  <c r="T113" i="4"/>
  <c r="E113" i="4"/>
  <c r="BH113" i="4"/>
  <c r="AZ113" i="4"/>
  <c r="AR113" i="4"/>
  <c r="AJ113" i="4"/>
  <c r="V113" i="4"/>
  <c r="L113" i="4"/>
  <c r="D113" i="4"/>
  <c r="BM97" i="4"/>
  <c r="BE97" i="4"/>
  <c r="AW97" i="4"/>
  <c r="AO98" i="4"/>
  <c r="AG98" i="4"/>
  <c r="Y98" i="4"/>
  <c r="Q98" i="4"/>
  <c r="I98" i="4"/>
  <c r="BE113" i="5"/>
  <c r="AM114" i="5"/>
  <c r="BG114" i="4"/>
  <c r="AY114" i="4"/>
  <c r="AQ114" i="4"/>
  <c r="AI114" i="4"/>
  <c r="S114" i="4"/>
  <c r="K114" i="4"/>
  <c r="BC113" i="5"/>
  <c r="BA113" i="5"/>
  <c r="AU114" i="5"/>
  <c r="AM113" i="5"/>
  <c r="AK113" i="5"/>
  <c r="AE114" i="5"/>
  <c r="W113" i="5"/>
  <c r="U113" i="5"/>
  <c r="O114" i="5"/>
  <c r="G113" i="5"/>
  <c r="E113" i="5"/>
  <c r="BM114" i="5"/>
  <c r="BI114" i="5"/>
  <c r="BE114" i="5"/>
  <c r="BA114" i="5"/>
  <c r="AW114" i="5"/>
  <c r="AS114" i="5"/>
  <c r="AO114" i="5"/>
  <c r="AK114" i="5"/>
  <c r="AG114" i="5"/>
  <c r="AC114" i="5"/>
  <c r="Y114" i="5"/>
  <c r="U114" i="5"/>
  <c r="Q114" i="5"/>
  <c r="M114" i="5"/>
  <c r="I114" i="5"/>
  <c r="BK114" i="5"/>
  <c r="BG114" i="5"/>
  <c r="AY114" i="5"/>
  <c r="AQ114" i="5"/>
  <c r="AI114" i="5"/>
  <c r="AA114" i="5"/>
  <c r="S114" i="5"/>
  <c r="K114" i="5"/>
  <c r="BN113" i="5"/>
  <c r="BL113" i="5"/>
  <c r="BJ113" i="5"/>
  <c r="BH113" i="5"/>
  <c r="BF113" i="5"/>
  <c r="BD113" i="5"/>
  <c r="BB113" i="5"/>
  <c r="AZ113" i="5"/>
  <c r="AX113" i="5"/>
  <c r="AV113" i="5"/>
  <c r="AT113" i="5"/>
  <c r="AR113" i="5"/>
  <c r="AP113" i="5"/>
  <c r="AN113" i="5"/>
  <c r="AL113" i="5"/>
  <c r="AJ113" i="5"/>
  <c r="AH113" i="5"/>
  <c r="AF113" i="5"/>
  <c r="AD113" i="5"/>
  <c r="AB113" i="5"/>
  <c r="Z113" i="5"/>
  <c r="X113" i="5"/>
  <c r="V113" i="5"/>
  <c r="T113" i="5"/>
  <c r="R113" i="5"/>
  <c r="P113" i="5"/>
  <c r="N113" i="5"/>
  <c r="L113" i="5"/>
  <c r="J113" i="5"/>
  <c r="H113" i="5"/>
  <c r="F113" i="5"/>
  <c r="D113" i="5"/>
  <c r="BL98" i="5"/>
  <c r="BH98" i="5"/>
  <c r="BD98" i="5"/>
  <c r="AZ98" i="5"/>
  <c r="AV98" i="5"/>
  <c r="AR98" i="5"/>
  <c r="AN98" i="5"/>
  <c r="AJ98" i="5"/>
  <c r="AF98" i="5"/>
  <c r="AB98" i="5"/>
  <c r="X98" i="5"/>
  <c r="T98" i="5"/>
  <c r="P98" i="5"/>
  <c r="L98" i="5"/>
  <c r="H98" i="5"/>
  <c r="D97" i="5"/>
  <c r="BN98" i="5"/>
  <c r="BJ98" i="5"/>
  <c r="BF98" i="5"/>
  <c r="BB98" i="5"/>
  <c r="AX98" i="5"/>
  <c r="AT98" i="5"/>
  <c r="AP98" i="5"/>
  <c r="AL98" i="5"/>
  <c r="AH98" i="5"/>
  <c r="AD98" i="5"/>
  <c r="Z98" i="5"/>
  <c r="V98" i="5"/>
  <c r="R98" i="5"/>
  <c r="N98" i="5"/>
  <c r="J98" i="5"/>
  <c r="F98" i="5"/>
  <c r="X82" i="5"/>
  <c r="X80" i="5"/>
  <c r="X81" i="5"/>
  <c r="BN82" i="5"/>
  <c r="BN81" i="5"/>
  <c r="BJ82" i="5"/>
  <c r="BJ81" i="5"/>
  <c r="BF82" i="5"/>
  <c r="BF81" i="5"/>
  <c r="BB82" i="5"/>
  <c r="BB81" i="5"/>
  <c r="AX82" i="5"/>
  <c r="AX81" i="5"/>
  <c r="AT82" i="5"/>
  <c r="AT81" i="5"/>
  <c r="AP82" i="5"/>
  <c r="AP81" i="5"/>
  <c r="AL82" i="5"/>
  <c r="AL81" i="5"/>
  <c r="AH82" i="5"/>
  <c r="AH81" i="5"/>
  <c r="AD82" i="5"/>
  <c r="AD81" i="5"/>
  <c r="Z82" i="5"/>
  <c r="Z81" i="5"/>
  <c r="V82" i="5"/>
  <c r="V81" i="5"/>
  <c r="R82" i="5"/>
  <c r="R81" i="5"/>
  <c r="N82" i="5"/>
  <c r="N81" i="5"/>
  <c r="J82" i="5"/>
  <c r="J81" i="5"/>
  <c r="F82" i="5"/>
  <c r="F81" i="5"/>
  <c r="BM98" i="5"/>
  <c r="BK98" i="5"/>
  <c r="BI98" i="5"/>
  <c r="BG97" i="5"/>
  <c r="BE98" i="5"/>
  <c r="BA98" i="5"/>
  <c r="AY97" i="5"/>
  <c r="AW98" i="5"/>
  <c r="AS98" i="5"/>
  <c r="AQ97" i="5"/>
  <c r="AO98" i="5"/>
  <c r="AK98" i="5"/>
  <c r="AI97" i="5"/>
  <c r="AG98" i="5"/>
  <c r="AC98" i="5"/>
  <c r="AA97" i="5"/>
  <c r="Y98" i="5"/>
  <c r="U98" i="5"/>
  <c r="S97" i="5"/>
  <c r="Q98" i="5"/>
  <c r="M98" i="5"/>
  <c r="K97" i="5"/>
  <c r="I98" i="5"/>
  <c r="E98" i="5"/>
  <c r="BM63" i="5"/>
  <c r="BK63" i="5"/>
  <c r="BI63" i="5"/>
  <c r="BG63" i="5"/>
  <c r="BE63" i="5"/>
  <c r="BC63" i="5"/>
  <c r="BA63" i="5"/>
  <c r="AY63" i="5"/>
  <c r="AW63" i="5"/>
  <c r="AU63" i="5"/>
  <c r="AS63" i="5"/>
  <c r="AQ63" i="5"/>
  <c r="AO63" i="5"/>
  <c r="AM63" i="5"/>
  <c r="AK63" i="5"/>
  <c r="AI63" i="5"/>
  <c r="AG63" i="5"/>
  <c r="AE63" i="5"/>
  <c r="AC63" i="5"/>
  <c r="AA63" i="5"/>
  <c r="Y63" i="5"/>
  <c r="W63" i="5"/>
  <c r="U63" i="5"/>
  <c r="S63" i="5"/>
  <c r="Q63" i="5"/>
  <c r="O63" i="5"/>
  <c r="M63" i="5"/>
  <c r="K63" i="5"/>
  <c r="I63" i="5"/>
  <c r="G63" i="5"/>
  <c r="E63" i="5"/>
  <c r="BN64" i="5"/>
  <c r="BL64" i="5"/>
  <c r="BJ64" i="5"/>
  <c r="BH64" i="5"/>
  <c r="BF64" i="5"/>
  <c r="BD64" i="5"/>
  <c r="BB64" i="5"/>
  <c r="AZ64" i="5"/>
  <c r="AX64" i="5"/>
  <c r="AV64" i="5"/>
  <c r="AT64" i="5"/>
  <c r="AR64" i="5"/>
  <c r="AP64" i="5"/>
  <c r="AN64" i="5"/>
  <c r="AL64" i="5"/>
  <c r="AJ64" i="5"/>
  <c r="AH64" i="5"/>
  <c r="AF64" i="5"/>
  <c r="AD64" i="5"/>
  <c r="AB64" i="5"/>
  <c r="Z64" i="5"/>
  <c r="X64" i="5"/>
  <c r="V64" i="5"/>
  <c r="T64" i="5"/>
  <c r="R64" i="5"/>
  <c r="P64" i="5"/>
  <c r="N64" i="5"/>
  <c r="L64" i="5"/>
  <c r="J64" i="5"/>
  <c r="H64" i="5"/>
  <c r="F64" i="5"/>
  <c r="D64" i="5"/>
  <c r="BM81" i="5"/>
  <c r="BK81" i="5"/>
  <c r="BI81" i="5"/>
  <c r="BG81" i="5"/>
  <c r="BE81" i="5"/>
  <c r="BC81" i="5"/>
  <c r="BA81" i="5"/>
  <c r="AY81" i="5"/>
  <c r="AW81" i="5"/>
  <c r="AU81" i="5"/>
  <c r="AS81" i="5"/>
  <c r="AQ81" i="5"/>
  <c r="AO81" i="5"/>
  <c r="AM81" i="5"/>
  <c r="AK81" i="5"/>
  <c r="AI81" i="5"/>
  <c r="AG81" i="5"/>
  <c r="AE81" i="5"/>
  <c r="AC81" i="5"/>
  <c r="AA81" i="5"/>
  <c r="Y81" i="5"/>
  <c r="W81" i="5"/>
  <c r="U81" i="5"/>
  <c r="S81" i="5"/>
  <c r="Q81" i="5"/>
  <c r="O81" i="5"/>
  <c r="M81" i="5"/>
  <c r="K81" i="5"/>
  <c r="I81" i="5"/>
  <c r="G81" i="5"/>
  <c r="E81" i="5"/>
  <c r="BP31" i="5"/>
  <c r="BP46" i="5"/>
  <c r="BQ46" i="5"/>
  <c r="BL82" i="5"/>
  <c r="BL81" i="5"/>
  <c r="BH82" i="5"/>
  <c r="BH81" i="5"/>
  <c r="BD82" i="5"/>
  <c r="BD81" i="5"/>
  <c r="AZ82" i="5"/>
  <c r="AZ81" i="5"/>
  <c r="AV82" i="5"/>
  <c r="AV81" i="5"/>
  <c r="AR82" i="5"/>
  <c r="AR81" i="5"/>
  <c r="AN82" i="5"/>
  <c r="AN81" i="5"/>
  <c r="AJ82" i="5"/>
  <c r="AJ81" i="5"/>
  <c r="AF82" i="5"/>
  <c r="AF81" i="5"/>
  <c r="AB82" i="5"/>
  <c r="AB81" i="5"/>
  <c r="T82" i="5"/>
  <c r="T81" i="5"/>
  <c r="P82" i="5"/>
  <c r="P81" i="5"/>
  <c r="L82" i="5"/>
  <c r="L81" i="5"/>
  <c r="H82" i="5"/>
  <c r="H81" i="5"/>
  <c r="D82" i="5"/>
  <c r="D81" i="5"/>
  <c r="BM97" i="5"/>
  <c r="BK97" i="5"/>
  <c r="BI97" i="5"/>
  <c r="BG98" i="5"/>
  <c r="BE97" i="5"/>
  <c r="BA97" i="5"/>
  <c r="AY98" i="5"/>
  <c r="AW97" i="5"/>
  <c r="AS97" i="5"/>
  <c r="AQ98" i="5"/>
  <c r="AO97" i="5"/>
  <c r="AK97" i="5"/>
  <c r="AI98" i="5"/>
  <c r="AG97" i="5"/>
  <c r="AC97" i="5"/>
  <c r="AA98" i="5"/>
  <c r="Y97" i="5"/>
  <c r="U97" i="5"/>
  <c r="S98" i="5"/>
  <c r="Q97" i="5"/>
  <c r="M97" i="5"/>
  <c r="K98" i="5"/>
  <c r="I97" i="5"/>
  <c r="E97" i="5"/>
  <c r="BN97" i="5"/>
  <c r="BL97" i="5"/>
  <c r="BJ97" i="5"/>
  <c r="BH97" i="5"/>
  <c r="BF97" i="5"/>
  <c r="BD97" i="5"/>
  <c r="BB97" i="5"/>
  <c r="AZ97" i="5"/>
  <c r="AX97" i="5"/>
  <c r="AV97" i="5"/>
  <c r="AT97" i="5"/>
  <c r="AR97" i="5"/>
  <c r="AP97" i="5"/>
  <c r="AN97" i="5"/>
  <c r="AL97" i="5"/>
  <c r="AJ97" i="5"/>
  <c r="AH97" i="5"/>
  <c r="AF97" i="5"/>
  <c r="AD97" i="5"/>
  <c r="AB97" i="5"/>
  <c r="Z97" i="5"/>
  <c r="X97" i="5"/>
  <c r="V97" i="5"/>
  <c r="T97" i="5"/>
  <c r="R97" i="5"/>
  <c r="P97" i="5"/>
  <c r="N97" i="5"/>
  <c r="L97" i="5"/>
  <c r="J97" i="5"/>
  <c r="H97" i="5"/>
  <c r="F97" i="5"/>
  <c r="D98" i="5"/>
  <c r="BM64" i="5"/>
  <c r="BK64" i="5"/>
  <c r="BI64" i="5"/>
  <c r="BG64" i="5"/>
  <c r="BE64" i="5"/>
  <c r="BC64" i="5"/>
  <c r="BA64" i="5"/>
  <c r="AY64" i="5"/>
  <c r="AW64" i="5"/>
  <c r="AU64" i="5"/>
  <c r="AS64" i="5"/>
  <c r="AQ64" i="5"/>
  <c r="AO64" i="5"/>
  <c r="AM64" i="5"/>
  <c r="AK64" i="5"/>
  <c r="AI64" i="5"/>
  <c r="AG64" i="5"/>
  <c r="AE64" i="5"/>
  <c r="AC64" i="5"/>
  <c r="AA64" i="5"/>
  <c r="Y64" i="5"/>
  <c r="W64" i="5"/>
  <c r="U64" i="5"/>
  <c r="S64" i="5"/>
  <c r="Q64" i="5"/>
  <c r="O64" i="5"/>
  <c r="M64" i="5"/>
  <c r="K64" i="5"/>
  <c r="I64" i="5"/>
  <c r="G64" i="5"/>
  <c r="E64" i="5"/>
  <c r="BN63" i="5"/>
  <c r="BL63" i="5"/>
  <c r="BJ63" i="5"/>
  <c r="BH63" i="5"/>
  <c r="BF63" i="5"/>
  <c r="BD63" i="5"/>
  <c r="BB63" i="5"/>
  <c r="AZ63" i="5"/>
  <c r="AX63" i="5"/>
  <c r="AV63" i="5"/>
  <c r="AT63" i="5"/>
  <c r="AR63" i="5"/>
  <c r="AP63" i="5"/>
  <c r="AN63" i="5"/>
  <c r="AL63" i="5"/>
  <c r="AJ63" i="5"/>
  <c r="AH63" i="5"/>
  <c r="AF63" i="5"/>
  <c r="AD63" i="5"/>
  <c r="AB63" i="5"/>
  <c r="Z63" i="5"/>
  <c r="X63" i="5"/>
  <c r="V63" i="5"/>
  <c r="T63" i="5"/>
  <c r="R63" i="5"/>
  <c r="P63" i="5"/>
  <c r="N63" i="5"/>
  <c r="L63" i="5"/>
  <c r="J63" i="5"/>
  <c r="H63" i="5"/>
  <c r="F63" i="5"/>
  <c r="D63" i="5"/>
  <c r="BM82" i="5"/>
  <c r="BK82" i="5"/>
  <c r="BI82" i="5"/>
  <c r="BG82" i="5"/>
  <c r="BE82" i="5"/>
  <c r="BC82" i="5"/>
  <c r="BA82" i="5"/>
  <c r="AY82" i="5"/>
  <c r="AW82" i="5"/>
  <c r="AU82" i="5"/>
  <c r="AS82" i="5"/>
  <c r="AQ82" i="5"/>
  <c r="AO82" i="5"/>
  <c r="AM82" i="5"/>
  <c r="AK82" i="5"/>
  <c r="AI82" i="5"/>
  <c r="AG82" i="5"/>
  <c r="AE82" i="5"/>
  <c r="AC82" i="5"/>
  <c r="AA82" i="5"/>
  <c r="Y82" i="5"/>
  <c r="W82" i="5"/>
  <c r="U82" i="5"/>
  <c r="S82" i="5"/>
  <c r="Q82" i="5"/>
  <c r="O82" i="5"/>
  <c r="M82" i="5"/>
  <c r="K82" i="5"/>
  <c r="I82" i="5"/>
  <c r="G82" i="5"/>
  <c r="E82" i="5"/>
  <c r="BP45" i="5"/>
  <c r="BQ45" i="5"/>
  <c r="X98" i="4"/>
  <c r="X97" i="4"/>
  <c r="X96" i="4"/>
  <c r="BN97" i="4"/>
  <c r="BL97" i="4"/>
  <c r="BJ97" i="4"/>
  <c r="BH97" i="4"/>
  <c r="BF97" i="4"/>
  <c r="BD97" i="4"/>
  <c r="BB97" i="4"/>
  <c r="AZ97" i="4"/>
  <c r="AX97" i="4"/>
  <c r="AV97" i="4"/>
  <c r="AT97" i="4"/>
  <c r="AR97" i="4"/>
  <c r="AP97" i="4"/>
  <c r="AN97" i="4"/>
  <c r="AL97" i="4"/>
  <c r="AJ97" i="4"/>
  <c r="AH97" i="4"/>
  <c r="AF97" i="4"/>
  <c r="AD97" i="4"/>
  <c r="AB97" i="4"/>
  <c r="Z97" i="4"/>
  <c r="V97" i="4"/>
  <c r="T97" i="4"/>
  <c r="R97" i="4"/>
  <c r="P97" i="4"/>
  <c r="N97" i="4"/>
  <c r="L97" i="4"/>
  <c r="J97" i="4"/>
  <c r="H97" i="4"/>
  <c r="F97" i="4"/>
  <c r="D97" i="4"/>
  <c r="BN63" i="4"/>
  <c r="BL63" i="4"/>
  <c r="BJ63" i="4"/>
  <c r="BH63" i="4"/>
  <c r="BF63" i="4"/>
  <c r="BD63" i="4"/>
  <c r="BB63" i="4"/>
  <c r="AZ63" i="4"/>
  <c r="AX63" i="4"/>
  <c r="AV63" i="4"/>
  <c r="AT63" i="4"/>
  <c r="AR63" i="4"/>
  <c r="AP63" i="4"/>
  <c r="AN63" i="4"/>
  <c r="AL63" i="4"/>
  <c r="AJ63" i="4"/>
  <c r="AH63" i="4"/>
  <c r="AF63" i="4"/>
  <c r="AD63" i="4"/>
  <c r="AB63" i="4"/>
  <c r="Z63" i="4"/>
  <c r="X63" i="4"/>
  <c r="V63" i="4"/>
  <c r="T63" i="4"/>
  <c r="R63" i="4"/>
  <c r="P63" i="4"/>
  <c r="N63" i="4"/>
  <c r="L63" i="4"/>
  <c r="J63" i="4"/>
  <c r="H63" i="4"/>
  <c r="F63" i="4"/>
  <c r="D63" i="4"/>
  <c r="BM82" i="4"/>
  <c r="BK82" i="4"/>
  <c r="BI82" i="4"/>
  <c r="BG82" i="4"/>
  <c r="BE82" i="4"/>
  <c r="BC82" i="4"/>
  <c r="BA82" i="4"/>
  <c r="AY82" i="4"/>
  <c r="AW82" i="4"/>
  <c r="AU82" i="4"/>
  <c r="AS82" i="4"/>
  <c r="AQ82" i="4"/>
  <c r="AO82" i="4"/>
  <c r="AM82" i="4"/>
  <c r="AK82" i="4"/>
  <c r="AI82" i="4"/>
  <c r="AG82" i="4"/>
  <c r="AE82" i="4"/>
  <c r="AC82" i="4"/>
  <c r="AA82" i="4"/>
  <c r="Y82" i="4"/>
  <c r="W82" i="4"/>
  <c r="U82" i="4"/>
  <c r="S82" i="4"/>
  <c r="Q82" i="4"/>
  <c r="O82" i="4"/>
  <c r="M82" i="4"/>
  <c r="K82" i="4"/>
  <c r="I82" i="4"/>
  <c r="G82" i="4"/>
  <c r="E82" i="4"/>
  <c r="BM63" i="4"/>
  <c r="BK63" i="4"/>
  <c r="BI63" i="4"/>
  <c r="BG63" i="4"/>
  <c r="BE63" i="4"/>
  <c r="BC63" i="4"/>
  <c r="BA63" i="4"/>
  <c r="AY63" i="4"/>
  <c r="AW63" i="4"/>
  <c r="AU63" i="4"/>
  <c r="AS63" i="4"/>
  <c r="AQ63" i="4"/>
  <c r="AO63" i="4"/>
  <c r="AM63" i="4"/>
  <c r="AK63" i="4"/>
  <c r="AI63" i="4"/>
  <c r="AG63" i="4"/>
  <c r="AE63" i="4"/>
  <c r="AC63" i="4"/>
  <c r="AA63" i="4"/>
  <c r="Y63" i="4"/>
  <c r="W63" i="4"/>
  <c r="U63" i="4"/>
  <c r="S63" i="4"/>
  <c r="Q63" i="4"/>
  <c r="O63" i="4"/>
  <c r="M63" i="4"/>
  <c r="K63" i="4"/>
  <c r="I63" i="4"/>
  <c r="G63" i="4"/>
  <c r="E63" i="4"/>
  <c r="BP45" i="4"/>
  <c r="BQ45" i="4"/>
  <c r="BN98" i="4"/>
  <c r="BL98" i="4"/>
  <c r="BJ98" i="4"/>
  <c r="BH98" i="4"/>
  <c r="BF98" i="4"/>
  <c r="BD98" i="4"/>
  <c r="BB98" i="4"/>
  <c r="AZ98" i="4"/>
  <c r="AX98" i="4"/>
  <c r="AV98" i="4"/>
  <c r="AT98" i="4"/>
  <c r="AR98" i="4"/>
  <c r="AP98" i="4"/>
  <c r="AN98" i="4"/>
  <c r="AL98" i="4"/>
  <c r="AJ98" i="4"/>
  <c r="AH98" i="4"/>
  <c r="AF98" i="4"/>
  <c r="AD98" i="4"/>
  <c r="AB98" i="4"/>
  <c r="Z98" i="4"/>
  <c r="V98" i="4"/>
  <c r="T98" i="4"/>
  <c r="R98" i="4"/>
  <c r="P98" i="4"/>
  <c r="N98" i="4"/>
  <c r="L98" i="4"/>
  <c r="J98" i="4"/>
  <c r="H98" i="4"/>
  <c r="F98" i="4"/>
  <c r="D98" i="4"/>
  <c r="BN64" i="4"/>
  <c r="BL64" i="4"/>
  <c r="BJ64" i="4"/>
  <c r="BH64" i="4"/>
  <c r="BF64" i="4"/>
  <c r="BD64" i="4"/>
  <c r="BB64" i="4"/>
  <c r="AZ64" i="4"/>
  <c r="AX64" i="4"/>
  <c r="AV64" i="4"/>
  <c r="AT64" i="4"/>
  <c r="AR64" i="4"/>
  <c r="AP64" i="4"/>
  <c r="AN64" i="4"/>
  <c r="AL64" i="4"/>
  <c r="AJ64" i="4"/>
  <c r="AH64" i="4"/>
  <c r="AF64" i="4"/>
  <c r="AD64" i="4"/>
  <c r="AB64" i="4"/>
  <c r="Z64" i="4"/>
  <c r="X64" i="4"/>
  <c r="V64" i="4"/>
  <c r="T64" i="4"/>
  <c r="R64" i="4"/>
  <c r="P64" i="4"/>
  <c r="N64" i="4"/>
  <c r="L64" i="4"/>
  <c r="J64" i="4"/>
  <c r="H64" i="4"/>
  <c r="F64" i="4"/>
  <c r="D64" i="4"/>
  <c r="BM81" i="4"/>
  <c r="BK81" i="4"/>
  <c r="BI81" i="4"/>
  <c r="BG81" i="4"/>
  <c r="BE81" i="4"/>
  <c r="BC81" i="4"/>
  <c r="BA81" i="4"/>
  <c r="AY81" i="4"/>
  <c r="AW81" i="4"/>
  <c r="AU81" i="4"/>
  <c r="AS81" i="4"/>
  <c r="AQ81" i="4"/>
  <c r="AO81" i="4"/>
  <c r="AM81" i="4"/>
  <c r="AK81" i="4"/>
  <c r="AI81" i="4"/>
  <c r="AG81" i="4"/>
  <c r="AE81" i="4"/>
  <c r="AC81" i="4"/>
  <c r="AA81" i="4"/>
  <c r="Y81" i="4"/>
  <c r="W81" i="4"/>
  <c r="U81" i="4"/>
  <c r="S81" i="4"/>
  <c r="Q81" i="4"/>
  <c r="O81" i="4"/>
  <c r="M81" i="4"/>
  <c r="K81" i="4"/>
  <c r="I81" i="4"/>
  <c r="G81" i="4"/>
  <c r="E81" i="4"/>
  <c r="BM64" i="4"/>
  <c r="BK64" i="4"/>
  <c r="BI64" i="4"/>
  <c r="BG64" i="4"/>
  <c r="BE64" i="4"/>
  <c r="BC64" i="4"/>
  <c r="BA64" i="4"/>
  <c r="AY64" i="4"/>
  <c r="AW64" i="4"/>
  <c r="AU64" i="4"/>
  <c r="AS64" i="4"/>
  <c r="AQ64" i="4"/>
  <c r="AO64" i="4"/>
  <c r="AM64" i="4"/>
  <c r="AK64" i="4"/>
  <c r="AI64" i="4"/>
  <c r="AG64" i="4"/>
  <c r="AE64" i="4"/>
  <c r="AC64" i="4"/>
  <c r="AA64" i="4"/>
  <c r="Y64" i="4"/>
  <c r="W64" i="4"/>
  <c r="U64" i="4"/>
  <c r="S64" i="4"/>
  <c r="Q64" i="4"/>
  <c r="O64" i="4"/>
  <c r="M64" i="4"/>
  <c r="K64" i="4"/>
  <c r="I64" i="4"/>
  <c r="G64" i="4"/>
  <c r="E64" i="4"/>
  <c r="N47" i="5"/>
  <c r="AD47" i="5"/>
  <c r="AT47" i="5"/>
  <c r="BJ47" i="5"/>
  <c r="BP82" i="4"/>
  <c r="BQ82" i="4"/>
  <c r="F9" i="6"/>
  <c r="BP114" i="4"/>
  <c r="BQ114" i="4"/>
  <c r="BQ119" i="4"/>
  <c r="BP64" i="4"/>
  <c r="BQ64" i="4"/>
  <c r="BP98" i="4"/>
  <c r="Z47" i="5"/>
  <c r="BF47" i="5"/>
  <c r="X47" i="5"/>
  <c r="BP114" i="5"/>
  <c r="BQ114" i="5"/>
  <c r="BJ121" i="5"/>
  <c r="F47" i="5"/>
  <c r="V47" i="5"/>
  <c r="AL47" i="5"/>
  <c r="BB47" i="5"/>
  <c r="BP113" i="4"/>
  <c r="BQ113" i="4"/>
  <c r="J47" i="5"/>
  <c r="AP47" i="5"/>
  <c r="BP113" i="5"/>
  <c r="BQ113" i="5"/>
  <c r="BP81" i="5"/>
  <c r="BQ81" i="5"/>
  <c r="R47" i="5"/>
  <c r="AH47" i="5"/>
  <c r="AX47" i="5"/>
  <c r="BN47" i="5"/>
  <c r="BP63" i="5"/>
  <c r="BQ63" i="5"/>
  <c r="E47" i="5"/>
  <c r="I47" i="5"/>
  <c r="M47" i="5"/>
  <c r="BP81" i="4"/>
  <c r="BQ81" i="4"/>
  <c r="BP97" i="5"/>
  <c r="BQ97" i="5"/>
  <c r="Q47" i="5"/>
  <c r="U47" i="5"/>
  <c r="Y47" i="5"/>
  <c r="AC47" i="5"/>
  <c r="AG47" i="5"/>
  <c r="AK47" i="5"/>
  <c r="AO47" i="5"/>
  <c r="AS47" i="5"/>
  <c r="AW47" i="5"/>
  <c r="BA47" i="5"/>
  <c r="BE47" i="5"/>
  <c r="BI47" i="5"/>
  <c r="BM47" i="5"/>
  <c r="BP64" i="5"/>
  <c r="BQ64" i="5"/>
  <c r="D47" i="5"/>
  <c r="G47" i="5"/>
  <c r="K47" i="5"/>
  <c r="O47" i="5"/>
  <c r="S47" i="5"/>
  <c r="W47" i="5"/>
  <c r="AA47" i="5"/>
  <c r="AE47" i="5"/>
  <c r="AI47" i="5"/>
  <c r="AM47" i="5"/>
  <c r="AQ47" i="5"/>
  <c r="AU47" i="5"/>
  <c r="AY47" i="5"/>
  <c r="BC47" i="5"/>
  <c r="BG47" i="5"/>
  <c r="BK47" i="5"/>
  <c r="BP98" i="5"/>
  <c r="BQ98" i="5"/>
  <c r="BP82" i="5"/>
  <c r="BQ82" i="5"/>
  <c r="H47" i="5"/>
  <c r="L47" i="5"/>
  <c r="P47" i="5"/>
  <c r="T47" i="5"/>
  <c r="AB47" i="5"/>
  <c r="AF47" i="5"/>
  <c r="AJ47" i="5"/>
  <c r="AN47" i="5"/>
  <c r="AR47" i="5"/>
  <c r="AV47" i="5"/>
  <c r="AZ47" i="5"/>
  <c r="BD47" i="5"/>
  <c r="BH47" i="5"/>
  <c r="BL47" i="5"/>
  <c r="BP97" i="4"/>
  <c r="BQ97" i="4"/>
  <c r="BP63" i="4"/>
  <c r="BQ63" i="4"/>
  <c r="F22" i="6"/>
  <c r="G22" i="6"/>
  <c r="S3" i="6"/>
  <c r="BQ48" i="5"/>
  <c r="BQ117" i="4"/>
  <c r="BQ48" i="4"/>
  <c r="BJ118" i="5"/>
  <c r="G4" i="6"/>
  <c r="BJ120" i="5"/>
  <c r="G17" i="6"/>
  <c r="BQ116" i="4"/>
  <c r="F4" i="6"/>
  <c r="BJ119" i="5"/>
  <c r="G9" i="6"/>
  <c r="G50" i="6"/>
  <c r="J22" i="6"/>
  <c r="C50" i="6"/>
  <c r="G45" i="6"/>
  <c r="Q3" i="6"/>
  <c r="J17" i="6"/>
  <c r="C45" i="6"/>
  <c r="G32" i="6"/>
  <c r="J4" i="6"/>
  <c r="M3" i="6"/>
  <c r="C32" i="6"/>
  <c r="G37" i="6"/>
  <c r="O3" i="6"/>
  <c r="J9" i="6"/>
  <c r="G27" i="6"/>
  <c r="C37" i="6"/>
  <c r="G55" i="6"/>
  <c r="U3" i="6"/>
  <c r="C55" i="6"/>
  <c r="J27" i="6"/>
  <c r="F50" i="6"/>
  <c r="J50" i="6"/>
  <c r="C22" i="6"/>
  <c r="R3" i="6"/>
  <c r="C9" i="6"/>
  <c r="F37" i="6"/>
  <c r="J37" i="6"/>
  <c r="N3" i="6"/>
  <c r="F32" i="6"/>
  <c r="L3" i="6"/>
  <c r="C4" i="6"/>
  <c r="J32" i="6"/>
  <c r="BQ98" i="4"/>
  <c r="F17" i="6"/>
  <c r="BQ118" i="4"/>
  <c r="F45" i="6"/>
  <c r="P3" i="6"/>
  <c r="T3" i="6"/>
  <c r="C17" i="6"/>
  <c r="C27" i="6"/>
  <c r="F27" i="6"/>
  <c r="F55" i="6"/>
  <c r="J45" i="6"/>
  <c r="J55" i="6"/>
</calcChain>
</file>

<file path=xl/sharedStrings.xml><?xml version="1.0" encoding="utf-8"?>
<sst xmlns="http://schemas.openxmlformats.org/spreadsheetml/2006/main" count="418" uniqueCount="114">
  <si>
    <t xml:space="preserve">Утверждаю                 Заведующий МК ДОУ Ташаринский детский сад "Лесовичок"   </t>
  </si>
  <si>
    <t>Калькуляция</t>
  </si>
  <si>
    <t xml:space="preserve">детей в количестве </t>
  </si>
  <si>
    <t xml:space="preserve">человек (1,5-2 года) </t>
  </si>
  <si>
    <t>Наименование продуктов</t>
  </si>
  <si>
    <t>Кол-во человек</t>
  </si>
  <si>
    <t>Итого расход за день</t>
  </si>
  <si>
    <t>ИТОГО на 1 Чел</t>
  </si>
  <si>
    <t>Меню</t>
  </si>
  <si>
    <t>Завтрак</t>
  </si>
  <si>
    <t>Кукурузная каша молочная</t>
  </si>
  <si>
    <t>Бутерброд с маслом</t>
  </si>
  <si>
    <t>Какао с молоком</t>
  </si>
  <si>
    <t>Обед</t>
  </si>
  <si>
    <t xml:space="preserve">Салат из зеленого горошка </t>
  </si>
  <si>
    <t>Свекольник</t>
  </si>
  <si>
    <t>Суфле рыбное</t>
  </si>
  <si>
    <t>Соус сметанный</t>
  </si>
  <si>
    <t>Картофельное пюре</t>
  </si>
  <si>
    <t>Хлеб пшеничный</t>
  </si>
  <si>
    <t>Хлеб ржано-пшеничный</t>
  </si>
  <si>
    <t>Кисель</t>
  </si>
  <si>
    <t>Полдник</t>
  </si>
  <si>
    <t>Снежок</t>
  </si>
  <si>
    <t>Манник со сгущенным молоком</t>
  </si>
  <si>
    <t>Ужин</t>
  </si>
  <si>
    <t>Макароны отварные с маслом</t>
  </si>
  <si>
    <t>Чай с сахаром</t>
  </si>
  <si>
    <t>Итого на 1 чел</t>
  </si>
  <si>
    <t>Итого к выдаче, ГРАММ (на всех)</t>
  </si>
  <si>
    <t>Повар</t>
  </si>
  <si>
    <t>ЦЕНА ЗА КИЛОГРАММ (покупная)</t>
  </si>
  <si>
    <t>руб</t>
  </si>
  <si>
    <t>ЦЕНА ЗА ГРАММ (покупная)</t>
  </si>
  <si>
    <t>Израсходовано на сумму (за граммы)</t>
  </si>
  <si>
    <t>Израсходовано на сумму (за кг)</t>
  </si>
  <si>
    <t>P/S: Итого к выдаче Яйцо- указано в шт.</t>
  </si>
  <si>
    <t>Цена за яйцо, указана за 1 шт.</t>
  </si>
  <si>
    <t>Бутерброд с джемом</t>
  </si>
  <si>
    <t>Суп с лапшой</t>
  </si>
  <si>
    <t>на 22.03.2019</t>
  </si>
  <si>
    <t>человек (1,5 - 3 года)</t>
  </si>
  <si>
    <t>Чай с лимоном</t>
  </si>
  <si>
    <t>Манник с молоком сгущенным</t>
  </si>
  <si>
    <t>Плов вегетарианский с изюмом</t>
  </si>
  <si>
    <t>человек (3-7 лет) на</t>
  </si>
  <si>
    <t>К выдаче, ГРАММ (на всех)</t>
  </si>
  <si>
    <t>1 младшая группа</t>
  </si>
  <si>
    <t>Кухня</t>
  </si>
  <si>
    <t>Старшая группа</t>
  </si>
  <si>
    <t xml:space="preserve">Итого: </t>
  </si>
  <si>
    <t>1,5-2 года</t>
  </si>
  <si>
    <t>3-7 лет</t>
  </si>
  <si>
    <t>Подготовительная группа</t>
  </si>
  <si>
    <t>2 младшая</t>
  </si>
  <si>
    <t>Средняя группа</t>
  </si>
  <si>
    <t>Час изготовления блюда</t>
  </si>
  <si>
    <t>Время снятия бракеража</t>
  </si>
  <si>
    <t>Наименование блюда, кулинарного изделия</t>
  </si>
  <si>
    <t>Результаты органолептической оценки и степени готовности блюда, кулинарного изделия</t>
  </si>
  <si>
    <t>Разрешение к реализации  блюда, кулинарного изделия</t>
  </si>
  <si>
    <t>Подписи членов бракеражной комиссии</t>
  </si>
  <si>
    <t xml:space="preserve">Примечание </t>
  </si>
  <si>
    <t>Завтрак                    7:00-8:30</t>
  </si>
  <si>
    <t>отлично</t>
  </si>
  <si>
    <t>разрешено</t>
  </si>
  <si>
    <t>Обед                         9:00-11:30</t>
  </si>
  <si>
    <t>Полдник             13:00-15:00</t>
  </si>
  <si>
    <t>Ужин                        15:00-16:30</t>
  </si>
  <si>
    <t>Утверждаю                                                        Заведующий МК ДОУ                                    Ташаринский детский сад "Лесовичок"                          Т.В. Чугуева</t>
  </si>
  <si>
    <t>на сливках без масла</t>
  </si>
  <si>
    <t>с джемом</t>
  </si>
  <si>
    <t>немолоко</t>
  </si>
  <si>
    <t>не давать</t>
  </si>
  <si>
    <t>без масла и сметаны, с фрикад.</t>
  </si>
  <si>
    <t xml:space="preserve">без масла </t>
  </si>
  <si>
    <t>без масла</t>
  </si>
  <si>
    <t xml:space="preserve">Утверждаю     </t>
  </si>
  <si>
    <t xml:space="preserve">Заведующий МК ДОУ     </t>
  </si>
  <si>
    <t xml:space="preserve">Ташаринский детский сад "Лесовичок"  </t>
  </si>
  <si>
    <t>Прием пищи</t>
  </si>
  <si>
    <t>Наименование блюда</t>
  </si>
  <si>
    <t>Выход блюда</t>
  </si>
  <si>
    <t>Белки, г</t>
  </si>
  <si>
    <t>Жиры, г</t>
  </si>
  <si>
    <t>Углеводы, г</t>
  </si>
  <si>
    <t>Эн. Цен (ккал)</t>
  </si>
  <si>
    <t>Ca</t>
  </si>
  <si>
    <t>Fe</t>
  </si>
  <si>
    <t>B1</t>
  </si>
  <si>
    <t>B2</t>
  </si>
  <si>
    <t>C</t>
  </si>
  <si>
    <t>№ рецептуры</t>
  </si>
  <si>
    <t xml:space="preserve">День 1     </t>
  </si>
  <si>
    <t>Дети с 1,5 - 3 лет</t>
  </si>
  <si>
    <t>20/4</t>
  </si>
  <si>
    <t>50/25</t>
  </si>
  <si>
    <t>150/9</t>
  </si>
  <si>
    <t>263, 264</t>
  </si>
  <si>
    <t>ВСЕГО за день</t>
  </si>
  <si>
    <t>Дети с 3 - 7 лет</t>
  </si>
  <si>
    <t>30/5</t>
  </si>
  <si>
    <t>60/30</t>
  </si>
  <si>
    <t>180/12</t>
  </si>
  <si>
    <t>Меню      на</t>
  </si>
  <si>
    <t>Аскорбиновая кислота</t>
  </si>
  <si>
    <t>Т.В. Чугуева</t>
  </si>
  <si>
    <t>Калькулятор                                  Г.М. Романашенко</t>
  </si>
  <si>
    <t>Завхоз                                                 Г.М. Романашенко</t>
  </si>
  <si>
    <t>Завхоз                                                    Г.М. Романашенко</t>
  </si>
  <si>
    <t>Ответственный за питание  _________________________ Г.М. Романашенко</t>
  </si>
  <si>
    <t xml:space="preserve">                                                                     Т.В. Чугуева</t>
  </si>
  <si>
    <t xml:space="preserve"> _________________________ Т.В. Чугуева </t>
  </si>
  <si>
    <t xml:space="preserve">    _______________________ Т.В. Чугуева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</si>
</sst>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#,##0.00\ &quot;р.&quot;"/>
    <numFmt numFmtId="166" formatCode="[$-F400]h:mm:ss\ AM/PM"/>
  </numFmts>
  <fonts count="27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20"/>
      <color rgb="FF000000"/>
      <name val="Calibri"/>
      <family val="2"/>
      <charset val="1"/>
    </font>
    <font>
      <sz val="11"/>
      <color theme="1"/>
      <name val="Times New Roman"/>
      <family val="1"/>
      <charset val="204"/>
    </font>
    <font>
      <sz val="13"/>
      <color rgb="FF000000"/>
      <name val="Calibri"/>
      <family val="2"/>
      <charset val="1"/>
    </font>
    <font>
      <sz val="11"/>
      <name val="Calibri"/>
      <family val="2"/>
      <charset val="204"/>
      <scheme val="minor"/>
    </font>
    <font>
      <b/>
      <i/>
      <sz val="11"/>
      <name val="Calibri"/>
      <family val="2"/>
      <charset val="204"/>
    </font>
    <font>
      <b/>
      <sz val="11"/>
      <name val="Calibri"/>
      <family val="2"/>
      <charset val="204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3"/>
      <color rgb="FF000000"/>
      <name val="Calibri"/>
      <family val="2"/>
      <charset val="204"/>
    </font>
    <font>
      <b/>
      <sz val="14"/>
      <color theme="1"/>
      <name val="Times New Roman"/>
      <family val="1"/>
      <charset val="204"/>
    </font>
    <font>
      <sz val="12"/>
      <color rgb="FF000000"/>
      <name val="Calibri"/>
      <family val="2"/>
      <charset val="1"/>
    </font>
    <font>
      <b/>
      <sz val="11.5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1"/>
      <color theme="4"/>
      <name val="Calibri"/>
      <family val="2"/>
      <charset val="204"/>
      <scheme val="minor"/>
    </font>
    <font>
      <sz val="11"/>
      <color rgb="FF0070C0"/>
      <name val="Calibri"/>
      <family val="2"/>
      <charset val="204"/>
      <scheme val="minor"/>
    </font>
    <font>
      <sz val="11"/>
      <color rgb="FF000000"/>
      <name val="Calibri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rgb="FFCCCCFF"/>
      </patternFill>
    </fill>
    <fill>
      <patternFill patternType="solid">
        <fgColor theme="0"/>
        <bgColor rgb="FFCCFFFF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rgb="FFCCFFFF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74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0" fillId="0" borderId="1" xfId="0" applyBorder="1" applyAlignment="1"/>
    <xf numFmtId="0" fontId="0" fillId="0" borderId="0" xfId="0" applyBorder="1" applyAlignment="1"/>
    <xf numFmtId="0" fontId="3" fillId="0" borderId="3" xfId="0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0" fillId="0" borderId="3" xfId="0" applyBorder="1"/>
    <xf numFmtId="12" fontId="0" fillId="0" borderId="3" xfId="0" applyNumberFormat="1" applyBorder="1"/>
    <xf numFmtId="0" fontId="0" fillId="0" borderId="3" xfId="0" applyNumberFormat="1" applyBorder="1"/>
    <xf numFmtId="0" fontId="0" fillId="0" borderId="3" xfId="0" applyFill="1" applyBorder="1" applyAlignment="1">
      <alignment wrapText="1"/>
    </xf>
    <xf numFmtId="13" fontId="0" fillId="0" borderId="3" xfId="0" applyNumberFormat="1" applyBorder="1"/>
    <xf numFmtId="0" fontId="0" fillId="0" borderId="6" xfId="0" applyBorder="1"/>
    <xf numFmtId="0" fontId="0" fillId="0" borderId="0" xfId="0" applyBorder="1"/>
    <xf numFmtId="0" fontId="0" fillId="0" borderId="3" xfId="0" applyFill="1" applyBorder="1"/>
    <xf numFmtId="0" fontId="0" fillId="0" borderId="7" xfId="0" applyFill="1" applyBorder="1"/>
    <xf numFmtId="0" fontId="0" fillId="0" borderId="0" xfId="0" applyFill="1"/>
    <xf numFmtId="0" fontId="0" fillId="0" borderId="3" xfId="0" applyNumberFormat="1" applyFill="1" applyBorder="1"/>
    <xf numFmtId="13" fontId="0" fillId="0" borderId="3" xfId="0" applyNumberFormat="1" applyFill="1" applyBorder="1"/>
    <xf numFmtId="0" fontId="0" fillId="0" borderId="3" xfId="0" applyFont="1" applyFill="1" applyBorder="1"/>
    <xf numFmtId="0" fontId="0" fillId="0" borderId="5" xfId="0" applyFill="1" applyBorder="1"/>
    <xf numFmtId="0" fontId="6" fillId="0" borderId="3" xfId="0" applyFont="1" applyFill="1" applyBorder="1" applyAlignment="1">
      <alignment wrapText="1"/>
    </xf>
    <xf numFmtId="0" fontId="0" fillId="4" borderId="3" xfId="0" applyFill="1" applyBorder="1"/>
    <xf numFmtId="0" fontId="0" fillId="0" borderId="6" xfId="0" applyFill="1" applyBorder="1"/>
    <xf numFmtId="0" fontId="0" fillId="0" borderId="3" xfId="0" applyNumberFormat="1" applyBorder="1" applyAlignment="1">
      <alignment wrapText="1"/>
    </xf>
    <xf numFmtId="0" fontId="7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7" fillId="0" borderId="3" xfId="0" applyFont="1" applyBorder="1"/>
    <xf numFmtId="164" fontId="7" fillId="0" borderId="3" xfId="0" applyNumberFormat="1" applyFont="1" applyBorder="1"/>
    <xf numFmtId="4" fontId="0" fillId="0" borderId="0" xfId="0" applyNumberFormat="1" applyBorder="1"/>
    <xf numFmtId="0" fontId="0" fillId="5" borderId="0" xfId="0" applyFill="1"/>
    <xf numFmtId="0" fontId="7" fillId="5" borderId="0" xfId="0" applyFont="1" applyFill="1" applyAlignment="1">
      <alignment horizontal="right"/>
    </xf>
    <xf numFmtId="0" fontId="0" fillId="5" borderId="0" xfId="0" applyFont="1" applyFill="1" applyAlignment="1">
      <alignment horizontal="right"/>
    </xf>
    <xf numFmtId="0" fontId="7" fillId="5" borderId="3" xfId="0" applyFont="1" applyFill="1" applyBorder="1"/>
    <xf numFmtId="0" fontId="0" fillId="6" borderId="0" xfId="0" applyFill="1"/>
    <xf numFmtId="0" fontId="7" fillId="6" borderId="0" xfId="0" applyFont="1" applyFill="1" applyBorder="1" applyAlignment="1">
      <alignment horizontal="right"/>
    </xf>
    <xf numFmtId="4" fontId="7" fillId="0" borderId="3" xfId="0" applyNumberFormat="1" applyFont="1" applyBorder="1"/>
    <xf numFmtId="4" fontId="0" fillId="0" borderId="3" xfId="0" applyNumberFormat="1" applyBorder="1"/>
    <xf numFmtId="165" fontId="0" fillId="7" borderId="3" xfId="0" applyNumberFormat="1" applyFill="1" applyBorder="1"/>
    <xf numFmtId="0" fontId="0" fillId="8" borderId="0" xfId="0" applyFont="1" applyFill="1"/>
    <xf numFmtId="165" fontId="0" fillId="0" borderId="0" xfId="0" applyNumberFormat="1"/>
    <xf numFmtId="0" fontId="3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wrapText="1"/>
    </xf>
    <xf numFmtId="0" fontId="0" fillId="0" borderId="0" xfId="0" applyAlignment="1"/>
    <xf numFmtId="0" fontId="9" fillId="0" borderId="3" xfId="0" applyFont="1" applyBorder="1" applyAlignment="1">
      <alignment horizontal="center" vertical="center"/>
    </xf>
    <xf numFmtId="0" fontId="8" fillId="0" borderId="0" xfId="0" applyFont="1"/>
    <xf numFmtId="0" fontId="9" fillId="2" borderId="3" xfId="0" applyFont="1" applyFill="1" applyBorder="1" applyAlignment="1">
      <alignment horizontal="center" vertical="center"/>
    </xf>
    <xf numFmtId="0" fontId="0" fillId="4" borderId="3" xfId="0" applyFill="1" applyBorder="1" applyAlignment="1">
      <alignment wrapText="1"/>
    </xf>
    <xf numFmtId="0" fontId="0" fillId="4" borderId="7" xfId="0" applyFill="1" applyBorder="1"/>
    <xf numFmtId="0" fontId="0" fillId="4" borderId="0" xfId="0" applyFill="1"/>
    <xf numFmtId="0" fontId="0" fillId="4" borderId="3" xfId="0" applyNumberFormat="1" applyFill="1" applyBorder="1"/>
    <xf numFmtId="13" fontId="0" fillId="4" borderId="3" xfId="0" applyNumberFormat="1" applyFill="1" applyBorder="1"/>
    <xf numFmtId="0" fontId="0" fillId="0" borderId="8" xfId="0" applyNumberFormat="1" applyBorder="1"/>
    <xf numFmtId="0" fontId="0" fillId="0" borderId="0" xfId="0" applyFill="1" applyBorder="1"/>
    <xf numFmtId="0" fontId="0" fillId="4" borderId="0" xfId="0" applyFill="1" applyBorder="1"/>
    <xf numFmtId="0" fontId="7" fillId="4" borderId="3" xfId="0" applyFont="1" applyFill="1" applyBorder="1" applyAlignment="1">
      <alignment horizontal="right"/>
    </xf>
    <xf numFmtId="0" fontId="0" fillId="4" borderId="3" xfId="0" applyFont="1" applyFill="1" applyBorder="1" applyAlignment="1">
      <alignment horizontal="right"/>
    </xf>
    <xf numFmtId="0" fontId="7" fillId="4" borderId="3" xfId="0" applyFont="1" applyFill="1" applyBorder="1"/>
    <xf numFmtId="164" fontId="7" fillId="4" borderId="3" xfId="0" applyNumberFormat="1" applyFont="1" applyFill="1" applyBorder="1"/>
    <xf numFmtId="0" fontId="11" fillId="0" borderId="0" xfId="0" applyFont="1"/>
    <xf numFmtId="164" fontId="12" fillId="0" borderId="0" xfId="0" applyNumberFormat="1" applyFont="1"/>
    <xf numFmtId="164" fontId="11" fillId="0" borderId="0" xfId="0" applyNumberFormat="1" applyFont="1"/>
    <xf numFmtId="4" fontId="0" fillId="0" borderId="0" xfId="0" applyNumberFormat="1"/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3" fillId="0" borderId="0" xfId="0" applyFont="1" applyBorder="1" applyAlignment="1">
      <alignment wrapText="1"/>
    </xf>
    <xf numFmtId="0" fontId="0" fillId="0" borderId="4" xfId="0" applyBorder="1" applyAlignment="1">
      <alignment horizontal="center"/>
    </xf>
    <xf numFmtId="0" fontId="3" fillId="2" borderId="3" xfId="0" applyFont="1" applyFill="1" applyBorder="1" applyAlignment="1">
      <alignment horizontal="center" vertical="center" wrapText="1"/>
    </xf>
    <xf numFmtId="165" fontId="0" fillId="0" borderId="3" xfId="0" applyNumberFormat="1" applyBorder="1"/>
    <xf numFmtId="165" fontId="2" fillId="0" borderId="3" xfId="0" applyNumberFormat="1" applyFont="1" applyBorder="1"/>
    <xf numFmtId="165" fontId="17" fillId="4" borderId="3" xfId="0" applyNumberFormat="1" applyFont="1" applyFill="1" applyBorder="1" applyAlignment="1">
      <alignment horizontal="right"/>
    </xf>
    <xf numFmtId="0" fontId="13" fillId="0" borderId="0" xfId="0" applyFont="1" applyBorder="1" applyAlignment="1">
      <alignment horizontal="center" wrapText="1"/>
    </xf>
    <xf numFmtId="0" fontId="3" fillId="2" borderId="4" xfId="0" applyFont="1" applyFill="1" applyBorder="1" applyAlignment="1">
      <alignment horizontal="center" vertical="center" wrapText="1"/>
    </xf>
    <xf numFmtId="165" fontId="2" fillId="4" borderId="3" xfId="0" applyNumberFormat="1" applyFont="1" applyFill="1" applyBorder="1" applyAlignment="1">
      <alignment horizontal="right"/>
    </xf>
    <xf numFmtId="0" fontId="14" fillId="4" borderId="3" xfId="0" applyFont="1" applyFill="1" applyBorder="1" applyAlignment="1">
      <alignment horizontal="right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wrapText="1"/>
    </xf>
    <xf numFmtId="14" fontId="0" fillId="0" borderId="0" xfId="0" applyNumberFormat="1"/>
    <xf numFmtId="14" fontId="3" fillId="2" borderId="7" xfId="0" applyNumberFormat="1" applyFont="1" applyFill="1" applyBorder="1" applyAlignment="1">
      <alignment horizontal="center" vertical="center"/>
    </xf>
    <xf numFmtId="14" fontId="3" fillId="2" borderId="3" xfId="0" applyNumberFormat="1" applyFont="1" applyFill="1" applyBorder="1" applyAlignment="1">
      <alignment horizontal="center" vertical="center"/>
    </xf>
    <xf numFmtId="14" fontId="3" fillId="2" borderId="4" xfId="0" applyNumberFormat="1" applyFont="1" applyFill="1" applyBorder="1" applyAlignment="1">
      <alignment horizontal="center" vertical="center"/>
    </xf>
    <xf numFmtId="165" fontId="17" fillId="4" borderId="7" xfId="0" applyNumberFormat="1" applyFont="1" applyFill="1" applyBorder="1" applyAlignment="1"/>
    <xf numFmtId="0" fontId="3" fillId="2" borderId="7" xfId="0" applyFont="1" applyFill="1" applyBorder="1" applyAlignment="1">
      <alignment vertical="center" wrapText="1"/>
    </xf>
    <xf numFmtId="0" fontId="3" fillId="2" borderId="8" xfId="0" applyFont="1" applyFill="1" applyBorder="1" applyAlignment="1">
      <alignment vertical="center" wrapText="1"/>
    </xf>
    <xf numFmtId="0" fontId="0" fillId="0" borderId="7" xfId="0" applyBorder="1"/>
    <xf numFmtId="0" fontId="0" fillId="0" borderId="7" xfId="0" applyFill="1" applyBorder="1" applyAlignment="1"/>
    <xf numFmtId="0" fontId="0" fillId="4" borderId="7" xfId="0" applyFill="1" applyBorder="1" applyAlignment="1"/>
    <xf numFmtId="0" fontId="6" fillId="0" borderId="7" xfId="0" applyFont="1" applyFill="1" applyBorder="1" applyAlignment="1">
      <alignment wrapText="1"/>
    </xf>
    <xf numFmtId="0" fontId="0" fillId="0" borderId="7" xfId="0" applyNumberFormat="1" applyBorder="1" applyAlignment="1">
      <alignment wrapText="1"/>
    </xf>
    <xf numFmtId="0" fontId="0" fillId="0" borderId="0" xfId="0" applyAlignment="1">
      <alignment vertical="top"/>
    </xf>
    <xf numFmtId="0" fontId="0" fillId="0" borderId="0" xfId="0"/>
    <xf numFmtId="0" fontId="20" fillId="0" borderId="3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22" fillId="0" borderId="3" xfId="0" applyFont="1" applyBorder="1" applyAlignment="1">
      <alignment wrapText="1"/>
    </xf>
    <xf numFmtId="0" fontId="6" fillId="0" borderId="3" xfId="0" applyFont="1" applyBorder="1" applyAlignment="1">
      <alignment wrapText="1"/>
    </xf>
    <xf numFmtId="0" fontId="22" fillId="0" borderId="3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23" fillId="0" borderId="3" xfId="0" applyFont="1" applyBorder="1" applyAlignment="1">
      <alignment wrapText="1"/>
    </xf>
    <xf numFmtId="14" fontId="15" fillId="0" borderId="1" xfId="0" applyNumberFormat="1" applyFont="1" applyBorder="1" applyAlignment="1">
      <alignment vertical="top"/>
    </xf>
    <xf numFmtId="0" fontId="6" fillId="0" borderId="0" xfId="0" applyFont="1" applyBorder="1" applyAlignment="1">
      <alignment wrapText="1"/>
    </xf>
    <xf numFmtId="0" fontId="6" fillId="0" borderId="3" xfId="0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center" wrapText="1"/>
    </xf>
    <xf numFmtId="0" fontId="22" fillId="0" borderId="3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4" fontId="0" fillId="0" borderId="8" xfId="0" applyNumberFormat="1" applyBorder="1"/>
    <xf numFmtId="0" fontId="7" fillId="5" borderId="0" xfId="0" applyFont="1" applyFill="1" applyBorder="1"/>
    <xf numFmtId="0" fontId="24" fillId="0" borderId="3" xfId="0" applyFont="1" applyBorder="1"/>
    <xf numFmtId="0" fontId="25" fillId="0" borderId="3" xfId="0" applyFont="1" applyBorder="1"/>
    <xf numFmtId="0" fontId="26" fillId="0" borderId="4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wrapText="1"/>
    </xf>
    <xf numFmtId="0" fontId="3" fillId="3" borderId="3" xfId="0" applyFont="1" applyFill="1" applyBorder="1" applyAlignment="1">
      <alignment horizontal="center" vertical="center" textRotation="90"/>
    </xf>
    <xf numFmtId="0" fontId="5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0" fillId="6" borderId="0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6" borderId="9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3" fillId="3" borderId="2" xfId="0" applyFont="1" applyFill="1" applyBorder="1" applyAlignment="1">
      <alignment horizontal="center" vertical="center" textRotation="90"/>
    </xf>
    <xf numFmtId="0" fontId="3" fillId="3" borderId="5" xfId="0" applyFont="1" applyFill="1" applyBorder="1" applyAlignment="1">
      <alignment horizontal="center" vertical="center" textRotation="90"/>
    </xf>
    <xf numFmtId="0" fontId="3" fillId="3" borderId="4" xfId="0" applyFont="1" applyFill="1" applyBorder="1" applyAlignment="1">
      <alignment horizontal="center" vertical="center" textRotation="90"/>
    </xf>
    <xf numFmtId="0" fontId="10" fillId="0" borderId="2" xfId="0" applyFont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4" fillId="4" borderId="7" xfId="0" applyFont="1" applyFill="1" applyBorder="1" applyAlignment="1">
      <alignment horizontal="right"/>
    </xf>
    <xf numFmtId="0" fontId="14" fillId="4" borderId="8" xfId="0" applyFont="1" applyFill="1" applyBorder="1" applyAlignment="1">
      <alignment horizontal="right"/>
    </xf>
    <xf numFmtId="165" fontId="16" fillId="0" borderId="11" xfId="0" applyNumberFormat="1" applyFont="1" applyBorder="1" applyAlignment="1">
      <alignment horizontal="center" vertical="center" textRotation="90" wrapText="1"/>
    </xf>
    <xf numFmtId="165" fontId="16" fillId="0" borderId="6" xfId="0" applyNumberFormat="1" applyFont="1" applyBorder="1" applyAlignment="1">
      <alignment horizontal="center" vertical="center" textRotation="90" wrapText="1"/>
    </xf>
    <xf numFmtId="165" fontId="16" fillId="0" borderId="12" xfId="0" applyNumberFormat="1" applyFont="1" applyBorder="1" applyAlignment="1">
      <alignment horizontal="center" vertical="center" textRotation="90" wrapText="1"/>
    </xf>
    <xf numFmtId="165" fontId="16" fillId="0" borderId="11" xfId="0" applyNumberFormat="1" applyFont="1" applyBorder="1" applyAlignment="1">
      <alignment horizontal="center" vertical="center" textRotation="90"/>
    </xf>
    <xf numFmtId="165" fontId="16" fillId="0" borderId="6" xfId="0" applyNumberFormat="1" applyFont="1" applyBorder="1" applyAlignment="1">
      <alignment horizontal="center" vertical="center" textRotation="90"/>
    </xf>
    <xf numFmtId="165" fontId="16" fillId="0" borderId="12" xfId="0" applyNumberFormat="1" applyFont="1" applyBorder="1" applyAlignment="1">
      <alignment horizontal="center" vertical="center" textRotation="90"/>
    </xf>
    <xf numFmtId="165" fontId="16" fillId="0" borderId="2" xfId="0" applyNumberFormat="1" applyFont="1" applyBorder="1" applyAlignment="1">
      <alignment horizontal="center" vertical="center" textRotation="90" wrapText="1"/>
    </xf>
    <xf numFmtId="165" fontId="16" fillId="0" borderId="5" xfId="0" applyNumberFormat="1" applyFont="1" applyBorder="1" applyAlignment="1">
      <alignment horizontal="center" vertical="center" textRotation="90" wrapText="1"/>
    </xf>
    <xf numFmtId="165" fontId="16" fillId="0" borderId="4" xfId="0" applyNumberFormat="1" applyFont="1" applyBorder="1" applyAlignment="1">
      <alignment horizontal="center" vertical="center" textRotation="90" wrapText="1"/>
    </xf>
    <xf numFmtId="165" fontId="16" fillId="0" borderId="2" xfId="0" applyNumberFormat="1" applyFont="1" applyBorder="1" applyAlignment="1">
      <alignment horizontal="center" vertical="center" textRotation="90"/>
    </xf>
    <xf numFmtId="165" fontId="16" fillId="0" borderId="5" xfId="0" applyNumberFormat="1" applyFont="1" applyBorder="1" applyAlignment="1">
      <alignment horizontal="center" vertical="center" textRotation="90"/>
    </xf>
    <xf numFmtId="165" fontId="16" fillId="0" borderId="4" xfId="0" applyNumberFormat="1" applyFont="1" applyBorder="1" applyAlignment="1">
      <alignment horizontal="center" vertical="center" textRotation="90"/>
    </xf>
    <xf numFmtId="0" fontId="13" fillId="0" borderId="0" xfId="0" applyFont="1" applyBorder="1" applyAlignment="1">
      <alignment horizont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left" wrapText="1"/>
    </xf>
    <xf numFmtId="0" fontId="13" fillId="0" borderId="7" xfId="0" applyFont="1" applyBorder="1" applyAlignment="1">
      <alignment wrapText="1"/>
    </xf>
    <xf numFmtId="0" fontId="13" fillId="0" borderId="10" xfId="0" applyFont="1" applyBorder="1" applyAlignment="1">
      <alignment wrapText="1"/>
    </xf>
    <xf numFmtId="0" fontId="13" fillId="0" borderId="7" xfId="0" applyFont="1" applyBorder="1" applyAlignment="1">
      <alignment horizontal="left" wrapText="1"/>
    </xf>
    <xf numFmtId="0" fontId="13" fillId="0" borderId="8" xfId="0" applyFont="1" applyBorder="1" applyAlignment="1">
      <alignment horizontal="left" wrapText="1"/>
    </xf>
    <xf numFmtId="0" fontId="14" fillId="4" borderId="10" xfId="0" applyFont="1" applyFill="1" applyBorder="1" applyAlignment="1">
      <alignment horizontal="center"/>
    </xf>
    <xf numFmtId="0" fontId="13" fillId="0" borderId="1" xfId="0" applyFont="1" applyBorder="1" applyAlignment="1">
      <alignment horizontal="center" wrapText="1"/>
    </xf>
    <xf numFmtId="0" fontId="21" fillId="0" borderId="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14" fontId="15" fillId="0" borderId="1" xfId="0" applyNumberFormat="1" applyFont="1" applyBorder="1" applyAlignment="1">
      <alignment horizontal="center" vertical="top"/>
    </xf>
    <xf numFmtId="0" fontId="0" fillId="0" borderId="3" xfId="0" applyBorder="1" applyAlignment="1">
      <alignment horizontal="center" vertical="center" wrapText="1"/>
    </xf>
    <xf numFmtId="20" fontId="0" fillId="0" borderId="3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66" fontId="0" fillId="0" borderId="3" xfId="0" applyNumberFormat="1" applyBorder="1" applyAlignment="1">
      <alignment horizontal="center" vertical="center" wrapText="1"/>
    </xf>
    <xf numFmtId="14" fontId="18" fillId="0" borderId="13" xfId="0" applyNumberFormat="1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 /><Relationship Id="rId3" Type="http://schemas.openxmlformats.org/officeDocument/2006/relationships/worksheet" Target="worksheets/sheet3.xml" /><Relationship Id="rId7" Type="http://schemas.openxmlformats.org/officeDocument/2006/relationships/worksheet" Target="worksheets/sheet7.xml" /><Relationship Id="rId12" Type="http://schemas.openxmlformats.org/officeDocument/2006/relationships/calcChain" Target="calcChain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worksheet" Target="worksheets/sheet6.xml" /><Relationship Id="rId11" Type="http://schemas.openxmlformats.org/officeDocument/2006/relationships/sharedStrings" Target="sharedStrings.xml" /><Relationship Id="rId5" Type="http://schemas.openxmlformats.org/officeDocument/2006/relationships/worksheet" Target="worksheets/sheet5.xml" /><Relationship Id="rId10" Type="http://schemas.openxmlformats.org/officeDocument/2006/relationships/styles" Target="styles.xml" /><Relationship Id="rId4" Type="http://schemas.openxmlformats.org/officeDocument/2006/relationships/worksheet" Target="worksheets/sheet4.xml" /><Relationship Id="rId9" Type="http://schemas.openxmlformats.org/officeDocument/2006/relationships/theme" Target="theme/theme1.xml" 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4;&#1073;&#1097;&#1077;&#1077;%20&#8212;%20&#1082;&#1086;&#1087;&#1080;&#1103;/&#1050;&#1072;&#1083;&#1100;&#1082;&#1091;&#1083;&#1103;&#1094;&#1080;&#1103;%20&#1073;&#1083;&#1102;&#1076;%202020/&#1050;&#1072;&#1083;&#1100;&#1082;&#1091;&#1083;&#1103;&#1094;&#1080;&#1103;%20&#1073;&#1083;&#1102;&#1076;%20&#1086;&#1082;&#1090;&#1103;&#1073;&#1088;&#1100;.xlsx" TargetMode="External" 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.10.2020 1,5-3 года (день 6)"/>
      <sheetName val="01.10.2020 3-7 лет (день 6) "/>
      <sheetName val="05.10.2020 1,5-2 года (день 7)"/>
      <sheetName val="05.10.2020 3-7 лет (день 7)"/>
      <sheetName val="06.10.2020 1,5-2 года (день 8)"/>
      <sheetName val="06.10.2020 3-7 лет (день 8) "/>
      <sheetName val="08.10.2020 1,5-2 года (день 9)"/>
      <sheetName val="08.10.2020 3-7 лет (день 9) "/>
      <sheetName val="09.10.2020 1,5-2 года (день 10)"/>
      <sheetName val="09.10.2020 3-7 лет (день 10)"/>
      <sheetName val="12.10.2020 1-3 года (день 1)"/>
      <sheetName val="12.10.2020 3-7 лет (день 1)"/>
      <sheetName val="13.10.2020 1,5-2 года (день (2)"/>
      <sheetName val="13.10.2020 3-7 лет (день 2)"/>
      <sheetName val="14.10.2020 1,5-2 года (день 3)"/>
      <sheetName val="14.10.2020 3-7лет (день 3)"/>
      <sheetName val="15.10.2020 1,5-3 года (день (4)"/>
      <sheetName val="15.10.2020 3-7 лет (день 4) "/>
      <sheetName val="16.10.2020 3-7 лет (день 5) "/>
      <sheetName val="19.10.2020 3-7 лет (день 6) "/>
      <sheetName val="Цен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">
          <cell r="A1" t="str">
            <v>Хлеб пшеничный</v>
          </cell>
          <cell r="B1" t="str">
            <v>Хлеб ржано-пшеничный</v>
          </cell>
          <cell r="C1" t="str">
            <v>Сахар</v>
          </cell>
          <cell r="D1" t="str">
            <v>Чай</v>
          </cell>
          <cell r="E1" t="str">
            <v>Какао</v>
          </cell>
          <cell r="F1" t="str">
            <v>Кофейный напиток</v>
          </cell>
          <cell r="G1" t="str">
            <v>Молоко 2,5%</v>
          </cell>
          <cell r="H1" t="str">
            <v>Масло сливочное</v>
          </cell>
          <cell r="I1" t="str">
            <v>Сметана 15%</v>
          </cell>
          <cell r="J1" t="str">
            <v>Молоко сухое</v>
          </cell>
          <cell r="K1" t="str">
            <v>Снежок 2,5 %</v>
          </cell>
          <cell r="L1" t="str">
            <v>Творог 5%</v>
          </cell>
          <cell r="M1" t="str">
            <v>Молоко сгущенное</v>
          </cell>
          <cell r="N1" t="str">
            <v xml:space="preserve">Джем Сава </v>
          </cell>
          <cell r="O1" t="str">
            <v>Сыр</v>
          </cell>
          <cell r="P1" t="str">
            <v>Зеленый горошек</v>
          </cell>
          <cell r="Q1" t="str">
            <v>Кукуруза консервирован.</v>
          </cell>
          <cell r="R1" t="str">
            <v>Консервы рыбные</v>
          </cell>
          <cell r="S1" t="str">
            <v>Огурцы консервирован.</v>
          </cell>
          <cell r="T1" t="str">
            <v>Огурцы свежие</v>
          </cell>
          <cell r="U1" t="str">
            <v>Яйцо</v>
          </cell>
          <cell r="V1" t="str">
            <v>Икра кабачковая</v>
          </cell>
          <cell r="W1" t="str">
            <v>Изюм</v>
          </cell>
          <cell r="X1" t="str">
            <v>Курага</v>
          </cell>
          <cell r="Y1" t="str">
            <v>Чернослив</v>
          </cell>
          <cell r="Z1" t="str">
            <v>Шиповник</v>
          </cell>
          <cell r="AA1" t="str">
            <v>Сухофрукты</v>
          </cell>
          <cell r="AB1" t="str">
            <v>Ягода свежемороженная</v>
          </cell>
          <cell r="AC1" t="str">
            <v>Лимон</v>
          </cell>
          <cell r="AD1" t="str">
            <v>Кисель</v>
          </cell>
          <cell r="AE1" t="str">
            <v xml:space="preserve">Сок </v>
          </cell>
          <cell r="AF1" t="str">
            <v>Макаронные изделия</v>
          </cell>
          <cell r="AG1" t="str">
            <v>Мука</v>
          </cell>
          <cell r="AH1" t="str">
            <v>Дрожжи</v>
          </cell>
          <cell r="AI1" t="str">
            <v>Печенье</v>
          </cell>
          <cell r="AJ1" t="str">
            <v>Пряники</v>
          </cell>
          <cell r="AK1" t="str">
            <v>Вафли</v>
          </cell>
          <cell r="AL1" t="str">
            <v>Конфеты</v>
          </cell>
          <cell r="AM1" t="str">
            <v>Повидло Сава</v>
          </cell>
          <cell r="AN1" t="str">
            <v>Крупа геркулес</v>
          </cell>
          <cell r="AO1" t="str">
            <v>Крупа горох</v>
          </cell>
          <cell r="AP1" t="str">
            <v>Крупа гречневая</v>
          </cell>
          <cell r="AQ1" t="str">
            <v>Крупа кукурузная</v>
          </cell>
          <cell r="AR1" t="str">
            <v>Крупа манная</v>
          </cell>
          <cell r="AS1" t="str">
            <v>Крупа перловая</v>
          </cell>
          <cell r="AT1" t="str">
            <v>Крупа пшеничная</v>
          </cell>
          <cell r="AU1" t="str">
            <v>Крупа пшено</v>
          </cell>
          <cell r="AV1" t="str">
            <v>Крупа ячневая</v>
          </cell>
          <cell r="AW1" t="str">
            <v>Рис</v>
          </cell>
          <cell r="AX1" t="str">
            <v>Цыпленок бройлер</v>
          </cell>
          <cell r="AY1" t="str">
            <v>Филе куриное</v>
          </cell>
          <cell r="AZ1" t="str">
            <v>Фарш говяжий</v>
          </cell>
          <cell r="BA1" t="str">
            <v>Печень куриная</v>
          </cell>
          <cell r="BB1" t="str">
            <v>Филе минтая</v>
          </cell>
          <cell r="BC1" t="str">
            <v>Филе сельди слабосол.</v>
          </cell>
          <cell r="BD1" t="str">
            <v>Картофель</v>
          </cell>
          <cell r="BE1" t="str">
            <v>Морковь</v>
          </cell>
          <cell r="BF1" t="str">
            <v>Лук</v>
          </cell>
          <cell r="BG1" t="str">
            <v>Капуста</v>
          </cell>
          <cell r="BH1" t="str">
            <v>Свекла</v>
          </cell>
          <cell r="BI1" t="str">
            <v>Томатная паста</v>
          </cell>
          <cell r="BJ1" t="str">
            <v>Масло растительное</v>
          </cell>
          <cell r="BK1" t="str">
            <v>Соль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S119"/>
  <sheetViews>
    <sheetView topLeftCell="H1" zoomScale="75" zoomScaleNormal="75" workbookViewId="0">
      <selection activeCell="D43" sqref="D43:BO43"/>
    </sheetView>
  </sheetViews>
  <sheetFormatPr defaultRowHeight="15" x14ac:dyDescent="0.2"/>
  <cols>
    <col min="1" max="1" width="6.72265625" customWidth="1"/>
    <col min="2" max="2" width="35.51171875" customWidth="1"/>
    <col min="3" max="3" width="8.47265625" customWidth="1"/>
    <col min="5" max="5" width="14.125" customWidth="1"/>
    <col min="8" max="8" width="10.0859375" customWidth="1"/>
    <col min="9" max="9" width="10.0859375" hidden="1" customWidth="1"/>
    <col min="10" max="10" width="11.56640625" bestFit="1" customWidth="1"/>
    <col min="12" max="14" width="10.625" customWidth="1"/>
    <col min="15" max="15" width="10.625" hidden="1" customWidth="1"/>
    <col min="16" max="16" width="10.625" customWidth="1"/>
    <col min="17" max="18" width="9.14453125" hidden="1" customWidth="1"/>
    <col min="19" max="23" width="10.625" hidden="1" customWidth="1"/>
    <col min="24" max="24" width="10.625" customWidth="1"/>
    <col min="25" max="31" width="10.625" hidden="1" customWidth="1"/>
    <col min="32" max="32" width="9.14453125" hidden="1" customWidth="1"/>
    <col min="34" max="34" width="9.14453125" hidden="1" customWidth="1"/>
    <col min="35" max="36" width="10.625" customWidth="1"/>
    <col min="37" max="45" width="10.625" hidden="1" customWidth="1"/>
    <col min="46" max="47" width="10.89453125" customWidth="1"/>
    <col min="48" max="52" width="10.89453125" hidden="1" customWidth="1"/>
    <col min="53" max="54" width="10.625" hidden="1" customWidth="1"/>
    <col min="55" max="55" width="10.625" customWidth="1"/>
    <col min="56" max="56" width="10.625" hidden="1" customWidth="1"/>
    <col min="57" max="57" width="10.625" customWidth="1"/>
    <col min="58" max="58" width="10.625" hidden="1" customWidth="1"/>
    <col min="62" max="62" width="0" hidden="1" customWidth="1"/>
    <col min="67" max="67" width="9.28125" style="90" bestFit="1" customWidth="1"/>
    <col min="69" max="69" width="9.81640625" customWidth="1"/>
  </cols>
  <sheetData>
    <row r="1" spans="1:71" x14ac:dyDescent="0.2">
      <c r="B1" t="s">
        <v>0</v>
      </c>
    </row>
    <row r="2" spans="1:71" x14ac:dyDescent="0.2">
      <c r="C2" s="90" t="s">
        <v>106</v>
      </c>
      <c r="G2" t="s">
        <v>1</v>
      </c>
    </row>
    <row r="4" spans="1:71" ht="14.25" customHeight="1" x14ac:dyDescent="0.2">
      <c r="D4" s="120" t="s">
        <v>2</v>
      </c>
      <c r="E4" s="120"/>
      <c r="F4" s="1">
        <v>1</v>
      </c>
      <c r="G4" t="s">
        <v>3</v>
      </c>
      <c r="J4" s="77">
        <f>'3-7 лет (день 1)'!J4</f>
        <v>44977</v>
      </c>
      <c r="L4" s="2"/>
      <c r="S4" s="3"/>
      <c r="T4" s="4"/>
      <c r="U4" s="4"/>
      <c r="V4" s="4"/>
      <c r="W4" s="4"/>
      <c r="Z4" s="3"/>
      <c r="AA4" s="4"/>
      <c r="AB4" s="4"/>
      <c r="AC4" s="4"/>
      <c r="AD4" s="4"/>
      <c r="AE4" s="4"/>
      <c r="AI4" s="3"/>
      <c r="BA4" s="3"/>
      <c r="BB4" s="3"/>
      <c r="BC4" s="3"/>
      <c r="BD4" s="3"/>
      <c r="BE4" s="3"/>
      <c r="BF4" s="4"/>
    </row>
    <row r="5" spans="1:71" ht="15" customHeight="1" x14ac:dyDescent="0.2">
      <c r="A5" s="116"/>
      <c r="B5" s="5" t="s">
        <v>4</v>
      </c>
      <c r="C5" s="118" t="s">
        <v>5</v>
      </c>
      <c r="D5" s="118" t="str">
        <f>[1]Цены!A1</f>
        <v>Хлеб пшеничный</v>
      </c>
      <c r="E5" s="118" t="str">
        <f>[1]Цены!B1</f>
        <v>Хлеб ржано-пшеничный</v>
      </c>
      <c r="F5" s="118" t="str">
        <f>[1]Цены!C1</f>
        <v>Сахар</v>
      </c>
      <c r="G5" s="118" t="str">
        <f>[1]Цены!D1</f>
        <v>Чай</v>
      </c>
      <c r="H5" s="118" t="str">
        <f>[1]Цены!E1</f>
        <v>Какао</v>
      </c>
      <c r="I5" s="118" t="str">
        <f>[1]Цены!F1</f>
        <v>Кофейный напиток</v>
      </c>
      <c r="J5" s="118" t="str">
        <f>[1]Цены!G1</f>
        <v>Молоко 2,5%</v>
      </c>
      <c r="K5" s="118" t="str">
        <f>[1]Цены!H1</f>
        <v>Масло сливочное</v>
      </c>
      <c r="L5" s="118" t="str">
        <f>[1]Цены!I1</f>
        <v>Сметана 15%</v>
      </c>
      <c r="M5" s="118" t="str">
        <f>[1]Цены!J1</f>
        <v>Молоко сухое</v>
      </c>
      <c r="N5" s="118" t="str">
        <f>[1]Цены!K1</f>
        <v>Снежок 2,5 %</v>
      </c>
      <c r="O5" s="118" t="str">
        <f>[1]Цены!L1</f>
        <v>Творог 5%</v>
      </c>
      <c r="P5" s="118" t="str">
        <f>[1]Цены!M1</f>
        <v>Молоко сгущенное</v>
      </c>
      <c r="Q5" s="118" t="str">
        <f>[1]Цены!N1</f>
        <v xml:space="preserve">Джем Сава </v>
      </c>
      <c r="R5" s="118" t="str">
        <f>[1]Цены!O1</f>
        <v>Сыр</v>
      </c>
      <c r="S5" s="118" t="str">
        <f>[1]Цены!P1</f>
        <v>Зеленый горошек</v>
      </c>
      <c r="T5" s="118" t="str">
        <f>[1]Цены!Q1</f>
        <v>Кукуруза консервирован.</v>
      </c>
      <c r="U5" s="118" t="str">
        <f>[1]Цены!R1</f>
        <v>Консервы рыбные</v>
      </c>
      <c r="V5" s="118" t="str">
        <f>[1]Цены!S1</f>
        <v>Огурцы консервирован.</v>
      </c>
      <c r="W5" s="118" t="str">
        <f>[1]Цены!T1</f>
        <v>Огурцы свежие</v>
      </c>
      <c r="X5" s="118" t="str">
        <f>[1]Цены!U1</f>
        <v>Яйцо</v>
      </c>
      <c r="Y5" s="118" t="str">
        <f>[1]Цены!V1</f>
        <v>Икра кабачковая</v>
      </c>
      <c r="Z5" s="118" t="str">
        <f>[1]Цены!W1</f>
        <v>Изюм</v>
      </c>
      <c r="AA5" s="118" t="str">
        <f>[1]Цены!X1</f>
        <v>Курага</v>
      </c>
      <c r="AB5" s="118" t="str">
        <f>[1]Цены!Y1</f>
        <v>Чернослив</v>
      </c>
      <c r="AC5" s="118" t="str">
        <f>[1]Цены!Z1</f>
        <v>Шиповник</v>
      </c>
      <c r="AD5" s="118" t="str">
        <f>[1]Цены!AA1</f>
        <v>Сухофрукты</v>
      </c>
      <c r="AE5" s="118" t="str">
        <f>[1]Цены!AB1</f>
        <v>Ягода свежемороженная</v>
      </c>
      <c r="AF5" s="118" t="str">
        <f>[1]Цены!AC1</f>
        <v>Лимон</v>
      </c>
      <c r="AG5" s="118" t="str">
        <f>[1]Цены!AD1</f>
        <v>Кисель</v>
      </c>
      <c r="AH5" s="118" t="str">
        <f>[1]Цены!AE1</f>
        <v xml:space="preserve">Сок </v>
      </c>
      <c r="AI5" s="118" t="str">
        <f>[1]Цены!AF1</f>
        <v>Макаронные изделия</v>
      </c>
      <c r="AJ5" s="118" t="str">
        <f>[1]Цены!AG1</f>
        <v>Мука</v>
      </c>
      <c r="AK5" s="118" t="str">
        <f>[1]Цены!AH1</f>
        <v>Дрожжи</v>
      </c>
      <c r="AL5" s="118" t="str">
        <f>[1]Цены!AI1</f>
        <v>Печенье</v>
      </c>
      <c r="AM5" s="118" t="str">
        <f>[1]Цены!AJ1</f>
        <v>Пряники</v>
      </c>
      <c r="AN5" s="118" t="str">
        <f>[1]Цены!AK1</f>
        <v>Вафли</v>
      </c>
      <c r="AO5" s="118" t="str">
        <f>[1]Цены!AL1</f>
        <v>Конфеты</v>
      </c>
      <c r="AP5" s="118" t="str">
        <f>[1]Цены!AM1</f>
        <v>Повидло Сава</v>
      </c>
      <c r="AQ5" s="118" t="str">
        <f>[1]Цены!AN1</f>
        <v>Крупа геркулес</v>
      </c>
      <c r="AR5" s="118" t="str">
        <f>[1]Цены!AO1</f>
        <v>Крупа горох</v>
      </c>
      <c r="AS5" s="118" t="str">
        <f>[1]Цены!AP1</f>
        <v>Крупа гречневая</v>
      </c>
      <c r="AT5" s="118" t="str">
        <f>[1]Цены!AQ1</f>
        <v>Крупа кукурузная</v>
      </c>
      <c r="AU5" s="118" t="str">
        <f>[1]Цены!AR1</f>
        <v>Крупа манная</v>
      </c>
      <c r="AV5" s="118" t="str">
        <f>[1]Цены!AS1</f>
        <v>Крупа перловая</v>
      </c>
      <c r="AW5" s="118" t="str">
        <f>[1]Цены!AT1</f>
        <v>Крупа пшеничная</v>
      </c>
      <c r="AX5" s="118" t="str">
        <f>[1]Цены!AU1</f>
        <v>Крупа пшено</v>
      </c>
      <c r="AY5" s="118" t="str">
        <f>[1]Цены!AV1</f>
        <v>Крупа ячневая</v>
      </c>
      <c r="AZ5" s="118" t="str">
        <f>[1]Цены!AW1</f>
        <v>Рис</v>
      </c>
      <c r="BA5" s="118" t="str">
        <f>[1]Цены!AX1</f>
        <v>Цыпленок бройлер</v>
      </c>
      <c r="BB5" s="118" t="str">
        <f>[1]Цены!AY1</f>
        <v>Филе куриное</v>
      </c>
      <c r="BC5" s="118" t="str">
        <f>[1]Цены!AZ1</f>
        <v>Фарш говяжий</v>
      </c>
      <c r="BD5" s="118" t="str">
        <f>[1]Цены!BA1</f>
        <v>Печень куриная</v>
      </c>
      <c r="BE5" s="118" t="str">
        <f>[1]Цены!BB1</f>
        <v>Филе минтая</v>
      </c>
      <c r="BF5" s="118" t="str">
        <f>[1]Цены!BC1</f>
        <v>Филе сельди слабосол.</v>
      </c>
      <c r="BG5" s="118" t="str">
        <f>[1]Цены!BD1</f>
        <v>Картофель</v>
      </c>
      <c r="BH5" s="118" t="str">
        <f>[1]Цены!BE1</f>
        <v>Морковь</v>
      </c>
      <c r="BI5" s="118" t="str">
        <f>[1]Цены!BF1</f>
        <v>Лук</v>
      </c>
      <c r="BJ5" s="118" t="str">
        <f>[1]Цены!BG1</f>
        <v>Капуста</v>
      </c>
      <c r="BK5" s="118" t="str">
        <f>[1]Цены!BH1</f>
        <v>Свекла</v>
      </c>
      <c r="BL5" s="118" t="str">
        <f>[1]Цены!BI1</f>
        <v>Томатная паста</v>
      </c>
      <c r="BM5" s="118" t="str">
        <f>[1]Цены!BJ1</f>
        <v>Масло растительное</v>
      </c>
      <c r="BN5" s="118" t="str">
        <f>[1]Цены!BK1</f>
        <v>Соль</v>
      </c>
      <c r="BO5" s="118" t="s">
        <v>105</v>
      </c>
      <c r="BP5" s="110" t="s">
        <v>6</v>
      </c>
      <c r="BQ5" s="110" t="s">
        <v>7</v>
      </c>
    </row>
    <row r="6" spans="1:71" ht="29.25" customHeight="1" x14ac:dyDescent="0.2">
      <c r="A6" s="117"/>
      <c r="B6" s="6" t="s">
        <v>8</v>
      </c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119"/>
      <c r="Z6" s="119"/>
      <c r="AA6" s="119"/>
      <c r="AB6" s="119"/>
      <c r="AC6" s="119"/>
      <c r="AD6" s="119"/>
      <c r="AE6" s="119"/>
      <c r="AF6" s="119"/>
      <c r="AG6" s="119"/>
      <c r="AH6" s="119"/>
      <c r="AI6" s="119"/>
      <c r="AJ6" s="119"/>
      <c r="AK6" s="119"/>
      <c r="AL6" s="119"/>
      <c r="AM6" s="119"/>
      <c r="AN6" s="119"/>
      <c r="AO6" s="119"/>
      <c r="AP6" s="119"/>
      <c r="AQ6" s="119"/>
      <c r="AR6" s="119"/>
      <c r="AS6" s="119"/>
      <c r="AT6" s="119"/>
      <c r="AU6" s="119"/>
      <c r="AV6" s="119"/>
      <c r="AW6" s="119"/>
      <c r="AX6" s="119"/>
      <c r="AY6" s="119"/>
      <c r="AZ6" s="119"/>
      <c r="BA6" s="119"/>
      <c r="BB6" s="119"/>
      <c r="BC6" s="119"/>
      <c r="BD6" s="119"/>
      <c r="BE6" s="119"/>
      <c r="BF6" s="119"/>
      <c r="BG6" s="119"/>
      <c r="BH6" s="119"/>
      <c r="BI6" s="119"/>
      <c r="BJ6" s="119"/>
      <c r="BK6" s="119"/>
      <c r="BL6" s="119"/>
      <c r="BM6" s="119"/>
      <c r="BN6" s="119"/>
      <c r="BO6" s="119"/>
      <c r="BP6" s="110"/>
      <c r="BQ6" s="110"/>
    </row>
    <row r="7" spans="1:71" x14ac:dyDescent="0.2">
      <c r="A7" s="111" t="s">
        <v>9</v>
      </c>
      <c r="B7" s="7" t="str">
        <f>'3-7 лет (день 1)'!B7</f>
        <v>Кукурузная каша молочная</v>
      </c>
      <c r="C7" s="112">
        <f>$F$4</f>
        <v>1</v>
      </c>
      <c r="D7" s="7"/>
      <c r="E7" s="7"/>
      <c r="F7" s="7">
        <v>3.0000000000000001E-3</v>
      </c>
      <c r="G7" s="7"/>
      <c r="H7" s="7"/>
      <c r="I7" s="7"/>
      <c r="J7" s="7">
        <v>0.1</v>
      </c>
      <c r="K7" s="7">
        <v>2E-3</v>
      </c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8"/>
      <c r="Y7" s="8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9">
        <v>1.4999999999999999E-2</v>
      </c>
      <c r="AU7" s="9"/>
      <c r="AV7" s="9"/>
      <c r="AW7" s="9"/>
      <c r="AX7" s="9"/>
      <c r="AY7" s="9"/>
      <c r="AZ7" s="9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>
        <v>5.0000000000000001E-4</v>
      </c>
      <c r="BO7" s="7"/>
    </row>
    <row r="8" spans="1:71" x14ac:dyDescent="0.2">
      <c r="A8" s="111"/>
      <c r="B8" s="7" t="str">
        <f>'3-7 лет (день 1)'!B8</f>
        <v>Бутерброд с маслом</v>
      </c>
      <c r="C8" s="113"/>
      <c r="D8" s="7">
        <v>0.02</v>
      </c>
      <c r="E8" s="7"/>
      <c r="F8" s="7"/>
      <c r="G8" s="7"/>
      <c r="H8" s="7"/>
      <c r="I8" s="7"/>
      <c r="J8" s="7"/>
      <c r="K8" s="7">
        <v>3.0000000000000001E-3</v>
      </c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11"/>
      <c r="BJ8" s="11"/>
      <c r="BK8" s="11"/>
      <c r="BL8" s="11"/>
      <c r="BM8" s="9"/>
      <c r="BN8" s="7"/>
      <c r="BO8" s="7"/>
      <c r="BP8" s="13"/>
      <c r="BQ8" s="13"/>
      <c r="BR8" s="13"/>
      <c r="BS8" s="13"/>
    </row>
    <row r="9" spans="1:71" x14ac:dyDescent="0.2">
      <c r="A9" s="111"/>
      <c r="B9" s="7" t="str">
        <f>'3-7 лет (день 1)'!B9</f>
        <v>Какао с молоком</v>
      </c>
      <c r="C9" s="113"/>
      <c r="D9" s="7"/>
      <c r="E9" s="7"/>
      <c r="F9" s="7">
        <v>8.0000000000000002E-3</v>
      </c>
      <c r="G9" s="7"/>
      <c r="H9" s="7">
        <v>1E-3</v>
      </c>
      <c r="I9" s="7"/>
      <c r="J9" s="7">
        <v>7.0000000000000007E-2</v>
      </c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8"/>
      <c r="Y9" s="8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9"/>
      <c r="AU9" s="9"/>
      <c r="AV9" s="9"/>
      <c r="AW9" s="9"/>
      <c r="AX9" s="9"/>
      <c r="AY9" s="9"/>
      <c r="AZ9" s="9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13"/>
      <c r="BR9" s="13"/>
    </row>
    <row r="10" spans="1:71" x14ac:dyDescent="0.2">
      <c r="A10" s="111"/>
      <c r="B10" s="7"/>
      <c r="C10" s="113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8"/>
      <c r="Y10" s="8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9"/>
      <c r="AU10" s="9"/>
      <c r="AV10" s="9"/>
      <c r="AW10" s="9"/>
      <c r="AX10" s="9"/>
      <c r="AY10" s="9"/>
      <c r="AZ10" s="9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</row>
    <row r="11" spans="1:71" x14ac:dyDescent="0.2">
      <c r="A11" s="111"/>
      <c r="B11" s="7"/>
      <c r="C11" s="114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8"/>
      <c r="Y11" s="8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9"/>
      <c r="AU11" s="9"/>
      <c r="AV11" s="9"/>
      <c r="AW11" s="9"/>
      <c r="AX11" s="9"/>
      <c r="AY11" s="9"/>
      <c r="AZ11" s="9"/>
      <c r="BA11" s="7"/>
      <c r="BB11" s="7"/>
      <c r="BC11" s="7"/>
      <c r="BD11" s="7"/>
      <c r="BE11" s="7"/>
      <c r="BF11" s="7"/>
      <c r="BG11" s="7"/>
      <c r="BH11" s="7"/>
      <c r="BM11" s="7"/>
      <c r="BN11" s="7"/>
      <c r="BO11" s="7"/>
    </row>
    <row r="12" spans="1:71" s="16" customFormat="1" x14ac:dyDescent="0.2">
      <c r="A12" s="111" t="s">
        <v>13</v>
      </c>
      <c r="B12" s="7" t="str">
        <f>'3-7 лет (день 1)'!B12</f>
        <v>Свекольник</v>
      </c>
      <c r="C12" s="113">
        <f>F4</f>
        <v>1</v>
      </c>
      <c r="D12" s="14"/>
      <c r="E12" s="14"/>
      <c r="F12" s="14"/>
      <c r="G12" s="14"/>
      <c r="H12" s="14"/>
      <c r="I12" s="14"/>
      <c r="J12" s="14"/>
      <c r="K12" s="14">
        <v>2E-3</v>
      </c>
      <c r="L12" s="15">
        <v>2E-3</v>
      </c>
      <c r="M12" s="15"/>
      <c r="N12" s="14"/>
      <c r="O12" s="14"/>
      <c r="Q12" s="14"/>
      <c r="R12" s="14"/>
      <c r="S12" s="14"/>
      <c r="T12" s="14"/>
      <c r="U12" s="14"/>
      <c r="V12" s="14"/>
      <c r="W12" s="14"/>
      <c r="X12" s="17"/>
      <c r="Y12" s="17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8"/>
      <c r="AN12" s="18"/>
      <c r="AO12" s="18"/>
      <c r="AP12" s="18"/>
      <c r="AQ12" s="18"/>
      <c r="AR12" s="18"/>
      <c r="AS12" s="18"/>
      <c r="AT12" s="17"/>
      <c r="AU12" s="17"/>
      <c r="AV12" s="17"/>
      <c r="AW12" s="17"/>
      <c r="AX12" s="17"/>
      <c r="AY12" s="17"/>
      <c r="BA12" s="14"/>
      <c r="BB12" s="14"/>
      <c r="BC12" s="14">
        <v>8.0000000000000002E-3</v>
      </c>
      <c r="BD12" s="14"/>
      <c r="BE12" s="14"/>
      <c r="BF12" s="14"/>
      <c r="BG12" s="14">
        <v>5.0999999999999997E-2</v>
      </c>
      <c r="BH12" s="14">
        <v>0.01</v>
      </c>
      <c r="BI12" s="14">
        <v>8.0000000000000002E-3</v>
      </c>
      <c r="BK12" s="19">
        <v>5.5E-2</v>
      </c>
      <c r="BL12" s="14">
        <v>2E-3</v>
      </c>
      <c r="BM12" s="14">
        <v>1E-3</v>
      </c>
      <c r="BN12" s="14">
        <v>1E-3</v>
      </c>
      <c r="BO12" s="14"/>
    </row>
    <row r="13" spans="1:71" x14ac:dyDescent="0.2">
      <c r="A13" s="111"/>
      <c r="B13" s="7" t="str">
        <f>'3-7 лет (день 1)'!B13</f>
        <v>Суфле рыбное</v>
      </c>
      <c r="C13" s="113"/>
      <c r="D13" s="7">
        <v>0.01</v>
      </c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8">
        <v>0.14285714285714285</v>
      </c>
      <c r="Y13" s="8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9"/>
      <c r="AU13" s="9"/>
      <c r="AV13" s="9"/>
      <c r="AW13" s="9"/>
      <c r="AX13" s="9"/>
      <c r="AY13" s="9"/>
      <c r="AZ13" s="9"/>
      <c r="BA13" s="7"/>
      <c r="BB13" s="7"/>
      <c r="BC13" s="7"/>
      <c r="BD13" s="7"/>
      <c r="BE13" s="7">
        <v>0.03</v>
      </c>
      <c r="BF13" s="7"/>
      <c r="BG13" s="7"/>
      <c r="BH13" s="7"/>
      <c r="BI13" s="7">
        <v>5.0000000000000001E-3</v>
      </c>
      <c r="BJ13" s="7"/>
      <c r="BK13" s="7"/>
      <c r="BL13" s="7"/>
      <c r="BM13" s="7">
        <v>1E-3</v>
      </c>
      <c r="BN13" s="7">
        <v>1E-3</v>
      </c>
      <c r="BO13" s="7"/>
    </row>
    <row r="14" spans="1:71" x14ac:dyDescent="0.2">
      <c r="A14" s="111"/>
      <c r="B14" s="7" t="str">
        <f>'3-7 лет (день 1)'!B14</f>
        <v>Соус сметанный</v>
      </c>
      <c r="C14" s="113"/>
      <c r="D14" s="7"/>
      <c r="E14" s="7"/>
      <c r="F14" s="7"/>
      <c r="G14" s="7"/>
      <c r="H14" s="7"/>
      <c r="I14" s="7"/>
      <c r="J14" s="7"/>
      <c r="K14" s="7">
        <v>5.0000000000000001E-4</v>
      </c>
      <c r="L14" s="7">
        <v>7.0000000000000001E-3</v>
      </c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8"/>
      <c r="Y14" s="8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>
        <v>5.4000000000000001E-4</v>
      </c>
      <c r="AK14" s="7"/>
      <c r="AL14" s="7"/>
      <c r="AM14" s="7"/>
      <c r="AN14" s="7"/>
      <c r="AO14" s="7"/>
      <c r="AP14" s="7"/>
      <c r="AQ14" s="7"/>
      <c r="AR14" s="7"/>
      <c r="AS14" s="7"/>
      <c r="AT14" s="9"/>
      <c r="AU14" s="9"/>
      <c r="AV14" s="9"/>
      <c r="AW14" s="9"/>
      <c r="AX14" s="9"/>
      <c r="AY14" s="9"/>
      <c r="AZ14" s="9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</row>
    <row r="15" spans="1:71" x14ac:dyDescent="0.2">
      <c r="A15" s="111"/>
      <c r="B15" s="7" t="str">
        <f>'3-7 лет (день 1)'!B15</f>
        <v>Картофельное пюре</v>
      </c>
      <c r="C15" s="113"/>
      <c r="D15" s="7"/>
      <c r="E15" s="7"/>
      <c r="F15" s="7"/>
      <c r="G15" s="7"/>
      <c r="H15" s="7"/>
      <c r="I15" s="7"/>
      <c r="J15" s="7">
        <v>2.4E-2</v>
      </c>
      <c r="K15" s="7">
        <v>2E-3</v>
      </c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8"/>
      <c r="Y15" s="8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9"/>
      <c r="AU15" s="9"/>
      <c r="AV15" s="9"/>
      <c r="AW15" s="9"/>
      <c r="AX15" s="9"/>
      <c r="AY15" s="9"/>
      <c r="AZ15" s="9"/>
      <c r="BA15" s="7"/>
      <c r="BB15" s="7"/>
      <c r="BC15" s="7"/>
      <c r="BD15" s="7"/>
      <c r="BE15" s="7"/>
      <c r="BF15" s="7"/>
      <c r="BG15" s="7">
        <v>0.17</v>
      </c>
      <c r="BH15" s="7"/>
      <c r="BI15" s="7"/>
      <c r="BJ15" s="7"/>
      <c r="BK15" s="7"/>
      <c r="BL15" s="7"/>
      <c r="BM15" s="7"/>
      <c r="BN15" s="7">
        <v>1E-3</v>
      </c>
      <c r="BO15" s="7"/>
    </row>
    <row r="16" spans="1:71" x14ac:dyDescent="0.2">
      <c r="A16" s="111"/>
      <c r="B16" s="7" t="str">
        <f>'3-7 лет (день 1)'!B16</f>
        <v>Хлеб пшеничный</v>
      </c>
      <c r="C16" s="113"/>
      <c r="D16" s="7">
        <v>0.02</v>
      </c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8"/>
      <c r="Y16" s="8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9"/>
      <c r="AU16" s="9"/>
      <c r="AV16" s="9"/>
      <c r="AW16" s="9"/>
      <c r="AX16" s="9"/>
      <c r="AY16" s="9"/>
      <c r="AZ16" s="9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</row>
    <row r="17" spans="1:70" x14ac:dyDescent="0.2">
      <c r="A17" s="111"/>
      <c r="B17" s="7" t="str">
        <f>'3-7 лет (день 1)'!B17</f>
        <v>Хлеб ржано-пшеничный</v>
      </c>
      <c r="C17" s="113"/>
      <c r="D17" s="7"/>
      <c r="E17" s="7">
        <v>0.04</v>
      </c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8"/>
      <c r="Y17" s="8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9"/>
      <c r="AU17" s="9"/>
      <c r="AV17" s="9"/>
      <c r="AW17" s="9"/>
      <c r="AX17" s="9"/>
      <c r="AY17" s="9"/>
      <c r="AZ17" s="9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</row>
    <row r="18" spans="1:70" x14ac:dyDescent="0.2">
      <c r="A18" s="111"/>
      <c r="B18" s="7" t="str">
        <f>'3-7 лет (день 1)'!B18</f>
        <v>Кисель</v>
      </c>
      <c r="C18" s="114"/>
      <c r="D18" s="7"/>
      <c r="E18" s="7"/>
      <c r="F18" s="7">
        <v>0.01</v>
      </c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8"/>
      <c r="Y18" s="8"/>
      <c r="Z18" s="7"/>
      <c r="AA18" s="7"/>
      <c r="AB18" s="7"/>
      <c r="AC18" s="7"/>
      <c r="AD18" s="7"/>
      <c r="AE18" s="7"/>
      <c r="AF18" s="7"/>
      <c r="AG18" s="7">
        <v>1.7999999999999999E-2</v>
      </c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9"/>
      <c r="AU18" s="9"/>
      <c r="AV18" s="9"/>
      <c r="AW18" s="9"/>
      <c r="AX18" s="9"/>
      <c r="AY18" s="9"/>
      <c r="AZ18" s="9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>
        <v>3.5000000000000003E-2</v>
      </c>
    </row>
    <row r="19" spans="1:70" ht="14.25" customHeight="1" x14ac:dyDescent="0.2">
      <c r="A19" s="111" t="s">
        <v>22</v>
      </c>
      <c r="B19" s="7" t="str">
        <f>'3-7 лет (день 1)'!B19</f>
        <v>Снежок</v>
      </c>
      <c r="C19" s="112">
        <f>$F$4</f>
        <v>1</v>
      </c>
      <c r="D19" s="7"/>
      <c r="E19" s="7"/>
      <c r="F19" s="7"/>
      <c r="G19" s="7"/>
      <c r="H19" s="7"/>
      <c r="I19" s="7"/>
      <c r="J19" s="7"/>
      <c r="K19" s="7"/>
      <c r="L19" s="7"/>
      <c r="M19" s="7"/>
      <c r="N19" s="7">
        <v>0.14000000000000001</v>
      </c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11"/>
      <c r="BA19" s="7"/>
      <c r="BB19" s="7"/>
      <c r="BC19" s="7"/>
      <c r="BD19" s="7"/>
      <c r="BE19" s="7"/>
      <c r="BF19" s="7"/>
      <c r="BG19" s="9"/>
      <c r="BH19" s="9"/>
      <c r="BI19" s="9"/>
      <c r="BJ19" s="9"/>
      <c r="BK19" s="9"/>
      <c r="BL19" s="9"/>
      <c r="BM19" s="7"/>
      <c r="BN19" s="7"/>
      <c r="BO19" s="7"/>
      <c r="BP19" s="13"/>
      <c r="BQ19" s="13"/>
      <c r="BR19" s="13"/>
    </row>
    <row r="20" spans="1:70" s="16" customFormat="1" x14ac:dyDescent="0.2">
      <c r="A20" s="111"/>
      <c r="B20" s="7" t="str">
        <f>'3-7 лет (день 1)'!B20</f>
        <v>Манник со сгущенным молоком</v>
      </c>
      <c r="C20" s="113"/>
      <c r="D20" s="14"/>
      <c r="E20" s="14"/>
      <c r="F20" s="14">
        <v>1E-3</v>
      </c>
      <c r="G20" s="14"/>
      <c r="H20" s="14"/>
      <c r="I20" s="14"/>
      <c r="J20" s="14"/>
      <c r="K20" s="14">
        <v>2E-3</v>
      </c>
      <c r="L20" s="14">
        <v>5.0000000000000001E-3</v>
      </c>
      <c r="M20" s="14"/>
      <c r="N20" s="14"/>
      <c r="O20" s="22"/>
      <c r="P20" s="14">
        <v>5.0000000000000001E-3</v>
      </c>
      <c r="Q20" s="14"/>
      <c r="R20" s="14"/>
      <c r="S20" s="14"/>
      <c r="T20" s="14"/>
      <c r="U20" s="14"/>
      <c r="V20" s="14"/>
      <c r="W20" s="14"/>
      <c r="X20" s="18">
        <v>0.125</v>
      </c>
      <c r="Y20" s="17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7"/>
      <c r="AU20" s="17">
        <v>1.7000000000000001E-2</v>
      </c>
      <c r="AV20" s="17"/>
      <c r="AW20" s="17"/>
      <c r="AX20" s="17"/>
      <c r="AY20" s="17"/>
      <c r="AZ20" s="17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>
        <v>8.9999999999999998E-4</v>
      </c>
      <c r="BN20" s="14"/>
      <c r="BO20" s="14"/>
      <c r="BP20" s="53"/>
    </row>
    <row r="21" spans="1:70" x14ac:dyDescent="0.2">
      <c r="A21" s="111"/>
      <c r="B21" s="7"/>
      <c r="C21" s="113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8"/>
      <c r="Y21" s="8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9"/>
      <c r="AU21" s="9"/>
      <c r="AV21" s="9"/>
      <c r="AW21" s="9"/>
      <c r="AX21" s="9"/>
      <c r="AY21" s="9"/>
      <c r="AZ21" s="9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</row>
    <row r="22" spans="1:70" x14ac:dyDescent="0.2">
      <c r="A22" s="111"/>
      <c r="B22" s="7"/>
      <c r="C22" s="113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8"/>
      <c r="Y22" s="8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9"/>
      <c r="AU22" s="9"/>
      <c r="AV22" s="9"/>
      <c r="AW22" s="9"/>
      <c r="AX22" s="9"/>
      <c r="AY22" s="9"/>
      <c r="AZ22" s="9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</row>
    <row r="23" spans="1:70" x14ac:dyDescent="0.2">
      <c r="A23" s="111"/>
      <c r="B23" s="7"/>
      <c r="C23" s="114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8"/>
      <c r="Y23" s="8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9"/>
      <c r="AU23" s="9"/>
      <c r="AV23" s="9"/>
      <c r="AW23" s="9"/>
      <c r="AX23" s="9"/>
      <c r="AY23" s="9"/>
      <c r="AZ23" s="9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</row>
    <row r="24" spans="1:70" x14ac:dyDescent="0.2">
      <c r="A24" s="111" t="s">
        <v>25</v>
      </c>
      <c r="B24" s="24" t="str">
        <f>'3-7 лет (день 1)'!B24</f>
        <v>Макароны отварные с маслом</v>
      </c>
      <c r="C24" s="112">
        <f>$F$4</f>
        <v>1</v>
      </c>
      <c r="D24" s="7"/>
      <c r="E24" s="7"/>
      <c r="F24" s="7"/>
      <c r="G24" s="7"/>
      <c r="H24" s="7"/>
      <c r="I24" s="7"/>
      <c r="J24" s="7"/>
      <c r="K24" s="7">
        <v>3.0000000000000001E-3</v>
      </c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11"/>
      <c r="X24" s="11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>
        <v>0.03</v>
      </c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9"/>
      <c r="AU24" s="9"/>
      <c r="AV24" s="9"/>
      <c r="AW24" s="9"/>
      <c r="AX24" s="9"/>
      <c r="AY24" s="9"/>
      <c r="AZ24" s="9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>
        <v>5.0000000000000001E-4</v>
      </c>
      <c r="BO24" s="7"/>
    </row>
    <row r="25" spans="1:70" x14ac:dyDescent="0.2">
      <c r="A25" s="111"/>
      <c r="B25" s="24" t="str">
        <f>'3-7 лет (день 1)'!B25</f>
        <v>Хлеб пшеничный</v>
      </c>
      <c r="C25" s="113"/>
      <c r="D25" s="7">
        <v>0.02</v>
      </c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8"/>
      <c r="Y25" s="8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9"/>
      <c r="AU25" s="9"/>
      <c r="AV25" s="9"/>
      <c r="AW25" s="9"/>
      <c r="AX25" s="9"/>
      <c r="AY25" s="9"/>
      <c r="AZ25" s="9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</row>
    <row r="26" spans="1:70" x14ac:dyDescent="0.2">
      <c r="A26" s="111"/>
      <c r="B26" s="24" t="str">
        <f>'3-7 лет (день 1)'!B26</f>
        <v>Чай с сахаром</v>
      </c>
      <c r="C26" s="113"/>
      <c r="D26" s="7"/>
      <c r="E26" s="7"/>
      <c r="F26" s="7">
        <v>8.0000000000000002E-3</v>
      </c>
      <c r="G26" s="7">
        <v>2.9999999999999997E-4</v>
      </c>
      <c r="H26" s="14"/>
      <c r="I26" s="14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8"/>
      <c r="Y26" s="8"/>
      <c r="Z26" s="7"/>
      <c r="AA26" s="7"/>
      <c r="AB26" s="7"/>
      <c r="AC26" s="7"/>
      <c r="AD26" s="7"/>
      <c r="AE26" s="7"/>
      <c r="AF26" s="7"/>
      <c r="AG26" s="7"/>
      <c r="AH26" s="7"/>
      <c r="AI26" s="14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9"/>
      <c r="AU26" s="9"/>
      <c r="AV26" s="9"/>
      <c r="AW26" s="9"/>
      <c r="AX26" s="9"/>
      <c r="AY26" s="9"/>
      <c r="AZ26" s="9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</row>
    <row r="27" spans="1:70" x14ac:dyDescent="0.2">
      <c r="A27" s="111"/>
      <c r="B27" s="20"/>
      <c r="C27" s="113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8"/>
      <c r="Y27" s="8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9"/>
      <c r="AU27" s="9"/>
      <c r="AV27" s="9"/>
      <c r="AW27" s="9"/>
      <c r="AX27" s="9"/>
      <c r="AY27" s="9"/>
      <c r="AZ27" s="9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</row>
    <row r="28" spans="1:70" x14ac:dyDescent="0.2">
      <c r="A28" s="111"/>
      <c r="B28" s="7"/>
      <c r="C28" s="114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8"/>
      <c r="Y28" s="8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9"/>
      <c r="AU28" s="9"/>
      <c r="AV28" s="9"/>
      <c r="AW28" s="9"/>
      <c r="AX28" s="9"/>
      <c r="AY28" s="9"/>
      <c r="AZ28" s="9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</row>
    <row r="29" spans="1:70" ht="18" x14ac:dyDescent="0.25">
      <c r="B29" s="25" t="s">
        <v>28</v>
      </c>
      <c r="C29" s="26"/>
      <c r="D29" s="27">
        <f t="shared" ref="D29:BN29" si="0">SUM(D7:D28)</f>
        <v>7.0000000000000007E-2</v>
      </c>
      <c r="E29" s="27">
        <f t="shared" si="0"/>
        <v>0.04</v>
      </c>
      <c r="F29" s="27">
        <f t="shared" si="0"/>
        <v>0.03</v>
      </c>
      <c r="G29" s="27">
        <f t="shared" si="0"/>
        <v>2.9999999999999997E-4</v>
      </c>
      <c r="H29" s="27">
        <f t="shared" si="0"/>
        <v>1E-3</v>
      </c>
      <c r="I29" s="27">
        <f t="shared" si="0"/>
        <v>0</v>
      </c>
      <c r="J29" s="27">
        <f t="shared" si="0"/>
        <v>0.19400000000000001</v>
      </c>
      <c r="K29" s="27">
        <f t="shared" si="0"/>
        <v>1.4499999999999999E-2</v>
      </c>
      <c r="L29" s="27">
        <f t="shared" si="0"/>
        <v>1.4000000000000002E-2</v>
      </c>
      <c r="M29" s="27">
        <f t="shared" si="0"/>
        <v>0</v>
      </c>
      <c r="N29" s="27">
        <f t="shared" si="0"/>
        <v>0.14000000000000001</v>
      </c>
      <c r="O29" s="27">
        <f t="shared" si="0"/>
        <v>0</v>
      </c>
      <c r="P29" s="27">
        <f t="shared" si="0"/>
        <v>5.0000000000000001E-3</v>
      </c>
      <c r="Q29" s="27">
        <f t="shared" si="0"/>
        <v>0</v>
      </c>
      <c r="R29" s="27">
        <f t="shared" si="0"/>
        <v>0</v>
      </c>
      <c r="S29" s="27">
        <f t="shared" si="0"/>
        <v>0</v>
      </c>
      <c r="T29" s="27">
        <f t="shared" ref="T29:X29" si="1">SUM(T7:T28)</f>
        <v>0</v>
      </c>
      <c r="U29" s="27">
        <f t="shared" si="1"/>
        <v>0</v>
      </c>
      <c r="V29" s="27">
        <f t="shared" si="1"/>
        <v>0</v>
      </c>
      <c r="W29" s="27">
        <f t="shared" si="1"/>
        <v>0</v>
      </c>
      <c r="X29" s="27">
        <f t="shared" si="1"/>
        <v>0.26785714285714285</v>
      </c>
      <c r="Y29" s="27">
        <f t="shared" si="0"/>
        <v>0</v>
      </c>
      <c r="Z29" s="27">
        <f t="shared" si="0"/>
        <v>0</v>
      </c>
      <c r="AA29" s="27">
        <f t="shared" si="0"/>
        <v>0</v>
      </c>
      <c r="AB29" s="27">
        <f t="shared" si="0"/>
        <v>0</v>
      </c>
      <c r="AC29" s="27">
        <f t="shared" si="0"/>
        <v>0</v>
      </c>
      <c r="AD29" s="27">
        <f t="shared" si="0"/>
        <v>0</v>
      </c>
      <c r="AE29" s="27">
        <f t="shared" si="0"/>
        <v>0</v>
      </c>
      <c r="AF29" s="27">
        <f t="shared" si="0"/>
        <v>0</v>
      </c>
      <c r="AG29" s="27">
        <f t="shared" si="0"/>
        <v>1.7999999999999999E-2</v>
      </c>
      <c r="AH29" s="27">
        <f t="shared" si="0"/>
        <v>0</v>
      </c>
      <c r="AI29" s="27">
        <f t="shared" si="0"/>
        <v>0.03</v>
      </c>
      <c r="AJ29" s="27">
        <f t="shared" si="0"/>
        <v>5.4000000000000001E-4</v>
      </c>
      <c r="AK29" s="27">
        <f t="shared" si="0"/>
        <v>0</v>
      </c>
      <c r="AL29" s="27">
        <f t="shared" si="0"/>
        <v>0</v>
      </c>
      <c r="AM29" s="27">
        <f t="shared" si="0"/>
        <v>0</v>
      </c>
      <c r="AN29" s="27">
        <f t="shared" si="0"/>
        <v>0</v>
      </c>
      <c r="AO29" s="27">
        <f t="shared" si="0"/>
        <v>0</v>
      </c>
      <c r="AP29" s="27">
        <f t="shared" si="0"/>
        <v>0</v>
      </c>
      <c r="AQ29" s="27">
        <f t="shared" si="0"/>
        <v>0</v>
      </c>
      <c r="AR29" s="27">
        <f t="shared" si="0"/>
        <v>0</v>
      </c>
      <c r="AS29" s="27">
        <f t="shared" si="0"/>
        <v>0</v>
      </c>
      <c r="AT29" s="27">
        <f t="shared" si="0"/>
        <v>1.4999999999999999E-2</v>
      </c>
      <c r="AU29" s="27">
        <f t="shared" si="0"/>
        <v>1.7000000000000001E-2</v>
      </c>
      <c r="AV29" s="27">
        <f t="shared" si="0"/>
        <v>0</v>
      </c>
      <c r="AW29" s="27">
        <f t="shared" si="0"/>
        <v>0</v>
      </c>
      <c r="AX29" s="27">
        <f t="shared" si="0"/>
        <v>0</v>
      </c>
      <c r="AY29" s="27">
        <f t="shared" si="0"/>
        <v>0</v>
      </c>
      <c r="AZ29" s="27">
        <f t="shared" si="0"/>
        <v>0</v>
      </c>
      <c r="BA29" s="27">
        <f t="shared" si="0"/>
        <v>0</v>
      </c>
      <c r="BB29" s="27">
        <f t="shared" si="0"/>
        <v>0</v>
      </c>
      <c r="BC29" s="27">
        <f t="shared" si="0"/>
        <v>8.0000000000000002E-3</v>
      </c>
      <c r="BD29" s="27">
        <f t="shared" si="0"/>
        <v>0</v>
      </c>
      <c r="BE29" s="27">
        <f t="shared" si="0"/>
        <v>0.03</v>
      </c>
      <c r="BF29" s="27">
        <f t="shared" si="0"/>
        <v>0</v>
      </c>
      <c r="BG29" s="27">
        <f t="shared" si="0"/>
        <v>0.221</v>
      </c>
      <c r="BH29" s="27">
        <f t="shared" si="0"/>
        <v>0.01</v>
      </c>
      <c r="BI29" s="27">
        <f t="shared" si="0"/>
        <v>1.3000000000000001E-2</v>
      </c>
      <c r="BJ29" s="27">
        <f t="shared" si="0"/>
        <v>0</v>
      </c>
      <c r="BK29" s="27">
        <f t="shared" si="0"/>
        <v>5.5E-2</v>
      </c>
      <c r="BL29" s="27">
        <f t="shared" si="0"/>
        <v>2E-3</v>
      </c>
      <c r="BM29" s="27">
        <f t="shared" si="0"/>
        <v>2.8999999999999998E-3</v>
      </c>
      <c r="BN29" s="27">
        <f t="shared" si="0"/>
        <v>4.0000000000000001E-3</v>
      </c>
      <c r="BO29" s="27">
        <f t="shared" ref="BO29" si="2">SUM(BO7:BO28)</f>
        <v>3.5000000000000003E-2</v>
      </c>
    </row>
    <row r="30" spans="1:70" ht="18" x14ac:dyDescent="0.25">
      <c r="B30" s="25" t="s">
        <v>29</v>
      </c>
      <c r="C30" s="26"/>
      <c r="D30" s="28">
        <f t="shared" ref="D30:BN30" si="3">PRODUCT(D29,$F$4)</f>
        <v>7.0000000000000007E-2</v>
      </c>
      <c r="E30" s="28">
        <f t="shared" si="3"/>
        <v>0.04</v>
      </c>
      <c r="F30" s="28">
        <f t="shared" si="3"/>
        <v>0.03</v>
      </c>
      <c r="G30" s="28">
        <f t="shared" si="3"/>
        <v>2.9999999999999997E-4</v>
      </c>
      <c r="H30" s="28">
        <f t="shared" si="3"/>
        <v>1E-3</v>
      </c>
      <c r="I30" s="28">
        <f t="shared" si="3"/>
        <v>0</v>
      </c>
      <c r="J30" s="28">
        <f t="shared" si="3"/>
        <v>0.19400000000000001</v>
      </c>
      <c r="K30" s="28">
        <f t="shared" si="3"/>
        <v>1.4499999999999999E-2</v>
      </c>
      <c r="L30" s="28">
        <f t="shared" si="3"/>
        <v>1.4000000000000002E-2</v>
      </c>
      <c r="M30" s="28">
        <f t="shared" si="3"/>
        <v>0</v>
      </c>
      <c r="N30" s="28">
        <f t="shared" si="3"/>
        <v>0.14000000000000001</v>
      </c>
      <c r="O30" s="28">
        <f t="shared" si="3"/>
        <v>0</v>
      </c>
      <c r="P30" s="28">
        <f t="shared" si="3"/>
        <v>5.0000000000000001E-3</v>
      </c>
      <c r="Q30" s="28">
        <f t="shared" si="3"/>
        <v>0</v>
      </c>
      <c r="R30" s="28">
        <f t="shared" si="3"/>
        <v>0</v>
      </c>
      <c r="S30" s="28">
        <f t="shared" si="3"/>
        <v>0</v>
      </c>
      <c r="T30" s="28">
        <f t="shared" ref="T30:X30" si="4">PRODUCT(T29,$F$4)</f>
        <v>0</v>
      </c>
      <c r="U30" s="28">
        <f t="shared" si="4"/>
        <v>0</v>
      </c>
      <c r="V30" s="28">
        <f t="shared" si="4"/>
        <v>0</v>
      </c>
      <c r="W30" s="28">
        <f t="shared" si="4"/>
        <v>0</v>
      </c>
      <c r="X30" s="28">
        <f t="shared" si="4"/>
        <v>0.26785714285714285</v>
      </c>
      <c r="Y30" s="28">
        <f t="shared" si="3"/>
        <v>0</v>
      </c>
      <c r="Z30" s="28">
        <f t="shared" si="3"/>
        <v>0</v>
      </c>
      <c r="AA30" s="28">
        <f t="shared" si="3"/>
        <v>0</v>
      </c>
      <c r="AB30" s="28">
        <f t="shared" si="3"/>
        <v>0</v>
      </c>
      <c r="AC30" s="28">
        <f t="shared" si="3"/>
        <v>0</v>
      </c>
      <c r="AD30" s="28">
        <f t="shared" si="3"/>
        <v>0</v>
      </c>
      <c r="AE30" s="28">
        <f t="shared" si="3"/>
        <v>0</v>
      </c>
      <c r="AF30" s="28">
        <f t="shared" si="3"/>
        <v>0</v>
      </c>
      <c r="AG30" s="28">
        <f t="shared" si="3"/>
        <v>1.7999999999999999E-2</v>
      </c>
      <c r="AH30" s="28">
        <f t="shared" si="3"/>
        <v>0</v>
      </c>
      <c r="AI30" s="28">
        <f t="shared" si="3"/>
        <v>0.03</v>
      </c>
      <c r="AJ30" s="28">
        <f t="shared" si="3"/>
        <v>5.4000000000000001E-4</v>
      </c>
      <c r="AK30" s="28">
        <f t="shared" si="3"/>
        <v>0</v>
      </c>
      <c r="AL30" s="28">
        <f t="shared" si="3"/>
        <v>0</v>
      </c>
      <c r="AM30" s="28">
        <f t="shared" si="3"/>
        <v>0</v>
      </c>
      <c r="AN30" s="28">
        <f t="shared" si="3"/>
        <v>0</v>
      </c>
      <c r="AO30" s="28">
        <f t="shared" si="3"/>
        <v>0</v>
      </c>
      <c r="AP30" s="28">
        <f t="shared" si="3"/>
        <v>0</v>
      </c>
      <c r="AQ30" s="28">
        <f t="shared" si="3"/>
        <v>0</v>
      </c>
      <c r="AR30" s="28">
        <f t="shared" si="3"/>
        <v>0</v>
      </c>
      <c r="AS30" s="28">
        <f t="shared" si="3"/>
        <v>0</v>
      </c>
      <c r="AT30" s="28">
        <f t="shared" si="3"/>
        <v>1.4999999999999999E-2</v>
      </c>
      <c r="AU30" s="28">
        <f t="shared" si="3"/>
        <v>1.7000000000000001E-2</v>
      </c>
      <c r="AV30" s="28">
        <f t="shared" si="3"/>
        <v>0</v>
      </c>
      <c r="AW30" s="28">
        <f t="shared" si="3"/>
        <v>0</v>
      </c>
      <c r="AX30" s="28">
        <f t="shared" si="3"/>
        <v>0</v>
      </c>
      <c r="AY30" s="28">
        <f t="shared" si="3"/>
        <v>0</v>
      </c>
      <c r="AZ30" s="28">
        <f t="shared" si="3"/>
        <v>0</v>
      </c>
      <c r="BA30" s="28">
        <f t="shared" si="3"/>
        <v>0</v>
      </c>
      <c r="BB30" s="28">
        <f t="shared" si="3"/>
        <v>0</v>
      </c>
      <c r="BC30" s="28">
        <f t="shared" si="3"/>
        <v>8.0000000000000002E-3</v>
      </c>
      <c r="BD30" s="28">
        <f t="shared" si="3"/>
        <v>0</v>
      </c>
      <c r="BE30" s="28">
        <f t="shared" si="3"/>
        <v>0.03</v>
      </c>
      <c r="BF30" s="28">
        <f t="shared" si="3"/>
        <v>0</v>
      </c>
      <c r="BG30" s="28">
        <f t="shared" si="3"/>
        <v>0.221</v>
      </c>
      <c r="BH30" s="28">
        <f t="shared" si="3"/>
        <v>0.01</v>
      </c>
      <c r="BI30" s="28">
        <f t="shared" si="3"/>
        <v>1.3000000000000001E-2</v>
      </c>
      <c r="BJ30" s="28">
        <f t="shared" si="3"/>
        <v>0</v>
      </c>
      <c r="BK30" s="28">
        <f t="shared" si="3"/>
        <v>5.5E-2</v>
      </c>
      <c r="BL30" s="28">
        <f t="shared" si="3"/>
        <v>2E-3</v>
      </c>
      <c r="BM30" s="28">
        <f t="shared" si="3"/>
        <v>2.8999999999999998E-3</v>
      </c>
      <c r="BN30" s="28">
        <f t="shared" si="3"/>
        <v>4.0000000000000001E-3</v>
      </c>
      <c r="BO30" s="28">
        <f t="shared" ref="BO30" si="5">PRODUCT(BO29,$F$4)</f>
        <v>3.5000000000000003E-2</v>
      </c>
    </row>
    <row r="32" spans="1:70" x14ac:dyDescent="0.2">
      <c r="F32" s="90" t="s">
        <v>107</v>
      </c>
    </row>
    <row r="34" spans="1:69" x14ac:dyDescent="0.2">
      <c r="F34" s="90" t="s">
        <v>109</v>
      </c>
    </row>
    <row r="35" spans="1:69" x14ac:dyDescent="0.2">
      <c r="BP35" s="29"/>
      <c r="BQ35" s="13"/>
    </row>
    <row r="36" spans="1:69" x14ac:dyDescent="0.2">
      <c r="F36" t="s">
        <v>30</v>
      </c>
    </row>
    <row r="43" spans="1:69" ht="18" x14ac:dyDescent="0.25">
      <c r="A43" s="30"/>
      <c r="B43" s="31" t="s">
        <v>31</v>
      </c>
      <c r="C43" s="32" t="s">
        <v>32</v>
      </c>
      <c r="D43" s="106">
        <v>67.27</v>
      </c>
      <c r="E43" s="106">
        <v>70</v>
      </c>
      <c r="F43" s="106">
        <v>86.3</v>
      </c>
      <c r="G43" s="106">
        <v>500</v>
      </c>
      <c r="H43" s="7">
        <v>925.9</v>
      </c>
      <c r="I43" s="106">
        <v>510</v>
      </c>
      <c r="J43" s="107">
        <v>71.38</v>
      </c>
      <c r="K43" s="107">
        <v>662.44</v>
      </c>
      <c r="L43" s="107">
        <v>200.83</v>
      </c>
      <c r="M43" s="106">
        <v>504</v>
      </c>
      <c r="N43" s="107">
        <v>99.49</v>
      </c>
      <c r="O43" s="107">
        <v>320.32</v>
      </c>
      <c r="P43" s="106">
        <v>368.4</v>
      </c>
      <c r="Q43" s="106">
        <v>380</v>
      </c>
      <c r="R43" s="7"/>
      <c r="S43" s="7">
        <v>130</v>
      </c>
      <c r="T43" s="7"/>
      <c r="U43" s="106">
        <v>628</v>
      </c>
      <c r="V43" s="106">
        <v>329.48</v>
      </c>
      <c r="W43" s="106">
        <v>219</v>
      </c>
      <c r="X43" s="106">
        <v>7.9</v>
      </c>
      <c r="Y43" s="7"/>
      <c r="Z43" s="106">
        <v>247</v>
      </c>
      <c r="AA43" s="106">
        <v>360</v>
      </c>
      <c r="AB43" s="106">
        <v>213</v>
      </c>
      <c r="AC43" s="106">
        <v>314.44</v>
      </c>
      <c r="AD43" s="106">
        <v>138</v>
      </c>
      <c r="AE43" s="106">
        <v>388</v>
      </c>
      <c r="AF43" s="106">
        <v>189</v>
      </c>
      <c r="AG43" s="106">
        <v>218.18</v>
      </c>
      <c r="AH43" s="106">
        <v>59.6</v>
      </c>
      <c r="AI43" s="106">
        <v>65.75</v>
      </c>
      <c r="AJ43" s="106">
        <v>37</v>
      </c>
      <c r="AK43" s="106">
        <v>190</v>
      </c>
      <c r="AL43" s="106">
        <v>185</v>
      </c>
      <c r="AM43" s="7"/>
      <c r="AN43" s="106">
        <v>240</v>
      </c>
      <c r="AO43" s="7"/>
      <c r="AP43" s="106">
        <v>213.79</v>
      </c>
      <c r="AQ43" s="106">
        <v>60</v>
      </c>
      <c r="AR43" s="106">
        <v>65.33</v>
      </c>
      <c r="AS43" s="106">
        <v>84</v>
      </c>
      <c r="AT43" s="106">
        <v>41.43</v>
      </c>
      <c r="AU43" s="106">
        <v>54.28</v>
      </c>
      <c r="AV43" s="106">
        <v>48.75</v>
      </c>
      <c r="AW43" s="106">
        <v>114.28</v>
      </c>
      <c r="AX43" s="106">
        <v>62.66</v>
      </c>
      <c r="AY43" s="106">
        <v>56.66</v>
      </c>
      <c r="AZ43" s="106">
        <v>128</v>
      </c>
      <c r="BA43" s="106">
        <v>227</v>
      </c>
      <c r="BB43" s="106">
        <v>357</v>
      </c>
      <c r="BC43" s="106">
        <v>491.11</v>
      </c>
      <c r="BD43" s="106">
        <v>205</v>
      </c>
      <c r="BE43" s="106">
        <v>330</v>
      </c>
      <c r="BF43" s="7"/>
      <c r="BG43" s="106">
        <v>23</v>
      </c>
      <c r="BH43" s="106">
        <v>21</v>
      </c>
      <c r="BI43" s="106">
        <v>30</v>
      </c>
      <c r="BJ43" s="106">
        <v>21</v>
      </c>
      <c r="BK43" s="106">
        <v>35</v>
      </c>
      <c r="BL43" s="106">
        <v>275</v>
      </c>
      <c r="BM43" s="106">
        <v>154.44999999999999</v>
      </c>
      <c r="BN43" s="7">
        <v>14.89</v>
      </c>
      <c r="BO43" s="108">
        <v>10</v>
      </c>
    </row>
    <row r="44" spans="1:69" ht="18" x14ac:dyDescent="0.25">
      <c r="B44" s="25" t="s">
        <v>33</v>
      </c>
      <c r="C44" s="26" t="s">
        <v>32</v>
      </c>
      <c r="D44" s="27">
        <f t="shared" ref="D44:BN44" si="6">D43/1000</f>
        <v>6.7269999999999996E-2</v>
      </c>
      <c r="E44" s="27">
        <f t="shared" si="6"/>
        <v>7.0000000000000007E-2</v>
      </c>
      <c r="F44" s="27">
        <f t="shared" si="6"/>
        <v>8.6300000000000002E-2</v>
      </c>
      <c r="G44" s="27">
        <f t="shared" si="6"/>
        <v>0.5</v>
      </c>
      <c r="H44" s="27">
        <f t="shared" si="6"/>
        <v>0.92589999999999995</v>
      </c>
      <c r="I44" s="27">
        <f t="shared" si="6"/>
        <v>0.51</v>
      </c>
      <c r="J44" s="27">
        <f t="shared" si="6"/>
        <v>7.1379999999999999E-2</v>
      </c>
      <c r="K44" s="27">
        <f t="shared" si="6"/>
        <v>0.66244000000000003</v>
      </c>
      <c r="L44" s="27">
        <f t="shared" si="6"/>
        <v>0.20083000000000001</v>
      </c>
      <c r="M44" s="27">
        <f t="shared" si="6"/>
        <v>0.504</v>
      </c>
      <c r="N44" s="27">
        <f t="shared" si="6"/>
        <v>9.9489999999999995E-2</v>
      </c>
      <c r="O44" s="27">
        <f t="shared" si="6"/>
        <v>0.32031999999999999</v>
      </c>
      <c r="P44" s="27">
        <f t="shared" si="6"/>
        <v>0.36839999999999995</v>
      </c>
      <c r="Q44" s="27">
        <f t="shared" si="6"/>
        <v>0.38</v>
      </c>
      <c r="R44" s="27">
        <f t="shared" si="6"/>
        <v>0</v>
      </c>
      <c r="S44" s="27">
        <f t="shared" si="6"/>
        <v>0.13</v>
      </c>
      <c r="T44" s="27">
        <f t="shared" si="6"/>
        <v>0</v>
      </c>
      <c r="U44" s="27">
        <f t="shared" si="6"/>
        <v>0.628</v>
      </c>
      <c r="V44" s="27">
        <f t="shared" si="6"/>
        <v>0.32948</v>
      </c>
      <c r="W44" s="27">
        <f t="shared" si="6"/>
        <v>0.219</v>
      </c>
      <c r="X44" s="27">
        <f t="shared" si="6"/>
        <v>7.9000000000000008E-3</v>
      </c>
      <c r="Y44" s="27">
        <f t="shared" si="6"/>
        <v>0</v>
      </c>
      <c r="Z44" s="27">
        <f t="shared" si="6"/>
        <v>0.247</v>
      </c>
      <c r="AA44" s="27">
        <f t="shared" si="6"/>
        <v>0.36</v>
      </c>
      <c r="AB44" s="27">
        <f t="shared" si="6"/>
        <v>0.21299999999999999</v>
      </c>
      <c r="AC44" s="27">
        <f t="shared" si="6"/>
        <v>0.31444</v>
      </c>
      <c r="AD44" s="27">
        <f t="shared" si="6"/>
        <v>0.13800000000000001</v>
      </c>
      <c r="AE44" s="27">
        <f t="shared" si="6"/>
        <v>0.38800000000000001</v>
      </c>
      <c r="AF44" s="27">
        <f t="shared" si="6"/>
        <v>0.189</v>
      </c>
      <c r="AG44" s="27">
        <f t="shared" si="6"/>
        <v>0.21818000000000001</v>
      </c>
      <c r="AH44" s="27">
        <f t="shared" si="6"/>
        <v>5.96E-2</v>
      </c>
      <c r="AI44" s="27">
        <f t="shared" si="6"/>
        <v>6.5750000000000003E-2</v>
      </c>
      <c r="AJ44" s="27">
        <f t="shared" si="6"/>
        <v>3.6999999999999998E-2</v>
      </c>
      <c r="AK44" s="27">
        <f t="shared" si="6"/>
        <v>0.19</v>
      </c>
      <c r="AL44" s="27">
        <f t="shared" si="6"/>
        <v>0.185</v>
      </c>
      <c r="AM44" s="27">
        <f t="shared" si="6"/>
        <v>0</v>
      </c>
      <c r="AN44" s="27">
        <f t="shared" si="6"/>
        <v>0.24</v>
      </c>
      <c r="AO44" s="27">
        <f t="shared" si="6"/>
        <v>0</v>
      </c>
      <c r="AP44" s="27">
        <f t="shared" si="6"/>
        <v>0.21378999999999998</v>
      </c>
      <c r="AQ44" s="27">
        <f t="shared" si="6"/>
        <v>0.06</v>
      </c>
      <c r="AR44" s="27">
        <f t="shared" si="6"/>
        <v>6.5329999999999999E-2</v>
      </c>
      <c r="AS44" s="27">
        <f t="shared" si="6"/>
        <v>8.4000000000000005E-2</v>
      </c>
      <c r="AT44" s="27">
        <f t="shared" si="6"/>
        <v>4.1430000000000002E-2</v>
      </c>
      <c r="AU44" s="27">
        <f t="shared" si="6"/>
        <v>5.4280000000000002E-2</v>
      </c>
      <c r="AV44" s="27">
        <f t="shared" si="6"/>
        <v>4.8750000000000002E-2</v>
      </c>
      <c r="AW44" s="27">
        <f t="shared" si="6"/>
        <v>0.11428000000000001</v>
      </c>
      <c r="AX44" s="27">
        <f t="shared" si="6"/>
        <v>6.2659999999999993E-2</v>
      </c>
      <c r="AY44" s="27">
        <f t="shared" si="6"/>
        <v>5.6659999999999995E-2</v>
      </c>
      <c r="AZ44" s="27">
        <f t="shared" si="6"/>
        <v>0.128</v>
      </c>
      <c r="BA44" s="27">
        <f t="shared" si="6"/>
        <v>0.22700000000000001</v>
      </c>
      <c r="BB44" s="27">
        <f t="shared" si="6"/>
        <v>0.35699999999999998</v>
      </c>
      <c r="BC44" s="27">
        <f t="shared" si="6"/>
        <v>0.49110999999999999</v>
      </c>
      <c r="BD44" s="27">
        <f t="shared" si="6"/>
        <v>0.20499999999999999</v>
      </c>
      <c r="BE44" s="27">
        <f t="shared" si="6"/>
        <v>0.33</v>
      </c>
      <c r="BF44" s="27">
        <f t="shared" si="6"/>
        <v>0</v>
      </c>
      <c r="BG44" s="27">
        <f t="shared" si="6"/>
        <v>2.3E-2</v>
      </c>
      <c r="BH44" s="27">
        <f t="shared" si="6"/>
        <v>2.1000000000000001E-2</v>
      </c>
      <c r="BI44" s="27">
        <f t="shared" si="6"/>
        <v>0.03</v>
      </c>
      <c r="BJ44" s="27">
        <f t="shared" si="6"/>
        <v>2.1000000000000001E-2</v>
      </c>
      <c r="BK44" s="27">
        <f t="shared" si="6"/>
        <v>3.5000000000000003E-2</v>
      </c>
      <c r="BL44" s="27">
        <f t="shared" si="6"/>
        <v>0.27500000000000002</v>
      </c>
      <c r="BM44" s="27">
        <f t="shared" si="6"/>
        <v>0.15444999999999998</v>
      </c>
      <c r="BN44" s="27">
        <f t="shared" si="6"/>
        <v>1.489E-2</v>
      </c>
      <c r="BO44" s="27">
        <f t="shared" ref="BO44" si="7">BO43/1000</f>
        <v>0.01</v>
      </c>
    </row>
    <row r="45" spans="1:69" ht="18" x14ac:dyDescent="0.25">
      <c r="A45" s="34"/>
      <c r="B45" s="35" t="s">
        <v>34</v>
      </c>
      <c r="C45" s="115"/>
      <c r="D45" s="36">
        <f t="shared" ref="D45:BN45" si="8">D30*D43</f>
        <v>4.7088999999999999</v>
      </c>
      <c r="E45" s="36">
        <f t="shared" si="8"/>
        <v>2.8000000000000003</v>
      </c>
      <c r="F45" s="36">
        <f t="shared" si="8"/>
        <v>2.589</v>
      </c>
      <c r="G45" s="36">
        <f t="shared" si="8"/>
        <v>0.15</v>
      </c>
      <c r="H45" s="36">
        <f t="shared" si="8"/>
        <v>0.92589999999999995</v>
      </c>
      <c r="I45" s="36">
        <f t="shared" si="8"/>
        <v>0</v>
      </c>
      <c r="J45" s="36">
        <f t="shared" si="8"/>
        <v>13.847719999999999</v>
      </c>
      <c r="K45" s="36">
        <f t="shared" si="8"/>
        <v>9.6053800000000003</v>
      </c>
      <c r="L45" s="36">
        <f t="shared" si="8"/>
        <v>2.8116200000000005</v>
      </c>
      <c r="M45" s="36">
        <f t="shared" si="8"/>
        <v>0</v>
      </c>
      <c r="N45" s="36">
        <f t="shared" si="8"/>
        <v>13.928600000000001</v>
      </c>
      <c r="O45" s="36">
        <f t="shared" si="8"/>
        <v>0</v>
      </c>
      <c r="P45" s="36">
        <f t="shared" si="8"/>
        <v>1.8419999999999999</v>
      </c>
      <c r="Q45" s="36">
        <f t="shared" si="8"/>
        <v>0</v>
      </c>
      <c r="R45" s="36">
        <f t="shared" si="8"/>
        <v>0</v>
      </c>
      <c r="S45" s="36">
        <f t="shared" si="8"/>
        <v>0</v>
      </c>
      <c r="T45" s="36">
        <f t="shared" si="8"/>
        <v>0</v>
      </c>
      <c r="U45" s="36">
        <f t="shared" si="8"/>
        <v>0</v>
      </c>
      <c r="V45" s="36">
        <f t="shared" si="8"/>
        <v>0</v>
      </c>
      <c r="W45" s="36">
        <f t="shared" si="8"/>
        <v>0</v>
      </c>
      <c r="X45" s="36">
        <f t="shared" si="8"/>
        <v>2.1160714285714288</v>
      </c>
      <c r="Y45" s="36">
        <f t="shared" si="8"/>
        <v>0</v>
      </c>
      <c r="Z45" s="36">
        <f t="shared" si="8"/>
        <v>0</v>
      </c>
      <c r="AA45" s="36">
        <f t="shared" si="8"/>
        <v>0</v>
      </c>
      <c r="AB45" s="36">
        <f t="shared" si="8"/>
        <v>0</v>
      </c>
      <c r="AC45" s="36">
        <f t="shared" si="8"/>
        <v>0</v>
      </c>
      <c r="AD45" s="36">
        <f t="shared" si="8"/>
        <v>0</v>
      </c>
      <c r="AE45" s="36">
        <f t="shared" si="8"/>
        <v>0</v>
      </c>
      <c r="AF45" s="36">
        <f t="shared" si="8"/>
        <v>0</v>
      </c>
      <c r="AG45" s="36">
        <f t="shared" si="8"/>
        <v>3.9272399999999998</v>
      </c>
      <c r="AH45" s="36">
        <f t="shared" si="8"/>
        <v>0</v>
      </c>
      <c r="AI45" s="36">
        <f t="shared" si="8"/>
        <v>1.9724999999999999</v>
      </c>
      <c r="AJ45" s="36">
        <f t="shared" si="8"/>
        <v>1.9980000000000001E-2</v>
      </c>
      <c r="AK45" s="36">
        <f t="shared" si="8"/>
        <v>0</v>
      </c>
      <c r="AL45" s="36">
        <f t="shared" si="8"/>
        <v>0</v>
      </c>
      <c r="AM45" s="36">
        <f t="shared" si="8"/>
        <v>0</v>
      </c>
      <c r="AN45" s="36">
        <f t="shared" si="8"/>
        <v>0</v>
      </c>
      <c r="AO45" s="36">
        <f t="shared" si="8"/>
        <v>0</v>
      </c>
      <c r="AP45" s="36">
        <f t="shared" si="8"/>
        <v>0</v>
      </c>
      <c r="AQ45" s="36">
        <f t="shared" si="8"/>
        <v>0</v>
      </c>
      <c r="AR45" s="36">
        <f t="shared" si="8"/>
        <v>0</v>
      </c>
      <c r="AS45" s="36">
        <f t="shared" si="8"/>
        <v>0</v>
      </c>
      <c r="AT45" s="36">
        <f t="shared" si="8"/>
        <v>0.62144999999999995</v>
      </c>
      <c r="AU45" s="36">
        <f t="shared" si="8"/>
        <v>0.92276000000000014</v>
      </c>
      <c r="AV45" s="36">
        <f t="shared" si="8"/>
        <v>0</v>
      </c>
      <c r="AW45" s="36">
        <f t="shared" si="8"/>
        <v>0</v>
      </c>
      <c r="AX45" s="36">
        <f t="shared" si="8"/>
        <v>0</v>
      </c>
      <c r="AY45" s="36">
        <f t="shared" si="8"/>
        <v>0</v>
      </c>
      <c r="AZ45" s="36">
        <f t="shared" si="8"/>
        <v>0</v>
      </c>
      <c r="BA45" s="36">
        <f t="shared" si="8"/>
        <v>0</v>
      </c>
      <c r="BB45" s="36">
        <f t="shared" si="8"/>
        <v>0</v>
      </c>
      <c r="BC45" s="36">
        <f t="shared" si="8"/>
        <v>3.9288800000000004</v>
      </c>
      <c r="BD45" s="36">
        <f t="shared" si="8"/>
        <v>0</v>
      </c>
      <c r="BE45" s="36">
        <f t="shared" si="8"/>
        <v>9.9</v>
      </c>
      <c r="BF45" s="36">
        <f t="shared" si="8"/>
        <v>0</v>
      </c>
      <c r="BG45" s="36">
        <f t="shared" si="8"/>
        <v>5.0830000000000002</v>
      </c>
      <c r="BH45" s="36">
        <f t="shared" si="8"/>
        <v>0.21</v>
      </c>
      <c r="BI45" s="36">
        <f t="shared" si="8"/>
        <v>0.39</v>
      </c>
      <c r="BJ45" s="36">
        <f t="shared" si="8"/>
        <v>0</v>
      </c>
      <c r="BK45" s="36">
        <f t="shared" si="8"/>
        <v>1.925</v>
      </c>
      <c r="BL45" s="36">
        <f t="shared" si="8"/>
        <v>0.55000000000000004</v>
      </c>
      <c r="BM45" s="36">
        <f t="shared" si="8"/>
        <v>0.44790499999999994</v>
      </c>
      <c r="BN45" s="36">
        <f t="shared" si="8"/>
        <v>5.9560000000000002E-2</v>
      </c>
      <c r="BO45" s="36">
        <f t="shared" ref="BO45" si="9">BO30*BO43</f>
        <v>0.35000000000000003</v>
      </c>
      <c r="BP45" s="104">
        <f>SUM(D45:BN45)</f>
        <v>85.28346642857143</v>
      </c>
      <c r="BQ45" s="38">
        <f>BP45/$C$7</f>
        <v>85.28346642857143</v>
      </c>
    </row>
    <row r="46" spans="1:69" ht="18" x14ac:dyDescent="0.25">
      <c r="A46" s="34"/>
      <c r="B46" s="35" t="s">
        <v>35</v>
      </c>
      <c r="C46" s="115"/>
      <c r="D46" s="36">
        <f t="shared" ref="D46:BN46" si="10">D30*D43</f>
        <v>4.7088999999999999</v>
      </c>
      <c r="E46" s="36">
        <f t="shared" si="10"/>
        <v>2.8000000000000003</v>
      </c>
      <c r="F46" s="36">
        <f t="shared" si="10"/>
        <v>2.589</v>
      </c>
      <c r="G46" s="36">
        <f t="shared" si="10"/>
        <v>0.15</v>
      </c>
      <c r="H46" s="36">
        <f t="shared" si="10"/>
        <v>0.92589999999999995</v>
      </c>
      <c r="I46" s="36">
        <f t="shared" si="10"/>
        <v>0</v>
      </c>
      <c r="J46" s="36">
        <f t="shared" si="10"/>
        <v>13.847719999999999</v>
      </c>
      <c r="K46" s="36">
        <f t="shared" si="10"/>
        <v>9.6053800000000003</v>
      </c>
      <c r="L46" s="36">
        <f t="shared" si="10"/>
        <v>2.8116200000000005</v>
      </c>
      <c r="M46" s="36">
        <f t="shared" si="10"/>
        <v>0</v>
      </c>
      <c r="N46" s="36">
        <f t="shared" si="10"/>
        <v>13.928600000000001</v>
      </c>
      <c r="O46" s="36">
        <f t="shared" si="10"/>
        <v>0</v>
      </c>
      <c r="P46" s="36">
        <f t="shared" si="10"/>
        <v>1.8419999999999999</v>
      </c>
      <c r="Q46" s="36">
        <f t="shared" si="10"/>
        <v>0</v>
      </c>
      <c r="R46" s="36">
        <f t="shared" si="10"/>
        <v>0</v>
      </c>
      <c r="S46" s="36">
        <f t="shared" si="10"/>
        <v>0</v>
      </c>
      <c r="T46" s="36">
        <f t="shared" si="10"/>
        <v>0</v>
      </c>
      <c r="U46" s="36">
        <f t="shared" si="10"/>
        <v>0</v>
      </c>
      <c r="V46" s="36">
        <f t="shared" si="10"/>
        <v>0</v>
      </c>
      <c r="W46" s="36">
        <f t="shared" si="10"/>
        <v>0</v>
      </c>
      <c r="X46" s="36">
        <f t="shared" si="10"/>
        <v>2.1160714285714288</v>
      </c>
      <c r="Y46" s="36">
        <f t="shared" si="10"/>
        <v>0</v>
      </c>
      <c r="Z46" s="36">
        <f t="shared" si="10"/>
        <v>0</v>
      </c>
      <c r="AA46" s="36">
        <f t="shared" si="10"/>
        <v>0</v>
      </c>
      <c r="AB46" s="36">
        <f t="shared" si="10"/>
        <v>0</v>
      </c>
      <c r="AC46" s="36">
        <f t="shared" si="10"/>
        <v>0</v>
      </c>
      <c r="AD46" s="36">
        <f t="shared" si="10"/>
        <v>0</v>
      </c>
      <c r="AE46" s="36">
        <f t="shared" si="10"/>
        <v>0</v>
      </c>
      <c r="AF46" s="36">
        <f t="shared" si="10"/>
        <v>0</v>
      </c>
      <c r="AG46" s="36">
        <f t="shared" si="10"/>
        <v>3.9272399999999998</v>
      </c>
      <c r="AH46" s="36">
        <f t="shared" si="10"/>
        <v>0</v>
      </c>
      <c r="AI46" s="36">
        <f t="shared" si="10"/>
        <v>1.9724999999999999</v>
      </c>
      <c r="AJ46" s="36">
        <f t="shared" si="10"/>
        <v>1.9980000000000001E-2</v>
      </c>
      <c r="AK46" s="36">
        <f t="shared" si="10"/>
        <v>0</v>
      </c>
      <c r="AL46" s="36">
        <f t="shared" si="10"/>
        <v>0</v>
      </c>
      <c r="AM46" s="36">
        <f t="shared" si="10"/>
        <v>0</v>
      </c>
      <c r="AN46" s="36">
        <f t="shared" si="10"/>
        <v>0</v>
      </c>
      <c r="AO46" s="36">
        <f t="shared" si="10"/>
        <v>0</v>
      </c>
      <c r="AP46" s="36">
        <f t="shared" si="10"/>
        <v>0</v>
      </c>
      <c r="AQ46" s="36">
        <f t="shared" si="10"/>
        <v>0</v>
      </c>
      <c r="AR46" s="36">
        <f t="shared" si="10"/>
        <v>0</v>
      </c>
      <c r="AS46" s="36">
        <f t="shared" si="10"/>
        <v>0</v>
      </c>
      <c r="AT46" s="36">
        <f t="shared" si="10"/>
        <v>0.62144999999999995</v>
      </c>
      <c r="AU46" s="36">
        <f t="shared" si="10"/>
        <v>0.92276000000000014</v>
      </c>
      <c r="AV46" s="36">
        <f t="shared" si="10"/>
        <v>0</v>
      </c>
      <c r="AW46" s="36">
        <f t="shared" si="10"/>
        <v>0</v>
      </c>
      <c r="AX46" s="36">
        <f t="shared" si="10"/>
        <v>0</v>
      </c>
      <c r="AY46" s="36">
        <f t="shared" si="10"/>
        <v>0</v>
      </c>
      <c r="AZ46" s="36">
        <f t="shared" si="10"/>
        <v>0</v>
      </c>
      <c r="BA46" s="36">
        <f t="shared" si="10"/>
        <v>0</v>
      </c>
      <c r="BB46" s="36">
        <f t="shared" si="10"/>
        <v>0</v>
      </c>
      <c r="BC46" s="36">
        <f t="shared" si="10"/>
        <v>3.9288800000000004</v>
      </c>
      <c r="BD46" s="36">
        <f t="shared" si="10"/>
        <v>0</v>
      </c>
      <c r="BE46" s="36">
        <f t="shared" si="10"/>
        <v>9.9</v>
      </c>
      <c r="BF46" s="36">
        <f t="shared" si="10"/>
        <v>0</v>
      </c>
      <c r="BG46" s="36">
        <f t="shared" si="10"/>
        <v>5.0830000000000002</v>
      </c>
      <c r="BH46" s="36">
        <f t="shared" si="10"/>
        <v>0.21</v>
      </c>
      <c r="BI46" s="36">
        <f t="shared" si="10"/>
        <v>0.39</v>
      </c>
      <c r="BJ46" s="36">
        <f t="shared" si="10"/>
        <v>0</v>
      </c>
      <c r="BK46" s="36">
        <f t="shared" si="10"/>
        <v>1.925</v>
      </c>
      <c r="BL46" s="36">
        <f t="shared" si="10"/>
        <v>0.55000000000000004</v>
      </c>
      <c r="BM46" s="36">
        <f t="shared" si="10"/>
        <v>0.44790499999999994</v>
      </c>
      <c r="BN46" s="36">
        <f t="shared" si="10"/>
        <v>5.9560000000000002E-2</v>
      </c>
      <c r="BO46" s="36">
        <f t="shared" ref="BO46" si="11">BO30*BO43</f>
        <v>0.35000000000000003</v>
      </c>
      <c r="BP46" s="37">
        <f>SUM(D46:BO46)</f>
        <v>85.633466428571424</v>
      </c>
      <c r="BQ46" s="38">
        <f>BP46/$C$7</f>
        <v>85.633466428571424</v>
      </c>
    </row>
    <row r="47" spans="1:69" x14ac:dyDescent="0.2">
      <c r="A47" s="39"/>
      <c r="B47" s="39" t="s">
        <v>36</v>
      </c>
    </row>
    <row r="48" spans="1:69" x14ac:dyDescent="0.2">
      <c r="A48" s="39"/>
      <c r="B48" s="39" t="s">
        <v>37</v>
      </c>
      <c r="BQ48" s="40">
        <f>BQ63+BQ81+BQ97+BQ113</f>
        <v>84.295966428571433</v>
      </c>
    </row>
    <row r="50" spans="1:71" x14ac:dyDescent="0.2">
      <c r="J50" s="1"/>
      <c r="Q50" s="1"/>
      <c r="R50" s="1"/>
      <c r="AF50" s="1"/>
    </row>
    <row r="51" spans="1:71" ht="15" customHeight="1" x14ac:dyDescent="0.2">
      <c r="A51" s="116"/>
      <c r="B51" s="5" t="s">
        <v>4</v>
      </c>
      <c r="C51" s="118" t="s">
        <v>5</v>
      </c>
      <c r="D51" s="109" t="str">
        <f t="shared" ref="D51:BN51" si="12">D5</f>
        <v>Хлеб пшеничный</v>
      </c>
      <c r="E51" s="109" t="str">
        <f t="shared" si="12"/>
        <v>Хлеб ржано-пшеничный</v>
      </c>
      <c r="F51" s="109" t="str">
        <f t="shared" si="12"/>
        <v>Сахар</v>
      </c>
      <c r="G51" s="109" t="str">
        <f t="shared" si="12"/>
        <v>Чай</v>
      </c>
      <c r="H51" s="109" t="str">
        <f t="shared" si="12"/>
        <v>Какао</v>
      </c>
      <c r="I51" s="109" t="str">
        <f t="shared" si="12"/>
        <v>Кофейный напиток</v>
      </c>
      <c r="J51" s="109" t="str">
        <f t="shared" si="12"/>
        <v>Молоко 2,5%</v>
      </c>
      <c r="K51" s="109" t="str">
        <f t="shared" si="12"/>
        <v>Масло сливочное</v>
      </c>
      <c r="L51" s="109" t="str">
        <f t="shared" si="12"/>
        <v>Сметана 15%</v>
      </c>
      <c r="M51" s="109" t="str">
        <f t="shared" si="12"/>
        <v>Молоко сухое</v>
      </c>
      <c r="N51" s="109" t="str">
        <f t="shared" si="12"/>
        <v>Снежок 2,5 %</v>
      </c>
      <c r="O51" s="109" t="str">
        <f t="shared" si="12"/>
        <v>Творог 5%</v>
      </c>
      <c r="P51" s="109" t="str">
        <f t="shared" si="12"/>
        <v>Молоко сгущенное</v>
      </c>
      <c r="Q51" s="109" t="str">
        <f t="shared" si="12"/>
        <v xml:space="preserve">Джем Сава </v>
      </c>
      <c r="R51" s="109" t="str">
        <f t="shared" si="12"/>
        <v>Сыр</v>
      </c>
      <c r="S51" s="109" t="str">
        <f t="shared" si="12"/>
        <v>Зеленый горошек</v>
      </c>
      <c r="T51" s="109" t="str">
        <f t="shared" si="12"/>
        <v>Кукуруза консервирован.</v>
      </c>
      <c r="U51" s="109" t="str">
        <f t="shared" si="12"/>
        <v>Консервы рыбные</v>
      </c>
      <c r="V51" s="109" t="str">
        <f t="shared" si="12"/>
        <v>Огурцы консервирован.</v>
      </c>
      <c r="W51" s="41"/>
      <c r="X51" s="109" t="str">
        <f t="shared" si="12"/>
        <v>Яйцо</v>
      </c>
      <c r="Y51" s="109" t="str">
        <f t="shared" si="12"/>
        <v>Икра кабачковая</v>
      </c>
      <c r="Z51" s="109" t="str">
        <f t="shared" si="12"/>
        <v>Изюм</v>
      </c>
      <c r="AA51" s="109" t="str">
        <f t="shared" si="12"/>
        <v>Курага</v>
      </c>
      <c r="AB51" s="109" t="str">
        <f t="shared" si="12"/>
        <v>Чернослив</v>
      </c>
      <c r="AC51" s="109" t="str">
        <f t="shared" si="12"/>
        <v>Шиповник</v>
      </c>
      <c r="AD51" s="109" t="str">
        <f t="shared" si="12"/>
        <v>Сухофрукты</v>
      </c>
      <c r="AE51" s="109" t="str">
        <f t="shared" si="12"/>
        <v>Ягода свежемороженная</v>
      </c>
      <c r="AF51" s="109" t="str">
        <f t="shared" si="12"/>
        <v>Лимон</v>
      </c>
      <c r="AG51" s="109" t="str">
        <f t="shared" si="12"/>
        <v>Кисель</v>
      </c>
      <c r="AH51" s="109" t="str">
        <f t="shared" si="12"/>
        <v xml:space="preserve">Сок </v>
      </c>
      <c r="AI51" s="109" t="str">
        <f t="shared" si="12"/>
        <v>Макаронные изделия</v>
      </c>
      <c r="AJ51" s="109" t="str">
        <f t="shared" si="12"/>
        <v>Мука</v>
      </c>
      <c r="AK51" s="109" t="str">
        <f t="shared" si="12"/>
        <v>Дрожжи</v>
      </c>
      <c r="AL51" s="109" t="str">
        <f t="shared" si="12"/>
        <v>Печенье</v>
      </c>
      <c r="AM51" s="109" t="str">
        <f t="shared" si="12"/>
        <v>Пряники</v>
      </c>
      <c r="AN51" s="109" t="str">
        <f t="shared" si="12"/>
        <v>Вафли</v>
      </c>
      <c r="AO51" s="109" t="str">
        <f t="shared" si="12"/>
        <v>Конфеты</v>
      </c>
      <c r="AP51" s="109" t="str">
        <f t="shared" si="12"/>
        <v>Повидло Сава</v>
      </c>
      <c r="AQ51" s="109" t="str">
        <f t="shared" si="12"/>
        <v>Крупа геркулес</v>
      </c>
      <c r="AR51" s="109" t="str">
        <f t="shared" si="12"/>
        <v>Крупа горох</v>
      </c>
      <c r="AS51" s="109" t="str">
        <f t="shared" si="12"/>
        <v>Крупа гречневая</v>
      </c>
      <c r="AT51" s="109" t="str">
        <f t="shared" si="12"/>
        <v>Крупа кукурузная</v>
      </c>
      <c r="AU51" s="109" t="str">
        <f t="shared" si="12"/>
        <v>Крупа манная</v>
      </c>
      <c r="AV51" s="109" t="str">
        <f t="shared" si="12"/>
        <v>Крупа перловая</v>
      </c>
      <c r="AW51" s="109" t="str">
        <f t="shared" si="12"/>
        <v>Крупа пшеничная</v>
      </c>
      <c r="AX51" s="109" t="str">
        <f t="shared" si="12"/>
        <v>Крупа пшено</v>
      </c>
      <c r="AY51" s="109" t="str">
        <f t="shared" si="12"/>
        <v>Крупа ячневая</v>
      </c>
      <c r="AZ51" s="109" t="str">
        <f t="shared" si="12"/>
        <v>Рис</v>
      </c>
      <c r="BA51" s="109" t="str">
        <f t="shared" si="12"/>
        <v>Цыпленок бройлер</v>
      </c>
      <c r="BB51" s="109" t="str">
        <f t="shared" si="12"/>
        <v>Филе куриное</v>
      </c>
      <c r="BC51" s="109" t="str">
        <f t="shared" si="12"/>
        <v>Фарш говяжий</v>
      </c>
      <c r="BD51" s="109" t="str">
        <f t="shared" si="12"/>
        <v>Печень куриная</v>
      </c>
      <c r="BE51" s="109" t="str">
        <f t="shared" si="12"/>
        <v>Филе минтая</v>
      </c>
      <c r="BF51" s="109" t="str">
        <f t="shared" si="12"/>
        <v>Филе сельди слабосол.</v>
      </c>
      <c r="BG51" s="109" t="str">
        <f t="shared" si="12"/>
        <v>Картофель</v>
      </c>
      <c r="BH51" s="109" t="str">
        <f t="shared" si="12"/>
        <v>Морковь</v>
      </c>
      <c r="BI51" s="109" t="str">
        <f t="shared" si="12"/>
        <v>Лук</v>
      </c>
      <c r="BJ51" s="109" t="str">
        <f t="shared" si="12"/>
        <v>Капуста</v>
      </c>
      <c r="BK51" s="109" t="str">
        <f t="shared" si="12"/>
        <v>Свекла</v>
      </c>
      <c r="BL51" s="109" t="str">
        <f t="shared" si="12"/>
        <v>Томатная паста</v>
      </c>
      <c r="BM51" s="109" t="str">
        <f t="shared" si="12"/>
        <v>Масло растительное</v>
      </c>
      <c r="BN51" s="109" t="str">
        <f t="shared" si="12"/>
        <v>Соль</v>
      </c>
      <c r="BO51" s="118" t="s">
        <v>105</v>
      </c>
      <c r="BP51" s="110" t="s">
        <v>6</v>
      </c>
      <c r="BQ51" s="110" t="s">
        <v>7</v>
      </c>
    </row>
    <row r="52" spans="1:71" ht="29.25" customHeight="1" x14ac:dyDescent="0.2">
      <c r="A52" s="117"/>
      <c r="B52" s="6" t="s">
        <v>8</v>
      </c>
      <c r="C52" s="119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09"/>
      <c r="Q52" s="109"/>
      <c r="R52" s="109"/>
      <c r="S52" s="109"/>
      <c r="T52" s="109"/>
      <c r="U52" s="109"/>
      <c r="V52" s="109"/>
      <c r="W52" s="41"/>
      <c r="X52" s="109"/>
      <c r="Y52" s="109"/>
      <c r="Z52" s="109"/>
      <c r="AA52" s="109"/>
      <c r="AB52" s="109"/>
      <c r="AC52" s="109"/>
      <c r="AD52" s="109"/>
      <c r="AE52" s="109"/>
      <c r="AF52" s="109"/>
      <c r="AG52" s="109"/>
      <c r="AH52" s="109"/>
      <c r="AI52" s="109"/>
      <c r="AJ52" s="109"/>
      <c r="AK52" s="109"/>
      <c r="AL52" s="109"/>
      <c r="AM52" s="109"/>
      <c r="AN52" s="109"/>
      <c r="AO52" s="109"/>
      <c r="AP52" s="109"/>
      <c r="AQ52" s="109"/>
      <c r="AR52" s="109"/>
      <c r="AS52" s="109"/>
      <c r="AT52" s="109"/>
      <c r="AU52" s="109"/>
      <c r="AV52" s="109"/>
      <c r="AW52" s="109"/>
      <c r="AX52" s="109"/>
      <c r="AY52" s="109"/>
      <c r="AZ52" s="109"/>
      <c r="BA52" s="109"/>
      <c r="BB52" s="109"/>
      <c r="BC52" s="109"/>
      <c r="BD52" s="109"/>
      <c r="BE52" s="109"/>
      <c r="BF52" s="109"/>
      <c r="BG52" s="109"/>
      <c r="BH52" s="109"/>
      <c r="BI52" s="109"/>
      <c r="BJ52" s="109"/>
      <c r="BK52" s="109"/>
      <c r="BL52" s="109"/>
      <c r="BM52" s="109"/>
      <c r="BN52" s="109"/>
      <c r="BO52" s="119"/>
      <c r="BP52" s="110"/>
      <c r="BQ52" s="110"/>
    </row>
    <row r="53" spans="1:71" x14ac:dyDescent="0.2">
      <c r="A53" s="111" t="s">
        <v>9</v>
      </c>
      <c r="B53" s="7" t="s">
        <v>10</v>
      </c>
      <c r="C53" s="112">
        <f>$F$4</f>
        <v>1</v>
      </c>
      <c r="D53" s="7">
        <f t="shared" ref="D53:BN57" si="13">D7</f>
        <v>0</v>
      </c>
      <c r="E53" s="7">
        <f t="shared" si="13"/>
        <v>0</v>
      </c>
      <c r="F53" s="7">
        <f t="shared" si="13"/>
        <v>3.0000000000000001E-3</v>
      </c>
      <c r="G53" s="7">
        <f t="shared" si="13"/>
        <v>0</v>
      </c>
      <c r="H53" s="7">
        <f t="shared" si="13"/>
        <v>0</v>
      </c>
      <c r="I53" s="7">
        <f t="shared" si="13"/>
        <v>0</v>
      </c>
      <c r="J53" s="7">
        <f t="shared" si="13"/>
        <v>0.1</v>
      </c>
      <c r="K53" s="7">
        <f t="shared" si="13"/>
        <v>2E-3</v>
      </c>
      <c r="L53" s="7">
        <f t="shared" si="13"/>
        <v>0</v>
      </c>
      <c r="M53" s="7">
        <f t="shared" si="13"/>
        <v>0</v>
      </c>
      <c r="N53" s="7">
        <f t="shared" si="13"/>
        <v>0</v>
      </c>
      <c r="O53" s="7">
        <f t="shared" si="13"/>
        <v>0</v>
      </c>
      <c r="P53" s="7">
        <f t="shared" si="13"/>
        <v>0</v>
      </c>
      <c r="Q53" s="7">
        <f t="shared" si="13"/>
        <v>0</v>
      </c>
      <c r="R53" s="7">
        <f t="shared" si="13"/>
        <v>0</v>
      </c>
      <c r="S53" s="7">
        <f t="shared" si="13"/>
        <v>0</v>
      </c>
      <c r="T53" s="7">
        <f t="shared" si="13"/>
        <v>0</v>
      </c>
      <c r="U53" s="7">
        <f t="shared" si="13"/>
        <v>0</v>
      </c>
      <c r="V53" s="7">
        <f t="shared" si="13"/>
        <v>0</v>
      </c>
      <c r="W53" s="7">
        <f t="shared" si="13"/>
        <v>0</v>
      </c>
      <c r="X53" s="7">
        <f t="shared" si="13"/>
        <v>0</v>
      </c>
      <c r="Y53" s="7">
        <f t="shared" si="13"/>
        <v>0</v>
      </c>
      <c r="Z53" s="7">
        <f t="shared" si="13"/>
        <v>0</v>
      </c>
      <c r="AA53" s="7">
        <f t="shared" si="13"/>
        <v>0</v>
      </c>
      <c r="AB53" s="7">
        <f t="shared" si="13"/>
        <v>0</v>
      </c>
      <c r="AC53" s="7">
        <f t="shared" si="13"/>
        <v>0</v>
      </c>
      <c r="AD53" s="7">
        <f t="shared" si="13"/>
        <v>0</v>
      </c>
      <c r="AE53" s="7">
        <f t="shared" si="13"/>
        <v>0</v>
      </c>
      <c r="AF53" s="7">
        <f t="shared" si="13"/>
        <v>0</v>
      </c>
      <c r="AG53" s="7">
        <f t="shared" si="13"/>
        <v>0</v>
      </c>
      <c r="AH53" s="7">
        <f t="shared" si="13"/>
        <v>0</v>
      </c>
      <c r="AI53" s="7">
        <f t="shared" si="13"/>
        <v>0</v>
      </c>
      <c r="AJ53" s="7">
        <f t="shared" si="13"/>
        <v>0</v>
      </c>
      <c r="AK53" s="7">
        <f t="shared" si="13"/>
        <v>0</v>
      </c>
      <c r="AL53" s="7">
        <f t="shared" si="13"/>
        <v>0</v>
      </c>
      <c r="AM53" s="7">
        <f t="shared" si="13"/>
        <v>0</v>
      </c>
      <c r="AN53" s="7">
        <f t="shared" si="13"/>
        <v>0</v>
      </c>
      <c r="AO53" s="7">
        <f t="shared" si="13"/>
        <v>0</v>
      </c>
      <c r="AP53" s="7">
        <f t="shared" si="13"/>
        <v>0</v>
      </c>
      <c r="AQ53" s="7">
        <f t="shared" si="13"/>
        <v>0</v>
      </c>
      <c r="AR53" s="7">
        <f t="shared" si="13"/>
        <v>0</v>
      </c>
      <c r="AS53" s="7">
        <f t="shared" si="13"/>
        <v>0</v>
      </c>
      <c r="AT53" s="7">
        <f t="shared" si="13"/>
        <v>1.4999999999999999E-2</v>
      </c>
      <c r="AU53" s="7">
        <f t="shared" si="13"/>
        <v>0</v>
      </c>
      <c r="AV53" s="7">
        <f t="shared" si="13"/>
        <v>0</v>
      </c>
      <c r="AW53" s="7">
        <f t="shared" si="13"/>
        <v>0</v>
      </c>
      <c r="AX53" s="7">
        <f t="shared" si="13"/>
        <v>0</v>
      </c>
      <c r="AY53" s="7">
        <f t="shared" si="13"/>
        <v>0</v>
      </c>
      <c r="AZ53" s="7">
        <f t="shared" si="13"/>
        <v>0</v>
      </c>
      <c r="BA53" s="7">
        <f t="shared" si="13"/>
        <v>0</v>
      </c>
      <c r="BB53" s="7">
        <f t="shared" si="13"/>
        <v>0</v>
      </c>
      <c r="BC53" s="7">
        <f t="shared" si="13"/>
        <v>0</v>
      </c>
      <c r="BD53" s="7">
        <f t="shared" si="13"/>
        <v>0</v>
      </c>
      <c r="BE53" s="7">
        <f t="shared" si="13"/>
        <v>0</v>
      </c>
      <c r="BF53" s="7">
        <f t="shared" si="13"/>
        <v>0</v>
      </c>
      <c r="BG53" s="7">
        <f t="shared" si="13"/>
        <v>0</v>
      </c>
      <c r="BH53" s="7">
        <f t="shared" si="13"/>
        <v>0</v>
      </c>
      <c r="BI53" s="7">
        <f t="shared" si="13"/>
        <v>0</v>
      </c>
      <c r="BJ53" s="7">
        <f t="shared" si="13"/>
        <v>0</v>
      </c>
      <c r="BK53" s="7">
        <f t="shared" si="13"/>
        <v>0</v>
      </c>
      <c r="BL53" s="7">
        <f t="shared" si="13"/>
        <v>0</v>
      </c>
      <c r="BM53" s="7">
        <f t="shared" si="13"/>
        <v>0</v>
      </c>
      <c r="BN53" s="7">
        <f t="shared" si="13"/>
        <v>5.0000000000000001E-4</v>
      </c>
      <c r="BO53" s="7">
        <f t="shared" ref="BO53:BO56" si="14">BO7</f>
        <v>0</v>
      </c>
    </row>
    <row r="54" spans="1:71" x14ac:dyDescent="0.2">
      <c r="A54" s="111"/>
      <c r="B54" s="10" t="s">
        <v>38</v>
      </c>
      <c r="C54" s="113"/>
      <c r="D54" s="7">
        <f t="shared" si="13"/>
        <v>0.02</v>
      </c>
      <c r="E54" s="7">
        <f t="shared" si="13"/>
        <v>0</v>
      </c>
      <c r="F54" s="7">
        <f t="shared" si="13"/>
        <v>0</v>
      </c>
      <c r="G54" s="7">
        <f t="shared" si="13"/>
        <v>0</v>
      </c>
      <c r="H54" s="7">
        <f t="shared" si="13"/>
        <v>0</v>
      </c>
      <c r="I54" s="7">
        <f t="shared" si="13"/>
        <v>0</v>
      </c>
      <c r="J54" s="7">
        <f t="shared" si="13"/>
        <v>0</v>
      </c>
      <c r="K54" s="7">
        <f t="shared" si="13"/>
        <v>3.0000000000000001E-3</v>
      </c>
      <c r="L54" s="7">
        <f t="shared" si="13"/>
        <v>0</v>
      </c>
      <c r="M54" s="7">
        <f t="shared" si="13"/>
        <v>0</v>
      </c>
      <c r="N54" s="7">
        <f t="shared" si="13"/>
        <v>0</v>
      </c>
      <c r="O54" s="7">
        <f t="shared" si="13"/>
        <v>0</v>
      </c>
      <c r="P54" s="7">
        <f t="shared" si="13"/>
        <v>0</v>
      </c>
      <c r="Q54" s="7">
        <f t="shared" si="13"/>
        <v>0</v>
      </c>
      <c r="R54" s="7">
        <f t="shared" si="13"/>
        <v>0</v>
      </c>
      <c r="S54" s="7">
        <f t="shared" si="13"/>
        <v>0</v>
      </c>
      <c r="T54" s="7">
        <f t="shared" si="13"/>
        <v>0</v>
      </c>
      <c r="U54" s="7">
        <f t="shared" si="13"/>
        <v>0</v>
      </c>
      <c r="V54" s="7">
        <f t="shared" si="13"/>
        <v>0</v>
      </c>
      <c r="W54" s="7">
        <f t="shared" si="13"/>
        <v>0</v>
      </c>
      <c r="X54" s="7">
        <f t="shared" si="13"/>
        <v>0</v>
      </c>
      <c r="Y54" s="7">
        <f t="shared" si="13"/>
        <v>0</v>
      </c>
      <c r="Z54" s="7">
        <f t="shared" si="13"/>
        <v>0</v>
      </c>
      <c r="AA54" s="7">
        <f t="shared" si="13"/>
        <v>0</v>
      </c>
      <c r="AB54" s="7">
        <f t="shared" si="13"/>
        <v>0</v>
      </c>
      <c r="AC54" s="7">
        <f t="shared" si="13"/>
        <v>0</v>
      </c>
      <c r="AD54" s="7">
        <f t="shared" si="13"/>
        <v>0</v>
      </c>
      <c r="AE54" s="7">
        <f t="shared" si="13"/>
        <v>0</v>
      </c>
      <c r="AF54" s="7">
        <f t="shared" si="13"/>
        <v>0</v>
      </c>
      <c r="AG54" s="7">
        <f t="shared" si="13"/>
        <v>0</v>
      </c>
      <c r="AH54" s="7">
        <f t="shared" si="13"/>
        <v>0</v>
      </c>
      <c r="AI54" s="7">
        <f t="shared" si="13"/>
        <v>0</v>
      </c>
      <c r="AJ54" s="7">
        <f t="shared" si="13"/>
        <v>0</v>
      </c>
      <c r="AK54" s="7">
        <f t="shared" si="13"/>
        <v>0</v>
      </c>
      <c r="AL54" s="7">
        <f t="shared" si="13"/>
        <v>0</v>
      </c>
      <c r="AM54" s="7">
        <f t="shared" si="13"/>
        <v>0</v>
      </c>
      <c r="AN54" s="7">
        <f t="shared" si="13"/>
        <v>0</v>
      </c>
      <c r="AO54" s="7">
        <f t="shared" si="13"/>
        <v>0</v>
      </c>
      <c r="AP54" s="7">
        <f t="shared" si="13"/>
        <v>0</v>
      </c>
      <c r="AQ54" s="7">
        <f t="shared" si="13"/>
        <v>0</v>
      </c>
      <c r="AR54" s="7">
        <f t="shared" si="13"/>
        <v>0</v>
      </c>
      <c r="AS54" s="7">
        <f t="shared" si="13"/>
        <v>0</v>
      </c>
      <c r="AT54" s="7">
        <f t="shared" si="13"/>
        <v>0</v>
      </c>
      <c r="AU54" s="7">
        <f t="shared" si="13"/>
        <v>0</v>
      </c>
      <c r="AV54" s="7">
        <f t="shared" si="13"/>
        <v>0</v>
      </c>
      <c r="AW54" s="7">
        <f t="shared" si="13"/>
        <v>0</v>
      </c>
      <c r="AX54" s="7">
        <f t="shared" si="13"/>
        <v>0</v>
      </c>
      <c r="AY54" s="7">
        <f t="shared" si="13"/>
        <v>0</v>
      </c>
      <c r="AZ54" s="7">
        <f t="shared" si="13"/>
        <v>0</v>
      </c>
      <c r="BA54" s="7">
        <f t="shared" si="13"/>
        <v>0</v>
      </c>
      <c r="BB54" s="7">
        <f t="shared" si="13"/>
        <v>0</v>
      </c>
      <c r="BC54" s="7">
        <f t="shared" si="13"/>
        <v>0</v>
      </c>
      <c r="BD54" s="7">
        <f t="shared" si="13"/>
        <v>0</v>
      </c>
      <c r="BE54" s="7">
        <f t="shared" si="13"/>
        <v>0</v>
      </c>
      <c r="BF54" s="7">
        <f t="shared" si="13"/>
        <v>0</v>
      </c>
      <c r="BG54" s="7">
        <f t="shared" si="13"/>
        <v>0</v>
      </c>
      <c r="BH54" s="7">
        <f t="shared" si="13"/>
        <v>0</v>
      </c>
      <c r="BI54" s="7">
        <f t="shared" si="13"/>
        <v>0</v>
      </c>
      <c r="BJ54" s="7">
        <f t="shared" si="13"/>
        <v>0</v>
      </c>
      <c r="BK54" s="7">
        <f t="shared" si="13"/>
        <v>0</v>
      </c>
      <c r="BL54" s="7">
        <f t="shared" si="13"/>
        <v>0</v>
      </c>
      <c r="BM54" s="7">
        <f t="shared" si="13"/>
        <v>0</v>
      </c>
      <c r="BN54" s="7">
        <f t="shared" si="13"/>
        <v>0</v>
      </c>
      <c r="BO54" s="7">
        <f t="shared" si="14"/>
        <v>0</v>
      </c>
      <c r="BP54" s="13"/>
      <c r="BQ54" s="13"/>
      <c r="BR54" s="13"/>
      <c r="BS54" s="13"/>
    </row>
    <row r="55" spans="1:71" x14ac:dyDescent="0.2">
      <c r="A55" s="111"/>
      <c r="B55" s="7" t="s">
        <v>12</v>
      </c>
      <c r="C55" s="113"/>
      <c r="D55" s="7">
        <f t="shared" si="13"/>
        <v>0</v>
      </c>
      <c r="E55" s="7">
        <f t="shared" si="13"/>
        <v>0</v>
      </c>
      <c r="F55" s="7">
        <f t="shared" si="13"/>
        <v>8.0000000000000002E-3</v>
      </c>
      <c r="G55" s="7">
        <f t="shared" si="13"/>
        <v>0</v>
      </c>
      <c r="H55" s="7">
        <f t="shared" si="13"/>
        <v>1E-3</v>
      </c>
      <c r="I55" s="7">
        <f t="shared" si="13"/>
        <v>0</v>
      </c>
      <c r="J55" s="7">
        <f t="shared" si="13"/>
        <v>7.0000000000000007E-2</v>
      </c>
      <c r="K55" s="7">
        <f t="shared" si="13"/>
        <v>0</v>
      </c>
      <c r="L55" s="7">
        <f t="shared" si="13"/>
        <v>0</v>
      </c>
      <c r="M55" s="7">
        <f t="shared" si="13"/>
        <v>0</v>
      </c>
      <c r="N55" s="7">
        <f t="shared" si="13"/>
        <v>0</v>
      </c>
      <c r="O55" s="7">
        <f t="shared" si="13"/>
        <v>0</v>
      </c>
      <c r="P55" s="7">
        <f t="shared" si="13"/>
        <v>0</v>
      </c>
      <c r="Q55" s="7">
        <f t="shared" si="13"/>
        <v>0</v>
      </c>
      <c r="R55" s="7">
        <f t="shared" si="13"/>
        <v>0</v>
      </c>
      <c r="S55" s="7">
        <f t="shared" si="13"/>
        <v>0</v>
      </c>
      <c r="T55" s="7">
        <f t="shared" si="13"/>
        <v>0</v>
      </c>
      <c r="U55" s="7">
        <f t="shared" si="13"/>
        <v>0</v>
      </c>
      <c r="V55" s="7">
        <f t="shared" si="13"/>
        <v>0</v>
      </c>
      <c r="W55" s="7">
        <f t="shared" si="13"/>
        <v>0</v>
      </c>
      <c r="X55" s="7">
        <f t="shared" si="13"/>
        <v>0</v>
      </c>
      <c r="Y55" s="7">
        <f t="shared" si="13"/>
        <v>0</v>
      </c>
      <c r="Z55" s="7">
        <f t="shared" si="13"/>
        <v>0</v>
      </c>
      <c r="AA55" s="7">
        <f t="shared" si="13"/>
        <v>0</v>
      </c>
      <c r="AB55" s="7">
        <f t="shared" si="13"/>
        <v>0</v>
      </c>
      <c r="AC55" s="7">
        <f t="shared" si="13"/>
        <v>0</v>
      </c>
      <c r="AD55" s="7">
        <f t="shared" si="13"/>
        <v>0</v>
      </c>
      <c r="AE55" s="7">
        <f t="shared" si="13"/>
        <v>0</v>
      </c>
      <c r="AF55" s="7">
        <f t="shared" si="13"/>
        <v>0</v>
      </c>
      <c r="AG55" s="7">
        <f t="shared" si="13"/>
        <v>0</v>
      </c>
      <c r="AH55" s="7">
        <f t="shared" si="13"/>
        <v>0</v>
      </c>
      <c r="AI55" s="7">
        <f t="shared" si="13"/>
        <v>0</v>
      </c>
      <c r="AJ55" s="7">
        <f t="shared" si="13"/>
        <v>0</v>
      </c>
      <c r="AK55" s="7">
        <f t="shared" si="13"/>
        <v>0</v>
      </c>
      <c r="AL55" s="7">
        <f t="shared" si="13"/>
        <v>0</v>
      </c>
      <c r="AM55" s="7">
        <f t="shared" si="13"/>
        <v>0</v>
      </c>
      <c r="AN55" s="7">
        <f t="shared" si="13"/>
        <v>0</v>
      </c>
      <c r="AO55" s="7">
        <f t="shared" si="13"/>
        <v>0</v>
      </c>
      <c r="AP55" s="7">
        <f t="shared" si="13"/>
        <v>0</v>
      </c>
      <c r="AQ55" s="7">
        <f t="shared" si="13"/>
        <v>0</v>
      </c>
      <c r="AR55" s="7">
        <f t="shared" si="13"/>
        <v>0</v>
      </c>
      <c r="AS55" s="7">
        <f t="shared" si="13"/>
        <v>0</v>
      </c>
      <c r="AT55" s="7">
        <f t="shared" si="13"/>
        <v>0</v>
      </c>
      <c r="AU55" s="7">
        <f t="shared" si="13"/>
        <v>0</v>
      </c>
      <c r="AV55" s="7">
        <f t="shared" si="13"/>
        <v>0</v>
      </c>
      <c r="AW55" s="7">
        <f t="shared" si="13"/>
        <v>0</v>
      </c>
      <c r="AX55" s="7">
        <f t="shared" si="13"/>
        <v>0</v>
      </c>
      <c r="AY55" s="7">
        <f t="shared" si="13"/>
        <v>0</v>
      </c>
      <c r="AZ55" s="7">
        <f t="shared" si="13"/>
        <v>0</v>
      </c>
      <c r="BA55" s="7">
        <f t="shared" si="13"/>
        <v>0</v>
      </c>
      <c r="BB55" s="7">
        <f t="shared" si="13"/>
        <v>0</v>
      </c>
      <c r="BC55" s="7">
        <f t="shared" si="13"/>
        <v>0</v>
      </c>
      <c r="BD55" s="7">
        <f t="shared" si="13"/>
        <v>0</v>
      </c>
      <c r="BE55" s="7">
        <f t="shared" si="13"/>
        <v>0</v>
      </c>
      <c r="BF55" s="7">
        <f t="shared" si="13"/>
        <v>0</v>
      </c>
      <c r="BG55" s="7">
        <f t="shared" si="13"/>
        <v>0</v>
      </c>
      <c r="BH55" s="7">
        <f t="shared" si="13"/>
        <v>0</v>
      </c>
      <c r="BI55" s="7">
        <f t="shared" si="13"/>
        <v>0</v>
      </c>
      <c r="BJ55" s="7">
        <f t="shared" si="13"/>
        <v>0</v>
      </c>
      <c r="BK55" s="7">
        <f t="shared" si="13"/>
        <v>0</v>
      </c>
      <c r="BL55" s="7">
        <f t="shared" si="13"/>
        <v>0</v>
      </c>
      <c r="BM55" s="7">
        <f t="shared" si="13"/>
        <v>0</v>
      </c>
      <c r="BN55" s="7">
        <f t="shared" si="13"/>
        <v>0</v>
      </c>
      <c r="BO55" s="7">
        <f t="shared" si="14"/>
        <v>0</v>
      </c>
      <c r="BP55" s="13"/>
      <c r="BR55" s="13"/>
    </row>
    <row r="56" spans="1:71" x14ac:dyDescent="0.2">
      <c r="A56" s="111"/>
      <c r="B56" s="7"/>
      <c r="C56" s="113"/>
      <c r="D56" s="7">
        <f t="shared" si="13"/>
        <v>0</v>
      </c>
      <c r="E56" s="7">
        <f t="shared" si="13"/>
        <v>0</v>
      </c>
      <c r="F56" s="7">
        <f t="shared" si="13"/>
        <v>0</v>
      </c>
      <c r="G56" s="7">
        <f t="shared" si="13"/>
        <v>0</v>
      </c>
      <c r="H56" s="7">
        <f t="shared" si="13"/>
        <v>0</v>
      </c>
      <c r="I56" s="7">
        <f t="shared" si="13"/>
        <v>0</v>
      </c>
      <c r="J56" s="7">
        <f t="shared" si="13"/>
        <v>0</v>
      </c>
      <c r="K56" s="7">
        <f t="shared" si="13"/>
        <v>0</v>
      </c>
      <c r="L56" s="7">
        <f t="shared" si="13"/>
        <v>0</v>
      </c>
      <c r="M56" s="7">
        <f t="shared" si="13"/>
        <v>0</v>
      </c>
      <c r="N56" s="7">
        <f t="shared" si="13"/>
        <v>0</v>
      </c>
      <c r="O56" s="7">
        <f t="shared" si="13"/>
        <v>0</v>
      </c>
      <c r="P56" s="7">
        <f t="shared" si="13"/>
        <v>0</v>
      </c>
      <c r="Q56" s="7">
        <f t="shared" si="13"/>
        <v>0</v>
      </c>
      <c r="R56" s="7">
        <f t="shared" si="13"/>
        <v>0</v>
      </c>
      <c r="S56" s="7">
        <f t="shared" si="13"/>
        <v>0</v>
      </c>
      <c r="T56" s="7">
        <f t="shared" si="13"/>
        <v>0</v>
      </c>
      <c r="U56" s="7">
        <f t="shared" si="13"/>
        <v>0</v>
      </c>
      <c r="V56" s="7">
        <f t="shared" si="13"/>
        <v>0</v>
      </c>
      <c r="W56" s="7">
        <f t="shared" si="13"/>
        <v>0</v>
      </c>
      <c r="X56" s="7">
        <f t="shared" si="13"/>
        <v>0</v>
      </c>
      <c r="Y56" s="7">
        <f t="shared" si="13"/>
        <v>0</v>
      </c>
      <c r="Z56" s="7">
        <f t="shared" si="13"/>
        <v>0</v>
      </c>
      <c r="AA56" s="7">
        <f t="shared" si="13"/>
        <v>0</v>
      </c>
      <c r="AB56" s="7">
        <f t="shared" si="13"/>
        <v>0</v>
      </c>
      <c r="AC56" s="7">
        <f t="shared" si="13"/>
        <v>0</v>
      </c>
      <c r="AD56" s="7">
        <f t="shared" si="13"/>
        <v>0</v>
      </c>
      <c r="AE56" s="7">
        <f t="shared" si="13"/>
        <v>0</v>
      </c>
      <c r="AF56" s="7">
        <f t="shared" si="13"/>
        <v>0</v>
      </c>
      <c r="AG56" s="7">
        <f t="shared" si="13"/>
        <v>0</v>
      </c>
      <c r="AH56" s="7">
        <f t="shared" si="13"/>
        <v>0</v>
      </c>
      <c r="AI56" s="7">
        <f t="shared" si="13"/>
        <v>0</v>
      </c>
      <c r="AJ56" s="7">
        <f t="shared" si="13"/>
        <v>0</v>
      </c>
      <c r="AK56" s="7">
        <f t="shared" si="13"/>
        <v>0</v>
      </c>
      <c r="AL56" s="7">
        <f t="shared" si="13"/>
        <v>0</v>
      </c>
      <c r="AM56" s="7">
        <f t="shared" si="13"/>
        <v>0</v>
      </c>
      <c r="AN56" s="7">
        <f t="shared" si="13"/>
        <v>0</v>
      </c>
      <c r="AO56" s="7">
        <f t="shared" si="13"/>
        <v>0</v>
      </c>
      <c r="AP56" s="7">
        <f t="shared" si="13"/>
        <v>0</v>
      </c>
      <c r="AQ56" s="7">
        <f t="shared" si="13"/>
        <v>0</v>
      </c>
      <c r="AR56" s="7">
        <f t="shared" si="13"/>
        <v>0</v>
      </c>
      <c r="AS56" s="7">
        <f t="shared" si="13"/>
        <v>0</v>
      </c>
      <c r="AT56" s="7">
        <f t="shared" si="13"/>
        <v>0</v>
      </c>
      <c r="AU56" s="7">
        <f t="shared" si="13"/>
        <v>0</v>
      </c>
      <c r="AV56" s="7">
        <f t="shared" si="13"/>
        <v>0</v>
      </c>
      <c r="AW56" s="7">
        <f t="shared" si="13"/>
        <v>0</v>
      </c>
      <c r="AX56" s="7">
        <f t="shared" si="13"/>
        <v>0</v>
      </c>
      <c r="AY56" s="7">
        <f t="shared" si="13"/>
        <v>0</v>
      </c>
      <c r="AZ56" s="7">
        <f t="shared" si="13"/>
        <v>0</v>
      </c>
      <c r="BA56" s="7">
        <f t="shared" si="13"/>
        <v>0</v>
      </c>
      <c r="BB56" s="7">
        <f t="shared" si="13"/>
        <v>0</v>
      </c>
      <c r="BC56" s="7">
        <f t="shared" si="13"/>
        <v>0</v>
      </c>
      <c r="BD56" s="7">
        <f t="shared" si="13"/>
        <v>0</v>
      </c>
      <c r="BE56" s="7">
        <f t="shared" si="13"/>
        <v>0</v>
      </c>
      <c r="BF56" s="7">
        <f t="shared" si="13"/>
        <v>0</v>
      </c>
      <c r="BG56" s="7">
        <f t="shared" si="13"/>
        <v>0</v>
      </c>
      <c r="BH56" s="7">
        <f t="shared" si="13"/>
        <v>0</v>
      </c>
      <c r="BI56" s="7">
        <f t="shared" si="13"/>
        <v>0</v>
      </c>
      <c r="BJ56" s="7">
        <f t="shared" si="13"/>
        <v>0</v>
      </c>
      <c r="BK56" s="7">
        <f t="shared" si="13"/>
        <v>0</v>
      </c>
      <c r="BL56" s="7">
        <f t="shared" si="13"/>
        <v>0</v>
      </c>
      <c r="BM56" s="7">
        <f t="shared" si="13"/>
        <v>0</v>
      </c>
      <c r="BN56" s="7">
        <f t="shared" si="13"/>
        <v>0</v>
      </c>
      <c r="BO56" s="7">
        <f t="shared" si="14"/>
        <v>0</v>
      </c>
    </row>
    <row r="57" spans="1:71" x14ac:dyDescent="0.2">
      <c r="A57" s="111"/>
      <c r="B57" s="7"/>
      <c r="C57" s="114"/>
      <c r="D57" s="7">
        <f t="shared" si="13"/>
        <v>0</v>
      </c>
      <c r="E57" s="7">
        <f t="shared" si="13"/>
        <v>0</v>
      </c>
      <c r="F57" s="7">
        <f t="shared" si="13"/>
        <v>0</v>
      </c>
      <c r="G57" s="7">
        <f t="shared" ref="G57:BN57" si="15">G11</f>
        <v>0</v>
      </c>
      <c r="H57" s="7">
        <f t="shared" si="15"/>
        <v>0</v>
      </c>
      <c r="I57" s="7">
        <f t="shared" si="15"/>
        <v>0</v>
      </c>
      <c r="J57" s="7">
        <f t="shared" si="15"/>
        <v>0</v>
      </c>
      <c r="K57" s="7">
        <f t="shared" si="15"/>
        <v>0</v>
      </c>
      <c r="L57" s="7">
        <f t="shared" si="15"/>
        <v>0</v>
      </c>
      <c r="M57" s="7">
        <f t="shared" si="15"/>
        <v>0</v>
      </c>
      <c r="N57" s="7">
        <f t="shared" si="15"/>
        <v>0</v>
      </c>
      <c r="O57" s="7">
        <f t="shared" si="15"/>
        <v>0</v>
      </c>
      <c r="P57" s="7">
        <f t="shared" si="15"/>
        <v>0</v>
      </c>
      <c r="Q57" s="7">
        <f t="shared" si="15"/>
        <v>0</v>
      </c>
      <c r="R57" s="7">
        <f t="shared" si="15"/>
        <v>0</v>
      </c>
      <c r="S57" s="7">
        <f t="shared" si="15"/>
        <v>0</v>
      </c>
      <c r="T57" s="7">
        <f>T11</f>
        <v>0</v>
      </c>
      <c r="U57" s="7">
        <f>U11</f>
        <v>0</v>
      </c>
      <c r="V57" s="7">
        <f>V11</f>
        <v>0</v>
      </c>
      <c r="W57" s="7">
        <f>W11</f>
        <v>0</v>
      </c>
      <c r="X57" s="7">
        <f t="shared" si="15"/>
        <v>0</v>
      </c>
      <c r="Y57" s="7">
        <f t="shared" si="15"/>
        <v>0</v>
      </c>
      <c r="Z57" s="7">
        <f t="shared" si="15"/>
        <v>0</v>
      </c>
      <c r="AA57" s="7">
        <f t="shared" si="15"/>
        <v>0</v>
      </c>
      <c r="AB57" s="7">
        <f t="shared" si="15"/>
        <v>0</v>
      </c>
      <c r="AC57" s="7">
        <f t="shared" si="15"/>
        <v>0</v>
      </c>
      <c r="AD57" s="7">
        <f t="shared" si="15"/>
        <v>0</v>
      </c>
      <c r="AE57" s="7">
        <f t="shared" si="15"/>
        <v>0</v>
      </c>
      <c r="AF57" s="7">
        <f t="shared" si="15"/>
        <v>0</v>
      </c>
      <c r="AG57" s="7">
        <f t="shared" si="15"/>
        <v>0</v>
      </c>
      <c r="AH57" s="7">
        <f t="shared" si="15"/>
        <v>0</v>
      </c>
      <c r="AI57" s="7">
        <f t="shared" si="15"/>
        <v>0</v>
      </c>
      <c r="AJ57" s="7">
        <f t="shared" si="15"/>
        <v>0</v>
      </c>
      <c r="AK57" s="7">
        <f t="shared" si="15"/>
        <v>0</v>
      </c>
      <c r="AL57" s="7">
        <f t="shared" si="15"/>
        <v>0</v>
      </c>
      <c r="AM57" s="7">
        <f t="shared" si="15"/>
        <v>0</v>
      </c>
      <c r="AN57" s="7">
        <f t="shared" si="15"/>
        <v>0</v>
      </c>
      <c r="AO57" s="7">
        <f t="shared" si="15"/>
        <v>0</v>
      </c>
      <c r="AP57" s="7">
        <f t="shared" si="15"/>
        <v>0</v>
      </c>
      <c r="AQ57" s="7">
        <f t="shared" si="15"/>
        <v>0</v>
      </c>
      <c r="AR57" s="7">
        <f t="shared" si="15"/>
        <v>0</v>
      </c>
      <c r="AS57" s="7">
        <f t="shared" si="15"/>
        <v>0</v>
      </c>
      <c r="AT57" s="7">
        <f t="shared" si="15"/>
        <v>0</v>
      </c>
      <c r="AU57" s="7">
        <f t="shared" si="15"/>
        <v>0</v>
      </c>
      <c r="AV57" s="7">
        <f t="shared" si="15"/>
        <v>0</v>
      </c>
      <c r="AW57" s="7">
        <f t="shared" si="15"/>
        <v>0</v>
      </c>
      <c r="AX57" s="7">
        <f t="shared" si="15"/>
        <v>0</v>
      </c>
      <c r="AY57" s="7">
        <f t="shared" si="15"/>
        <v>0</v>
      </c>
      <c r="AZ57" s="7">
        <f t="shared" si="15"/>
        <v>0</v>
      </c>
      <c r="BA57" s="7">
        <f t="shared" si="15"/>
        <v>0</v>
      </c>
      <c r="BB57" s="7">
        <f t="shared" si="15"/>
        <v>0</v>
      </c>
      <c r="BC57" s="7">
        <f t="shared" si="15"/>
        <v>0</v>
      </c>
      <c r="BD57" s="7">
        <f t="shared" si="15"/>
        <v>0</v>
      </c>
      <c r="BE57" s="7">
        <f t="shared" si="15"/>
        <v>0</v>
      </c>
      <c r="BF57" s="7">
        <f t="shared" si="15"/>
        <v>0</v>
      </c>
      <c r="BG57" s="7">
        <f t="shared" si="15"/>
        <v>0</v>
      </c>
      <c r="BH57" s="7">
        <f t="shared" si="15"/>
        <v>0</v>
      </c>
      <c r="BI57" s="7">
        <f t="shared" si="15"/>
        <v>0</v>
      </c>
      <c r="BJ57" s="7">
        <f t="shared" si="15"/>
        <v>0</v>
      </c>
      <c r="BK57" s="7">
        <f t="shared" si="15"/>
        <v>0</v>
      </c>
      <c r="BL57" s="7">
        <f t="shared" si="15"/>
        <v>0</v>
      </c>
      <c r="BM57" s="7">
        <f t="shared" si="15"/>
        <v>0</v>
      </c>
      <c r="BN57" s="7">
        <f t="shared" si="15"/>
        <v>0</v>
      </c>
      <c r="BO57" s="7">
        <f t="shared" ref="BO57" si="16">BO11</f>
        <v>0</v>
      </c>
    </row>
    <row r="58" spans="1:71" ht="18" x14ac:dyDescent="0.25">
      <c r="B58" s="25" t="s">
        <v>28</v>
      </c>
      <c r="C58" s="26"/>
      <c r="D58" s="27">
        <f t="shared" ref="D58:AJ58" si="17">SUM(D53:D57)</f>
        <v>0.02</v>
      </c>
      <c r="E58" s="27">
        <f t="shared" si="17"/>
        <v>0</v>
      </c>
      <c r="F58" s="27">
        <f t="shared" si="17"/>
        <v>1.0999999999999999E-2</v>
      </c>
      <c r="G58" s="27">
        <f t="shared" si="17"/>
        <v>0</v>
      </c>
      <c r="H58" s="27">
        <f t="shared" si="17"/>
        <v>1E-3</v>
      </c>
      <c r="I58" s="27">
        <f t="shared" si="17"/>
        <v>0</v>
      </c>
      <c r="J58" s="27">
        <f t="shared" si="17"/>
        <v>0.17</v>
      </c>
      <c r="K58" s="27">
        <f t="shared" si="17"/>
        <v>5.0000000000000001E-3</v>
      </c>
      <c r="L58" s="27">
        <f t="shared" si="17"/>
        <v>0</v>
      </c>
      <c r="M58" s="27">
        <f t="shared" si="17"/>
        <v>0</v>
      </c>
      <c r="N58" s="27">
        <f t="shared" si="17"/>
        <v>0</v>
      </c>
      <c r="O58" s="27">
        <f t="shared" si="17"/>
        <v>0</v>
      </c>
      <c r="P58" s="27">
        <f t="shared" si="17"/>
        <v>0</v>
      </c>
      <c r="Q58" s="27">
        <f t="shared" si="17"/>
        <v>0</v>
      </c>
      <c r="R58" s="27">
        <f t="shared" si="17"/>
        <v>0</v>
      </c>
      <c r="S58" s="27">
        <f t="shared" si="17"/>
        <v>0</v>
      </c>
      <c r="T58" s="27">
        <f>SUM(T53:T57)</f>
        <v>0</v>
      </c>
      <c r="U58" s="27">
        <f>SUM(U53:U57)</f>
        <v>0</v>
      </c>
      <c r="V58" s="27">
        <f>SUM(V53:V57)</f>
        <v>0</v>
      </c>
      <c r="W58" s="27">
        <f>SUM(W53:W57)</f>
        <v>0</v>
      </c>
      <c r="X58" s="27">
        <f t="shared" si="17"/>
        <v>0</v>
      </c>
      <c r="Y58" s="27">
        <f t="shared" si="17"/>
        <v>0</v>
      </c>
      <c r="Z58" s="27">
        <f t="shared" si="17"/>
        <v>0</v>
      </c>
      <c r="AA58" s="27">
        <f t="shared" si="17"/>
        <v>0</v>
      </c>
      <c r="AB58" s="27">
        <f t="shared" si="17"/>
        <v>0</v>
      </c>
      <c r="AC58" s="27">
        <f t="shared" si="17"/>
        <v>0</v>
      </c>
      <c r="AD58" s="27">
        <f t="shared" si="17"/>
        <v>0</v>
      </c>
      <c r="AE58" s="27">
        <f t="shared" si="17"/>
        <v>0</v>
      </c>
      <c r="AF58" s="27">
        <f t="shared" si="17"/>
        <v>0</v>
      </c>
      <c r="AG58" s="27">
        <f t="shared" si="17"/>
        <v>0</v>
      </c>
      <c r="AH58" s="27">
        <f t="shared" si="17"/>
        <v>0</v>
      </c>
      <c r="AI58" s="27">
        <f t="shared" si="17"/>
        <v>0</v>
      </c>
      <c r="AJ58" s="27">
        <f t="shared" si="17"/>
        <v>0</v>
      </c>
      <c r="AK58" s="27">
        <f t="shared" ref="AK58:BN58" si="18">SUM(AK53:AK57)</f>
        <v>0</v>
      </c>
      <c r="AL58" s="27">
        <f t="shared" si="18"/>
        <v>0</v>
      </c>
      <c r="AM58" s="27">
        <f t="shared" si="18"/>
        <v>0</v>
      </c>
      <c r="AN58" s="27">
        <f t="shared" si="18"/>
        <v>0</v>
      </c>
      <c r="AO58" s="27">
        <f t="shared" si="18"/>
        <v>0</v>
      </c>
      <c r="AP58" s="27">
        <f t="shared" si="18"/>
        <v>0</v>
      </c>
      <c r="AQ58" s="27">
        <f t="shared" si="18"/>
        <v>0</v>
      </c>
      <c r="AR58" s="27">
        <f t="shared" si="18"/>
        <v>0</v>
      </c>
      <c r="AS58" s="27">
        <f t="shared" si="18"/>
        <v>0</v>
      </c>
      <c r="AT58" s="27">
        <f t="shared" si="18"/>
        <v>1.4999999999999999E-2</v>
      </c>
      <c r="AU58" s="27">
        <f t="shared" si="18"/>
        <v>0</v>
      </c>
      <c r="AV58" s="27">
        <f t="shared" si="18"/>
        <v>0</v>
      </c>
      <c r="AW58" s="27">
        <f t="shared" si="18"/>
        <v>0</v>
      </c>
      <c r="AX58" s="27">
        <f t="shared" si="18"/>
        <v>0</v>
      </c>
      <c r="AY58" s="27">
        <f t="shared" si="18"/>
        <v>0</v>
      </c>
      <c r="AZ58" s="27">
        <f t="shared" si="18"/>
        <v>0</v>
      </c>
      <c r="BA58" s="27">
        <f t="shared" si="18"/>
        <v>0</v>
      </c>
      <c r="BB58" s="27">
        <f t="shared" si="18"/>
        <v>0</v>
      </c>
      <c r="BC58" s="27">
        <f t="shared" si="18"/>
        <v>0</v>
      </c>
      <c r="BD58" s="27">
        <f t="shared" si="18"/>
        <v>0</v>
      </c>
      <c r="BE58" s="27">
        <f t="shared" si="18"/>
        <v>0</v>
      </c>
      <c r="BF58" s="27">
        <f t="shared" si="18"/>
        <v>0</v>
      </c>
      <c r="BG58" s="27">
        <f t="shared" si="18"/>
        <v>0</v>
      </c>
      <c r="BH58" s="27">
        <f t="shared" si="18"/>
        <v>0</v>
      </c>
      <c r="BI58" s="27">
        <f t="shared" si="18"/>
        <v>0</v>
      </c>
      <c r="BJ58" s="27">
        <f t="shared" si="18"/>
        <v>0</v>
      </c>
      <c r="BK58" s="27">
        <f t="shared" si="18"/>
        <v>0</v>
      </c>
      <c r="BL58" s="27">
        <f t="shared" si="18"/>
        <v>0</v>
      </c>
      <c r="BM58" s="27">
        <f t="shared" si="18"/>
        <v>0</v>
      </c>
      <c r="BN58" s="27">
        <f t="shared" si="18"/>
        <v>5.0000000000000001E-4</v>
      </c>
      <c r="BO58" s="27">
        <f t="shared" ref="BO58" si="19">SUM(BO53:BO57)</f>
        <v>0</v>
      </c>
    </row>
    <row r="59" spans="1:71" ht="18" x14ac:dyDescent="0.25">
      <c r="B59" s="25" t="s">
        <v>29</v>
      </c>
      <c r="C59" s="26"/>
      <c r="D59" s="28">
        <f t="shared" ref="D59:BN59" si="20">PRODUCT(D58,$F$4)</f>
        <v>0.02</v>
      </c>
      <c r="E59" s="28">
        <f t="shared" si="20"/>
        <v>0</v>
      </c>
      <c r="F59" s="28">
        <f t="shared" si="20"/>
        <v>1.0999999999999999E-2</v>
      </c>
      <c r="G59" s="28">
        <f t="shared" si="20"/>
        <v>0</v>
      </c>
      <c r="H59" s="28">
        <f t="shared" si="20"/>
        <v>1E-3</v>
      </c>
      <c r="I59" s="28">
        <f t="shared" si="20"/>
        <v>0</v>
      </c>
      <c r="J59" s="28">
        <f t="shared" si="20"/>
        <v>0.17</v>
      </c>
      <c r="K59" s="28">
        <f t="shared" si="20"/>
        <v>5.0000000000000001E-3</v>
      </c>
      <c r="L59" s="28">
        <f t="shared" si="20"/>
        <v>0</v>
      </c>
      <c r="M59" s="28">
        <f t="shared" si="20"/>
        <v>0</v>
      </c>
      <c r="N59" s="28">
        <f t="shared" si="20"/>
        <v>0</v>
      </c>
      <c r="O59" s="28">
        <f t="shared" si="20"/>
        <v>0</v>
      </c>
      <c r="P59" s="28">
        <f t="shared" si="20"/>
        <v>0</v>
      </c>
      <c r="Q59" s="28">
        <f t="shared" si="20"/>
        <v>0</v>
      </c>
      <c r="R59" s="28">
        <f t="shared" si="20"/>
        <v>0</v>
      </c>
      <c r="S59" s="28">
        <f t="shared" si="20"/>
        <v>0</v>
      </c>
      <c r="T59" s="28">
        <f>PRODUCT(T58,$F$4)</f>
        <v>0</v>
      </c>
      <c r="U59" s="28">
        <f>PRODUCT(U58,$F$4)</f>
        <v>0</v>
      </c>
      <c r="V59" s="28">
        <f>PRODUCT(V58,$F$4)</f>
        <v>0</v>
      </c>
      <c r="W59" s="28">
        <f>PRODUCT(W58,$F$4)</f>
        <v>0</v>
      </c>
      <c r="X59" s="28">
        <f t="shared" si="20"/>
        <v>0</v>
      </c>
      <c r="Y59" s="28">
        <f t="shared" si="20"/>
        <v>0</v>
      </c>
      <c r="Z59" s="28">
        <f t="shared" si="20"/>
        <v>0</v>
      </c>
      <c r="AA59" s="28">
        <f t="shared" si="20"/>
        <v>0</v>
      </c>
      <c r="AB59" s="28">
        <f t="shared" si="20"/>
        <v>0</v>
      </c>
      <c r="AC59" s="28">
        <f t="shared" si="20"/>
        <v>0</v>
      </c>
      <c r="AD59" s="28">
        <f t="shared" si="20"/>
        <v>0</v>
      </c>
      <c r="AE59" s="28">
        <f t="shared" si="20"/>
        <v>0</v>
      </c>
      <c r="AF59" s="28">
        <f t="shared" si="20"/>
        <v>0</v>
      </c>
      <c r="AG59" s="28">
        <f t="shared" si="20"/>
        <v>0</v>
      </c>
      <c r="AH59" s="28">
        <f t="shared" si="20"/>
        <v>0</v>
      </c>
      <c r="AI59" s="28">
        <f t="shared" si="20"/>
        <v>0</v>
      </c>
      <c r="AJ59" s="28">
        <f t="shared" si="20"/>
        <v>0</v>
      </c>
      <c r="AK59" s="28">
        <f t="shared" si="20"/>
        <v>0</v>
      </c>
      <c r="AL59" s="28">
        <f t="shared" si="20"/>
        <v>0</v>
      </c>
      <c r="AM59" s="28">
        <f t="shared" si="20"/>
        <v>0</v>
      </c>
      <c r="AN59" s="28">
        <f t="shared" si="20"/>
        <v>0</v>
      </c>
      <c r="AO59" s="28">
        <f t="shared" si="20"/>
        <v>0</v>
      </c>
      <c r="AP59" s="28">
        <f t="shared" si="20"/>
        <v>0</v>
      </c>
      <c r="AQ59" s="28">
        <f t="shared" si="20"/>
        <v>0</v>
      </c>
      <c r="AR59" s="28">
        <f t="shared" si="20"/>
        <v>0</v>
      </c>
      <c r="AS59" s="28">
        <f t="shared" si="20"/>
        <v>0</v>
      </c>
      <c r="AT59" s="28">
        <f t="shared" si="20"/>
        <v>1.4999999999999999E-2</v>
      </c>
      <c r="AU59" s="28">
        <f t="shared" si="20"/>
        <v>0</v>
      </c>
      <c r="AV59" s="28">
        <f t="shared" si="20"/>
        <v>0</v>
      </c>
      <c r="AW59" s="28">
        <f t="shared" si="20"/>
        <v>0</v>
      </c>
      <c r="AX59" s="28">
        <f t="shared" si="20"/>
        <v>0</v>
      </c>
      <c r="AY59" s="28">
        <f t="shared" si="20"/>
        <v>0</v>
      </c>
      <c r="AZ59" s="28">
        <f t="shared" si="20"/>
        <v>0</v>
      </c>
      <c r="BA59" s="28">
        <f t="shared" si="20"/>
        <v>0</v>
      </c>
      <c r="BB59" s="28">
        <f t="shared" si="20"/>
        <v>0</v>
      </c>
      <c r="BC59" s="28">
        <f t="shared" si="20"/>
        <v>0</v>
      </c>
      <c r="BD59" s="28">
        <f t="shared" si="20"/>
        <v>0</v>
      </c>
      <c r="BE59" s="28">
        <f t="shared" si="20"/>
        <v>0</v>
      </c>
      <c r="BF59" s="28">
        <f t="shared" si="20"/>
        <v>0</v>
      </c>
      <c r="BG59" s="28">
        <f t="shared" si="20"/>
        <v>0</v>
      </c>
      <c r="BH59" s="28">
        <f t="shared" si="20"/>
        <v>0</v>
      </c>
      <c r="BI59" s="28">
        <f t="shared" si="20"/>
        <v>0</v>
      </c>
      <c r="BJ59" s="28">
        <f t="shared" si="20"/>
        <v>0</v>
      </c>
      <c r="BK59" s="28">
        <f t="shared" si="20"/>
        <v>0</v>
      </c>
      <c r="BL59" s="28">
        <f t="shared" si="20"/>
        <v>0</v>
      </c>
      <c r="BM59" s="28">
        <f t="shared" si="20"/>
        <v>0</v>
      </c>
      <c r="BN59" s="28">
        <f t="shared" si="20"/>
        <v>5.0000000000000001E-4</v>
      </c>
      <c r="BO59" s="28">
        <f t="shared" ref="BO59" si="21">PRODUCT(BO58,$F$4)</f>
        <v>0</v>
      </c>
    </row>
    <row r="61" spans="1:71" ht="18" x14ac:dyDescent="0.25">
      <c r="A61" s="30"/>
      <c r="B61" s="31" t="s">
        <v>31</v>
      </c>
      <c r="C61" s="32" t="s">
        <v>32</v>
      </c>
      <c r="D61" s="33">
        <f t="shared" ref="D61:BN61" si="22">D43</f>
        <v>67.27</v>
      </c>
      <c r="E61" s="33">
        <f t="shared" si="22"/>
        <v>70</v>
      </c>
      <c r="F61" s="33">
        <f t="shared" si="22"/>
        <v>86.3</v>
      </c>
      <c r="G61" s="33">
        <f t="shared" si="22"/>
        <v>500</v>
      </c>
      <c r="H61" s="33">
        <f t="shared" si="22"/>
        <v>925.9</v>
      </c>
      <c r="I61" s="33">
        <f t="shared" si="22"/>
        <v>510</v>
      </c>
      <c r="J61" s="33">
        <f t="shared" si="22"/>
        <v>71.38</v>
      </c>
      <c r="K61" s="33">
        <f t="shared" si="22"/>
        <v>662.44</v>
      </c>
      <c r="L61" s="33">
        <f t="shared" si="22"/>
        <v>200.83</v>
      </c>
      <c r="M61" s="33">
        <f t="shared" si="22"/>
        <v>504</v>
      </c>
      <c r="N61" s="33">
        <f t="shared" si="22"/>
        <v>99.49</v>
      </c>
      <c r="O61" s="33">
        <f t="shared" si="22"/>
        <v>320.32</v>
      </c>
      <c r="P61" s="33">
        <f t="shared" si="22"/>
        <v>368.4</v>
      </c>
      <c r="Q61" s="33">
        <f t="shared" si="22"/>
        <v>380</v>
      </c>
      <c r="R61" s="33">
        <f t="shared" si="22"/>
        <v>0</v>
      </c>
      <c r="S61" s="33">
        <f t="shared" si="22"/>
        <v>130</v>
      </c>
      <c r="T61" s="33">
        <f>T43</f>
        <v>0</v>
      </c>
      <c r="U61" s="33">
        <f>U43</f>
        <v>628</v>
      </c>
      <c r="V61" s="33">
        <f>V43</f>
        <v>329.48</v>
      </c>
      <c r="W61" s="33">
        <f>W43</f>
        <v>219</v>
      </c>
      <c r="X61" s="33">
        <f t="shared" si="22"/>
        <v>7.9</v>
      </c>
      <c r="Y61" s="33">
        <f t="shared" si="22"/>
        <v>0</v>
      </c>
      <c r="Z61" s="33">
        <f t="shared" si="22"/>
        <v>247</v>
      </c>
      <c r="AA61" s="33">
        <f t="shared" si="22"/>
        <v>360</v>
      </c>
      <c r="AB61" s="33">
        <f t="shared" si="22"/>
        <v>213</v>
      </c>
      <c r="AC61" s="33">
        <f t="shared" si="22"/>
        <v>314.44</v>
      </c>
      <c r="AD61" s="33">
        <f t="shared" si="22"/>
        <v>138</v>
      </c>
      <c r="AE61" s="33">
        <f t="shared" si="22"/>
        <v>388</v>
      </c>
      <c r="AF61" s="33">
        <f t="shared" si="22"/>
        <v>189</v>
      </c>
      <c r="AG61" s="33">
        <f t="shared" si="22"/>
        <v>218.18</v>
      </c>
      <c r="AH61" s="33">
        <f t="shared" si="22"/>
        <v>59.6</v>
      </c>
      <c r="AI61" s="33">
        <f t="shared" si="22"/>
        <v>65.75</v>
      </c>
      <c r="AJ61" s="33">
        <f t="shared" si="22"/>
        <v>37</v>
      </c>
      <c r="AK61" s="33">
        <f t="shared" si="22"/>
        <v>190</v>
      </c>
      <c r="AL61" s="33">
        <f t="shared" si="22"/>
        <v>185</v>
      </c>
      <c r="AM61" s="33">
        <f t="shared" si="22"/>
        <v>0</v>
      </c>
      <c r="AN61" s="33">
        <f t="shared" si="22"/>
        <v>240</v>
      </c>
      <c r="AO61" s="33">
        <f t="shared" si="22"/>
        <v>0</v>
      </c>
      <c r="AP61" s="33">
        <f t="shared" si="22"/>
        <v>213.79</v>
      </c>
      <c r="AQ61" s="33">
        <f t="shared" si="22"/>
        <v>60</v>
      </c>
      <c r="AR61" s="33">
        <f t="shared" si="22"/>
        <v>65.33</v>
      </c>
      <c r="AS61" s="33">
        <f t="shared" si="22"/>
        <v>84</v>
      </c>
      <c r="AT61" s="33">
        <f t="shared" si="22"/>
        <v>41.43</v>
      </c>
      <c r="AU61" s="33">
        <f t="shared" si="22"/>
        <v>54.28</v>
      </c>
      <c r="AV61" s="33">
        <f t="shared" si="22"/>
        <v>48.75</v>
      </c>
      <c r="AW61" s="33">
        <f t="shared" si="22"/>
        <v>114.28</v>
      </c>
      <c r="AX61" s="33">
        <f t="shared" si="22"/>
        <v>62.66</v>
      </c>
      <c r="AY61" s="33">
        <f t="shared" si="22"/>
        <v>56.66</v>
      </c>
      <c r="AZ61" s="33">
        <f t="shared" si="22"/>
        <v>128</v>
      </c>
      <c r="BA61" s="33">
        <f t="shared" si="22"/>
        <v>227</v>
      </c>
      <c r="BB61" s="33">
        <f t="shared" si="22"/>
        <v>357</v>
      </c>
      <c r="BC61" s="33">
        <f t="shared" si="22"/>
        <v>491.11</v>
      </c>
      <c r="BD61" s="33">
        <f t="shared" si="22"/>
        <v>205</v>
      </c>
      <c r="BE61" s="33">
        <f t="shared" si="22"/>
        <v>330</v>
      </c>
      <c r="BF61" s="33">
        <f t="shared" si="22"/>
        <v>0</v>
      </c>
      <c r="BG61" s="33">
        <f t="shared" si="22"/>
        <v>23</v>
      </c>
      <c r="BH61" s="33">
        <f t="shared" si="22"/>
        <v>21</v>
      </c>
      <c r="BI61" s="33">
        <f t="shared" si="22"/>
        <v>30</v>
      </c>
      <c r="BJ61" s="33">
        <f t="shared" si="22"/>
        <v>21</v>
      </c>
      <c r="BK61" s="33">
        <f t="shared" si="22"/>
        <v>35</v>
      </c>
      <c r="BL61" s="33">
        <f t="shared" si="22"/>
        <v>275</v>
      </c>
      <c r="BM61" s="33">
        <f t="shared" si="22"/>
        <v>154.44999999999999</v>
      </c>
      <c r="BN61" s="33">
        <f t="shared" si="22"/>
        <v>14.89</v>
      </c>
      <c r="BO61" s="33">
        <v>6</v>
      </c>
    </row>
    <row r="62" spans="1:71" ht="18" x14ac:dyDescent="0.25">
      <c r="B62" s="25" t="s">
        <v>33</v>
      </c>
      <c r="C62" s="26" t="s">
        <v>32</v>
      </c>
      <c r="D62" s="27">
        <f t="shared" ref="D62:BN62" si="23">D61/1000</f>
        <v>6.7269999999999996E-2</v>
      </c>
      <c r="E62" s="27">
        <f t="shared" si="23"/>
        <v>7.0000000000000007E-2</v>
      </c>
      <c r="F62" s="27">
        <f t="shared" si="23"/>
        <v>8.6300000000000002E-2</v>
      </c>
      <c r="G62" s="27">
        <f t="shared" si="23"/>
        <v>0.5</v>
      </c>
      <c r="H62" s="27">
        <f t="shared" si="23"/>
        <v>0.92589999999999995</v>
      </c>
      <c r="I62" s="27">
        <f t="shared" si="23"/>
        <v>0.51</v>
      </c>
      <c r="J62" s="27">
        <f t="shared" si="23"/>
        <v>7.1379999999999999E-2</v>
      </c>
      <c r="K62" s="27">
        <f t="shared" si="23"/>
        <v>0.66244000000000003</v>
      </c>
      <c r="L62" s="27">
        <f t="shared" si="23"/>
        <v>0.20083000000000001</v>
      </c>
      <c r="M62" s="27">
        <f t="shared" si="23"/>
        <v>0.504</v>
      </c>
      <c r="N62" s="27">
        <f t="shared" si="23"/>
        <v>9.9489999999999995E-2</v>
      </c>
      <c r="O62" s="27">
        <f t="shared" si="23"/>
        <v>0.32031999999999999</v>
      </c>
      <c r="P62" s="27">
        <f t="shared" si="23"/>
        <v>0.36839999999999995</v>
      </c>
      <c r="Q62" s="27">
        <f t="shared" si="23"/>
        <v>0.38</v>
      </c>
      <c r="R62" s="27">
        <f t="shared" si="23"/>
        <v>0</v>
      </c>
      <c r="S62" s="27">
        <f t="shared" si="23"/>
        <v>0.13</v>
      </c>
      <c r="T62" s="27">
        <f>T61/1000</f>
        <v>0</v>
      </c>
      <c r="U62" s="27">
        <f>U61/1000</f>
        <v>0.628</v>
      </c>
      <c r="V62" s="27">
        <f>V61/1000</f>
        <v>0.32948</v>
      </c>
      <c r="W62" s="27">
        <f>W61/1000</f>
        <v>0.219</v>
      </c>
      <c r="X62" s="27">
        <f t="shared" si="23"/>
        <v>7.9000000000000008E-3</v>
      </c>
      <c r="Y62" s="27">
        <f t="shared" si="23"/>
        <v>0</v>
      </c>
      <c r="Z62" s="27">
        <f t="shared" si="23"/>
        <v>0.247</v>
      </c>
      <c r="AA62" s="27">
        <f t="shared" si="23"/>
        <v>0.36</v>
      </c>
      <c r="AB62" s="27">
        <f t="shared" si="23"/>
        <v>0.21299999999999999</v>
      </c>
      <c r="AC62" s="27">
        <f t="shared" si="23"/>
        <v>0.31444</v>
      </c>
      <c r="AD62" s="27">
        <f t="shared" si="23"/>
        <v>0.13800000000000001</v>
      </c>
      <c r="AE62" s="27">
        <f t="shared" si="23"/>
        <v>0.38800000000000001</v>
      </c>
      <c r="AF62" s="27">
        <f t="shared" si="23"/>
        <v>0.189</v>
      </c>
      <c r="AG62" s="27">
        <f t="shared" si="23"/>
        <v>0.21818000000000001</v>
      </c>
      <c r="AH62" s="27">
        <f t="shared" si="23"/>
        <v>5.96E-2</v>
      </c>
      <c r="AI62" s="27">
        <f t="shared" si="23"/>
        <v>6.5750000000000003E-2</v>
      </c>
      <c r="AJ62" s="27">
        <f t="shared" si="23"/>
        <v>3.6999999999999998E-2</v>
      </c>
      <c r="AK62" s="27">
        <f t="shared" si="23"/>
        <v>0.19</v>
      </c>
      <c r="AL62" s="27">
        <f t="shared" si="23"/>
        <v>0.185</v>
      </c>
      <c r="AM62" s="27">
        <f t="shared" si="23"/>
        <v>0</v>
      </c>
      <c r="AN62" s="27">
        <f t="shared" si="23"/>
        <v>0.24</v>
      </c>
      <c r="AO62" s="27">
        <f t="shared" si="23"/>
        <v>0</v>
      </c>
      <c r="AP62" s="27">
        <f t="shared" si="23"/>
        <v>0.21378999999999998</v>
      </c>
      <c r="AQ62" s="27">
        <f t="shared" si="23"/>
        <v>0.06</v>
      </c>
      <c r="AR62" s="27">
        <f t="shared" si="23"/>
        <v>6.5329999999999999E-2</v>
      </c>
      <c r="AS62" s="27">
        <f t="shared" si="23"/>
        <v>8.4000000000000005E-2</v>
      </c>
      <c r="AT62" s="27">
        <f t="shared" si="23"/>
        <v>4.1430000000000002E-2</v>
      </c>
      <c r="AU62" s="27">
        <f t="shared" si="23"/>
        <v>5.4280000000000002E-2</v>
      </c>
      <c r="AV62" s="27">
        <f t="shared" si="23"/>
        <v>4.8750000000000002E-2</v>
      </c>
      <c r="AW62" s="27">
        <f t="shared" si="23"/>
        <v>0.11428000000000001</v>
      </c>
      <c r="AX62" s="27">
        <f t="shared" si="23"/>
        <v>6.2659999999999993E-2</v>
      </c>
      <c r="AY62" s="27">
        <f t="shared" si="23"/>
        <v>5.6659999999999995E-2</v>
      </c>
      <c r="AZ62" s="27">
        <f t="shared" si="23"/>
        <v>0.128</v>
      </c>
      <c r="BA62" s="27">
        <f t="shared" si="23"/>
        <v>0.22700000000000001</v>
      </c>
      <c r="BB62" s="27">
        <f t="shared" si="23"/>
        <v>0.35699999999999998</v>
      </c>
      <c r="BC62" s="27">
        <f t="shared" si="23"/>
        <v>0.49110999999999999</v>
      </c>
      <c r="BD62" s="27">
        <f t="shared" si="23"/>
        <v>0.20499999999999999</v>
      </c>
      <c r="BE62" s="27">
        <f t="shared" si="23"/>
        <v>0.33</v>
      </c>
      <c r="BF62" s="27">
        <f t="shared" si="23"/>
        <v>0</v>
      </c>
      <c r="BG62" s="27">
        <f t="shared" si="23"/>
        <v>2.3E-2</v>
      </c>
      <c r="BH62" s="27">
        <f t="shared" si="23"/>
        <v>2.1000000000000001E-2</v>
      </c>
      <c r="BI62" s="27">
        <f t="shared" si="23"/>
        <v>0.03</v>
      </c>
      <c r="BJ62" s="27">
        <f t="shared" si="23"/>
        <v>2.1000000000000001E-2</v>
      </c>
      <c r="BK62" s="27">
        <f t="shared" si="23"/>
        <v>3.5000000000000003E-2</v>
      </c>
      <c r="BL62" s="27">
        <f t="shared" si="23"/>
        <v>0.27500000000000002</v>
      </c>
      <c r="BM62" s="27">
        <f t="shared" si="23"/>
        <v>0.15444999999999998</v>
      </c>
      <c r="BN62" s="27">
        <f t="shared" si="23"/>
        <v>1.489E-2</v>
      </c>
      <c r="BO62" s="27">
        <f t="shared" ref="BO62" si="24">BO61/1000</f>
        <v>6.0000000000000001E-3</v>
      </c>
    </row>
    <row r="63" spans="1:71" ht="18" x14ac:dyDescent="0.25">
      <c r="A63" s="34"/>
      <c r="B63" s="35" t="s">
        <v>34</v>
      </c>
      <c r="C63" s="115"/>
      <c r="D63" s="36">
        <f t="shared" ref="D63:BN63" si="25">D59*D61</f>
        <v>1.3453999999999999</v>
      </c>
      <c r="E63" s="36">
        <f t="shared" si="25"/>
        <v>0</v>
      </c>
      <c r="F63" s="36">
        <f t="shared" si="25"/>
        <v>0.94929999999999992</v>
      </c>
      <c r="G63" s="36">
        <f t="shared" si="25"/>
        <v>0</v>
      </c>
      <c r="H63" s="36">
        <f t="shared" si="25"/>
        <v>0.92589999999999995</v>
      </c>
      <c r="I63" s="36">
        <f t="shared" si="25"/>
        <v>0</v>
      </c>
      <c r="J63" s="36">
        <f t="shared" si="25"/>
        <v>12.134600000000001</v>
      </c>
      <c r="K63" s="36">
        <f t="shared" si="25"/>
        <v>3.3122000000000003</v>
      </c>
      <c r="L63" s="36">
        <f t="shared" si="25"/>
        <v>0</v>
      </c>
      <c r="M63" s="36">
        <f t="shared" si="25"/>
        <v>0</v>
      </c>
      <c r="N63" s="36">
        <f t="shared" si="25"/>
        <v>0</v>
      </c>
      <c r="O63" s="36">
        <f t="shared" si="25"/>
        <v>0</v>
      </c>
      <c r="P63" s="36">
        <f t="shared" si="25"/>
        <v>0</v>
      </c>
      <c r="Q63" s="36">
        <f t="shared" si="25"/>
        <v>0</v>
      </c>
      <c r="R63" s="36">
        <f t="shared" si="25"/>
        <v>0</v>
      </c>
      <c r="S63" s="36">
        <f t="shared" si="25"/>
        <v>0</v>
      </c>
      <c r="T63" s="36">
        <f>T59*T61</f>
        <v>0</v>
      </c>
      <c r="U63" s="36">
        <f>U59*U61</f>
        <v>0</v>
      </c>
      <c r="V63" s="36">
        <f>V59*V61</f>
        <v>0</v>
      </c>
      <c r="W63" s="36">
        <f>W59*W61</f>
        <v>0</v>
      </c>
      <c r="X63" s="36">
        <f t="shared" si="25"/>
        <v>0</v>
      </c>
      <c r="Y63" s="36">
        <f t="shared" si="25"/>
        <v>0</v>
      </c>
      <c r="Z63" s="36">
        <f t="shared" si="25"/>
        <v>0</v>
      </c>
      <c r="AA63" s="36">
        <f t="shared" si="25"/>
        <v>0</v>
      </c>
      <c r="AB63" s="36">
        <f t="shared" si="25"/>
        <v>0</v>
      </c>
      <c r="AC63" s="36">
        <f t="shared" si="25"/>
        <v>0</v>
      </c>
      <c r="AD63" s="36">
        <f t="shared" si="25"/>
        <v>0</v>
      </c>
      <c r="AE63" s="36">
        <f t="shared" si="25"/>
        <v>0</v>
      </c>
      <c r="AF63" s="36">
        <f t="shared" si="25"/>
        <v>0</v>
      </c>
      <c r="AG63" s="36">
        <f t="shared" si="25"/>
        <v>0</v>
      </c>
      <c r="AH63" s="36">
        <f t="shared" si="25"/>
        <v>0</v>
      </c>
      <c r="AI63" s="36">
        <f t="shared" si="25"/>
        <v>0</v>
      </c>
      <c r="AJ63" s="36">
        <f t="shared" si="25"/>
        <v>0</v>
      </c>
      <c r="AK63" s="36">
        <f t="shared" si="25"/>
        <v>0</v>
      </c>
      <c r="AL63" s="36">
        <f t="shared" si="25"/>
        <v>0</v>
      </c>
      <c r="AM63" s="36">
        <f t="shared" si="25"/>
        <v>0</v>
      </c>
      <c r="AN63" s="36">
        <f t="shared" si="25"/>
        <v>0</v>
      </c>
      <c r="AO63" s="36">
        <f t="shared" si="25"/>
        <v>0</v>
      </c>
      <c r="AP63" s="36">
        <f t="shared" si="25"/>
        <v>0</v>
      </c>
      <c r="AQ63" s="36">
        <f t="shared" si="25"/>
        <v>0</v>
      </c>
      <c r="AR63" s="36">
        <f t="shared" si="25"/>
        <v>0</v>
      </c>
      <c r="AS63" s="36">
        <f t="shared" si="25"/>
        <v>0</v>
      </c>
      <c r="AT63" s="36">
        <f t="shared" si="25"/>
        <v>0.62144999999999995</v>
      </c>
      <c r="AU63" s="36">
        <f t="shared" si="25"/>
        <v>0</v>
      </c>
      <c r="AV63" s="36">
        <f t="shared" si="25"/>
        <v>0</v>
      </c>
      <c r="AW63" s="36">
        <f t="shared" si="25"/>
        <v>0</v>
      </c>
      <c r="AX63" s="36">
        <f t="shared" si="25"/>
        <v>0</v>
      </c>
      <c r="AY63" s="36">
        <f t="shared" si="25"/>
        <v>0</v>
      </c>
      <c r="AZ63" s="36">
        <f t="shared" si="25"/>
        <v>0</v>
      </c>
      <c r="BA63" s="36">
        <f t="shared" si="25"/>
        <v>0</v>
      </c>
      <c r="BB63" s="36">
        <f t="shared" si="25"/>
        <v>0</v>
      </c>
      <c r="BC63" s="36">
        <f t="shared" si="25"/>
        <v>0</v>
      </c>
      <c r="BD63" s="36">
        <f t="shared" si="25"/>
        <v>0</v>
      </c>
      <c r="BE63" s="36">
        <f t="shared" si="25"/>
        <v>0</v>
      </c>
      <c r="BF63" s="36">
        <f t="shared" si="25"/>
        <v>0</v>
      </c>
      <c r="BG63" s="36">
        <f t="shared" si="25"/>
        <v>0</v>
      </c>
      <c r="BH63" s="36">
        <f t="shared" si="25"/>
        <v>0</v>
      </c>
      <c r="BI63" s="36">
        <f t="shared" si="25"/>
        <v>0</v>
      </c>
      <c r="BJ63" s="36">
        <f t="shared" si="25"/>
        <v>0</v>
      </c>
      <c r="BK63" s="36">
        <f t="shared" si="25"/>
        <v>0</v>
      </c>
      <c r="BL63" s="36">
        <f t="shared" si="25"/>
        <v>0</v>
      </c>
      <c r="BM63" s="36">
        <f t="shared" si="25"/>
        <v>0</v>
      </c>
      <c r="BN63" s="36">
        <f t="shared" si="25"/>
        <v>7.4450000000000002E-3</v>
      </c>
      <c r="BO63" s="36">
        <f t="shared" ref="BO63" si="26">BO59*BO61</f>
        <v>0</v>
      </c>
      <c r="BP63" s="37">
        <f>SUM(D63:BN63)</f>
        <v>19.296295000000001</v>
      </c>
      <c r="BQ63" s="38">
        <f>BP63/$C$7</f>
        <v>19.296295000000001</v>
      </c>
    </row>
    <row r="64" spans="1:71" ht="18" x14ac:dyDescent="0.25">
      <c r="A64" s="34"/>
      <c r="B64" s="35" t="s">
        <v>35</v>
      </c>
      <c r="C64" s="115"/>
      <c r="D64" s="36">
        <f t="shared" ref="D64:BN64" si="27">D59*D61</f>
        <v>1.3453999999999999</v>
      </c>
      <c r="E64" s="36">
        <f t="shared" si="27"/>
        <v>0</v>
      </c>
      <c r="F64" s="36">
        <f t="shared" si="27"/>
        <v>0.94929999999999992</v>
      </c>
      <c r="G64" s="36">
        <f t="shared" si="27"/>
        <v>0</v>
      </c>
      <c r="H64" s="36">
        <f t="shared" si="27"/>
        <v>0.92589999999999995</v>
      </c>
      <c r="I64" s="36">
        <f t="shared" si="27"/>
        <v>0</v>
      </c>
      <c r="J64" s="36">
        <f t="shared" si="27"/>
        <v>12.134600000000001</v>
      </c>
      <c r="K64" s="36">
        <f t="shared" si="27"/>
        <v>3.3122000000000003</v>
      </c>
      <c r="L64" s="36">
        <f t="shared" si="27"/>
        <v>0</v>
      </c>
      <c r="M64" s="36">
        <f t="shared" si="27"/>
        <v>0</v>
      </c>
      <c r="N64" s="36">
        <f t="shared" si="27"/>
        <v>0</v>
      </c>
      <c r="O64" s="36">
        <f t="shared" si="27"/>
        <v>0</v>
      </c>
      <c r="P64" s="36">
        <f t="shared" si="27"/>
        <v>0</v>
      </c>
      <c r="Q64" s="36">
        <f t="shared" si="27"/>
        <v>0</v>
      </c>
      <c r="R64" s="36">
        <f t="shared" si="27"/>
        <v>0</v>
      </c>
      <c r="S64" s="36">
        <f t="shared" si="27"/>
        <v>0</v>
      </c>
      <c r="T64" s="36">
        <f>T59*T61</f>
        <v>0</v>
      </c>
      <c r="U64" s="36">
        <f>U59*U61</f>
        <v>0</v>
      </c>
      <c r="V64" s="36">
        <f>V59*V61</f>
        <v>0</v>
      </c>
      <c r="W64" s="36">
        <f>W59*W61</f>
        <v>0</v>
      </c>
      <c r="X64" s="36">
        <f t="shared" si="27"/>
        <v>0</v>
      </c>
      <c r="Y64" s="36">
        <f t="shared" si="27"/>
        <v>0</v>
      </c>
      <c r="Z64" s="36">
        <f t="shared" si="27"/>
        <v>0</v>
      </c>
      <c r="AA64" s="36">
        <f t="shared" si="27"/>
        <v>0</v>
      </c>
      <c r="AB64" s="36">
        <f t="shared" si="27"/>
        <v>0</v>
      </c>
      <c r="AC64" s="36">
        <f t="shared" si="27"/>
        <v>0</v>
      </c>
      <c r="AD64" s="36">
        <f t="shared" si="27"/>
        <v>0</v>
      </c>
      <c r="AE64" s="36">
        <f t="shared" si="27"/>
        <v>0</v>
      </c>
      <c r="AF64" s="36">
        <f t="shared" si="27"/>
        <v>0</v>
      </c>
      <c r="AG64" s="36">
        <f t="shared" si="27"/>
        <v>0</v>
      </c>
      <c r="AH64" s="36">
        <f t="shared" si="27"/>
        <v>0</v>
      </c>
      <c r="AI64" s="36">
        <f t="shared" si="27"/>
        <v>0</v>
      </c>
      <c r="AJ64" s="36">
        <f t="shared" si="27"/>
        <v>0</v>
      </c>
      <c r="AK64" s="36">
        <f t="shared" si="27"/>
        <v>0</v>
      </c>
      <c r="AL64" s="36">
        <f t="shared" si="27"/>
        <v>0</v>
      </c>
      <c r="AM64" s="36">
        <f t="shared" si="27"/>
        <v>0</v>
      </c>
      <c r="AN64" s="36">
        <f t="shared" si="27"/>
        <v>0</v>
      </c>
      <c r="AO64" s="36">
        <f t="shared" si="27"/>
        <v>0</v>
      </c>
      <c r="AP64" s="36">
        <f t="shared" si="27"/>
        <v>0</v>
      </c>
      <c r="AQ64" s="36">
        <f t="shared" si="27"/>
        <v>0</v>
      </c>
      <c r="AR64" s="36">
        <f t="shared" si="27"/>
        <v>0</v>
      </c>
      <c r="AS64" s="36">
        <f t="shared" si="27"/>
        <v>0</v>
      </c>
      <c r="AT64" s="36">
        <f t="shared" si="27"/>
        <v>0.62144999999999995</v>
      </c>
      <c r="AU64" s="36">
        <f t="shared" si="27"/>
        <v>0</v>
      </c>
      <c r="AV64" s="36">
        <f t="shared" si="27"/>
        <v>0</v>
      </c>
      <c r="AW64" s="36">
        <f t="shared" si="27"/>
        <v>0</v>
      </c>
      <c r="AX64" s="36">
        <f t="shared" si="27"/>
        <v>0</v>
      </c>
      <c r="AY64" s="36">
        <f t="shared" si="27"/>
        <v>0</v>
      </c>
      <c r="AZ64" s="36">
        <f t="shared" si="27"/>
        <v>0</v>
      </c>
      <c r="BA64" s="36">
        <f t="shared" si="27"/>
        <v>0</v>
      </c>
      <c r="BB64" s="36">
        <f t="shared" si="27"/>
        <v>0</v>
      </c>
      <c r="BC64" s="36">
        <f t="shared" si="27"/>
        <v>0</v>
      </c>
      <c r="BD64" s="36">
        <f t="shared" si="27"/>
        <v>0</v>
      </c>
      <c r="BE64" s="36">
        <f t="shared" si="27"/>
        <v>0</v>
      </c>
      <c r="BF64" s="36">
        <f t="shared" si="27"/>
        <v>0</v>
      </c>
      <c r="BG64" s="36">
        <f t="shared" si="27"/>
        <v>0</v>
      </c>
      <c r="BH64" s="36">
        <f t="shared" si="27"/>
        <v>0</v>
      </c>
      <c r="BI64" s="36">
        <f t="shared" si="27"/>
        <v>0</v>
      </c>
      <c r="BJ64" s="36">
        <f t="shared" si="27"/>
        <v>0</v>
      </c>
      <c r="BK64" s="36">
        <f t="shared" si="27"/>
        <v>0</v>
      </c>
      <c r="BL64" s="36">
        <f t="shared" si="27"/>
        <v>0</v>
      </c>
      <c r="BM64" s="36">
        <f t="shared" si="27"/>
        <v>0</v>
      </c>
      <c r="BN64" s="36">
        <f t="shared" si="27"/>
        <v>7.4450000000000002E-3</v>
      </c>
      <c r="BO64" s="36">
        <f t="shared" ref="BO64" si="28">BO59*BO61</f>
        <v>0</v>
      </c>
      <c r="BP64" s="37">
        <f>SUM(D64:BO64)</f>
        <v>19.296295000000001</v>
      </c>
      <c r="BQ64" s="38">
        <f>BP64/$C$7</f>
        <v>19.296295000000001</v>
      </c>
    </row>
    <row r="66" spans="1:69" x14ac:dyDescent="0.2">
      <c r="J66" s="1"/>
      <c r="Q66" s="1"/>
      <c r="R66" s="1"/>
      <c r="AF66" s="1"/>
    </row>
    <row r="67" spans="1:69" ht="15" customHeight="1" x14ac:dyDescent="0.2">
      <c r="A67" s="116"/>
      <c r="B67" s="5" t="s">
        <v>4</v>
      </c>
      <c r="C67" s="118" t="s">
        <v>5</v>
      </c>
      <c r="D67" s="109" t="str">
        <f t="shared" ref="D67:BN67" si="29">D51</f>
        <v>Хлеб пшеничный</v>
      </c>
      <c r="E67" s="109" t="str">
        <f t="shared" si="29"/>
        <v>Хлеб ржано-пшеничный</v>
      </c>
      <c r="F67" s="109" t="str">
        <f t="shared" si="29"/>
        <v>Сахар</v>
      </c>
      <c r="G67" s="109" t="str">
        <f t="shared" si="29"/>
        <v>Чай</v>
      </c>
      <c r="H67" s="109" t="str">
        <f t="shared" si="29"/>
        <v>Какао</v>
      </c>
      <c r="I67" s="109" t="str">
        <f t="shared" si="29"/>
        <v>Кофейный напиток</v>
      </c>
      <c r="J67" s="109" t="str">
        <f t="shared" si="29"/>
        <v>Молоко 2,5%</v>
      </c>
      <c r="K67" s="109" t="str">
        <f t="shared" si="29"/>
        <v>Масло сливочное</v>
      </c>
      <c r="L67" s="109" t="str">
        <f t="shared" si="29"/>
        <v>Сметана 15%</v>
      </c>
      <c r="M67" s="109" t="str">
        <f t="shared" si="29"/>
        <v>Молоко сухое</v>
      </c>
      <c r="N67" s="109" t="str">
        <f t="shared" si="29"/>
        <v>Снежок 2,5 %</v>
      </c>
      <c r="O67" s="109" t="str">
        <f t="shared" si="29"/>
        <v>Творог 5%</v>
      </c>
      <c r="P67" s="109" t="str">
        <f t="shared" si="29"/>
        <v>Молоко сгущенное</v>
      </c>
      <c r="Q67" s="109" t="str">
        <f t="shared" si="29"/>
        <v xml:space="preserve">Джем Сава </v>
      </c>
      <c r="R67" s="109" t="str">
        <f t="shared" si="29"/>
        <v>Сыр</v>
      </c>
      <c r="S67" s="109" t="str">
        <f t="shared" si="29"/>
        <v>Зеленый горошек</v>
      </c>
      <c r="T67" s="109" t="str">
        <f t="shared" si="29"/>
        <v>Кукуруза консервирован.</v>
      </c>
      <c r="U67" s="109" t="str">
        <f t="shared" si="29"/>
        <v>Консервы рыбные</v>
      </c>
      <c r="V67" s="109" t="str">
        <f t="shared" si="29"/>
        <v>Огурцы консервирован.</v>
      </c>
      <c r="W67" s="41"/>
      <c r="X67" s="109" t="str">
        <f t="shared" si="29"/>
        <v>Яйцо</v>
      </c>
      <c r="Y67" s="109" t="str">
        <f t="shared" si="29"/>
        <v>Икра кабачковая</v>
      </c>
      <c r="Z67" s="109" t="str">
        <f t="shared" si="29"/>
        <v>Изюм</v>
      </c>
      <c r="AA67" s="109" t="str">
        <f t="shared" si="29"/>
        <v>Курага</v>
      </c>
      <c r="AB67" s="109" t="str">
        <f t="shared" si="29"/>
        <v>Чернослив</v>
      </c>
      <c r="AC67" s="109" t="str">
        <f t="shared" si="29"/>
        <v>Шиповник</v>
      </c>
      <c r="AD67" s="109" t="str">
        <f t="shared" si="29"/>
        <v>Сухофрукты</v>
      </c>
      <c r="AE67" s="109" t="str">
        <f t="shared" si="29"/>
        <v>Ягода свежемороженная</v>
      </c>
      <c r="AF67" s="109" t="str">
        <f t="shared" si="29"/>
        <v>Лимон</v>
      </c>
      <c r="AG67" s="109" t="str">
        <f t="shared" si="29"/>
        <v>Кисель</v>
      </c>
      <c r="AH67" s="109" t="str">
        <f t="shared" si="29"/>
        <v xml:space="preserve">Сок </v>
      </c>
      <c r="AI67" s="109" t="str">
        <f t="shared" si="29"/>
        <v>Макаронные изделия</v>
      </c>
      <c r="AJ67" s="109" t="str">
        <f t="shared" si="29"/>
        <v>Мука</v>
      </c>
      <c r="AK67" s="109" t="str">
        <f t="shared" si="29"/>
        <v>Дрожжи</v>
      </c>
      <c r="AL67" s="109" t="str">
        <f t="shared" si="29"/>
        <v>Печенье</v>
      </c>
      <c r="AM67" s="109" t="str">
        <f t="shared" si="29"/>
        <v>Пряники</v>
      </c>
      <c r="AN67" s="109" t="str">
        <f t="shared" si="29"/>
        <v>Вафли</v>
      </c>
      <c r="AO67" s="109" t="str">
        <f t="shared" si="29"/>
        <v>Конфеты</v>
      </c>
      <c r="AP67" s="109" t="str">
        <f t="shared" si="29"/>
        <v>Повидло Сава</v>
      </c>
      <c r="AQ67" s="109" t="str">
        <f t="shared" si="29"/>
        <v>Крупа геркулес</v>
      </c>
      <c r="AR67" s="109" t="str">
        <f t="shared" si="29"/>
        <v>Крупа горох</v>
      </c>
      <c r="AS67" s="109" t="str">
        <f t="shared" si="29"/>
        <v>Крупа гречневая</v>
      </c>
      <c r="AT67" s="109" t="str">
        <f t="shared" si="29"/>
        <v>Крупа кукурузная</v>
      </c>
      <c r="AU67" s="109" t="str">
        <f t="shared" si="29"/>
        <v>Крупа манная</v>
      </c>
      <c r="AV67" s="109" t="str">
        <f t="shared" si="29"/>
        <v>Крупа перловая</v>
      </c>
      <c r="AW67" s="109" t="str">
        <f t="shared" si="29"/>
        <v>Крупа пшеничная</v>
      </c>
      <c r="AX67" s="109" t="str">
        <f t="shared" si="29"/>
        <v>Крупа пшено</v>
      </c>
      <c r="AY67" s="109" t="str">
        <f t="shared" si="29"/>
        <v>Крупа ячневая</v>
      </c>
      <c r="AZ67" s="109" t="str">
        <f t="shared" si="29"/>
        <v>Рис</v>
      </c>
      <c r="BA67" s="109" t="str">
        <f t="shared" si="29"/>
        <v>Цыпленок бройлер</v>
      </c>
      <c r="BB67" s="109" t="str">
        <f t="shared" si="29"/>
        <v>Филе куриное</v>
      </c>
      <c r="BC67" s="109" t="str">
        <f t="shared" si="29"/>
        <v>Фарш говяжий</v>
      </c>
      <c r="BD67" s="109" t="str">
        <f t="shared" si="29"/>
        <v>Печень куриная</v>
      </c>
      <c r="BE67" s="109" t="str">
        <f t="shared" si="29"/>
        <v>Филе минтая</v>
      </c>
      <c r="BF67" s="109" t="str">
        <f t="shared" si="29"/>
        <v>Филе сельди слабосол.</v>
      </c>
      <c r="BG67" s="109" t="str">
        <f t="shared" si="29"/>
        <v>Картофель</v>
      </c>
      <c r="BH67" s="109" t="str">
        <f t="shared" si="29"/>
        <v>Морковь</v>
      </c>
      <c r="BI67" s="109" t="str">
        <f t="shared" si="29"/>
        <v>Лук</v>
      </c>
      <c r="BJ67" s="109" t="str">
        <f t="shared" si="29"/>
        <v>Капуста</v>
      </c>
      <c r="BK67" s="109" t="str">
        <f t="shared" si="29"/>
        <v>Свекла</v>
      </c>
      <c r="BL67" s="109" t="str">
        <f t="shared" si="29"/>
        <v>Томатная паста</v>
      </c>
      <c r="BM67" s="109" t="str">
        <f t="shared" si="29"/>
        <v>Масло растительное</v>
      </c>
      <c r="BN67" s="109" t="str">
        <f t="shared" si="29"/>
        <v>Соль</v>
      </c>
      <c r="BO67" s="118" t="s">
        <v>105</v>
      </c>
      <c r="BP67" s="110" t="s">
        <v>6</v>
      </c>
      <c r="BQ67" s="110" t="s">
        <v>7</v>
      </c>
    </row>
    <row r="68" spans="1:69" ht="29.25" customHeight="1" x14ac:dyDescent="0.2">
      <c r="A68" s="117"/>
      <c r="B68" s="6" t="s">
        <v>8</v>
      </c>
      <c r="C68" s="119"/>
      <c r="D68" s="109"/>
      <c r="E68" s="109"/>
      <c r="F68" s="109"/>
      <c r="G68" s="109"/>
      <c r="H68" s="109"/>
      <c r="I68" s="109"/>
      <c r="J68" s="109"/>
      <c r="K68" s="109"/>
      <c r="L68" s="109"/>
      <c r="M68" s="109"/>
      <c r="N68" s="109"/>
      <c r="O68" s="109"/>
      <c r="P68" s="109"/>
      <c r="Q68" s="109"/>
      <c r="R68" s="109"/>
      <c r="S68" s="109"/>
      <c r="T68" s="109"/>
      <c r="U68" s="109"/>
      <c r="V68" s="109"/>
      <c r="W68" s="41"/>
      <c r="X68" s="109"/>
      <c r="Y68" s="109"/>
      <c r="Z68" s="109"/>
      <c r="AA68" s="109"/>
      <c r="AB68" s="109"/>
      <c r="AC68" s="109"/>
      <c r="AD68" s="109"/>
      <c r="AE68" s="109"/>
      <c r="AF68" s="109"/>
      <c r="AG68" s="109"/>
      <c r="AH68" s="109"/>
      <c r="AI68" s="109"/>
      <c r="AJ68" s="109"/>
      <c r="AK68" s="109"/>
      <c r="AL68" s="109"/>
      <c r="AM68" s="109"/>
      <c r="AN68" s="109"/>
      <c r="AO68" s="109"/>
      <c r="AP68" s="109"/>
      <c r="AQ68" s="109"/>
      <c r="AR68" s="109"/>
      <c r="AS68" s="109"/>
      <c r="AT68" s="109"/>
      <c r="AU68" s="109"/>
      <c r="AV68" s="109"/>
      <c r="AW68" s="109"/>
      <c r="AX68" s="109"/>
      <c r="AY68" s="109"/>
      <c r="AZ68" s="109"/>
      <c r="BA68" s="109"/>
      <c r="BB68" s="109"/>
      <c r="BC68" s="109"/>
      <c r="BD68" s="109"/>
      <c r="BE68" s="109"/>
      <c r="BF68" s="109"/>
      <c r="BG68" s="109"/>
      <c r="BH68" s="109"/>
      <c r="BI68" s="109"/>
      <c r="BJ68" s="109"/>
      <c r="BK68" s="109"/>
      <c r="BL68" s="109"/>
      <c r="BM68" s="109"/>
      <c r="BN68" s="109"/>
      <c r="BO68" s="119"/>
      <c r="BP68" s="110"/>
      <c r="BQ68" s="110"/>
    </row>
    <row r="69" spans="1:69" x14ac:dyDescent="0.2">
      <c r="A69" s="111"/>
      <c r="B69" s="42" t="s">
        <v>39</v>
      </c>
      <c r="C69" s="113"/>
      <c r="D69" s="7">
        <f t="shared" ref="D69:BN72" si="30">D12</f>
        <v>0</v>
      </c>
      <c r="E69" s="7">
        <f t="shared" si="30"/>
        <v>0</v>
      </c>
      <c r="F69" s="7">
        <f t="shared" si="30"/>
        <v>0</v>
      </c>
      <c r="G69" s="7">
        <f t="shared" si="30"/>
        <v>0</v>
      </c>
      <c r="H69" s="7">
        <f t="shared" si="30"/>
        <v>0</v>
      </c>
      <c r="I69" s="7">
        <f t="shared" si="30"/>
        <v>0</v>
      </c>
      <c r="J69" s="7">
        <f t="shared" si="30"/>
        <v>0</v>
      </c>
      <c r="K69" s="7">
        <f t="shared" si="30"/>
        <v>2E-3</v>
      </c>
      <c r="L69" s="7">
        <f t="shared" si="30"/>
        <v>2E-3</v>
      </c>
      <c r="M69" s="7">
        <f t="shared" si="30"/>
        <v>0</v>
      </c>
      <c r="N69" s="7">
        <f t="shared" si="30"/>
        <v>0</v>
      </c>
      <c r="O69" s="7">
        <f t="shared" si="30"/>
        <v>0</v>
      </c>
      <c r="P69" s="7">
        <f t="shared" si="30"/>
        <v>0</v>
      </c>
      <c r="Q69" s="7">
        <f t="shared" si="30"/>
        <v>0</v>
      </c>
      <c r="R69" s="7">
        <f t="shared" si="30"/>
        <v>0</v>
      </c>
      <c r="S69" s="7">
        <f t="shared" si="30"/>
        <v>0</v>
      </c>
      <c r="T69" s="7">
        <f t="shared" si="30"/>
        <v>0</v>
      </c>
      <c r="U69" s="7">
        <f t="shared" si="30"/>
        <v>0</v>
      </c>
      <c r="V69" s="7">
        <f t="shared" si="30"/>
        <v>0</v>
      </c>
      <c r="W69" s="7">
        <f t="shared" si="30"/>
        <v>0</v>
      </c>
      <c r="X69" s="7">
        <f t="shared" si="30"/>
        <v>0</v>
      </c>
      <c r="Y69" s="7">
        <f t="shared" si="30"/>
        <v>0</v>
      </c>
      <c r="Z69" s="7">
        <f t="shared" si="30"/>
        <v>0</v>
      </c>
      <c r="AA69" s="7">
        <f t="shared" si="30"/>
        <v>0</v>
      </c>
      <c r="AB69" s="7">
        <f t="shared" si="30"/>
        <v>0</v>
      </c>
      <c r="AC69" s="7">
        <f t="shared" si="30"/>
        <v>0</v>
      </c>
      <c r="AD69" s="7">
        <f t="shared" si="30"/>
        <v>0</v>
      </c>
      <c r="AE69" s="7">
        <f t="shared" si="30"/>
        <v>0</v>
      </c>
      <c r="AF69" s="7">
        <f t="shared" si="30"/>
        <v>0</v>
      </c>
      <c r="AG69" s="7">
        <f t="shared" si="30"/>
        <v>0</v>
      </c>
      <c r="AH69" s="7">
        <f t="shared" si="30"/>
        <v>0</v>
      </c>
      <c r="AI69" s="7">
        <f t="shared" si="30"/>
        <v>0</v>
      </c>
      <c r="AJ69" s="7">
        <f t="shared" si="30"/>
        <v>0</v>
      </c>
      <c r="AK69" s="7">
        <f t="shared" si="30"/>
        <v>0</v>
      </c>
      <c r="AL69" s="7">
        <f t="shared" si="30"/>
        <v>0</v>
      </c>
      <c r="AM69" s="7">
        <f t="shared" si="30"/>
        <v>0</v>
      </c>
      <c r="AN69" s="7">
        <f t="shared" si="30"/>
        <v>0</v>
      </c>
      <c r="AO69" s="7">
        <f t="shared" si="30"/>
        <v>0</v>
      </c>
      <c r="AP69" s="7">
        <f t="shared" si="30"/>
        <v>0</v>
      </c>
      <c r="AQ69" s="7">
        <f t="shared" si="30"/>
        <v>0</v>
      </c>
      <c r="AR69" s="7">
        <f t="shared" si="30"/>
        <v>0</v>
      </c>
      <c r="AS69" s="7">
        <f t="shared" si="30"/>
        <v>0</v>
      </c>
      <c r="AT69" s="7">
        <f t="shared" si="30"/>
        <v>0</v>
      </c>
      <c r="AU69" s="7">
        <f t="shared" si="30"/>
        <v>0</v>
      </c>
      <c r="AV69" s="7">
        <f t="shared" si="30"/>
        <v>0</v>
      </c>
      <c r="AW69" s="7">
        <f t="shared" si="30"/>
        <v>0</v>
      </c>
      <c r="AX69" s="7">
        <f t="shared" si="30"/>
        <v>0</v>
      </c>
      <c r="AY69" s="7">
        <f t="shared" si="30"/>
        <v>0</v>
      </c>
      <c r="AZ69" s="7">
        <f t="shared" si="30"/>
        <v>0</v>
      </c>
      <c r="BA69" s="7">
        <f t="shared" si="30"/>
        <v>0</v>
      </c>
      <c r="BB69" s="7">
        <f t="shared" si="30"/>
        <v>0</v>
      </c>
      <c r="BC69" s="7">
        <f t="shared" si="30"/>
        <v>8.0000000000000002E-3</v>
      </c>
      <c r="BD69" s="7">
        <f t="shared" si="30"/>
        <v>0</v>
      </c>
      <c r="BE69" s="7">
        <f t="shared" si="30"/>
        <v>0</v>
      </c>
      <c r="BF69" s="7">
        <f t="shared" si="30"/>
        <v>0</v>
      </c>
      <c r="BG69" s="7">
        <f t="shared" si="30"/>
        <v>5.0999999999999997E-2</v>
      </c>
      <c r="BH69" s="7">
        <f t="shared" si="30"/>
        <v>0.01</v>
      </c>
      <c r="BI69" s="7">
        <f t="shared" si="30"/>
        <v>8.0000000000000002E-3</v>
      </c>
      <c r="BJ69" s="7">
        <f t="shared" si="30"/>
        <v>0</v>
      </c>
      <c r="BK69" s="7">
        <f t="shared" si="30"/>
        <v>5.5E-2</v>
      </c>
      <c r="BL69" s="7">
        <f t="shared" si="30"/>
        <v>2E-3</v>
      </c>
      <c r="BM69" s="7">
        <f t="shared" si="30"/>
        <v>1E-3</v>
      </c>
      <c r="BN69" s="7">
        <f t="shared" si="30"/>
        <v>1E-3</v>
      </c>
      <c r="BO69" s="7">
        <f t="shared" ref="BO69" si="31">BO12</f>
        <v>0</v>
      </c>
    </row>
    <row r="70" spans="1:69" x14ac:dyDescent="0.2">
      <c r="A70" s="111"/>
      <c r="B70" s="7" t="s">
        <v>16</v>
      </c>
      <c r="C70" s="113"/>
      <c r="D70" s="7">
        <f t="shared" si="30"/>
        <v>0.01</v>
      </c>
      <c r="E70" s="7">
        <f t="shared" si="30"/>
        <v>0</v>
      </c>
      <c r="F70" s="7">
        <f t="shared" si="30"/>
        <v>0</v>
      </c>
      <c r="G70" s="7">
        <f t="shared" si="30"/>
        <v>0</v>
      </c>
      <c r="H70" s="7">
        <f t="shared" si="30"/>
        <v>0</v>
      </c>
      <c r="I70" s="7">
        <f t="shared" si="30"/>
        <v>0</v>
      </c>
      <c r="J70" s="7">
        <f t="shared" si="30"/>
        <v>0</v>
      </c>
      <c r="K70" s="7">
        <f t="shared" si="30"/>
        <v>0</v>
      </c>
      <c r="L70" s="7">
        <f t="shared" si="30"/>
        <v>0</v>
      </c>
      <c r="M70" s="7">
        <f t="shared" si="30"/>
        <v>0</v>
      </c>
      <c r="N70" s="7">
        <f t="shared" si="30"/>
        <v>0</v>
      </c>
      <c r="O70" s="7">
        <f t="shared" si="30"/>
        <v>0</v>
      </c>
      <c r="P70" s="7">
        <f t="shared" si="30"/>
        <v>0</v>
      </c>
      <c r="Q70" s="7">
        <f t="shared" si="30"/>
        <v>0</v>
      </c>
      <c r="R70" s="7">
        <f t="shared" si="30"/>
        <v>0</v>
      </c>
      <c r="S70" s="7">
        <f t="shared" si="30"/>
        <v>0</v>
      </c>
      <c r="T70" s="7">
        <f t="shared" si="30"/>
        <v>0</v>
      </c>
      <c r="U70" s="7">
        <f t="shared" si="30"/>
        <v>0</v>
      </c>
      <c r="V70" s="7">
        <f t="shared" si="30"/>
        <v>0</v>
      </c>
      <c r="W70" s="7">
        <f t="shared" si="30"/>
        <v>0</v>
      </c>
      <c r="X70" s="7">
        <f t="shared" si="30"/>
        <v>0.14285714285714285</v>
      </c>
      <c r="Y70" s="7">
        <f t="shared" si="30"/>
        <v>0</v>
      </c>
      <c r="Z70" s="7">
        <f t="shared" si="30"/>
        <v>0</v>
      </c>
      <c r="AA70" s="7">
        <f t="shared" si="30"/>
        <v>0</v>
      </c>
      <c r="AB70" s="7">
        <f t="shared" si="30"/>
        <v>0</v>
      </c>
      <c r="AC70" s="7">
        <f t="shared" si="30"/>
        <v>0</v>
      </c>
      <c r="AD70" s="7">
        <f t="shared" si="30"/>
        <v>0</v>
      </c>
      <c r="AE70" s="7">
        <f t="shared" si="30"/>
        <v>0</v>
      </c>
      <c r="AF70" s="7">
        <f t="shared" si="30"/>
        <v>0</v>
      </c>
      <c r="AG70" s="7">
        <f t="shared" si="30"/>
        <v>0</v>
      </c>
      <c r="AH70" s="7">
        <f t="shared" si="30"/>
        <v>0</v>
      </c>
      <c r="AI70" s="7">
        <f t="shared" si="30"/>
        <v>0</v>
      </c>
      <c r="AJ70" s="7">
        <f t="shared" si="30"/>
        <v>0</v>
      </c>
      <c r="AK70" s="7">
        <f t="shared" si="30"/>
        <v>0</v>
      </c>
      <c r="AL70" s="7">
        <f t="shared" si="30"/>
        <v>0</v>
      </c>
      <c r="AM70" s="7">
        <f t="shared" si="30"/>
        <v>0</v>
      </c>
      <c r="AN70" s="7">
        <f t="shared" si="30"/>
        <v>0</v>
      </c>
      <c r="AO70" s="7">
        <f t="shared" si="30"/>
        <v>0</v>
      </c>
      <c r="AP70" s="7">
        <f t="shared" si="30"/>
        <v>0</v>
      </c>
      <c r="AQ70" s="7">
        <f t="shared" si="30"/>
        <v>0</v>
      </c>
      <c r="AR70" s="7">
        <f t="shared" si="30"/>
        <v>0</v>
      </c>
      <c r="AS70" s="7">
        <f t="shared" si="30"/>
        <v>0</v>
      </c>
      <c r="AT70" s="7">
        <f t="shared" si="30"/>
        <v>0</v>
      </c>
      <c r="AU70" s="7">
        <f t="shared" si="30"/>
        <v>0</v>
      </c>
      <c r="AV70" s="7">
        <f t="shared" si="30"/>
        <v>0</v>
      </c>
      <c r="AW70" s="7">
        <f t="shared" si="30"/>
        <v>0</v>
      </c>
      <c r="AX70" s="7">
        <f t="shared" si="30"/>
        <v>0</v>
      </c>
      <c r="AY70" s="7">
        <f t="shared" si="30"/>
        <v>0</v>
      </c>
      <c r="AZ70" s="7">
        <f t="shared" si="30"/>
        <v>0</v>
      </c>
      <c r="BA70" s="7">
        <f t="shared" si="30"/>
        <v>0</v>
      </c>
      <c r="BB70" s="7">
        <f t="shared" si="30"/>
        <v>0</v>
      </c>
      <c r="BC70" s="7">
        <f t="shared" si="30"/>
        <v>0</v>
      </c>
      <c r="BD70" s="7">
        <f t="shared" si="30"/>
        <v>0</v>
      </c>
      <c r="BE70" s="7">
        <f t="shared" si="30"/>
        <v>0.03</v>
      </c>
      <c r="BF70" s="7">
        <f t="shared" si="30"/>
        <v>0</v>
      </c>
      <c r="BG70" s="7">
        <f t="shared" si="30"/>
        <v>0</v>
      </c>
      <c r="BH70" s="7">
        <f t="shared" si="30"/>
        <v>0</v>
      </c>
      <c r="BI70" s="7">
        <f t="shared" si="30"/>
        <v>5.0000000000000001E-3</v>
      </c>
      <c r="BJ70" s="7">
        <f t="shared" si="30"/>
        <v>0</v>
      </c>
      <c r="BK70" s="7">
        <f t="shared" si="30"/>
        <v>0</v>
      </c>
      <c r="BL70" s="7">
        <f t="shared" si="30"/>
        <v>0</v>
      </c>
      <c r="BM70" s="7">
        <f t="shared" si="30"/>
        <v>1E-3</v>
      </c>
      <c r="BN70" s="7">
        <f t="shared" si="30"/>
        <v>1E-3</v>
      </c>
      <c r="BO70" s="7">
        <f t="shared" ref="BO70" si="32">BO13</f>
        <v>0</v>
      </c>
    </row>
    <row r="71" spans="1:69" x14ac:dyDescent="0.2">
      <c r="A71" s="111"/>
      <c r="B71" s="7" t="s">
        <v>17</v>
      </c>
      <c r="C71" s="113"/>
      <c r="D71" s="7">
        <f t="shared" si="30"/>
        <v>0</v>
      </c>
      <c r="E71" s="7">
        <f t="shared" si="30"/>
        <v>0</v>
      </c>
      <c r="F71" s="7">
        <f t="shared" si="30"/>
        <v>0</v>
      </c>
      <c r="G71" s="7">
        <f t="shared" si="30"/>
        <v>0</v>
      </c>
      <c r="H71" s="7">
        <f t="shared" si="30"/>
        <v>0</v>
      </c>
      <c r="I71" s="7">
        <f t="shared" si="30"/>
        <v>0</v>
      </c>
      <c r="J71" s="7">
        <f t="shared" si="30"/>
        <v>0</v>
      </c>
      <c r="K71" s="7">
        <f t="shared" si="30"/>
        <v>5.0000000000000001E-4</v>
      </c>
      <c r="L71" s="7">
        <f t="shared" si="30"/>
        <v>7.0000000000000001E-3</v>
      </c>
      <c r="M71" s="7">
        <f t="shared" si="30"/>
        <v>0</v>
      </c>
      <c r="N71" s="7">
        <f t="shared" si="30"/>
        <v>0</v>
      </c>
      <c r="O71" s="7">
        <f t="shared" si="30"/>
        <v>0</v>
      </c>
      <c r="P71" s="7">
        <f t="shared" si="30"/>
        <v>0</v>
      </c>
      <c r="Q71" s="7">
        <f t="shared" si="30"/>
        <v>0</v>
      </c>
      <c r="R71" s="7">
        <f t="shared" si="30"/>
        <v>0</v>
      </c>
      <c r="S71" s="7">
        <f t="shared" si="30"/>
        <v>0</v>
      </c>
      <c r="T71" s="7">
        <f t="shared" si="30"/>
        <v>0</v>
      </c>
      <c r="U71" s="7">
        <f t="shared" si="30"/>
        <v>0</v>
      </c>
      <c r="V71" s="7">
        <f t="shared" si="30"/>
        <v>0</v>
      </c>
      <c r="W71" s="7">
        <f t="shared" si="30"/>
        <v>0</v>
      </c>
      <c r="X71" s="7">
        <f t="shared" si="30"/>
        <v>0</v>
      </c>
      <c r="Y71" s="7">
        <f t="shared" si="30"/>
        <v>0</v>
      </c>
      <c r="Z71" s="7">
        <f t="shared" si="30"/>
        <v>0</v>
      </c>
      <c r="AA71" s="7">
        <f t="shared" si="30"/>
        <v>0</v>
      </c>
      <c r="AB71" s="7">
        <f t="shared" si="30"/>
        <v>0</v>
      </c>
      <c r="AC71" s="7">
        <f t="shared" si="30"/>
        <v>0</v>
      </c>
      <c r="AD71" s="7">
        <f t="shared" si="30"/>
        <v>0</v>
      </c>
      <c r="AE71" s="7">
        <f t="shared" si="30"/>
        <v>0</v>
      </c>
      <c r="AF71" s="7">
        <f t="shared" si="30"/>
        <v>0</v>
      </c>
      <c r="AG71" s="7">
        <f t="shared" si="30"/>
        <v>0</v>
      </c>
      <c r="AH71" s="7">
        <f t="shared" si="30"/>
        <v>0</v>
      </c>
      <c r="AI71" s="7">
        <f t="shared" si="30"/>
        <v>0</v>
      </c>
      <c r="AJ71" s="7">
        <f t="shared" si="30"/>
        <v>5.4000000000000001E-4</v>
      </c>
      <c r="AK71" s="7">
        <f t="shared" si="30"/>
        <v>0</v>
      </c>
      <c r="AL71" s="7">
        <f t="shared" si="30"/>
        <v>0</v>
      </c>
      <c r="AM71" s="7">
        <f t="shared" si="30"/>
        <v>0</v>
      </c>
      <c r="AN71" s="7">
        <f t="shared" si="30"/>
        <v>0</v>
      </c>
      <c r="AO71" s="7">
        <f t="shared" si="30"/>
        <v>0</v>
      </c>
      <c r="AP71" s="7">
        <f t="shared" si="30"/>
        <v>0</v>
      </c>
      <c r="AQ71" s="7">
        <f t="shared" si="30"/>
        <v>0</v>
      </c>
      <c r="AR71" s="7">
        <f t="shared" si="30"/>
        <v>0</v>
      </c>
      <c r="AS71" s="7">
        <f t="shared" si="30"/>
        <v>0</v>
      </c>
      <c r="AT71" s="7">
        <f t="shared" si="30"/>
        <v>0</v>
      </c>
      <c r="AU71" s="7">
        <f t="shared" si="30"/>
        <v>0</v>
      </c>
      <c r="AV71" s="7">
        <f t="shared" si="30"/>
        <v>0</v>
      </c>
      <c r="AW71" s="7">
        <f t="shared" si="30"/>
        <v>0</v>
      </c>
      <c r="AX71" s="7">
        <f t="shared" si="30"/>
        <v>0</v>
      </c>
      <c r="AY71" s="7">
        <f t="shared" si="30"/>
        <v>0</v>
      </c>
      <c r="AZ71" s="7">
        <f t="shared" si="30"/>
        <v>0</v>
      </c>
      <c r="BA71" s="7">
        <f t="shared" si="30"/>
        <v>0</v>
      </c>
      <c r="BB71" s="7">
        <f t="shared" si="30"/>
        <v>0</v>
      </c>
      <c r="BC71" s="7">
        <f t="shared" si="30"/>
        <v>0</v>
      </c>
      <c r="BD71" s="7">
        <f t="shared" si="30"/>
        <v>0</v>
      </c>
      <c r="BE71" s="7">
        <f t="shared" si="30"/>
        <v>0</v>
      </c>
      <c r="BF71" s="7">
        <f t="shared" si="30"/>
        <v>0</v>
      </c>
      <c r="BG71" s="7">
        <f t="shared" si="30"/>
        <v>0</v>
      </c>
      <c r="BH71" s="7">
        <f t="shared" si="30"/>
        <v>0</v>
      </c>
      <c r="BI71" s="7">
        <f t="shared" si="30"/>
        <v>0</v>
      </c>
      <c r="BJ71" s="7">
        <f t="shared" si="30"/>
        <v>0</v>
      </c>
      <c r="BK71" s="7">
        <f t="shared" si="30"/>
        <v>0</v>
      </c>
      <c r="BL71" s="7">
        <f t="shared" si="30"/>
        <v>0</v>
      </c>
      <c r="BM71" s="7">
        <f t="shared" si="30"/>
        <v>0</v>
      </c>
      <c r="BN71" s="7">
        <f t="shared" si="30"/>
        <v>0</v>
      </c>
      <c r="BO71" s="7">
        <f t="shared" ref="BO71" si="33">BO14</f>
        <v>0</v>
      </c>
    </row>
    <row r="72" spans="1:69" x14ac:dyDescent="0.2">
      <c r="A72" s="111"/>
      <c r="B72" s="20" t="s">
        <v>18</v>
      </c>
      <c r="C72" s="113"/>
      <c r="D72" s="7">
        <f t="shared" si="30"/>
        <v>0</v>
      </c>
      <c r="E72" s="7">
        <f t="shared" si="30"/>
        <v>0</v>
      </c>
      <c r="F72" s="7">
        <f t="shared" si="30"/>
        <v>0</v>
      </c>
      <c r="G72" s="7">
        <f t="shared" ref="G72:BN75" si="34">G15</f>
        <v>0</v>
      </c>
      <c r="H72" s="7">
        <f t="shared" si="34"/>
        <v>0</v>
      </c>
      <c r="I72" s="7">
        <f t="shared" si="34"/>
        <v>0</v>
      </c>
      <c r="J72" s="7">
        <f t="shared" si="34"/>
        <v>2.4E-2</v>
      </c>
      <c r="K72" s="7">
        <f t="shared" si="34"/>
        <v>2E-3</v>
      </c>
      <c r="L72" s="7">
        <f t="shared" si="34"/>
        <v>0</v>
      </c>
      <c r="M72" s="7">
        <f t="shared" si="34"/>
        <v>0</v>
      </c>
      <c r="N72" s="7">
        <f t="shared" si="34"/>
        <v>0</v>
      </c>
      <c r="O72" s="7">
        <f t="shared" si="34"/>
        <v>0</v>
      </c>
      <c r="P72" s="7">
        <f t="shared" si="34"/>
        <v>0</v>
      </c>
      <c r="Q72" s="7">
        <f t="shared" si="34"/>
        <v>0</v>
      </c>
      <c r="R72" s="7">
        <f t="shared" si="34"/>
        <v>0</v>
      </c>
      <c r="S72" s="7">
        <f t="shared" si="34"/>
        <v>0</v>
      </c>
      <c r="T72" s="7">
        <f t="shared" si="34"/>
        <v>0</v>
      </c>
      <c r="U72" s="7">
        <f t="shared" si="34"/>
        <v>0</v>
      </c>
      <c r="V72" s="7">
        <f t="shared" si="34"/>
        <v>0</v>
      </c>
      <c r="W72" s="7">
        <f t="shared" si="34"/>
        <v>0</v>
      </c>
      <c r="X72" s="7">
        <f t="shared" si="34"/>
        <v>0</v>
      </c>
      <c r="Y72" s="7">
        <f t="shared" si="34"/>
        <v>0</v>
      </c>
      <c r="Z72" s="7">
        <f t="shared" si="34"/>
        <v>0</v>
      </c>
      <c r="AA72" s="7">
        <f t="shared" si="34"/>
        <v>0</v>
      </c>
      <c r="AB72" s="7">
        <f t="shared" si="34"/>
        <v>0</v>
      </c>
      <c r="AC72" s="7">
        <f t="shared" si="34"/>
        <v>0</v>
      </c>
      <c r="AD72" s="7">
        <f t="shared" si="34"/>
        <v>0</v>
      </c>
      <c r="AE72" s="7">
        <f t="shared" si="34"/>
        <v>0</v>
      </c>
      <c r="AF72" s="7">
        <f t="shared" si="34"/>
        <v>0</v>
      </c>
      <c r="AG72" s="7">
        <f t="shared" si="34"/>
        <v>0</v>
      </c>
      <c r="AH72" s="7">
        <f t="shared" si="34"/>
        <v>0</v>
      </c>
      <c r="AI72" s="7">
        <f t="shared" si="34"/>
        <v>0</v>
      </c>
      <c r="AJ72" s="7">
        <f t="shared" si="34"/>
        <v>0</v>
      </c>
      <c r="AK72" s="7">
        <f t="shared" si="34"/>
        <v>0</v>
      </c>
      <c r="AL72" s="7">
        <f t="shared" si="34"/>
        <v>0</v>
      </c>
      <c r="AM72" s="7">
        <f t="shared" si="34"/>
        <v>0</v>
      </c>
      <c r="AN72" s="7">
        <f t="shared" si="34"/>
        <v>0</v>
      </c>
      <c r="AO72" s="7">
        <f t="shared" si="34"/>
        <v>0</v>
      </c>
      <c r="AP72" s="7">
        <f t="shared" si="34"/>
        <v>0</v>
      </c>
      <c r="AQ72" s="7">
        <f t="shared" si="34"/>
        <v>0</v>
      </c>
      <c r="AR72" s="7">
        <f t="shared" si="34"/>
        <v>0</v>
      </c>
      <c r="AS72" s="7">
        <f t="shared" si="34"/>
        <v>0</v>
      </c>
      <c r="AT72" s="7">
        <f t="shared" si="34"/>
        <v>0</v>
      </c>
      <c r="AU72" s="7">
        <f t="shared" si="34"/>
        <v>0</v>
      </c>
      <c r="AV72" s="7">
        <f t="shared" si="34"/>
        <v>0</v>
      </c>
      <c r="AW72" s="7">
        <f t="shared" si="34"/>
        <v>0</v>
      </c>
      <c r="AX72" s="7">
        <f t="shared" si="34"/>
        <v>0</v>
      </c>
      <c r="AY72" s="7">
        <f t="shared" si="34"/>
        <v>0</v>
      </c>
      <c r="AZ72" s="7">
        <f t="shared" si="34"/>
        <v>0</v>
      </c>
      <c r="BA72" s="7">
        <f t="shared" si="34"/>
        <v>0</v>
      </c>
      <c r="BB72" s="7">
        <f t="shared" si="34"/>
        <v>0</v>
      </c>
      <c r="BC72" s="7">
        <f t="shared" si="34"/>
        <v>0</v>
      </c>
      <c r="BD72" s="7">
        <f t="shared" si="34"/>
        <v>0</v>
      </c>
      <c r="BE72" s="7">
        <f t="shared" si="34"/>
        <v>0</v>
      </c>
      <c r="BF72" s="7">
        <f t="shared" si="34"/>
        <v>0</v>
      </c>
      <c r="BG72" s="7">
        <f t="shared" si="34"/>
        <v>0.17</v>
      </c>
      <c r="BH72" s="7">
        <f t="shared" si="34"/>
        <v>0</v>
      </c>
      <c r="BI72" s="7">
        <f t="shared" si="34"/>
        <v>0</v>
      </c>
      <c r="BJ72" s="7">
        <f t="shared" si="34"/>
        <v>0</v>
      </c>
      <c r="BK72" s="7">
        <f t="shared" si="34"/>
        <v>0</v>
      </c>
      <c r="BL72" s="7">
        <f t="shared" si="34"/>
        <v>0</v>
      </c>
      <c r="BM72" s="7">
        <f t="shared" si="34"/>
        <v>0</v>
      </c>
      <c r="BN72" s="7">
        <f t="shared" si="34"/>
        <v>1E-3</v>
      </c>
      <c r="BO72" s="7">
        <f t="shared" ref="BO72" si="35">BO15</f>
        <v>0</v>
      </c>
    </row>
    <row r="73" spans="1:69" x14ac:dyDescent="0.2">
      <c r="A73" s="111"/>
      <c r="B73" s="14" t="s">
        <v>19</v>
      </c>
      <c r="C73" s="113"/>
      <c r="D73" s="7">
        <f t="shared" ref="D73:AJ75" si="36">D16</f>
        <v>0.02</v>
      </c>
      <c r="E73" s="7">
        <f t="shared" si="36"/>
        <v>0</v>
      </c>
      <c r="F73" s="7">
        <f t="shared" si="36"/>
        <v>0</v>
      </c>
      <c r="G73" s="7">
        <f t="shared" si="36"/>
        <v>0</v>
      </c>
      <c r="H73" s="7">
        <f t="shared" si="36"/>
        <v>0</v>
      </c>
      <c r="I73" s="7">
        <f t="shared" si="36"/>
        <v>0</v>
      </c>
      <c r="J73" s="7">
        <f t="shared" si="36"/>
        <v>0</v>
      </c>
      <c r="K73" s="7">
        <f t="shared" si="36"/>
        <v>0</v>
      </c>
      <c r="L73" s="7">
        <f t="shared" si="36"/>
        <v>0</v>
      </c>
      <c r="M73" s="7">
        <f t="shared" si="36"/>
        <v>0</v>
      </c>
      <c r="N73" s="7">
        <f t="shared" si="36"/>
        <v>0</v>
      </c>
      <c r="O73" s="7">
        <f t="shared" si="36"/>
        <v>0</v>
      </c>
      <c r="P73" s="7">
        <f t="shared" si="36"/>
        <v>0</v>
      </c>
      <c r="Q73" s="7">
        <f t="shared" si="36"/>
        <v>0</v>
      </c>
      <c r="R73" s="7">
        <f t="shared" si="36"/>
        <v>0</v>
      </c>
      <c r="S73" s="7">
        <f t="shared" si="36"/>
        <v>0</v>
      </c>
      <c r="T73" s="7">
        <f t="shared" si="34"/>
        <v>0</v>
      </c>
      <c r="U73" s="7">
        <f t="shared" si="34"/>
        <v>0</v>
      </c>
      <c r="V73" s="7">
        <f t="shared" si="34"/>
        <v>0</v>
      </c>
      <c r="W73" s="7">
        <f t="shared" si="34"/>
        <v>0</v>
      </c>
      <c r="X73" s="7">
        <f t="shared" si="36"/>
        <v>0</v>
      </c>
      <c r="Y73" s="7">
        <f t="shared" si="36"/>
        <v>0</v>
      </c>
      <c r="Z73" s="7">
        <f t="shared" si="36"/>
        <v>0</v>
      </c>
      <c r="AA73" s="7">
        <f t="shared" si="36"/>
        <v>0</v>
      </c>
      <c r="AB73" s="7">
        <f t="shared" si="36"/>
        <v>0</v>
      </c>
      <c r="AC73" s="7">
        <f t="shared" si="36"/>
        <v>0</v>
      </c>
      <c r="AD73" s="7">
        <f t="shared" si="36"/>
        <v>0</v>
      </c>
      <c r="AE73" s="7">
        <f t="shared" si="36"/>
        <v>0</v>
      </c>
      <c r="AF73" s="7">
        <f t="shared" si="36"/>
        <v>0</v>
      </c>
      <c r="AG73" s="7">
        <f t="shared" si="36"/>
        <v>0</v>
      </c>
      <c r="AH73" s="7">
        <f t="shared" si="36"/>
        <v>0</v>
      </c>
      <c r="AI73" s="7">
        <f t="shared" si="36"/>
        <v>0</v>
      </c>
      <c r="AJ73" s="7">
        <f t="shared" si="36"/>
        <v>0</v>
      </c>
      <c r="AK73" s="7">
        <f t="shared" si="34"/>
        <v>0</v>
      </c>
      <c r="AL73" s="7">
        <f t="shared" si="34"/>
        <v>0</v>
      </c>
      <c r="AM73" s="7">
        <f t="shared" si="34"/>
        <v>0</v>
      </c>
      <c r="AN73" s="7">
        <f t="shared" si="34"/>
        <v>0</v>
      </c>
      <c r="AO73" s="7">
        <f t="shared" si="34"/>
        <v>0</v>
      </c>
      <c r="AP73" s="7">
        <f t="shared" si="34"/>
        <v>0</v>
      </c>
      <c r="AQ73" s="7">
        <f t="shared" si="34"/>
        <v>0</v>
      </c>
      <c r="AR73" s="7">
        <f t="shared" si="34"/>
        <v>0</v>
      </c>
      <c r="AS73" s="7">
        <f t="shared" si="34"/>
        <v>0</v>
      </c>
      <c r="AT73" s="7">
        <f t="shared" si="34"/>
        <v>0</v>
      </c>
      <c r="AU73" s="7">
        <f t="shared" si="34"/>
        <v>0</v>
      </c>
      <c r="AV73" s="7">
        <f t="shared" si="34"/>
        <v>0</v>
      </c>
      <c r="AW73" s="7">
        <f t="shared" si="34"/>
        <v>0</v>
      </c>
      <c r="AX73" s="7">
        <f t="shared" si="34"/>
        <v>0</v>
      </c>
      <c r="AY73" s="7">
        <f t="shared" si="34"/>
        <v>0</v>
      </c>
      <c r="AZ73" s="7">
        <f t="shared" si="34"/>
        <v>0</v>
      </c>
      <c r="BA73" s="7">
        <f t="shared" si="34"/>
        <v>0</v>
      </c>
      <c r="BB73" s="7">
        <f t="shared" si="34"/>
        <v>0</v>
      </c>
      <c r="BC73" s="7">
        <f t="shared" si="34"/>
        <v>0</v>
      </c>
      <c r="BD73" s="7">
        <f t="shared" si="34"/>
        <v>0</v>
      </c>
      <c r="BE73" s="7">
        <f t="shared" si="34"/>
        <v>0</v>
      </c>
      <c r="BF73" s="7">
        <f t="shared" si="34"/>
        <v>0</v>
      </c>
      <c r="BG73" s="7">
        <f t="shared" si="34"/>
        <v>0</v>
      </c>
      <c r="BH73" s="7">
        <f t="shared" si="34"/>
        <v>0</v>
      </c>
      <c r="BI73" s="7">
        <f t="shared" si="34"/>
        <v>0</v>
      </c>
      <c r="BJ73" s="7">
        <f t="shared" si="34"/>
        <v>0</v>
      </c>
      <c r="BK73" s="7">
        <f t="shared" si="34"/>
        <v>0</v>
      </c>
      <c r="BL73" s="7">
        <f t="shared" si="34"/>
        <v>0</v>
      </c>
      <c r="BM73" s="7">
        <f t="shared" si="34"/>
        <v>0</v>
      </c>
      <c r="BN73" s="7">
        <f t="shared" si="34"/>
        <v>0</v>
      </c>
      <c r="BO73" s="7">
        <f t="shared" ref="BO73" si="37">BO16</f>
        <v>0</v>
      </c>
    </row>
    <row r="74" spans="1:69" x14ac:dyDescent="0.2">
      <c r="A74" s="111"/>
      <c r="B74" s="14" t="s">
        <v>20</v>
      </c>
      <c r="C74" s="113"/>
      <c r="D74" s="7">
        <f t="shared" si="36"/>
        <v>0</v>
      </c>
      <c r="E74" s="7">
        <f t="shared" si="36"/>
        <v>0.04</v>
      </c>
      <c r="F74" s="7">
        <f t="shared" si="36"/>
        <v>0</v>
      </c>
      <c r="G74" s="7">
        <f t="shared" si="36"/>
        <v>0</v>
      </c>
      <c r="H74" s="7">
        <f t="shared" si="36"/>
        <v>0</v>
      </c>
      <c r="I74" s="7">
        <f t="shared" si="36"/>
        <v>0</v>
      </c>
      <c r="J74" s="7">
        <f t="shared" si="36"/>
        <v>0</v>
      </c>
      <c r="K74" s="7">
        <f t="shared" si="36"/>
        <v>0</v>
      </c>
      <c r="L74" s="7">
        <f t="shared" si="36"/>
        <v>0</v>
      </c>
      <c r="M74" s="7">
        <f t="shared" si="36"/>
        <v>0</v>
      </c>
      <c r="N74" s="7">
        <f t="shared" si="36"/>
        <v>0</v>
      </c>
      <c r="O74" s="7">
        <f t="shared" si="36"/>
        <v>0</v>
      </c>
      <c r="P74" s="7">
        <f t="shared" si="36"/>
        <v>0</v>
      </c>
      <c r="Q74" s="7">
        <f t="shared" si="36"/>
        <v>0</v>
      </c>
      <c r="R74" s="7">
        <f t="shared" si="36"/>
        <v>0</v>
      </c>
      <c r="S74" s="7">
        <f t="shared" si="36"/>
        <v>0</v>
      </c>
      <c r="T74" s="7">
        <f t="shared" si="34"/>
        <v>0</v>
      </c>
      <c r="U74" s="7">
        <f t="shared" si="34"/>
        <v>0</v>
      </c>
      <c r="V74" s="7">
        <f t="shared" si="34"/>
        <v>0</v>
      </c>
      <c r="W74" s="7">
        <f t="shared" si="34"/>
        <v>0</v>
      </c>
      <c r="X74" s="7">
        <f t="shared" si="36"/>
        <v>0</v>
      </c>
      <c r="Y74" s="7">
        <f t="shared" si="36"/>
        <v>0</v>
      </c>
      <c r="Z74" s="7">
        <f t="shared" si="36"/>
        <v>0</v>
      </c>
      <c r="AA74" s="7">
        <f t="shared" si="36"/>
        <v>0</v>
      </c>
      <c r="AB74" s="7">
        <f t="shared" si="36"/>
        <v>0</v>
      </c>
      <c r="AC74" s="7">
        <f t="shared" si="36"/>
        <v>0</v>
      </c>
      <c r="AD74" s="7">
        <f t="shared" si="36"/>
        <v>0</v>
      </c>
      <c r="AE74" s="7">
        <f t="shared" si="36"/>
        <v>0</v>
      </c>
      <c r="AF74" s="7">
        <f t="shared" si="36"/>
        <v>0</v>
      </c>
      <c r="AG74" s="7">
        <f t="shared" si="36"/>
        <v>0</v>
      </c>
      <c r="AH74" s="7">
        <f t="shared" si="36"/>
        <v>0</v>
      </c>
      <c r="AI74" s="7">
        <f t="shared" si="36"/>
        <v>0</v>
      </c>
      <c r="AJ74" s="7">
        <f t="shared" si="36"/>
        <v>0</v>
      </c>
      <c r="AK74" s="7">
        <f t="shared" si="34"/>
        <v>0</v>
      </c>
      <c r="AL74" s="7">
        <f t="shared" si="34"/>
        <v>0</v>
      </c>
      <c r="AM74" s="7">
        <f t="shared" si="34"/>
        <v>0</v>
      </c>
      <c r="AN74" s="7">
        <f t="shared" si="34"/>
        <v>0</v>
      </c>
      <c r="AO74" s="7">
        <f t="shared" si="34"/>
        <v>0</v>
      </c>
      <c r="AP74" s="7">
        <f t="shared" si="34"/>
        <v>0</v>
      </c>
      <c r="AQ74" s="7">
        <f t="shared" si="34"/>
        <v>0</v>
      </c>
      <c r="AR74" s="7">
        <f t="shared" si="34"/>
        <v>0</v>
      </c>
      <c r="AS74" s="7">
        <f t="shared" si="34"/>
        <v>0</v>
      </c>
      <c r="AT74" s="7">
        <f t="shared" si="34"/>
        <v>0</v>
      </c>
      <c r="AU74" s="7">
        <f t="shared" si="34"/>
        <v>0</v>
      </c>
      <c r="AV74" s="7">
        <f t="shared" si="34"/>
        <v>0</v>
      </c>
      <c r="AW74" s="7">
        <f t="shared" si="34"/>
        <v>0</v>
      </c>
      <c r="AX74" s="7">
        <f t="shared" si="34"/>
        <v>0</v>
      </c>
      <c r="AY74" s="7">
        <f t="shared" si="34"/>
        <v>0</v>
      </c>
      <c r="AZ74" s="7">
        <f t="shared" si="34"/>
        <v>0</v>
      </c>
      <c r="BA74" s="7">
        <f t="shared" si="34"/>
        <v>0</v>
      </c>
      <c r="BB74" s="7">
        <f t="shared" si="34"/>
        <v>0</v>
      </c>
      <c r="BC74" s="7">
        <f t="shared" si="34"/>
        <v>0</v>
      </c>
      <c r="BD74" s="7">
        <f t="shared" si="34"/>
        <v>0</v>
      </c>
      <c r="BE74" s="7">
        <f t="shared" si="34"/>
        <v>0</v>
      </c>
      <c r="BF74" s="7">
        <f t="shared" si="34"/>
        <v>0</v>
      </c>
      <c r="BG74" s="7">
        <f t="shared" si="34"/>
        <v>0</v>
      </c>
      <c r="BH74" s="7">
        <f t="shared" si="34"/>
        <v>0</v>
      </c>
      <c r="BI74" s="7">
        <f t="shared" si="34"/>
        <v>0</v>
      </c>
      <c r="BJ74" s="7">
        <f t="shared" si="34"/>
        <v>0</v>
      </c>
      <c r="BK74" s="7">
        <f t="shared" si="34"/>
        <v>0</v>
      </c>
      <c r="BL74" s="7">
        <f t="shared" si="34"/>
        <v>0</v>
      </c>
      <c r="BM74" s="7">
        <f t="shared" si="34"/>
        <v>0</v>
      </c>
      <c r="BN74" s="7">
        <f t="shared" si="34"/>
        <v>0</v>
      </c>
      <c r="BO74" s="7">
        <f t="shared" ref="BO74" si="38">BO17</f>
        <v>0</v>
      </c>
    </row>
    <row r="75" spans="1:69" x14ac:dyDescent="0.2">
      <c r="A75" s="111"/>
      <c r="B75" s="14" t="s">
        <v>21</v>
      </c>
      <c r="C75" s="114"/>
      <c r="D75" s="7">
        <f t="shared" si="36"/>
        <v>0</v>
      </c>
      <c r="E75" s="7">
        <f t="shared" si="36"/>
        <v>0</v>
      </c>
      <c r="F75" s="7">
        <f t="shared" si="36"/>
        <v>0.01</v>
      </c>
      <c r="G75" s="7">
        <f t="shared" si="36"/>
        <v>0</v>
      </c>
      <c r="H75" s="7">
        <f t="shared" si="36"/>
        <v>0</v>
      </c>
      <c r="I75" s="7">
        <f t="shared" si="36"/>
        <v>0</v>
      </c>
      <c r="J75" s="7">
        <f t="shared" si="36"/>
        <v>0</v>
      </c>
      <c r="K75" s="7">
        <f t="shared" si="36"/>
        <v>0</v>
      </c>
      <c r="L75" s="7">
        <f t="shared" si="36"/>
        <v>0</v>
      </c>
      <c r="M75" s="7">
        <f t="shared" si="36"/>
        <v>0</v>
      </c>
      <c r="N75" s="7">
        <f t="shared" si="36"/>
        <v>0</v>
      </c>
      <c r="O75" s="7">
        <f t="shared" si="36"/>
        <v>0</v>
      </c>
      <c r="P75" s="7">
        <f t="shared" si="36"/>
        <v>0</v>
      </c>
      <c r="Q75" s="7">
        <f t="shared" si="36"/>
        <v>0</v>
      </c>
      <c r="R75" s="7">
        <f t="shared" si="36"/>
        <v>0</v>
      </c>
      <c r="S75" s="7">
        <f t="shared" si="36"/>
        <v>0</v>
      </c>
      <c r="T75" s="7">
        <f t="shared" si="34"/>
        <v>0</v>
      </c>
      <c r="U75" s="7">
        <f t="shared" si="34"/>
        <v>0</v>
      </c>
      <c r="V75" s="7">
        <f t="shared" si="34"/>
        <v>0</v>
      </c>
      <c r="W75" s="7">
        <f t="shared" si="34"/>
        <v>0</v>
      </c>
      <c r="X75" s="7">
        <f t="shared" si="36"/>
        <v>0</v>
      </c>
      <c r="Y75" s="7">
        <f t="shared" si="36"/>
        <v>0</v>
      </c>
      <c r="Z75" s="7">
        <f t="shared" si="36"/>
        <v>0</v>
      </c>
      <c r="AA75" s="7">
        <f t="shared" si="36"/>
        <v>0</v>
      </c>
      <c r="AB75" s="7">
        <f t="shared" si="36"/>
        <v>0</v>
      </c>
      <c r="AC75" s="7">
        <f t="shared" si="36"/>
        <v>0</v>
      </c>
      <c r="AD75" s="7">
        <f t="shared" si="36"/>
        <v>0</v>
      </c>
      <c r="AE75" s="7">
        <f t="shared" si="36"/>
        <v>0</v>
      </c>
      <c r="AF75" s="7">
        <f t="shared" si="36"/>
        <v>0</v>
      </c>
      <c r="AG75" s="7">
        <f t="shared" si="36"/>
        <v>1.7999999999999999E-2</v>
      </c>
      <c r="AH75" s="7">
        <f t="shared" si="36"/>
        <v>0</v>
      </c>
      <c r="AI75" s="7">
        <f t="shared" si="36"/>
        <v>0</v>
      </c>
      <c r="AJ75" s="7">
        <f t="shared" si="36"/>
        <v>0</v>
      </c>
      <c r="AK75" s="7">
        <f t="shared" si="34"/>
        <v>0</v>
      </c>
      <c r="AL75" s="7">
        <f t="shared" si="34"/>
        <v>0</v>
      </c>
      <c r="AM75" s="7">
        <f t="shared" si="34"/>
        <v>0</v>
      </c>
      <c r="AN75" s="7">
        <f t="shared" si="34"/>
        <v>0</v>
      </c>
      <c r="AO75" s="7">
        <f t="shared" si="34"/>
        <v>0</v>
      </c>
      <c r="AP75" s="7">
        <f t="shared" si="34"/>
        <v>0</v>
      </c>
      <c r="AQ75" s="7">
        <f t="shared" si="34"/>
        <v>0</v>
      </c>
      <c r="AR75" s="7">
        <f t="shared" si="34"/>
        <v>0</v>
      </c>
      <c r="AS75" s="7">
        <f t="shared" si="34"/>
        <v>0</v>
      </c>
      <c r="AT75" s="7">
        <f t="shared" si="34"/>
        <v>0</v>
      </c>
      <c r="AU75" s="7">
        <f t="shared" si="34"/>
        <v>0</v>
      </c>
      <c r="AV75" s="7">
        <f t="shared" si="34"/>
        <v>0</v>
      </c>
      <c r="AW75" s="7">
        <f t="shared" si="34"/>
        <v>0</v>
      </c>
      <c r="AX75" s="7">
        <f t="shared" si="34"/>
        <v>0</v>
      </c>
      <c r="AY75" s="7">
        <f t="shared" si="34"/>
        <v>0</v>
      </c>
      <c r="AZ75" s="7">
        <f t="shared" si="34"/>
        <v>0</v>
      </c>
      <c r="BA75" s="7">
        <f t="shared" si="34"/>
        <v>0</v>
      </c>
      <c r="BB75" s="7">
        <f t="shared" si="34"/>
        <v>0</v>
      </c>
      <c r="BC75" s="7">
        <f t="shared" si="34"/>
        <v>0</v>
      </c>
      <c r="BD75" s="7">
        <f t="shared" si="34"/>
        <v>0</v>
      </c>
      <c r="BE75" s="7">
        <f t="shared" si="34"/>
        <v>0</v>
      </c>
      <c r="BF75" s="7">
        <f t="shared" si="34"/>
        <v>0</v>
      </c>
      <c r="BG75" s="7">
        <f t="shared" si="34"/>
        <v>0</v>
      </c>
      <c r="BH75" s="7">
        <f t="shared" si="34"/>
        <v>0</v>
      </c>
      <c r="BI75" s="7">
        <f t="shared" si="34"/>
        <v>0</v>
      </c>
      <c r="BJ75" s="7">
        <f t="shared" si="34"/>
        <v>0</v>
      </c>
      <c r="BK75" s="7">
        <f t="shared" si="34"/>
        <v>0</v>
      </c>
      <c r="BL75" s="7">
        <f t="shared" si="34"/>
        <v>0</v>
      </c>
      <c r="BM75" s="7">
        <f t="shared" si="34"/>
        <v>0</v>
      </c>
      <c r="BN75" s="7">
        <f t="shared" si="34"/>
        <v>0</v>
      </c>
      <c r="BO75" s="7">
        <f t="shared" ref="BO75" si="39">BO18</f>
        <v>3.5000000000000003E-2</v>
      </c>
    </row>
    <row r="76" spans="1:69" ht="18" x14ac:dyDescent="0.25">
      <c r="B76" s="25" t="s">
        <v>28</v>
      </c>
      <c r="C76" s="26"/>
      <c r="D76" s="27">
        <f t="shared" ref="D76:AI76" si="40">SUM(D69:D75)</f>
        <v>0.03</v>
      </c>
      <c r="E76" s="27">
        <f t="shared" si="40"/>
        <v>0.04</v>
      </c>
      <c r="F76" s="27">
        <f t="shared" si="40"/>
        <v>0.01</v>
      </c>
      <c r="G76" s="27">
        <f t="shared" si="40"/>
        <v>0</v>
      </c>
      <c r="H76" s="27">
        <f t="shared" si="40"/>
        <v>0</v>
      </c>
      <c r="I76" s="27">
        <f t="shared" si="40"/>
        <v>0</v>
      </c>
      <c r="J76" s="27">
        <f t="shared" si="40"/>
        <v>2.4E-2</v>
      </c>
      <c r="K76" s="27">
        <f t="shared" si="40"/>
        <v>4.5000000000000005E-3</v>
      </c>
      <c r="L76" s="27">
        <f t="shared" si="40"/>
        <v>9.0000000000000011E-3</v>
      </c>
      <c r="M76" s="27">
        <f t="shared" si="40"/>
        <v>0</v>
      </c>
      <c r="N76" s="27">
        <f t="shared" si="40"/>
        <v>0</v>
      </c>
      <c r="O76" s="27">
        <f t="shared" si="40"/>
        <v>0</v>
      </c>
      <c r="P76" s="27">
        <f t="shared" si="40"/>
        <v>0</v>
      </c>
      <c r="Q76" s="27">
        <f t="shared" si="40"/>
        <v>0</v>
      </c>
      <c r="R76" s="27">
        <f t="shared" si="40"/>
        <v>0</v>
      </c>
      <c r="S76" s="27">
        <f t="shared" si="40"/>
        <v>0</v>
      </c>
      <c r="T76" s="27">
        <f t="shared" si="40"/>
        <v>0</v>
      </c>
      <c r="U76" s="27">
        <f t="shared" si="40"/>
        <v>0</v>
      </c>
      <c r="V76" s="27">
        <f t="shared" si="40"/>
        <v>0</v>
      </c>
      <c r="W76" s="27">
        <f t="shared" si="40"/>
        <v>0</v>
      </c>
      <c r="X76" s="27">
        <f t="shared" si="40"/>
        <v>0.14285714285714285</v>
      </c>
      <c r="Y76" s="27">
        <f t="shared" si="40"/>
        <v>0</v>
      </c>
      <c r="Z76" s="27">
        <f t="shared" si="40"/>
        <v>0</v>
      </c>
      <c r="AA76" s="27">
        <f t="shared" si="40"/>
        <v>0</v>
      </c>
      <c r="AB76" s="27">
        <f t="shared" si="40"/>
        <v>0</v>
      </c>
      <c r="AC76" s="27">
        <f t="shared" si="40"/>
        <v>0</v>
      </c>
      <c r="AD76" s="27">
        <f t="shared" si="40"/>
        <v>0</v>
      </c>
      <c r="AE76" s="27">
        <f t="shared" si="40"/>
        <v>0</v>
      </c>
      <c r="AF76" s="27">
        <f t="shared" si="40"/>
        <v>0</v>
      </c>
      <c r="AG76" s="27">
        <f t="shared" si="40"/>
        <v>1.7999999999999999E-2</v>
      </c>
      <c r="AH76" s="27">
        <f t="shared" si="40"/>
        <v>0</v>
      </c>
      <c r="AI76" s="27">
        <f t="shared" si="40"/>
        <v>0</v>
      </c>
      <c r="AJ76" s="27">
        <f t="shared" ref="AJ76:BN76" si="41">SUM(AJ69:AJ75)</f>
        <v>5.4000000000000001E-4</v>
      </c>
      <c r="AK76" s="27">
        <f t="shared" si="41"/>
        <v>0</v>
      </c>
      <c r="AL76" s="27">
        <f t="shared" si="41"/>
        <v>0</v>
      </c>
      <c r="AM76" s="27">
        <f t="shared" si="41"/>
        <v>0</v>
      </c>
      <c r="AN76" s="27">
        <f t="shared" si="41"/>
        <v>0</v>
      </c>
      <c r="AO76" s="27">
        <f t="shared" si="41"/>
        <v>0</v>
      </c>
      <c r="AP76" s="27">
        <f t="shared" si="41"/>
        <v>0</v>
      </c>
      <c r="AQ76" s="27">
        <f t="shared" si="41"/>
        <v>0</v>
      </c>
      <c r="AR76" s="27">
        <f t="shared" si="41"/>
        <v>0</v>
      </c>
      <c r="AS76" s="27">
        <f t="shared" si="41"/>
        <v>0</v>
      </c>
      <c r="AT76" s="27">
        <f t="shared" si="41"/>
        <v>0</v>
      </c>
      <c r="AU76" s="27">
        <f t="shared" si="41"/>
        <v>0</v>
      </c>
      <c r="AV76" s="27">
        <f t="shared" si="41"/>
        <v>0</v>
      </c>
      <c r="AW76" s="27">
        <f t="shared" si="41"/>
        <v>0</v>
      </c>
      <c r="AX76" s="27">
        <f t="shared" si="41"/>
        <v>0</v>
      </c>
      <c r="AY76" s="27">
        <f t="shared" si="41"/>
        <v>0</v>
      </c>
      <c r="AZ76" s="27">
        <f t="shared" si="41"/>
        <v>0</v>
      </c>
      <c r="BA76" s="27">
        <f t="shared" si="41"/>
        <v>0</v>
      </c>
      <c r="BB76" s="27">
        <f t="shared" si="41"/>
        <v>0</v>
      </c>
      <c r="BC76" s="27">
        <f t="shared" si="41"/>
        <v>8.0000000000000002E-3</v>
      </c>
      <c r="BD76" s="27">
        <f t="shared" si="41"/>
        <v>0</v>
      </c>
      <c r="BE76" s="27">
        <f t="shared" si="41"/>
        <v>0.03</v>
      </c>
      <c r="BF76" s="27">
        <f t="shared" si="41"/>
        <v>0</v>
      </c>
      <c r="BG76" s="27">
        <f t="shared" si="41"/>
        <v>0.221</v>
      </c>
      <c r="BH76" s="27">
        <f t="shared" si="41"/>
        <v>0.01</v>
      </c>
      <c r="BI76" s="27">
        <f t="shared" si="41"/>
        <v>1.3000000000000001E-2</v>
      </c>
      <c r="BJ76" s="27">
        <f t="shared" si="41"/>
        <v>0</v>
      </c>
      <c r="BK76" s="27">
        <f t="shared" si="41"/>
        <v>5.5E-2</v>
      </c>
      <c r="BL76" s="27">
        <f t="shared" si="41"/>
        <v>2E-3</v>
      </c>
      <c r="BM76" s="27">
        <f t="shared" si="41"/>
        <v>2E-3</v>
      </c>
      <c r="BN76" s="27">
        <f t="shared" si="41"/>
        <v>3.0000000000000001E-3</v>
      </c>
      <c r="BO76" s="27">
        <f t="shared" ref="BO76" si="42">SUM(BO69:BO75)</f>
        <v>3.5000000000000003E-2</v>
      </c>
    </row>
    <row r="77" spans="1:69" ht="18" x14ac:dyDescent="0.25">
      <c r="B77" s="25" t="s">
        <v>29</v>
      </c>
      <c r="C77" s="26"/>
      <c r="D77" s="28">
        <f t="shared" ref="D77:S77" si="43">PRODUCT(D76,$F$4)</f>
        <v>0.03</v>
      </c>
      <c r="E77" s="28">
        <f t="shared" si="43"/>
        <v>0.04</v>
      </c>
      <c r="F77" s="28">
        <f t="shared" si="43"/>
        <v>0.01</v>
      </c>
      <c r="G77" s="28">
        <f t="shared" si="43"/>
        <v>0</v>
      </c>
      <c r="H77" s="28">
        <f t="shared" si="43"/>
        <v>0</v>
      </c>
      <c r="I77" s="28">
        <f t="shared" si="43"/>
        <v>0</v>
      </c>
      <c r="J77" s="28">
        <f t="shared" si="43"/>
        <v>2.4E-2</v>
      </c>
      <c r="K77" s="28">
        <f t="shared" si="43"/>
        <v>4.5000000000000005E-3</v>
      </c>
      <c r="L77" s="28">
        <f t="shared" si="43"/>
        <v>9.0000000000000011E-3</v>
      </c>
      <c r="M77" s="28">
        <f t="shared" si="43"/>
        <v>0</v>
      </c>
      <c r="N77" s="28">
        <f t="shared" si="43"/>
        <v>0</v>
      </c>
      <c r="O77" s="28">
        <f t="shared" si="43"/>
        <v>0</v>
      </c>
      <c r="P77" s="28">
        <f t="shared" si="43"/>
        <v>0</v>
      </c>
      <c r="Q77" s="28">
        <f t="shared" si="43"/>
        <v>0</v>
      </c>
      <c r="R77" s="28">
        <f t="shared" si="43"/>
        <v>0</v>
      </c>
      <c r="S77" s="28">
        <f t="shared" si="43"/>
        <v>0</v>
      </c>
      <c r="T77" s="28">
        <f t="shared" ref="T77:AF77" si="44">PRODUCT(T76,$F$4)</f>
        <v>0</v>
      </c>
      <c r="U77" s="28">
        <f t="shared" si="44"/>
        <v>0</v>
      </c>
      <c r="V77" s="28">
        <f t="shared" si="44"/>
        <v>0</v>
      </c>
      <c r="W77" s="28">
        <f t="shared" si="44"/>
        <v>0</v>
      </c>
      <c r="X77" s="28">
        <f t="shared" si="44"/>
        <v>0.14285714285714285</v>
      </c>
      <c r="Y77" s="28">
        <f t="shared" si="44"/>
        <v>0</v>
      </c>
      <c r="Z77" s="28">
        <f t="shared" si="44"/>
        <v>0</v>
      </c>
      <c r="AA77" s="28">
        <f t="shared" si="44"/>
        <v>0</v>
      </c>
      <c r="AB77" s="28">
        <f t="shared" si="44"/>
        <v>0</v>
      </c>
      <c r="AC77" s="28">
        <f t="shared" si="44"/>
        <v>0</v>
      </c>
      <c r="AD77" s="28">
        <f t="shared" si="44"/>
        <v>0</v>
      </c>
      <c r="AE77" s="28">
        <f t="shared" si="44"/>
        <v>0</v>
      </c>
      <c r="AF77" s="28">
        <f t="shared" si="44"/>
        <v>0</v>
      </c>
      <c r="AG77" s="28">
        <f t="shared" ref="AG77:BN77" si="45">PRODUCT(AG76,$F$4)</f>
        <v>1.7999999999999999E-2</v>
      </c>
      <c r="AH77" s="28">
        <f t="shared" si="45"/>
        <v>0</v>
      </c>
      <c r="AI77" s="28">
        <f t="shared" si="45"/>
        <v>0</v>
      </c>
      <c r="AJ77" s="28">
        <f t="shared" si="45"/>
        <v>5.4000000000000001E-4</v>
      </c>
      <c r="AK77" s="28">
        <f t="shared" si="45"/>
        <v>0</v>
      </c>
      <c r="AL77" s="28">
        <f t="shared" si="45"/>
        <v>0</v>
      </c>
      <c r="AM77" s="28">
        <f t="shared" si="45"/>
        <v>0</v>
      </c>
      <c r="AN77" s="28">
        <f t="shared" si="45"/>
        <v>0</v>
      </c>
      <c r="AO77" s="28">
        <f t="shared" si="45"/>
        <v>0</v>
      </c>
      <c r="AP77" s="28">
        <f t="shared" si="45"/>
        <v>0</v>
      </c>
      <c r="AQ77" s="28">
        <f t="shared" si="45"/>
        <v>0</v>
      </c>
      <c r="AR77" s="28">
        <f t="shared" si="45"/>
        <v>0</v>
      </c>
      <c r="AS77" s="28">
        <f t="shared" si="45"/>
        <v>0</v>
      </c>
      <c r="AT77" s="28">
        <f t="shared" si="45"/>
        <v>0</v>
      </c>
      <c r="AU77" s="28">
        <f t="shared" si="45"/>
        <v>0</v>
      </c>
      <c r="AV77" s="28">
        <f t="shared" si="45"/>
        <v>0</v>
      </c>
      <c r="AW77" s="28">
        <f t="shared" si="45"/>
        <v>0</v>
      </c>
      <c r="AX77" s="28">
        <f t="shared" si="45"/>
        <v>0</v>
      </c>
      <c r="AY77" s="28">
        <f t="shared" si="45"/>
        <v>0</v>
      </c>
      <c r="AZ77" s="28">
        <f t="shared" si="45"/>
        <v>0</v>
      </c>
      <c r="BA77" s="28">
        <f t="shared" si="45"/>
        <v>0</v>
      </c>
      <c r="BB77" s="28">
        <f t="shared" si="45"/>
        <v>0</v>
      </c>
      <c r="BC77" s="28">
        <f t="shared" si="45"/>
        <v>8.0000000000000002E-3</v>
      </c>
      <c r="BD77" s="28">
        <f t="shared" si="45"/>
        <v>0</v>
      </c>
      <c r="BE77" s="28">
        <f t="shared" si="45"/>
        <v>0.03</v>
      </c>
      <c r="BF77" s="28">
        <f t="shared" si="45"/>
        <v>0</v>
      </c>
      <c r="BG77" s="28">
        <f t="shared" si="45"/>
        <v>0.221</v>
      </c>
      <c r="BH77" s="28">
        <f t="shared" si="45"/>
        <v>0.01</v>
      </c>
      <c r="BI77" s="28">
        <f t="shared" si="45"/>
        <v>1.3000000000000001E-2</v>
      </c>
      <c r="BJ77" s="28">
        <f t="shared" si="45"/>
        <v>0</v>
      </c>
      <c r="BK77" s="28">
        <f t="shared" si="45"/>
        <v>5.5E-2</v>
      </c>
      <c r="BL77" s="28">
        <f t="shared" si="45"/>
        <v>2E-3</v>
      </c>
      <c r="BM77" s="28">
        <f t="shared" si="45"/>
        <v>2E-3</v>
      </c>
      <c r="BN77" s="28">
        <f t="shared" si="45"/>
        <v>3.0000000000000001E-3</v>
      </c>
      <c r="BO77" s="28">
        <f t="shared" ref="BO77" si="46">PRODUCT(BO76,$F$4)</f>
        <v>3.5000000000000003E-2</v>
      </c>
    </row>
    <row r="79" spans="1:69" ht="18" x14ac:dyDescent="0.25">
      <c r="A79" s="30"/>
      <c r="B79" s="31" t="s">
        <v>31</v>
      </c>
      <c r="C79" s="32" t="s">
        <v>32</v>
      </c>
      <c r="D79" s="33">
        <f t="shared" ref="D79:BN79" si="47">D43</f>
        <v>67.27</v>
      </c>
      <c r="E79" s="33">
        <f t="shared" si="47"/>
        <v>70</v>
      </c>
      <c r="F79" s="33">
        <f t="shared" si="47"/>
        <v>86.3</v>
      </c>
      <c r="G79" s="33">
        <f t="shared" si="47"/>
        <v>500</v>
      </c>
      <c r="H79" s="33">
        <f t="shared" si="47"/>
        <v>925.9</v>
      </c>
      <c r="I79" s="33">
        <f t="shared" si="47"/>
        <v>510</v>
      </c>
      <c r="J79" s="33">
        <f t="shared" si="47"/>
        <v>71.38</v>
      </c>
      <c r="K79" s="33">
        <f t="shared" si="47"/>
        <v>662.44</v>
      </c>
      <c r="L79" s="33">
        <f t="shared" si="47"/>
        <v>200.83</v>
      </c>
      <c r="M79" s="33">
        <f t="shared" si="47"/>
        <v>504</v>
      </c>
      <c r="N79" s="33">
        <f t="shared" si="47"/>
        <v>99.49</v>
      </c>
      <c r="O79" s="33">
        <f t="shared" si="47"/>
        <v>320.32</v>
      </c>
      <c r="P79" s="33">
        <f t="shared" si="47"/>
        <v>368.4</v>
      </c>
      <c r="Q79" s="33">
        <f t="shared" si="47"/>
        <v>380</v>
      </c>
      <c r="R79" s="33">
        <f t="shared" si="47"/>
        <v>0</v>
      </c>
      <c r="S79" s="33">
        <f t="shared" si="47"/>
        <v>130</v>
      </c>
      <c r="T79" s="33">
        <f>T43</f>
        <v>0</v>
      </c>
      <c r="U79" s="33">
        <f>U43</f>
        <v>628</v>
      </c>
      <c r="V79" s="33">
        <f>V43</f>
        <v>329.48</v>
      </c>
      <c r="W79" s="33">
        <f>W43</f>
        <v>219</v>
      </c>
      <c r="X79" s="33">
        <f t="shared" si="47"/>
        <v>7.9</v>
      </c>
      <c r="Y79" s="33">
        <f t="shared" si="47"/>
        <v>0</v>
      </c>
      <c r="Z79" s="33">
        <f t="shared" si="47"/>
        <v>247</v>
      </c>
      <c r="AA79" s="33">
        <f t="shared" si="47"/>
        <v>360</v>
      </c>
      <c r="AB79" s="33">
        <f t="shared" si="47"/>
        <v>213</v>
      </c>
      <c r="AC79" s="33">
        <f t="shared" si="47"/>
        <v>314.44</v>
      </c>
      <c r="AD79" s="33">
        <f t="shared" si="47"/>
        <v>138</v>
      </c>
      <c r="AE79" s="33">
        <f t="shared" si="47"/>
        <v>388</v>
      </c>
      <c r="AF79" s="33">
        <f t="shared" si="47"/>
        <v>189</v>
      </c>
      <c r="AG79" s="33">
        <f t="shared" si="47"/>
        <v>218.18</v>
      </c>
      <c r="AH79" s="33">
        <f t="shared" si="47"/>
        <v>59.6</v>
      </c>
      <c r="AI79" s="33">
        <f t="shared" si="47"/>
        <v>65.75</v>
      </c>
      <c r="AJ79" s="33">
        <f t="shared" si="47"/>
        <v>37</v>
      </c>
      <c r="AK79" s="33">
        <f t="shared" si="47"/>
        <v>190</v>
      </c>
      <c r="AL79" s="33">
        <f t="shared" si="47"/>
        <v>185</v>
      </c>
      <c r="AM79" s="33">
        <f t="shared" si="47"/>
        <v>0</v>
      </c>
      <c r="AN79" s="33">
        <f t="shared" si="47"/>
        <v>240</v>
      </c>
      <c r="AO79" s="33">
        <f t="shared" si="47"/>
        <v>0</v>
      </c>
      <c r="AP79" s="33">
        <f t="shared" si="47"/>
        <v>213.79</v>
      </c>
      <c r="AQ79" s="33">
        <f t="shared" si="47"/>
        <v>60</v>
      </c>
      <c r="AR79" s="33">
        <f t="shared" si="47"/>
        <v>65.33</v>
      </c>
      <c r="AS79" s="33">
        <f t="shared" si="47"/>
        <v>84</v>
      </c>
      <c r="AT79" s="33">
        <f t="shared" si="47"/>
        <v>41.43</v>
      </c>
      <c r="AU79" s="33">
        <f t="shared" si="47"/>
        <v>54.28</v>
      </c>
      <c r="AV79" s="33">
        <f t="shared" si="47"/>
        <v>48.75</v>
      </c>
      <c r="AW79" s="33">
        <f t="shared" si="47"/>
        <v>114.28</v>
      </c>
      <c r="AX79" s="33">
        <f t="shared" si="47"/>
        <v>62.66</v>
      </c>
      <c r="AY79" s="33">
        <f t="shared" si="47"/>
        <v>56.66</v>
      </c>
      <c r="AZ79" s="33">
        <f t="shared" si="47"/>
        <v>128</v>
      </c>
      <c r="BA79" s="33">
        <f t="shared" si="47"/>
        <v>227</v>
      </c>
      <c r="BB79" s="33">
        <f t="shared" si="47"/>
        <v>357</v>
      </c>
      <c r="BC79" s="33">
        <f t="shared" si="47"/>
        <v>491.11</v>
      </c>
      <c r="BD79" s="33">
        <f t="shared" si="47"/>
        <v>205</v>
      </c>
      <c r="BE79" s="33">
        <f t="shared" si="47"/>
        <v>330</v>
      </c>
      <c r="BF79" s="33">
        <f t="shared" si="47"/>
        <v>0</v>
      </c>
      <c r="BG79" s="33">
        <f t="shared" si="47"/>
        <v>23</v>
      </c>
      <c r="BH79" s="33">
        <f t="shared" si="47"/>
        <v>21</v>
      </c>
      <c r="BI79" s="33">
        <f t="shared" si="47"/>
        <v>30</v>
      </c>
      <c r="BJ79" s="33">
        <f t="shared" si="47"/>
        <v>21</v>
      </c>
      <c r="BK79" s="33">
        <f t="shared" si="47"/>
        <v>35</v>
      </c>
      <c r="BL79" s="33">
        <f t="shared" si="47"/>
        <v>275</v>
      </c>
      <c r="BM79" s="33">
        <f t="shared" si="47"/>
        <v>154.44999999999999</v>
      </c>
      <c r="BN79" s="33">
        <f t="shared" si="47"/>
        <v>14.89</v>
      </c>
      <c r="BO79" s="33">
        <v>6</v>
      </c>
    </row>
    <row r="80" spans="1:69" ht="18" x14ac:dyDescent="0.25">
      <c r="B80" s="25" t="s">
        <v>33</v>
      </c>
      <c r="C80" s="26" t="s">
        <v>32</v>
      </c>
      <c r="D80" s="27">
        <f t="shared" ref="D80:BN80" si="48">D79/1000</f>
        <v>6.7269999999999996E-2</v>
      </c>
      <c r="E80" s="27">
        <f t="shared" si="48"/>
        <v>7.0000000000000007E-2</v>
      </c>
      <c r="F80" s="27">
        <f t="shared" si="48"/>
        <v>8.6300000000000002E-2</v>
      </c>
      <c r="G80" s="27">
        <f t="shared" si="48"/>
        <v>0.5</v>
      </c>
      <c r="H80" s="27">
        <f t="shared" si="48"/>
        <v>0.92589999999999995</v>
      </c>
      <c r="I80" s="27">
        <f t="shared" si="48"/>
        <v>0.51</v>
      </c>
      <c r="J80" s="27">
        <f t="shared" si="48"/>
        <v>7.1379999999999999E-2</v>
      </c>
      <c r="K80" s="27">
        <f t="shared" si="48"/>
        <v>0.66244000000000003</v>
      </c>
      <c r="L80" s="27">
        <f t="shared" si="48"/>
        <v>0.20083000000000001</v>
      </c>
      <c r="M80" s="27">
        <f t="shared" si="48"/>
        <v>0.504</v>
      </c>
      <c r="N80" s="27">
        <f t="shared" si="48"/>
        <v>9.9489999999999995E-2</v>
      </c>
      <c r="O80" s="27">
        <f t="shared" si="48"/>
        <v>0.32031999999999999</v>
      </c>
      <c r="P80" s="27">
        <f t="shared" si="48"/>
        <v>0.36839999999999995</v>
      </c>
      <c r="Q80" s="27">
        <f t="shared" si="48"/>
        <v>0.38</v>
      </c>
      <c r="R80" s="27">
        <f t="shared" si="48"/>
        <v>0</v>
      </c>
      <c r="S80" s="27">
        <f t="shared" si="48"/>
        <v>0.13</v>
      </c>
      <c r="T80" s="27">
        <f>T79/1000</f>
        <v>0</v>
      </c>
      <c r="U80" s="27">
        <f>U79/1000</f>
        <v>0.628</v>
      </c>
      <c r="V80" s="27">
        <f>V79/1000</f>
        <v>0.32948</v>
      </c>
      <c r="W80" s="27">
        <f>W79/1000</f>
        <v>0.219</v>
      </c>
      <c r="X80" s="27">
        <f t="shared" si="48"/>
        <v>7.9000000000000008E-3</v>
      </c>
      <c r="Y80" s="27">
        <f t="shared" si="48"/>
        <v>0</v>
      </c>
      <c r="Z80" s="27">
        <f t="shared" si="48"/>
        <v>0.247</v>
      </c>
      <c r="AA80" s="27">
        <f t="shared" si="48"/>
        <v>0.36</v>
      </c>
      <c r="AB80" s="27">
        <f t="shared" si="48"/>
        <v>0.21299999999999999</v>
      </c>
      <c r="AC80" s="27">
        <f t="shared" si="48"/>
        <v>0.31444</v>
      </c>
      <c r="AD80" s="27">
        <f t="shared" si="48"/>
        <v>0.13800000000000001</v>
      </c>
      <c r="AE80" s="27">
        <f t="shared" si="48"/>
        <v>0.38800000000000001</v>
      </c>
      <c r="AF80" s="27">
        <f t="shared" si="48"/>
        <v>0.189</v>
      </c>
      <c r="AG80" s="27">
        <f t="shared" si="48"/>
        <v>0.21818000000000001</v>
      </c>
      <c r="AH80" s="27">
        <f t="shared" si="48"/>
        <v>5.96E-2</v>
      </c>
      <c r="AI80" s="27">
        <f t="shared" si="48"/>
        <v>6.5750000000000003E-2</v>
      </c>
      <c r="AJ80" s="27">
        <f t="shared" si="48"/>
        <v>3.6999999999999998E-2</v>
      </c>
      <c r="AK80" s="27">
        <f t="shared" si="48"/>
        <v>0.19</v>
      </c>
      <c r="AL80" s="27">
        <f t="shared" si="48"/>
        <v>0.185</v>
      </c>
      <c r="AM80" s="27">
        <f t="shared" si="48"/>
        <v>0</v>
      </c>
      <c r="AN80" s="27">
        <f t="shared" si="48"/>
        <v>0.24</v>
      </c>
      <c r="AO80" s="27">
        <f t="shared" si="48"/>
        <v>0</v>
      </c>
      <c r="AP80" s="27">
        <f t="shared" si="48"/>
        <v>0.21378999999999998</v>
      </c>
      <c r="AQ80" s="27">
        <f t="shared" si="48"/>
        <v>0.06</v>
      </c>
      <c r="AR80" s="27">
        <f t="shared" si="48"/>
        <v>6.5329999999999999E-2</v>
      </c>
      <c r="AS80" s="27">
        <f t="shared" si="48"/>
        <v>8.4000000000000005E-2</v>
      </c>
      <c r="AT80" s="27">
        <f t="shared" si="48"/>
        <v>4.1430000000000002E-2</v>
      </c>
      <c r="AU80" s="27">
        <f t="shared" si="48"/>
        <v>5.4280000000000002E-2</v>
      </c>
      <c r="AV80" s="27">
        <f t="shared" si="48"/>
        <v>4.8750000000000002E-2</v>
      </c>
      <c r="AW80" s="27">
        <f t="shared" si="48"/>
        <v>0.11428000000000001</v>
      </c>
      <c r="AX80" s="27">
        <f t="shared" si="48"/>
        <v>6.2659999999999993E-2</v>
      </c>
      <c r="AY80" s="27">
        <f t="shared" si="48"/>
        <v>5.6659999999999995E-2</v>
      </c>
      <c r="AZ80" s="27">
        <f t="shared" si="48"/>
        <v>0.128</v>
      </c>
      <c r="BA80" s="27">
        <f t="shared" si="48"/>
        <v>0.22700000000000001</v>
      </c>
      <c r="BB80" s="27">
        <f t="shared" si="48"/>
        <v>0.35699999999999998</v>
      </c>
      <c r="BC80" s="27">
        <f t="shared" si="48"/>
        <v>0.49110999999999999</v>
      </c>
      <c r="BD80" s="27">
        <f t="shared" si="48"/>
        <v>0.20499999999999999</v>
      </c>
      <c r="BE80" s="27">
        <f t="shared" si="48"/>
        <v>0.33</v>
      </c>
      <c r="BF80" s="27">
        <f t="shared" si="48"/>
        <v>0</v>
      </c>
      <c r="BG80" s="27">
        <f t="shared" si="48"/>
        <v>2.3E-2</v>
      </c>
      <c r="BH80" s="27">
        <f t="shared" si="48"/>
        <v>2.1000000000000001E-2</v>
      </c>
      <c r="BI80" s="27">
        <f t="shared" si="48"/>
        <v>0.03</v>
      </c>
      <c r="BJ80" s="27">
        <f t="shared" si="48"/>
        <v>2.1000000000000001E-2</v>
      </c>
      <c r="BK80" s="27">
        <f t="shared" si="48"/>
        <v>3.5000000000000003E-2</v>
      </c>
      <c r="BL80" s="27">
        <f t="shared" si="48"/>
        <v>0.27500000000000002</v>
      </c>
      <c r="BM80" s="27">
        <f t="shared" si="48"/>
        <v>0.15444999999999998</v>
      </c>
      <c r="BN80" s="27">
        <f t="shared" si="48"/>
        <v>1.489E-2</v>
      </c>
      <c r="BO80" s="27">
        <f t="shared" ref="BO80" si="49">BO79/1000</f>
        <v>6.0000000000000001E-3</v>
      </c>
    </row>
    <row r="81" spans="1:70" ht="18" x14ac:dyDescent="0.25">
      <c r="A81" s="34"/>
      <c r="B81" s="35" t="s">
        <v>34</v>
      </c>
      <c r="C81" s="115"/>
      <c r="D81" s="36">
        <f t="shared" ref="D81:BN81" si="50">D77*D79</f>
        <v>2.0181</v>
      </c>
      <c r="E81" s="36">
        <f t="shared" si="50"/>
        <v>2.8000000000000003</v>
      </c>
      <c r="F81" s="36">
        <f t="shared" si="50"/>
        <v>0.86299999999999999</v>
      </c>
      <c r="G81" s="36">
        <f t="shared" si="50"/>
        <v>0</v>
      </c>
      <c r="H81" s="36">
        <f t="shared" si="50"/>
        <v>0</v>
      </c>
      <c r="I81" s="36">
        <f t="shared" si="50"/>
        <v>0</v>
      </c>
      <c r="J81" s="36">
        <f t="shared" si="50"/>
        <v>1.71312</v>
      </c>
      <c r="K81" s="36">
        <f t="shared" si="50"/>
        <v>2.9809800000000006</v>
      </c>
      <c r="L81" s="36">
        <f t="shared" si="50"/>
        <v>1.8074700000000004</v>
      </c>
      <c r="M81" s="36">
        <f t="shared" si="50"/>
        <v>0</v>
      </c>
      <c r="N81" s="36">
        <f t="shared" si="50"/>
        <v>0</v>
      </c>
      <c r="O81" s="36">
        <f t="shared" si="50"/>
        <v>0</v>
      </c>
      <c r="P81" s="36">
        <f t="shared" si="50"/>
        <v>0</v>
      </c>
      <c r="Q81" s="36">
        <f t="shared" si="50"/>
        <v>0</v>
      </c>
      <c r="R81" s="36">
        <f t="shared" si="50"/>
        <v>0</v>
      </c>
      <c r="S81" s="36">
        <f t="shared" si="50"/>
        <v>0</v>
      </c>
      <c r="T81" s="36">
        <f>T77*T79</f>
        <v>0</v>
      </c>
      <c r="U81" s="36">
        <f>U77*U79</f>
        <v>0</v>
      </c>
      <c r="V81" s="36">
        <f>V77*V79</f>
        <v>0</v>
      </c>
      <c r="W81" s="36">
        <f>W77*W79</f>
        <v>0</v>
      </c>
      <c r="X81" s="36">
        <f t="shared" si="50"/>
        <v>1.1285714285714286</v>
      </c>
      <c r="Y81" s="36">
        <f t="shared" si="50"/>
        <v>0</v>
      </c>
      <c r="Z81" s="36">
        <f t="shared" si="50"/>
        <v>0</v>
      </c>
      <c r="AA81" s="36">
        <f t="shared" si="50"/>
        <v>0</v>
      </c>
      <c r="AB81" s="36">
        <f t="shared" si="50"/>
        <v>0</v>
      </c>
      <c r="AC81" s="36">
        <f t="shared" si="50"/>
        <v>0</v>
      </c>
      <c r="AD81" s="36">
        <f t="shared" si="50"/>
        <v>0</v>
      </c>
      <c r="AE81" s="36">
        <f t="shared" si="50"/>
        <v>0</v>
      </c>
      <c r="AF81" s="36">
        <f t="shared" si="50"/>
        <v>0</v>
      </c>
      <c r="AG81" s="36">
        <f t="shared" si="50"/>
        <v>3.9272399999999998</v>
      </c>
      <c r="AH81" s="36">
        <f t="shared" si="50"/>
        <v>0</v>
      </c>
      <c r="AI81" s="36">
        <f t="shared" si="50"/>
        <v>0</v>
      </c>
      <c r="AJ81" s="36">
        <f t="shared" si="50"/>
        <v>1.9980000000000001E-2</v>
      </c>
      <c r="AK81" s="36">
        <f t="shared" si="50"/>
        <v>0</v>
      </c>
      <c r="AL81" s="36">
        <f t="shared" si="50"/>
        <v>0</v>
      </c>
      <c r="AM81" s="36">
        <f t="shared" si="50"/>
        <v>0</v>
      </c>
      <c r="AN81" s="36">
        <f t="shared" si="50"/>
        <v>0</v>
      </c>
      <c r="AO81" s="36">
        <f t="shared" si="50"/>
        <v>0</v>
      </c>
      <c r="AP81" s="36">
        <f t="shared" si="50"/>
        <v>0</v>
      </c>
      <c r="AQ81" s="36">
        <f t="shared" si="50"/>
        <v>0</v>
      </c>
      <c r="AR81" s="36">
        <f t="shared" si="50"/>
        <v>0</v>
      </c>
      <c r="AS81" s="36">
        <f t="shared" si="50"/>
        <v>0</v>
      </c>
      <c r="AT81" s="36">
        <f t="shared" si="50"/>
        <v>0</v>
      </c>
      <c r="AU81" s="36">
        <f t="shared" si="50"/>
        <v>0</v>
      </c>
      <c r="AV81" s="36">
        <f t="shared" si="50"/>
        <v>0</v>
      </c>
      <c r="AW81" s="36">
        <f t="shared" si="50"/>
        <v>0</v>
      </c>
      <c r="AX81" s="36">
        <f t="shared" si="50"/>
        <v>0</v>
      </c>
      <c r="AY81" s="36">
        <f t="shared" si="50"/>
        <v>0</v>
      </c>
      <c r="AZ81" s="36">
        <f t="shared" si="50"/>
        <v>0</v>
      </c>
      <c r="BA81" s="36">
        <f t="shared" si="50"/>
        <v>0</v>
      </c>
      <c r="BB81" s="36">
        <f t="shared" si="50"/>
        <v>0</v>
      </c>
      <c r="BC81" s="36">
        <f t="shared" si="50"/>
        <v>3.9288800000000004</v>
      </c>
      <c r="BD81" s="36">
        <f t="shared" si="50"/>
        <v>0</v>
      </c>
      <c r="BE81" s="36">
        <f t="shared" si="50"/>
        <v>9.9</v>
      </c>
      <c r="BF81" s="36">
        <f t="shared" si="50"/>
        <v>0</v>
      </c>
      <c r="BG81" s="36">
        <f t="shared" si="50"/>
        <v>5.0830000000000002</v>
      </c>
      <c r="BH81" s="36">
        <f t="shared" si="50"/>
        <v>0.21</v>
      </c>
      <c r="BI81" s="36">
        <f t="shared" si="50"/>
        <v>0.39</v>
      </c>
      <c r="BJ81" s="36">
        <f t="shared" si="50"/>
        <v>0</v>
      </c>
      <c r="BK81" s="36">
        <f t="shared" si="50"/>
        <v>1.925</v>
      </c>
      <c r="BL81" s="36">
        <f t="shared" si="50"/>
        <v>0.55000000000000004</v>
      </c>
      <c r="BM81" s="36">
        <f t="shared" si="50"/>
        <v>0.30890000000000001</v>
      </c>
      <c r="BN81" s="36">
        <f t="shared" si="50"/>
        <v>4.4670000000000001E-2</v>
      </c>
      <c r="BO81" s="36">
        <f t="shared" ref="BO81" si="51">BO77*BO79</f>
        <v>0.21000000000000002</v>
      </c>
      <c r="BP81" s="104">
        <f>SUM(D81:BN81)</f>
        <v>39.598911428571427</v>
      </c>
      <c r="BQ81" s="38">
        <f>BP81/$C$7</f>
        <v>39.598911428571427</v>
      </c>
    </row>
    <row r="82" spans="1:70" ht="18" x14ac:dyDescent="0.25">
      <c r="A82" s="34"/>
      <c r="B82" s="35" t="s">
        <v>35</v>
      </c>
      <c r="C82" s="115"/>
      <c r="D82" s="36">
        <f t="shared" ref="D82:BN82" si="52">D77*D79</f>
        <v>2.0181</v>
      </c>
      <c r="E82" s="36">
        <f t="shared" si="52"/>
        <v>2.8000000000000003</v>
      </c>
      <c r="F82" s="36">
        <f t="shared" si="52"/>
        <v>0.86299999999999999</v>
      </c>
      <c r="G82" s="36">
        <f t="shared" si="52"/>
        <v>0</v>
      </c>
      <c r="H82" s="36">
        <f t="shared" si="52"/>
        <v>0</v>
      </c>
      <c r="I82" s="36">
        <f t="shared" si="52"/>
        <v>0</v>
      </c>
      <c r="J82" s="36">
        <f t="shared" si="52"/>
        <v>1.71312</v>
      </c>
      <c r="K82" s="36">
        <f t="shared" si="52"/>
        <v>2.9809800000000006</v>
      </c>
      <c r="L82" s="36">
        <f t="shared" si="52"/>
        <v>1.8074700000000004</v>
      </c>
      <c r="M82" s="36">
        <f t="shared" si="52"/>
        <v>0</v>
      </c>
      <c r="N82" s="36">
        <f t="shared" si="52"/>
        <v>0</v>
      </c>
      <c r="O82" s="36">
        <f t="shared" si="52"/>
        <v>0</v>
      </c>
      <c r="P82" s="36">
        <f t="shared" si="52"/>
        <v>0</v>
      </c>
      <c r="Q82" s="36">
        <f t="shared" si="52"/>
        <v>0</v>
      </c>
      <c r="R82" s="36">
        <f t="shared" si="52"/>
        <v>0</v>
      </c>
      <c r="S82" s="36">
        <f t="shared" si="52"/>
        <v>0</v>
      </c>
      <c r="T82" s="36">
        <f>T77*T79</f>
        <v>0</v>
      </c>
      <c r="U82" s="36">
        <f>U77*U79</f>
        <v>0</v>
      </c>
      <c r="V82" s="36">
        <f>V77*V79</f>
        <v>0</v>
      </c>
      <c r="W82" s="36">
        <f>W77*W79</f>
        <v>0</v>
      </c>
      <c r="X82" s="36">
        <f t="shared" si="52"/>
        <v>1.1285714285714286</v>
      </c>
      <c r="Y82" s="36">
        <f t="shared" si="52"/>
        <v>0</v>
      </c>
      <c r="Z82" s="36">
        <f t="shared" si="52"/>
        <v>0</v>
      </c>
      <c r="AA82" s="36">
        <f t="shared" si="52"/>
        <v>0</v>
      </c>
      <c r="AB82" s="36">
        <f t="shared" si="52"/>
        <v>0</v>
      </c>
      <c r="AC82" s="36">
        <f t="shared" si="52"/>
        <v>0</v>
      </c>
      <c r="AD82" s="36">
        <f t="shared" si="52"/>
        <v>0</v>
      </c>
      <c r="AE82" s="36">
        <f t="shared" si="52"/>
        <v>0</v>
      </c>
      <c r="AF82" s="36">
        <f t="shared" si="52"/>
        <v>0</v>
      </c>
      <c r="AG82" s="36">
        <f t="shared" si="52"/>
        <v>3.9272399999999998</v>
      </c>
      <c r="AH82" s="36">
        <f t="shared" si="52"/>
        <v>0</v>
      </c>
      <c r="AI82" s="36">
        <f t="shared" si="52"/>
        <v>0</v>
      </c>
      <c r="AJ82" s="36">
        <f t="shared" si="52"/>
        <v>1.9980000000000001E-2</v>
      </c>
      <c r="AK82" s="36">
        <f t="shared" si="52"/>
        <v>0</v>
      </c>
      <c r="AL82" s="36">
        <f t="shared" si="52"/>
        <v>0</v>
      </c>
      <c r="AM82" s="36">
        <f t="shared" si="52"/>
        <v>0</v>
      </c>
      <c r="AN82" s="36">
        <f t="shared" si="52"/>
        <v>0</v>
      </c>
      <c r="AO82" s="36">
        <f t="shared" si="52"/>
        <v>0</v>
      </c>
      <c r="AP82" s="36">
        <f t="shared" si="52"/>
        <v>0</v>
      </c>
      <c r="AQ82" s="36">
        <f t="shared" si="52"/>
        <v>0</v>
      </c>
      <c r="AR82" s="36">
        <f t="shared" si="52"/>
        <v>0</v>
      </c>
      <c r="AS82" s="36">
        <f t="shared" si="52"/>
        <v>0</v>
      </c>
      <c r="AT82" s="36">
        <f t="shared" si="52"/>
        <v>0</v>
      </c>
      <c r="AU82" s="36">
        <f t="shared" si="52"/>
        <v>0</v>
      </c>
      <c r="AV82" s="36">
        <f t="shared" si="52"/>
        <v>0</v>
      </c>
      <c r="AW82" s="36">
        <f t="shared" si="52"/>
        <v>0</v>
      </c>
      <c r="AX82" s="36">
        <f t="shared" si="52"/>
        <v>0</v>
      </c>
      <c r="AY82" s="36">
        <f t="shared" si="52"/>
        <v>0</v>
      </c>
      <c r="AZ82" s="36">
        <f t="shared" si="52"/>
        <v>0</v>
      </c>
      <c r="BA82" s="36">
        <f t="shared" si="52"/>
        <v>0</v>
      </c>
      <c r="BB82" s="36">
        <f t="shared" si="52"/>
        <v>0</v>
      </c>
      <c r="BC82" s="36">
        <f t="shared" si="52"/>
        <v>3.9288800000000004</v>
      </c>
      <c r="BD82" s="36">
        <f t="shared" si="52"/>
        <v>0</v>
      </c>
      <c r="BE82" s="36">
        <f t="shared" si="52"/>
        <v>9.9</v>
      </c>
      <c r="BF82" s="36">
        <f t="shared" si="52"/>
        <v>0</v>
      </c>
      <c r="BG82" s="36">
        <f t="shared" si="52"/>
        <v>5.0830000000000002</v>
      </c>
      <c r="BH82" s="36">
        <f t="shared" si="52"/>
        <v>0.21</v>
      </c>
      <c r="BI82" s="36">
        <f t="shared" si="52"/>
        <v>0.39</v>
      </c>
      <c r="BJ82" s="36">
        <f t="shared" si="52"/>
        <v>0</v>
      </c>
      <c r="BK82" s="36">
        <f t="shared" si="52"/>
        <v>1.925</v>
      </c>
      <c r="BL82" s="36">
        <f t="shared" si="52"/>
        <v>0.55000000000000004</v>
      </c>
      <c r="BM82" s="36">
        <f t="shared" si="52"/>
        <v>0.30890000000000001</v>
      </c>
      <c r="BN82" s="36">
        <f t="shared" si="52"/>
        <v>4.4670000000000001E-2</v>
      </c>
      <c r="BO82" s="36">
        <f t="shared" ref="BO82" si="53">BO77*BO79</f>
        <v>0.21000000000000002</v>
      </c>
      <c r="BP82" s="104">
        <f>SUM(D82:BO82)</f>
        <v>39.808911428571427</v>
      </c>
      <c r="BQ82" s="38">
        <f>BP82/$C$7</f>
        <v>39.808911428571427</v>
      </c>
    </row>
    <row r="84" spans="1:70" x14ac:dyDescent="0.2">
      <c r="J84" s="1">
        <v>11</v>
      </c>
      <c r="K84" t="s">
        <v>2</v>
      </c>
      <c r="Q84" s="1"/>
      <c r="R84" s="1"/>
      <c r="S84" t="s">
        <v>40</v>
      </c>
      <c r="AF84" s="1"/>
      <c r="AG84" t="s">
        <v>41</v>
      </c>
    </row>
    <row r="85" spans="1:70" ht="15" customHeight="1" x14ac:dyDescent="0.2">
      <c r="A85" s="116"/>
      <c r="B85" s="5" t="s">
        <v>4</v>
      </c>
      <c r="C85" s="118" t="s">
        <v>5</v>
      </c>
      <c r="D85" s="109" t="str">
        <f t="shared" ref="D85:BN85" si="54">D51</f>
        <v>Хлеб пшеничный</v>
      </c>
      <c r="E85" s="109" t="str">
        <f t="shared" si="54"/>
        <v>Хлеб ржано-пшеничный</v>
      </c>
      <c r="F85" s="109" t="str">
        <f t="shared" si="54"/>
        <v>Сахар</v>
      </c>
      <c r="G85" s="109" t="str">
        <f t="shared" si="54"/>
        <v>Чай</v>
      </c>
      <c r="H85" s="109" t="str">
        <f t="shared" si="54"/>
        <v>Какао</v>
      </c>
      <c r="I85" s="109" t="str">
        <f t="shared" si="54"/>
        <v>Кофейный напиток</v>
      </c>
      <c r="J85" s="109" t="str">
        <f t="shared" si="54"/>
        <v>Молоко 2,5%</v>
      </c>
      <c r="K85" s="109" t="str">
        <f t="shared" si="54"/>
        <v>Масло сливочное</v>
      </c>
      <c r="L85" s="109" t="str">
        <f t="shared" si="54"/>
        <v>Сметана 15%</v>
      </c>
      <c r="M85" s="109" t="str">
        <f t="shared" si="54"/>
        <v>Молоко сухое</v>
      </c>
      <c r="N85" s="109" t="str">
        <f t="shared" si="54"/>
        <v>Снежок 2,5 %</v>
      </c>
      <c r="O85" s="109" t="str">
        <f t="shared" si="54"/>
        <v>Творог 5%</v>
      </c>
      <c r="P85" s="109" t="str">
        <f t="shared" si="54"/>
        <v>Молоко сгущенное</v>
      </c>
      <c r="Q85" s="109" t="str">
        <f t="shared" si="54"/>
        <v xml:space="preserve">Джем Сава </v>
      </c>
      <c r="R85" s="109" t="str">
        <f t="shared" si="54"/>
        <v>Сыр</v>
      </c>
      <c r="S85" s="109" t="str">
        <f t="shared" si="54"/>
        <v>Зеленый горошек</v>
      </c>
      <c r="T85" s="109" t="str">
        <f t="shared" si="54"/>
        <v>Кукуруза консервирован.</v>
      </c>
      <c r="U85" s="109" t="str">
        <f t="shared" si="54"/>
        <v>Консервы рыбные</v>
      </c>
      <c r="V85" s="109" t="str">
        <f t="shared" si="54"/>
        <v>Огурцы консервирован.</v>
      </c>
      <c r="W85" s="41"/>
      <c r="X85" s="109" t="str">
        <f t="shared" si="54"/>
        <v>Яйцо</v>
      </c>
      <c r="Y85" s="109" t="str">
        <f t="shared" si="54"/>
        <v>Икра кабачковая</v>
      </c>
      <c r="Z85" s="109" t="str">
        <f t="shared" si="54"/>
        <v>Изюм</v>
      </c>
      <c r="AA85" s="109" t="str">
        <f t="shared" si="54"/>
        <v>Курага</v>
      </c>
      <c r="AB85" s="109" t="str">
        <f t="shared" si="54"/>
        <v>Чернослив</v>
      </c>
      <c r="AC85" s="109" t="str">
        <f t="shared" si="54"/>
        <v>Шиповник</v>
      </c>
      <c r="AD85" s="109" t="str">
        <f t="shared" si="54"/>
        <v>Сухофрукты</v>
      </c>
      <c r="AE85" s="109" t="str">
        <f t="shared" si="54"/>
        <v>Ягода свежемороженная</v>
      </c>
      <c r="AF85" s="109" t="str">
        <f t="shared" si="54"/>
        <v>Лимон</v>
      </c>
      <c r="AG85" s="109" t="str">
        <f t="shared" si="54"/>
        <v>Кисель</v>
      </c>
      <c r="AH85" s="109" t="str">
        <f t="shared" si="54"/>
        <v xml:space="preserve">Сок </v>
      </c>
      <c r="AI85" s="109" t="str">
        <f t="shared" si="54"/>
        <v>Макаронные изделия</v>
      </c>
      <c r="AJ85" s="109" t="str">
        <f t="shared" si="54"/>
        <v>Мука</v>
      </c>
      <c r="AK85" s="109" t="str">
        <f t="shared" si="54"/>
        <v>Дрожжи</v>
      </c>
      <c r="AL85" s="109" t="str">
        <f t="shared" si="54"/>
        <v>Печенье</v>
      </c>
      <c r="AM85" s="109" t="str">
        <f t="shared" si="54"/>
        <v>Пряники</v>
      </c>
      <c r="AN85" s="109" t="str">
        <f t="shared" si="54"/>
        <v>Вафли</v>
      </c>
      <c r="AO85" s="109" t="str">
        <f t="shared" si="54"/>
        <v>Конфеты</v>
      </c>
      <c r="AP85" s="109" t="str">
        <f t="shared" si="54"/>
        <v>Повидло Сава</v>
      </c>
      <c r="AQ85" s="109" t="str">
        <f t="shared" si="54"/>
        <v>Крупа геркулес</v>
      </c>
      <c r="AR85" s="109" t="str">
        <f t="shared" si="54"/>
        <v>Крупа горох</v>
      </c>
      <c r="AS85" s="109" t="str">
        <f t="shared" si="54"/>
        <v>Крупа гречневая</v>
      </c>
      <c r="AT85" s="109" t="str">
        <f t="shared" si="54"/>
        <v>Крупа кукурузная</v>
      </c>
      <c r="AU85" s="109" t="str">
        <f t="shared" si="54"/>
        <v>Крупа манная</v>
      </c>
      <c r="AV85" s="109" t="str">
        <f t="shared" si="54"/>
        <v>Крупа перловая</v>
      </c>
      <c r="AW85" s="109" t="str">
        <f t="shared" si="54"/>
        <v>Крупа пшеничная</v>
      </c>
      <c r="AX85" s="109" t="str">
        <f t="shared" si="54"/>
        <v>Крупа пшено</v>
      </c>
      <c r="AY85" s="109" t="str">
        <f t="shared" si="54"/>
        <v>Крупа ячневая</v>
      </c>
      <c r="AZ85" s="109" t="str">
        <f t="shared" si="54"/>
        <v>Рис</v>
      </c>
      <c r="BA85" s="109" t="str">
        <f t="shared" si="54"/>
        <v>Цыпленок бройлер</v>
      </c>
      <c r="BB85" s="109" t="str">
        <f t="shared" si="54"/>
        <v>Филе куриное</v>
      </c>
      <c r="BC85" s="109" t="str">
        <f t="shared" si="54"/>
        <v>Фарш говяжий</v>
      </c>
      <c r="BD85" s="109" t="str">
        <f t="shared" si="54"/>
        <v>Печень куриная</v>
      </c>
      <c r="BE85" s="109" t="str">
        <f t="shared" si="54"/>
        <v>Филе минтая</v>
      </c>
      <c r="BF85" s="109" t="str">
        <f t="shared" si="54"/>
        <v>Филе сельди слабосол.</v>
      </c>
      <c r="BG85" s="109" t="str">
        <f t="shared" si="54"/>
        <v>Картофель</v>
      </c>
      <c r="BH85" s="109" t="str">
        <f t="shared" si="54"/>
        <v>Морковь</v>
      </c>
      <c r="BI85" s="109" t="str">
        <f t="shared" si="54"/>
        <v>Лук</v>
      </c>
      <c r="BJ85" s="109" t="str">
        <f t="shared" si="54"/>
        <v>Капуста</v>
      </c>
      <c r="BK85" s="109" t="str">
        <f t="shared" si="54"/>
        <v>Свекла</v>
      </c>
      <c r="BL85" s="109" t="str">
        <f t="shared" si="54"/>
        <v>Томатная паста</v>
      </c>
      <c r="BM85" s="109" t="str">
        <f t="shared" si="54"/>
        <v>Масло растительное</v>
      </c>
      <c r="BN85" s="109" t="str">
        <f t="shared" si="54"/>
        <v>Соль</v>
      </c>
      <c r="BO85" s="118" t="s">
        <v>105</v>
      </c>
      <c r="BP85" s="110" t="s">
        <v>6</v>
      </c>
      <c r="BQ85" s="110" t="s">
        <v>7</v>
      </c>
    </row>
    <row r="86" spans="1:70" ht="29.25" customHeight="1" x14ac:dyDescent="0.2">
      <c r="A86" s="117"/>
      <c r="B86" s="6" t="s">
        <v>8</v>
      </c>
      <c r="C86" s="119"/>
      <c r="D86" s="109"/>
      <c r="E86" s="109"/>
      <c r="F86" s="109"/>
      <c r="G86" s="109"/>
      <c r="H86" s="109"/>
      <c r="I86" s="109"/>
      <c r="J86" s="109"/>
      <c r="K86" s="109"/>
      <c r="L86" s="109"/>
      <c r="M86" s="109"/>
      <c r="N86" s="109"/>
      <c r="O86" s="109"/>
      <c r="P86" s="109"/>
      <c r="Q86" s="109"/>
      <c r="R86" s="109"/>
      <c r="S86" s="109"/>
      <c r="T86" s="109"/>
      <c r="U86" s="109"/>
      <c r="V86" s="109"/>
      <c r="W86" s="41"/>
      <c r="X86" s="109"/>
      <c r="Y86" s="109"/>
      <c r="Z86" s="109"/>
      <c r="AA86" s="109"/>
      <c r="AB86" s="109"/>
      <c r="AC86" s="109"/>
      <c r="AD86" s="109"/>
      <c r="AE86" s="109"/>
      <c r="AF86" s="109"/>
      <c r="AG86" s="109"/>
      <c r="AH86" s="109"/>
      <c r="AI86" s="109"/>
      <c r="AJ86" s="109"/>
      <c r="AK86" s="109"/>
      <c r="AL86" s="109"/>
      <c r="AM86" s="109"/>
      <c r="AN86" s="109"/>
      <c r="AO86" s="109"/>
      <c r="AP86" s="109"/>
      <c r="AQ86" s="109"/>
      <c r="AR86" s="109"/>
      <c r="AS86" s="109"/>
      <c r="AT86" s="109"/>
      <c r="AU86" s="109"/>
      <c r="AV86" s="109"/>
      <c r="AW86" s="109"/>
      <c r="AX86" s="109"/>
      <c r="AY86" s="109"/>
      <c r="AZ86" s="109"/>
      <c r="BA86" s="109"/>
      <c r="BB86" s="109"/>
      <c r="BC86" s="109"/>
      <c r="BD86" s="109"/>
      <c r="BE86" s="109"/>
      <c r="BF86" s="109"/>
      <c r="BG86" s="109"/>
      <c r="BH86" s="109"/>
      <c r="BI86" s="109"/>
      <c r="BJ86" s="109"/>
      <c r="BK86" s="109"/>
      <c r="BL86" s="109"/>
      <c r="BM86" s="109"/>
      <c r="BN86" s="109"/>
      <c r="BO86" s="119"/>
      <c r="BP86" s="110"/>
      <c r="BQ86" s="110"/>
    </row>
    <row r="87" spans="1:70" x14ac:dyDescent="0.2">
      <c r="A87" s="111" t="s">
        <v>22</v>
      </c>
      <c r="B87" s="7" t="s">
        <v>42</v>
      </c>
      <c r="C87" s="112">
        <f>$F$4</f>
        <v>1</v>
      </c>
      <c r="D87" s="7">
        <f t="shared" ref="D87:BN91" si="55">D19</f>
        <v>0</v>
      </c>
      <c r="E87" s="7">
        <f t="shared" si="55"/>
        <v>0</v>
      </c>
      <c r="F87" s="7">
        <f t="shared" si="55"/>
        <v>0</v>
      </c>
      <c r="G87" s="7">
        <f t="shared" si="55"/>
        <v>0</v>
      </c>
      <c r="H87" s="7">
        <f t="shared" si="55"/>
        <v>0</v>
      </c>
      <c r="I87" s="7">
        <f t="shared" si="55"/>
        <v>0</v>
      </c>
      <c r="J87" s="7">
        <f t="shared" si="55"/>
        <v>0</v>
      </c>
      <c r="K87" s="7">
        <f t="shared" si="55"/>
        <v>0</v>
      </c>
      <c r="L87" s="7">
        <f t="shared" si="55"/>
        <v>0</v>
      </c>
      <c r="M87" s="7">
        <f t="shared" si="55"/>
        <v>0</v>
      </c>
      <c r="N87" s="7">
        <f t="shared" si="55"/>
        <v>0.14000000000000001</v>
      </c>
      <c r="O87" s="7">
        <f t="shared" si="55"/>
        <v>0</v>
      </c>
      <c r="P87" s="7">
        <f t="shared" si="55"/>
        <v>0</v>
      </c>
      <c r="Q87" s="7">
        <f t="shared" si="55"/>
        <v>0</v>
      </c>
      <c r="R87" s="7">
        <f t="shared" si="55"/>
        <v>0</v>
      </c>
      <c r="S87" s="7">
        <f t="shared" si="55"/>
        <v>0</v>
      </c>
      <c r="T87" s="7">
        <f t="shared" si="55"/>
        <v>0</v>
      </c>
      <c r="U87" s="7">
        <f t="shared" si="55"/>
        <v>0</v>
      </c>
      <c r="V87" s="7">
        <f t="shared" si="55"/>
        <v>0</v>
      </c>
      <c r="W87" s="7">
        <f t="shared" si="55"/>
        <v>0</v>
      </c>
      <c r="X87" s="7">
        <f t="shared" si="55"/>
        <v>0</v>
      </c>
      <c r="Y87" s="7">
        <f t="shared" si="55"/>
        <v>0</v>
      </c>
      <c r="Z87" s="7">
        <f t="shared" si="55"/>
        <v>0</v>
      </c>
      <c r="AA87" s="7">
        <f t="shared" si="55"/>
        <v>0</v>
      </c>
      <c r="AB87" s="7">
        <f t="shared" si="55"/>
        <v>0</v>
      </c>
      <c r="AC87" s="7">
        <f t="shared" si="55"/>
        <v>0</v>
      </c>
      <c r="AD87" s="7">
        <f t="shared" si="55"/>
        <v>0</v>
      </c>
      <c r="AE87" s="7">
        <f t="shared" si="55"/>
        <v>0</v>
      </c>
      <c r="AF87" s="7">
        <f t="shared" si="55"/>
        <v>0</v>
      </c>
      <c r="AG87" s="7">
        <f t="shared" si="55"/>
        <v>0</v>
      </c>
      <c r="AH87" s="7">
        <f t="shared" si="55"/>
        <v>0</v>
      </c>
      <c r="AI87" s="7">
        <f t="shared" si="55"/>
        <v>0</v>
      </c>
      <c r="AJ87" s="7">
        <f t="shared" si="55"/>
        <v>0</v>
      </c>
      <c r="AK87" s="7">
        <f t="shared" si="55"/>
        <v>0</v>
      </c>
      <c r="AL87" s="7">
        <f t="shared" si="55"/>
        <v>0</v>
      </c>
      <c r="AM87" s="7">
        <f t="shared" si="55"/>
        <v>0</v>
      </c>
      <c r="AN87" s="7">
        <f t="shared" si="55"/>
        <v>0</v>
      </c>
      <c r="AO87" s="7">
        <f t="shared" si="55"/>
        <v>0</v>
      </c>
      <c r="AP87" s="7">
        <f t="shared" si="55"/>
        <v>0</v>
      </c>
      <c r="AQ87" s="7">
        <f t="shared" si="55"/>
        <v>0</v>
      </c>
      <c r="AR87" s="7">
        <f t="shared" si="55"/>
        <v>0</v>
      </c>
      <c r="AS87" s="7">
        <f t="shared" si="55"/>
        <v>0</v>
      </c>
      <c r="AT87" s="7">
        <f t="shared" si="55"/>
        <v>0</v>
      </c>
      <c r="AU87" s="7">
        <f t="shared" si="55"/>
        <v>0</v>
      </c>
      <c r="AV87" s="7">
        <f t="shared" si="55"/>
        <v>0</v>
      </c>
      <c r="AW87" s="7">
        <f t="shared" si="55"/>
        <v>0</v>
      </c>
      <c r="AX87" s="7">
        <f t="shared" si="55"/>
        <v>0</v>
      </c>
      <c r="AY87" s="7">
        <f t="shared" si="55"/>
        <v>0</v>
      </c>
      <c r="AZ87" s="7">
        <f t="shared" si="55"/>
        <v>0</v>
      </c>
      <c r="BA87" s="7">
        <f t="shared" si="55"/>
        <v>0</v>
      </c>
      <c r="BB87" s="7">
        <f t="shared" si="55"/>
        <v>0</v>
      </c>
      <c r="BC87" s="7">
        <f t="shared" si="55"/>
        <v>0</v>
      </c>
      <c r="BD87" s="7">
        <f t="shared" si="55"/>
        <v>0</v>
      </c>
      <c r="BE87" s="7">
        <f t="shared" si="55"/>
        <v>0</v>
      </c>
      <c r="BF87" s="7">
        <f t="shared" si="55"/>
        <v>0</v>
      </c>
      <c r="BG87" s="7">
        <f t="shared" si="55"/>
        <v>0</v>
      </c>
      <c r="BH87" s="7">
        <f t="shared" si="55"/>
        <v>0</v>
      </c>
      <c r="BI87" s="7">
        <f t="shared" si="55"/>
        <v>0</v>
      </c>
      <c r="BJ87" s="7">
        <f t="shared" si="55"/>
        <v>0</v>
      </c>
      <c r="BK87" s="7">
        <f t="shared" si="55"/>
        <v>0</v>
      </c>
      <c r="BL87" s="7">
        <f t="shared" si="55"/>
        <v>0</v>
      </c>
      <c r="BM87" s="7">
        <f t="shared" si="55"/>
        <v>0</v>
      </c>
      <c r="BN87" s="7">
        <f t="shared" si="55"/>
        <v>0</v>
      </c>
      <c r="BO87" s="7">
        <f t="shared" ref="BO87:BO90" si="56">BO19</f>
        <v>0</v>
      </c>
      <c r="BP87" s="13"/>
      <c r="BQ87" s="13"/>
      <c r="BR87" s="13"/>
    </row>
    <row r="88" spans="1:70" x14ac:dyDescent="0.2">
      <c r="A88" s="111"/>
      <c r="B88" s="7" t="s">
        <v>43</v>
      </c>
      <c r="C88" s="113"/>
      <c r="D88" s="7">
        <f t="shared" si="55"/>
        <v>0</v>
      </c>
      <c r="E88" s="7">
        <f t="shared" si="55"/>
        <v>0</v>
      </c>
      <c r="F88" s="7">
        <f t="shared" si="55"/>
        <v>1E-3</v>
      </c>
      <c r="G88" s="7">
        <f t="shared" si="55"/>
        <v>0</v>
      </c>
      <c r="H88" s="7">
        <f t="shared" si="55"/>
        <v>0</v>
      </c>
      <c r="I88" s="7">
        <f t="shared" si="55"/>
        <v>0</v>
      </c>
      <c r="J88" s="7">
        <f t="shared" si="55"/>
        <v>0</v>
      </c>
      <c r="K88" s="7">
        <f t="shared" si="55"/>
        <v>2E-3</v>
      </c>
      <c r="L88" s="7">
        <f t="shared" si="55"/>
        <v>5.0000000000000001E-3</v>
      </c>
      <c r="M88" s="7">
        <f t="shared" si="55"/>
        <v>0</v>
      </c>
      <c r="N88" s="7">
        <f t="shared" si="55"/>
        <v>0</v>
      </c>
      <c r="O88" s="7">
        <f t="shared" si="55"/>
        <v>0</v>
      </c>
      <c r="P88" s="7">
        <f t="shared" si="55"/>
        <v>5.0000000000000001E-3</v>
      </c>
      <c r="Q88" s="7">
        <f t="shared" si="55"/>
        <v>0</v>
      </c>
      <c r="R88" s="7">
        <f t="shared" si="55"/>
        <v>0</v>
      </c>
      <c r="S88" s="7">
        <f t="shared" si="55"/>
        <v>0</v>
      </c>
      <c r="T88" s="7">
        <f t="shared" si="55"/>
        <v>0</v>
      </c>
      <c r="U88" s="7">
        <f t="shared" si="55"/>
        <v>0</v>
      </c>
      <c r="V88" s="7">
        <f t="shared" si="55"/>
        <v>0</v>
      </c>
      <c r="W88" s="7">
        <f t="shared" si="55"/>
        <v>0</v>
      </c>
      <c r="X88" s="7">
        <f t="shared" si="55"/>
        <v>0.125</v>
      </c>
      <c r="Y88" s="7">
        <f t="shared" si="55"/>
        <v>0</v>
      </c>
      <c r="Z88" s="7">
        <f t="shared" si="55"/>
        <v>0</v>
      </c>
      <c r="AA88" s="7">
        <f t="shared" si="55"/>
        <v>0</v>
      </c>
      <c r="AB88" s="7">
        <f t="shared" si="55"/>
        <v>0</v>
      </c>
      <c r="AC88" s="7">
        <f t="shared" si="55"/>
        <v>0</v>
      </c>
      <c r="AD88" s="7">
        <f t="shared" si="55"/>
        <v>0</v>
      </c>
      <c r="AE88" s="7">
        <f t="shared" si="55"/>
        <v>0</v>
      </c>
      <c r="AF88" s="7">
        <f t="shared" si="55"/>
        <v>0</v>
      </c>
      <c r="AG88" s="7">
        <f t="shared" si="55"/>
        <v>0</v>
      </c>
      <c r="AH88" s="7">
        <f t="shared" si="55"/>
        <v>0</v>
      </c>
      <c r="AI88" s="7">
        <f t="shared" si="55"/>
        <v>0</v>
      </c>
      <c r="AJ88" s="7">
        <f t="shared" si="55"/>
        <v>0</v>
      </c>
      <c r="AK88" s="7">
        <f t="shared" si="55"/>
        <v>0</v>
      </c>
      <c r="AL88" s="7">
        <f t="shared" si="55"/>
        <v>0</v>
      </c>
      <c r="AM88" s="7">
        <f t="shared" si="55"/>
        <v>0</v>
      </c>
      <c r="AN88" s="7">
        <f t="shared" si="55"/>
        <v>0</v>
      </c>
      <c r="AO88" s="7">
        <f t="shared" si="55"/>
        <v>0</v>
      </c>
      <c r="AP88" s="7">
        <f t="shared" si="55"/>
        <v>0</v>
      </c>
      <c r="AQ88" s="7">
        <f t="shared" si="55"/>
        <v>0</v>
      </c>
      <c r="AR88" s="7">
        <f t="shared" si="55"/>
        <v>0</v>
      </c>
      <c r="AS88" s="7">
        <f t="shared" si="55"/>
        <v>0</v>
      </c>
      <c r="AT88" s="7">
        <f t="shared" si="55"/>
        <v>0</v>
      </c>
      <c r="AU88" s="7">
        <f t="shared" si="55"/>
        <v>1.7000000000000001E-2</v>
      </c>
      <c r="AV88" s="7">
        <f t="shared" si="55"/>
        <v>0</v>
      </c>
      <c r="AW88" s="7">
        <f t="shared" si="55"/>
        <v>0</v>
      </c>
      <c r="AX88" s="7">
        <f t="shared" si="55"/>
        <v>0</v>
      </c>
      <c r="AY88" s="7">
        <f t="shared" si="55"/>
        <v>0</v>
      </c>
      <c r="AZ88" s="7">
        <f t="shared" si="55"/>
        <v>0</v>
      </c>
      <c r="BA88" s="7">
        <f t="shared" si="55"/>
        <v>0</v>
      </c>
      <c r="BB88" s="7">
        <f t="shared" si="55"/>
        <v>0</v>
      </c>
      <c r="BC88" s="7">
        <f t="shared" si="55"/>
        <v>0</v>
      </c>
      <c r="BD88" s="7">
        <f t="shared" si="55"/>
        <v>0</v>
      </c>
      <c r="BE88" s="7">
        <f t="shared" si="55"/>
        <v>0</v>
      </c>
      <c r="BF88" s="7">
        <f t="shared" si="55"/>
        <v>0</v>
      </c>
      <c r="BG88" s="7">
        <f t="shared" si="55"/>
        <v>0</v>
      </c>
      <c r="BH88" s="7">
        <f t="shared" si="55"/>
        <v>0</v>
      </c>
      <c r="BI88" s="7">
        <f t="shared" si="55"/>
        <v>0</v>
      </c>
      <c r="BJ88" s="7">
        <f t="shared" si="55"/>
        <v>0</v>
      </c>
      <c r="BK88" s="7">
        <f t="shared" si="55"/>
        <v>0</v>
      </c>
      <c r="BL88" s="7">
        <f t="shared" si="55"/>
        <v>0</v>
      </c>
      <c r="BM88" s="7">
        <f t="shared" si="55"/>
        <v>8.9999999999999998E-4</v>
      </c>
      <c r="BN88" s="7">
        <f t="shared" si="55"/>
        <v>0</v>
      </c>
      <c r="BO88" s="7">
        <f t="shared" si="56"/>
        <v>0</v>
      </c>
      <c r="BP88" s="13"/>
    </row>
    <row r="89" spans="1:70" x14ac:dyDescent="0.2">
      <c r="A89" s="111"/>
      <c r="B89" s="7"/>
      <c r="C89" s="113"/>
      <c r="D89" s="7">
        <f t="shared" si="55"/>
        <v>0</v>
      </c>
      <c r="E89" s="7">
        <f t="shared" si="55"/>
        <v>0</v>
      </c>
      <c r="F89" s="7">
        <f t="shared" si="55"/>
        <v>0</v>
      </c>
      <c r="G89" s="7">
        <f t="shared" si="55"/>
        <v>0</v>
      </c>
      <c r="H89" s="7">
        <f t="shared" si="55"/>
        <v>0</v>
      </c>
      <c r="I89" s="7">
        <f t="shared" si="55"/>
        <v>0</v>
      </c>
      <c r="J89" s="7">
        <f t="shared" si="55"/>
        <v>0</v>
      </c>
      <c r="K89" s="7">
        <f t="shared" si="55"/>
        <v>0</v>
      </c>
      <c r="L89" s="7">
        <f t="shared" si="55"/>
        <v>0</v>
      </c>
      <c r="M89" s="7">
        <f t="shared" si="55"/>
        <v>0</v>
      </c>
      <c r="N89" s="7">
        <f t="shared" si="55"/>
        <v>0</v>
      </c>
      <c r="O89" s="7">
        <f t="shared" si="55"/>
        <v>0</v>
      </c>
      <c r="P89" s="7">
        <f t="shared" si="55"/>
        <v>0</v>
      </c>
      <c r="Q89" s="7">
        <f t="shared" si="55"/>
        <v>0</v>
      </c>
      <c r="R89" s="7">
        <f t="shared" si="55"/>
        <v>0</v>
      </c>
      <c r="S89" s="7">
        <f t="shared" si="55"/>
        <v>0</v>
      </c>
      <c r="T89" s="7">
        <f t="shared" si="55"/>
        <v>0</v>
      </c>
      <c r="U89" s="7">
        <f t="shared" si="55"/>
        <v>0</v>
      </c>
      <c r="V89" s="7">
        <f t="shared" si="55"/>
        <v>0</v>
      </c>
      <c r="W89" s="7">
        <f t="shared" si="55"/>
        <v>0</v>
      </c>
      <c r="X89" s="7">
        <f t="shared" si="55"/>
        <v>0</v>
      </c>
      <c r="Y89" s="7">
        <f t="shared" si="55"/>
        <v>0</v>
      </c>
      <c r="Z89" s="7">
        <f t="shared" si="55"/>
        <v>0</v>
      </c>
      <c r="AA89" s="7">
        <f t="shared" si="55"/>
        <v>0</v>
      </c>
      <c r="AB89" s="7">
        <f t="shared" si="55"/>
        <v>0</v>
      </c>
      <c r="AC89" s="7">
        <f t="shared" si="55"/>
        <v>0</v>
      </c>
      <c r="AD89" s="7">
        <f t="shared" si="55"/>
        <v>0</v>
      </c>
      <c r="AE89" s="7">
        <f t="shared" si="55"/>
        <v>0</v>
      </c>
      <c r="AF89" s="7">
        <f t="shared" si="55"/>
        <v>0</v>
      </c>
      <c r="AG89" s="7">
        <f t="shared" si="55"/>
        <v>0</v>
      </c>
      <c r="AH89" s="7">
        <f t="shared" si="55"/>
        <v>0</v>
      </c>
      <c r="AI89" s="7">
        <f t="shared" si="55"/>
        <v>0</v>
      </c>
      <c r="AJ89" s="7">
        <f t="shared" si="55"/>
        <v>0</v>
      </c>
      <c r="AK89" s="7">
        <f t="shared" si="55"/>
        <v>0</v>
      </c>
      <c r="AL89" s="7">
        <f t="shared" si="55"/>
        <v>0</v>
      </c>
      <c r="AM89" s="7">
        <f t="shared" si="55"/>
        <v>0</v>
      </c>
      <c r="AN89" s="7">
        <f t="shared" si="55"/>
        <v>0</v>
      </c>
      <c r="AO89" s="7">
        <f t="shared" si="55"/>
        <v>0</v>
      </c>
      <c r="AP89" s="7">
        <f t="shared" si="55"/>
        <v>0</v>
      </c>
      <c r="AQ89" s="7">
        <f t="shared" si="55"/>
        <v>0</v>
      </c>
      <c r="AR89" s="7">
        <f t="shared" si="55"/>
        <v>0</v>
      </c>
      <c r="AS89" s="7">
        <f t="shared" si="55"/>
        <v>0</v>
      </c>
      <c r="AT89" s="7">
        <f t="shared" si="55"/>
        <v>0</v>
      </c>
      <c r="AU89" s="7">
        <f t="shared" si="55"/>
        <v>0</v>
      </c>
      <c r="AV89" s="7">
        <f t="shared" si="55"/>
        <v>0</v>
      </c>
      <c r="AW89" s="7">
        <f t="shared" si="55"/>
        <v>0</v>
      </c>
      <c r="AX89" s="7">
        <f t="shared" si="55"/>
        <v>0</v>
      </c>
      <c r="AY89" s="7">
        <f t="shared" si="55"/>
        <v>0</v>
      </c>
      <c r="AZ89" s="7">
        <f t="shared" si="55"/>
        <v>0</v>
      </c>
      <c r="BA89" s="7">
        <f t="shared" si="55"/>
        <v>0</v>
      </c>
      <c r="BB89" s="7">
        <f t="shared" si="55"/>
        <v>0</v>
      </c>
      <c r="BC89" s="7">
        <f t="shared" si="55"/>
        <v>0</v>
      </c>
      <c r="BD89" s="7">
        <f t="shared" si="55"/>
        <v>0</v>
      </c>
      <c r="BE89" s="7">
        <f t="shared" si="55"/>
        <v>0</v>
      </c>
      <c r="BF89" s="7">
        <f t="shared" si="55"/>
        <v>0</v>
      </c>
      <c r="BG89" s="7">
        <f t="shared" si="55"/>
        <v>0</v>
      </c>
      <c r="BH89" s="7">
        <f t="shared" si="55"/>
        <v>0</v>
      </c>
      <c r="BI89" s="7">
        <f t="shared" si="55"/>
        <v>0</v>
      </c>
      <c r="BJ89" s="7">
        <f t="shared" si="55"/>
        <v>0</v>
      </c>
      <c r="BK89" s="7">
        <f t="shared" si="55"/>
        <v>0</v>
      </c>
      <c r="BL89" s="7">
        <f t="shared" si="55"/>
        <v>0</v>
      </c>
      <c r="BM89" s="7">
        <f t="shared" si="55"/>
        <v>0</v>
      </c>
      <c r="BN89" s="7">
        <f t="shared" si="55"/>
        <v>0</v>
      </c>
      <c r="BO89" s="7">
        <f t="shared" si="56"/>
        <v>0</v>
      </c>
    </row>
    <row r="90" spans="1:70" x14ac:dyDescent="0.2">
      <c r="A90" s="111"/>
      <c r="B90" s="7"/>
      <c r="C90" s="113"/>
      <c r="D90" s="7">
        <f t="shared" si="55"/>
        <v>0</v>
      </c>
      <c r="E90" s="7">
        <f t="shared" si="55"/>
        <v>0</v>
      </c>
      <c r="F90" s="7">
        <f t="shared" si="55"/>
        <v>0</v>
      </c>
      <c r="G90" s="7">
        <f t="shared" si="55"/>
        <v>0</v>
      </c>
      <c r="H90" s="7">
        <f t="shared" si="55"/>
        <v>0</v>
      </c>
      <c r="I90" s="7">
        <f t="shared" si="55"/>
        <v>0</v>
      </c>
      <c r="J90" s="7">
        <f t="shared" si="55"/>
        <v>0</v>
      </c>
      <c r="K90" s="7">
        <f t="shared" si="55"/>
        <v>0</v>
      </c>
      <c r="L90" s="7">
        <f t="shared" si="55"/>
        <v>0</v>
      </c>
      <c r="M90" s="7">
        <f t="shared" si="55"/>
        <v>0</v>
      </c>
      <c r="N90" s="7">
        <f t="shared" si="55"/>
        <v>0</v>
      </c>
      <c r="O90" s="7">
        <f t="shared" si="55"/>
        <v>0</v>
      </c>
      <c r="P90" s="7">
        <f t="shared" si="55"/>
        <v>0</v>
      </c>
      <c r="Q90" s="7">
        <f t="shared" si="55"/>
        <v>0</v>
      </c>
      <c r="R90" s="7">
        <f t="shared" si="55"/>
        <v>0</v>
      </c>
      <c r="S90" s="7">
        <f t="shared" si="55"/>
        <v>0</v>
      </c>
      <c r="T90" s="7">
        <f t="shared" si="55"/>
        <v>0</v>
      </c>
      <c r="U90" s="7">
        <f t="shared" si="55"/>
        <v>0</v>
      </c>
      <c r="V90" s="7">
        <f t="shared" si="55"/>
        <v>0</v>
      </c>
      <c r="W90" s="7">
        <f t="shared" si="55"/>
        <v>0</v>
      </c>
      <c r="X90" s="7">
        <f t="shared" si="55"/>
        <v>0</v>
      </c>
      <c r="Y90" s="7">
        <f t="shared" si="55"/>
        <v>0</v>
      </c>
      <c r="Z90" s="7">
        <f t="shared" si="55"/>
        <v>0</v>
      </c>
      <c r="AA90" s="7">
        <f t="shared" si="55"/>
        <v>0</v>
      </c>
      <c r="AB90" s="7">
        <f t="shared" si="55"/>
        <v>0</v>
      </c>
      <c r="AC90" s="7">
        <f t="shared" si="55"/>
        <v>0</v>
      </c>
      <c r="AD90" s="7">
        <f t="shared" si="55"/>
        <v>0</v>
      </c>
      <c r="AE90" s="7">
        <f t="shared" si="55"/>
        <v>0</v>
      </c>
      <c r="AF90" s="7">
        <f t="shared" si="55"/>
        <v>0</v>
      </c>
      <c r="AG90" s="7">
        <f t="shared" si="55"/>
        <v>0</v>
      </c>
      <c r="AH90" s="7">
        <f t="shared" si="55"/>
        <v>0</v>
      </c>
      <c r="AI90" s="7">
        <f t="shared" si="55"/>
        <v>0</v>
      </c>
      <c r="AJ90" s="7">
        <f t="shared" si="55"/>
        <v>0</v>
      </c>
      <c r="AK90" s="7">
        <f t="shared" si="55"/>
        <v>0</v>
      </c>
      <c r="AL90" s="7">
        <f t="shared" si="55"/>
        <v>0</v>
      </c>
      <c r="AM90" s="7">
        <f t="shared" si="55"/>
        <v>0</v>
      </c>
      <c r="AN90" s="7">
        <f t="shared" si="55"/>
        <v>0</v>
      </c>
      <c r="AO90" s="7">
        <f t="shared" si="55"/>
        <v>0</v>
      </c>
      <c r="AP90" s="7">
        <f t="shared" si="55"/>
        <v>0</v>
      </c>
      <c r="AQ90" s="7">
        <f t="shared" si="55"/>
        <v>0</v>
      </c>
      <c r="AR90" s="7">
        <f t="shared" si="55"/>
        <v>0</v>
      </c>
      <c r="AS90" s="7">
        <f t="shared" si="55"/>
        <v>0</v>
      </c>
      <c r="AT90" s="7">
        <f t="shared" si="55"/>
        <v>0</v>
      </c>
      <c r="AU90" s="7">
        <f t="shared" si="55"/>
        <v>0</v>
      </c>
      <c r="AV90" s="7">
        <f t="shared" si="55"/>
        <v>0</v>
      </c>
      <c r="AW90" s="7">
        <f t="shared" si="55"/>
        <v>0</v>
      </c>
      <c r="AX90" s="7">
        <f t="shared" si="55"/>
        <v>0</v>
      </c>
      <c r="AY90" s="7">
        <f t="shared" si="55"/>
        <v>0</v>
      </c>
      <c r="AZ90" s="7">
        <f t="shared" si="55"/>
        <v>0</v>
      </c>
      <c r="BA90" s="7">
        <f t="shared" si="55"/>
        <v>0</v>
      </c>
      <c r="BB90" s="7">
        <f t="shared" si="55"/>
        <v>0</v>
      </c>
      <c r="BC90" s="7">
        <f t="shared" si="55"/>
        <v>0</v>
      </c>
      <c r="BD90" s="7">
        <f t="shared" si="55"/>
        <v>0</v>
      </c>
      <c r="BE90" s="7">
        <f t="shared" si="55"/>
        <v>0</v>
      </c>
      <c r="BF90" s="7">
        <f t="shared" si="55"/>
        <v>0</v>
      </c>
      <c r="BG90" s="7">
        <f t="shared" si="55"/>
        <v>0</v>
      </c>
      <c r="BH90" s="7">
        <f t="shared" si="55"/>
        <v>0</v>
      </c>
      <c r="BI90" s="7">
        <f t="shared" si="55"/>
        <v>0</v>
      </c>
      <c r="BJ90" s="7">
        <f t="shared" si="55"/>
        <v>0</v>
      </c>
      <c r="BK90" s="7">
        <f t="shared" si="55"/>
        <v>0</v>
      </c>
      <c r="BL90" s="7">
        <f t="shared" si="55"/>
        <v>0</v>
      </c>
      <c r="BM90" s="7">
        <f t="shared" si="55"/>
        <v>0</v>
      </c>
      <c r="BN90" s="7">
        <f t="shared" si="55"/>
        <v>0</v>
      </c>
      <c r="BO90" s="7">
        <f t="shared" si="56"/>
        <v>0</v>
      </c>
    </row>
    <row r="91" spans="1:70" x14ac:dyDescent="0.2">
      <c r="A91" s="111"/>
      <c r="B91" s="7"/>
      <c r="C91" s="114"/>
      <c r="D91" s="7">
        <f t="shared" si="55"/>
        <v>0</v>
      </c>
      <c r="E91" s="7">
        <f t="shared" si="55"/>
        <v>0</v>
      </c>
      <c r="F91" s="7">
        <f t="shared" si="55"/>
        <v>0</v>
      </c>
      <c r="G91" s="7">
        <f t="shared" ref="G91:BN91" si="57">G23</f>
        <v>0</v>
      </c>
      <c r="H91" s="7">
        <f t="shared" si="57"/>
        <v>0</v>
      </c>
      <c r="I91" s="7">
        <f t="shared" si="57"/>
        <v>0</v>
      </c>
      <c r="J91" s="7">
        <f t="shared" si="57"/>
        <v>0</v>
      </c>
      <c r="K91" s="7">
        <f t="shared" si="57"/>
        <v>0</v>
      </c>
      <c r="L91" s="7">
        <f t="shared" si="57"/>
        <v>0</v>
      </c>
      <c r="M91" s="7">
        <f t="shared" si="57"/>
        <v>0</v>
      </c>
      <c r="N91" s="7">
        <f t="shared" si="57"/>
        <v>0</v>
      </c>
      <c r="O91" s="7">
        <f t="shared" si="57"/>
        <v>0</v>
      </c>
      <c r="P91" s="7">
        <f t="shared" si="57"/>
        <v>0</v>
      </c>
      <c r="Q91" s="7">
        <f t="shared" si="57"/>
        <v>0</v>
      </c>
      <c r="R91" s="7">
        <f t="shared" si="57"/>
        <v>0</v>
      </c>
      <c r="S91" s="7">
        <f t="shared" si="57"/>
        <v>0</v>
      </c>
      <c r="T91" s="7">
        <f>T23</f>
        <v>0</v>
      </c>
      <c r="U91" s="7">
        <f>U23</f>
        <v>0</v>
      </c>
      <c r="V91" s="7">
        <f>V23</f>
        <v>0</v>
      </c>
      <c r="W91" s="7">
        <f>W23</f>
        <v>0</v>
      </c>
      <c r="X91" s="7">
        <f t="shared" si="57"/>
        <v>0</v>
      </c>
      <c r="Y91" s="7">
        <f t="shared" si="57"/>
        <v>0</v>
      </c>
      <c r="Z91" s="7">
        <f t="shared" si="57"/>
        <v>0</v>
      </c>
      <c r="AA91" s="7">
        <f t="shared" si="57"/>
        <v>0</v>
      </c>
      <c r="AB91" s="7">
        <f t="shared" si="57"/>
        <v>0</v>
      </c>
      <c r="AC91" s="7">
        <f t="shared" si="57"/>
        <v>0</v>
      </c>
      <c r="AD91" s="7">
        <f t="shared" si="57"/>
        <v>0</v>
      </c>
      <c r="AE91" s="7">
        <f t="shared" si="57"/>
        <v>0</v>
      </c>
      <c r="AF91" s="7">
        <f t="shared" si="57"/>
        <v>0</v>
      </c>
      <c r="AG91" s="7">
        <f t="shared" si="57"/>
        <v>0</v>
      </c>
      <c r="AH91" s="7">
        <f t="shared" si="57"/>
        <v>0</v>
      </c>
      <c r="AI91" s="7">
        <f t="shared" si="57"/>
        <v>0</v>
      </c>
      <c r="AJ91" s="7">
        <f t="shared" si="57"/>
        <v>0</v>
      </c>
      <c r="AK91" s="7">
        <f t="shared" si="57"/>
        <v>0</v>
      </c>
      <c r="AL91" s="7">
        <f t="shared" si="57"/>
        <v>0</v>
      </c>
      <c r="AM91" s="7">
        <f t="shared" si="57"/>
        <v>0</v>
      </c>
      <c r="AN91" s="7">
        <f t="shared" si="57"/>
        <v>0</v>
      </c>
      <c r="AO91" s="7">
        <f t="shared" si="57"/>
        <v>0</v>
      </c>
      <c r="AP91" s="7">
        <f t="shared" si="57"/>
        <v>0</v>
      </c>
      <c r="AQ91" s="7">
        <f t="shared" si="57"/>
        <v>0</v>
      </c>
      <c r="AR91" s="7">
        <f t="shared" si="57"/>
        <v>0</v>
      </c>
      <c r="AS91" s="7">
        <f t="shared" si="57"/>
        <v>0</v>
      </c>
      <c r="AT91" s="7">
        <f t="shared" si="57"/>
        <v>0</v>
      </c>
      <c r="AU91" s="7">
        <f t="shared" si="57"/>
        <v>0</v>
      </c>
      <c r="AV91" s="7">
        <f t="shared" si="57"/>
        <v>0</v>
      </c>
      <c r="AW91" s="7">
        <f t="shared" si="57"/>
        <v>0</v>
      </c>
      <c r="AX91" s="7">
        <f t="shared" si="57"/>
        <v>0</v>
      </c>
      <c r="AY91" s="7">
        <f t="shared" si="57"/>
        <v>0</v>
      </c>
      <c r="AZ91" s="7">
        <f t="shared" si="57"/>
        <v>0</v>
      </c>
      <c r="BA91" s="7">
        <f t="shared" si="57"/>
        <v>0</v>
      </c>
      <c r="BB91" s="7">
        <f t="shared" si="57"/>
        <v>0</v>
      </c>
      <c r="BC91" s="7">
        <f t="shared" si="57"/>
        <v>0</v>
      </c>
      <c r="BD91" s="7">
        <f t="shared" si="57"/>
        <v>0</v>
      </c>
      <c r="BE91" s="7">
        <f t="shared" si="57"/>
        <v>0</v>
      </c>
      <c r="BF91" s="7">
        <f t="shared" si="57"/>
        <v>0</v>
      </c>
      <c r="BG91" s="7">
        <f t="shared" si="57"/>
        <v>0</v>
      </c>
      <c r="BH91" s="7">
        <f t="shared" si="57"/>
        <v>0</v>
      </c>
      <c r="BI91" s="7">
        <f t="shared" si="57"/>
        <v>0</v>
      </c>
      <c r="BJ91" s="7">
        <f t="shared" si="57"/>
        <v>0</v>
      </c>
      <c r="BK91" s="7">
        <f t="shared" si="57"/>
        <v>0</v>
      </c>
      <c r="BL91" s="7">
        <f t="shared" si="57"/>
        <v>0</v>
      </c>
      <c r="BM91" s="7">
        <f t="shared" si="57"/>
        <v>0</v>
      </c>
      <c r="BN91" s="7">
        <f t="shared" si="57"/>
        <v>0</v>
      </c>
      <c r="BO91" s="7">
        <f t="shared" ref="BO91" si="58">BO23</f>
        <v>0</v>
      </c>
    </row>
    <row r="92" spans="1:70" ht="18" x14ac:dyDescent="0.25">
      <c r="B92" s="25" t="s">
        <v>28</v>
      </c>
      <c r="C92" s="26"/>
      <c r="D92" s="27">
        <f t="shared" ref="D92:BN92" si="59">SUM(D87:D91)</f>
        <v>0</v>
      </c>
      <c r="E92" s="27">
        <f t="shared" si="59"/>
        <v>0</v>
      </c>
      <c r="F92" s="27">
        <f t="shared" si="59"/>
        <v>1E-3</v>
      </c>
      <c r="G92" s="27">
        <f t="shared" si="59"/>
        <v>0</v>
      </c>
      <c r="H92" s="27">
        <f t="shared" si="59"/>
        <v>0</v>
      </c>
      <c r="I92" s="27">
        <f t="shared" si="59"/>
        <v>0</v>
      </c>
      <c r="J92" s="27">
        <f t="shared" si="59"/>
        <v>0</v>
      </c>
      <c r="K92" s="27">
        <f t="shared" si="59"/>
        <v>2E-3</v>
      </c>
      <c r="L92" s="27">
        <f t="shared" si="59"/>
        <v>5.0000000000000001E-3</v>
      </c>
      <c r="M92" s="27">
        <f t="shared" si="59"/>
        <v>0</v>
      </c>
      <c r="N92" s="27">
        <f t="shared" si="59"/>
        <v>0.14000000000000001</v>
      </c>
      <c r="O92" s="27">
        <f t="shared" si="59"/>
        <v>0</v>
      </c>
      <c r="P92" s="27">
        <f t="shared" si="59"/>
        <v>5.0000000000000001E-3</v>
      </c>
      <c r="Q92" s="27">
        <f t="shared" si="59"/>
        <v>0</v>
      </c>
      <c r="R92" s="27">
        <f t="shared" si="59"/>
        <v>0</v>
      </c>
      <c r="S92" s="27">
        <f t="shared" si="59"/>
        <v>0</v>
      </c>
      <c r="T92" s="27">
        <f>SUM(T87:T91)</f>
        <v>0</v>
      </c>
      <c r="U92" s="27">
        <f>SUM(U87:U91)</f>
        <v>0</v>
      </c>
      <c r="V92" s="27">
        <f>SUM(V87:V91)</f>
        <v>0</v>
      </c>
      <c r="W92" s="27">
        <f>SUM(W87:W91)</f>
        <v>0</v>
      </c>
      <c r="X92" s="27">
        <f>SUM(X87:X91)</f>
        <v>0.125</v>
      </c>
      <c r="Y92" s="27">
        <f t="shared" si="59"/>
        <v>0</v>
      </c>
      <c r="Z92" s="27">
        <f t="shared" si="59"/>
        <v>0</v>
      </c>
      <c r="AA92" s="27">
        <f t="shared" si="59"/>
        <v>0</v>
      </c>
      <c r="AB92" s="27">
        <f t="shared" si="59"/>
        <v>0</v>
      </c>
      <c r="AC92" s="27">
        <f t="shared" si="59"/>
        <v>0</v>
      </c>
      <c r="AD92" s="27">
        <f t="shared" si="59"/>
        <v>0</v>
      </c>
      <c r="AE92" s="27">
        <f t="shared" si="59"/>
        <v>0</v>
      </c>
      <c r="AF92" s="27">
        <f t="shared" si="59"/>
        <v>0</v>
      </c>
      <c r="AG92" s="27">
        <f t="shared" si="59"/>
        <v>0</v>
      </c>
      <c r="AH92" s="27">
        <f t="shared" si="59"/>
        <v>0</v>
      </c>
      <c r="AI92" s="27">
        <f t="shared" si="59"/>
        <v>0</v>
      </c>
      <c r="AJ92" s="27">
        <f t="shared" si="59"/>
        <v>0</v>
      </c>
      <c r="AK92" s="27">
        <f t="shared" si="59"/>
        <v>0</v>
      </c>
      <c r="AL92" s="27">
        <f t="shared" si="59"/>
        <v>0</v>
      </c>
      <c r="AM92" s="27">
        <f t="shared" si="59"/>
        <v>0</v>
      </c>
      <c r="AN92" s="27">
        <f t="shared" si="59"/>
        <v>0</v>
      </c>
      <c r="AO92" s="27">
        <f t="shared" si="59"/>
        <v>0</v>
      </c>
      <c r="AP92" s="27">
        <f t="shared" si="59"/>
        <v>0</v>
      </c>
      <c r="AQ92" s="27">
        <f t="shared" si="59"/>
        <v>0</v>
      </c>
      <c r="AR92" s="27">
        <f t="shared" si="59"/>
        <v>0</v>
      </c>
      <c r="AS92" s="27">
        <f t="shared" si="59"/>
        <v>0</v>
      </c>
      <c r="AT92" s="27">
        <f t="shared" si="59"/>
        <v>0</v>
      </c>
      <c r="AU92" s="27">
        <f t="shared" si="59"/>
        <v>1.7000000000000001E-2</v>
      </c>
      <c r="AV92" s="27">
        <f t="shared" si="59"/>
        <v>0</v>
      </c>
      <c r="AW92" s="27">
        <f t="shared" si="59"/>
        <v>0</v>
      </c>
      <c r="AX92" s="27">
        <f t="shared" si="59"/>
        <v>0</v>
      </c>
      <c r="AY92" s="27">
        <f t="shared" si="59"/>
        <v>0</v>
      </c>
      <c r="AZ92" s="27">
        <f t="shared" si="59"/>
        <v>0</v>
      </c>
      <c r="BA92" s="27">
        <f t="shared" si="59"/>
        <v>0</v>
      </c>
      <c r="BB92" s="27">
        <f t="shared" si="59"/>
        <v>0</v>
      </c>
      <c r="BC92" s="27">
        <f t="shared" si="59"/>
        <v>0</v>
      </c>
      <c r="BD92" s="27">
        <f t="shared" si="59"/>
        <v>0</v>
      </c>
      <c r="BE92" s="27">
        <f t="shared" si="59"/>
        <v>0</v>
      </c>
      <c r="BF92" s="27">
        <f t="shared" si="59"/>
        <v>0</v>
      </c>
      <c r="BG92" s="27">
        <f t="shared" si="59"/>
        <v>0</v>
      </c>
      <c r="BH92" s="27">
        <f t="shared" si="59"/>
        <v>0</v>
      </c>
      <c r="BI92" s="27">
        <f t="shared" si="59"/>
        <v>0</v>
      </c>
      <c r="BJ92" s="27">
        <f t="shared" si="59"/>
        <v>0</v>
      </c>
      <c r="BK92" s="27">
        <f t="shared" si="59"/>
        <v>0</v>
      </c>
      <c r="BL92" s="27">
        <f t="shared" si="59"/>
        <v>0</v>
      </c>
      <c r="BM92" s="27">
        <f t="shared" si="59"/>
        <v>8.9999999999999998E-4</v>
      </c>
      <c r="BN92" s="27">
        <f t="shared" si="59"/>
        <v>0</v>
      </c>
      <c r="BO92" s="27">
        <f t="shared" ref="BO92" si="60">SUM(BO87:BO91)</f>
        <v>0</v>
      </c>
    </row>
    <row r="93" spans="1:70" ht="18" x14ac:dyDescent="0.25">
      <c r="B93" s="25" t="s">
        <v>29</v>
      </c>
      <c r="C93" s="26"/>
      <c r="D93" s="28">
        <f t="shared" ref="D93:BN93" si="61">PRODUCT(D92,$F$4)</f>
        <v>0</v>
      </c>
      <c r="E93" s="28">
        <f t="shared" si="61"/>
        <v>0</v>
      </c>
      <c r="F93" s="28">
        <f t="shared" si="61"/>
        <v>1E-3</v>
      </c>
      <c r="G93" s="28">
        <f t="shared" si="61"/>
        <v>0</v>
      </c>
      <c r="H93" s="28">
        <f t="shared" si="61"/>
        <v>0</v>
      </c>
      <c r="I93" s="28">
        <f t="shared" si="61"/>
        <v>0</v>
      </c>
      <c r="J93" s="28">
        <f t="shared" si="61"/>
        <v>0</v>
      </c>
      <c r="K93" s="28">
        <f t="shared" si="61"/>
        <v>2E-3</v>
      </c>
      <c r="L93" s="28">
        <f t="shared" si="61"/>
        <v>5.0000000000000001E-3</v>
      </c>
      <c r="M93" s="28">
        <f t="shared" si="61"/>
        <v>0</v>
      </c>
      <c r="N93" s="28">
        <f t="shared" si="61"/>
        <v>0.14000000000000001</v>
      </c>
      <c r="O93" s="28">
        <f t="shared" si="61"/>
        <v>0</v>
      </c>
      <c r="P93" s="28">
        <f t="shared" si="61"/>
        <v>5.0000000000000001E-3</v>
      </c>
      <c r="Q93" s="28">
        <f t="shared" si="61"/>
        <v>0</v>
      </c>
      <c r="R93" s="28">
        <f t="shared" si="61"/>
        <v>0</v>
      </c>
      <c r="S93" s="28">
        <f t="shared" si="61"/>
        <v>0</v>
      </c>
      <c r="T93" s="28">
        <f>PRODUCT(T92,$F$4)</f>
        <v>0</v>
      </c>
      <c r="U93" s="28">
        <f>PRODUCT(U92,$F$4)</f>
        <v>0</v>
      </c>
      <c r="V93" s="28">
        <f>PRODUCT(V92,$F$4)</f>
        <v>0</v>
      </c>
      <c r="W93" s="28">
        <f>PRODUCT(W92,$F$4)</f>
        <v>0</v>
      </c>
      <c r="X93" s="28">
        <v>0</v>
      </c>
      <c r="Y93" s="28">
        <f t="shared" si="61"/>
        <v>0</v>
      </c>
      <c r="Z93" s="28">
        <f t="shared" si="61"/>
        <v>0</v>
      </c>
      <c r="AA93" s="28">
        <f t="shared" si="61"/>
        <v>0</v>
      </c>
      <c r="AB93" s="28">
        <f t="shared" si="61"/>
        <v>0</v>
      </c>
      <c r="AC93" s="28">
        <f t="shared" si="61"/>
        <v>0</v>
      </c>
      <c r="AD93" s="28">
        <f t="shared" si="61"/>
        <v>0</v>
      </c>
      <c r="AE93" s="28">
        <f t="shared" si="61"/>
        <v>0</v>
      </c>
      <c r="AF93" s="28">
        <f t="shared" si="61"/>
        <v>0</v>
      </c>
      <c r="AG93" s="28">
        <f t="shared" si="61"/>
        <v>0</v>
      </c>
      <c r="AH93" s="28">
        <f t="shared" si="61"/>
        <v>0</v>
      </c>
      <c r="AI93" s="28">
        <f t="shared" si="61"/>
        <v>0</v>
      </c>
      <c r="AJ93" s="28">
        <f t="shared" si="61"/>
        <v>0</v>
      </c>
      <c r="AK93" s="28">
        <f t="shared" si="61"/>
        <v>0</v>
      </c>
      <c r="AL93" s="28">
        <f t="shared" si="61"/>
        <v>0</v>
      </c>
      <c r="AM93" s="28">
        <f t="shared" si="61"/>
        <v>0</v>
      </c>
      <c r="AN93" s="28">
        <f t="shared" si="61"/>
        <v>0</v>
      </c>
      <c r="AO93" s="28">
        <f t="shared" si="61"/>
        <v>0</v>
      </c>
      <c r="AP93" s="28">
        <f t="shared" si="61"/>
        <v>0</v>
      </c>
      <c r="AQ93" s="28">
        <f t="shared" si="61"/>
        <v>0</v>
      </c>
      <c r="AR93" s="28">
        <f t="shared" si="61"/>
        <v>0</v>
      </c>
      <c r="AS93" s="28">
        <f t="shared" si="61"/>
        <v>0</v>
      </c>
      <c r="AT93" s="28">
        <f t="shared" si="61"/>
        <v>0</v>
      </c>
      <c r="AU93" s="28">
        <f t="shared" si="61"/>
        <v>1.7000000000000001E-2</v>
      </c>
      <c r="AV93" s="28">
        <f t="shared" si="61"/>
        <v>0</v>
      </c>
      <c r="AW93" s="28">
        <f t="shared" si="61"/>
        <v>0</v>
      </c>
      <c r="AX93" s="28">
        <f t="shared" si="61"/>
        <v>0</v>
      </c>
      <c r="AY93" s="28">
        <f t="shared" si="61"/>
        <v>0</v>
      </c>
      <c r="AZ93" s="28">
        <f t="shared" si="61"/>
        <v>0</v>
      </c>
      <c r="BA93" s="28">
        <f t="shared" si="61"/>
        <v>0</v>
      </c>
      <c r="BB93" s="28">
        <f t="shared" si="61"/>
        <v>0</v>
      </c>
      <c r="BC93" s="28">
        <f t="shared" si="61"/>
        <v>0</v>
      </c>
      <c r="BD93" s="28">
        <f t="shared" si="61"/>
        <v>0</v>
      </c>
      <c r="BE93" s="28">
        <f t="shared" si="61"/>
        <v>0</v>
      </c>
      <c r="BF93" s="28">
        <f t="shared" si="61"/>
        <v>0</v>
      </c>
      <c r="BG93" s="28">
        <f t="shared" si="61"/>
        <v>0</v>
      </c>
      <c r="BH93" s="28">
        <f t="shared" si="61"/>
        <v>0</v>
      </c>
      <c r="BI93" s="28">
        <f t="shared" si="61"/>
        <v>0</v>
      </c>
      <c r="BJ93" s="28">
        <f t="shared" si="61"/>
        <v>0</v>
      </c>
      <c r="BK93" s="28">
        <f t="shared" si="61"/>
        <v>0</v>
      </c>
      <c r="BL93" s="28">
        <f t="shared" si="61"/>
        <v>0</v>
      </c>
      <c r="BM93" s="28">
        <f t="shared" si="61"/>
        <v>8.9999999999999998E-4</v>
      </c>
      <c r="BN93" s="28">
        <f t="shared" si="61"/>
        <v>0</v>
      </c>
      <c r="BO93" s="28">
        <f t="shared" ref="BO93" si="62">PRODUCT(BO92,$F$4)</f>
        <v>0</v>
      </c>
    </row>
    <row r="95" spans="1:70" ht="18" x14ac:dyDescent="0.25">
      <c r="A95" s="30"/>
      <c r="B95" s="31" t="s">
        <v>31</v>
      </c>
      <c r="C95" s="32" t="s">
        <v>32</v>
      </c>
      <c r="D95" s="33">
        <f t="shared" ref="D95:BN95" si="63">D43</f>
        <v>67.27</v>
      </c>
      <c r="E95" s="33">
        <f t="shared" si="63"/>
        <v>70</v>
      </c>
      <c r="F95" s="33">
        <f t="shared" si="63"/>
        <v>86.3</v>
      </c>
      <c r="G95" s="33">
        <f t="shared" si="63"/>
        <v>500</v>
      </c>
      <c r="H95" s="33">
        <f t="shared" si="63"/>
        <v>925.9</v>
      </c>
      <c r="I95" s="33">
        <f t="shared" si="63"/>
        <v>510</v>
      </c>
      <c r="J95" s="33">
        <f t="shared" si="63"/>
        <v>71.38</v>
      </c>
      <c r="K95" s="33">
        <f t="shared" si="63"/>
        <v>662.44</v>
      </c>
      <c r="L95" s="33">
        <f t="shared" si="63"/>
        <v>200.83</v>
      </c>
      <c r="M95" s="33">
        <f t="shared" si="63"/>
        <v>504</v>
      </c>
      <c r="N95" s="33">
        <f t="shared" si="63"/>
        <v>99.49</v>
      </c>
      <c r="O95" s="33">
        <f t="shared" si="63"/>
        <v>320.32</v>
      </c>
      <c r="P95" s="33">
        <f t="shared" si="63"/>
        <v>368.4</v>
      </c>
      <c r="Q95" s="33">
        <f t="shared" si="63"/>
        <v>380</v>
      </c>
      <c r="R95" s="33">
        <f t="shared" si="63"/>
        <v>0</v>
      </c>
      <c r="S95" s="33">
        <f t="shared" si="63"/>
        <v>130</v>
      </c>
      <c r="T95" s="33">
        <f>T43</f>
        <v>0</v>
      </c>
      <c r="U95" s="33">
        <f>U43</f>
        <v>628</v>
      </c>
      <c r="V95" s="33">
        <f>V43</f>
        <v>329.48</v>
      </c>
      <c r="W95" s="33">
        <f>W43</f>
        <v>219</v>
      </c>
      <c r="X95" s="33">
        <f t="shared" si="63"/>
        <v>7.9</v>
      </c>
      <c r="Y95" s="33">
        <f t="shared" si="63"/>
        <v>0</v>
      </c>
      <c r="Z95" s="33">
        <f t="shared" si="63"/>
        <v>247</v>
      </c>
      <c r="AA95" s="33">
        <f t="shared" si="63"/>
        <v>360</v>
      </c>
      <c r="AB95" s="33">
        <f t="shared" si="63"/>
        <v>213</v>
      </c>
      <c r="AC95" s="33">
        <f t="shared" si="63"/>
        <v>314.44</v>
      </c>
      <c r="AD95" s="33">
        <f t="shared" si="63"/>
        <v>138</v>
      </c>
      <c r="AE95" s="33">
        <f t="shared" si="63"/>
        <v>388</v>
      </c>
      <c r="AF95" s="33">
        <f t="shared" si="63"/>
        <v>189</v>
      </c>
      <c r="AG95" s="33">
        <f t="shared" si="63"/>
        <v>218.18</v>
      </c>
      <c r="AH95" s="33">
        <f t="shared" si="63"/>
        <v>59.6</v>
      </c>
      <c r="AI95" s="33">
        <f t="shared" si="63"/>
        <v>65.75</v>
      </c>
      <c r="AJ95" s="33">
        <f t="shared" si="63"/>
        <v>37</v>
      </c>
      <c r="AK95" s="33">
        <f t="shared" si="63"/>
        <v>190</v>
      </c>
      <c r="AL95" s="33">
        <f t="shared" si="63"/>
        <v>185</v>
      </c>
      <c r="AM95" s="33">
        <f t="shared" si="63"/>
        <v>0</v>
      </c>
      <c r="AN95" s="33">
        <f t="shared" si="63"/>
        <v>240</v>
      </c>
      <c r="AO95" s="33">
        <f t="shared" si="63"/>
        <v>0</v>
      </c>
      <c r="AP95" s="33">
        <f t="shared" si="63"/>
        <v>213.79</v>
      </c>
      <c r="AQ95" s="33">
        <f t="shared" si="63"/>
        <v>60</v>
      </c>
      <c r="AR95" s="33">
        <f t="shared" si="63"/>
        <v>65.33</v>
      </c>
      <c r="AS95" s="33">
        <f t="shared" si="63"/>
        <v>84</v>
      </c>
      <c r="AT95" s="33">
        <f t="shared" si="63"/>
        <v>41.43</v>
      </c>
      <c r="AU95" s="33">
        <f t="shared" si="63"/>
        <v>54.28</v>
      </c>
      <c r="AV95" s="33">
        <f t="shared" si="63"/>
        <v>48.75</v>
      </c>
      <c r="AW95" s="33">
        <f t="shared" si="63"/>
        <v>114.28</v>
      </c>
      <c r="AX95" s="33">
        <f t="shared" si="63"/>
        <v>62.66</v>
      </c>
      <c r="AY95" s="33">
        <f t="shared" si="63"/>
        <v>56.66</v>
      </c>
      <c r="AZ95" s="33">
        <f t="shared" si="63"/>
        <v>128</v>
      </c>
      <c r="BA95" s="33">
        <f t="shared" si="63"/>
        <v>227</v>
      </c>
      <c r="BB95" s="33">
        <f t="shared" si="63"/>
        <v>357</v>
      </c>
      <c r="BC95" s="33">
        <f t="shared" si="63"/>
        <v>491.11</v>
      </c>
      <c r="BD95" s="33">
        <f t="shared" si="63"/>
        <v>205</v>
      </c>
      <c r="BE95" s="33">
        <f t="shared" si="63"/>
        <v>330</v>
      </c>
      <c r="BF95" s="33">
        <f t="shared" si="63"/>
        <v>0</v>
      </c>
      <c r="BG95" s="33">
        <f t="shared" si="63"/>
        <v>23</v>
      </c>
      <c r="BH95" s="33">
        <f t="shared" si="63"/>
        <v>21</v>
      </c>
      <c r="BI95" s="33">
        <f t="shared" si="63"/>
        <v>30</v>
      </c>
      <c r="BJ95" s="33">
        <f t="shared" si="63"/>
        <v>21</v>
      </c>
      <c r="BK95" s="33">
        <f t="shared" si="63"/>
        <v>35</v>
      </c>
      <c r="BL95" s="33">
        <f t="shared" si="63"/>
        <v>275</v>
      </c>
      <c r="BM95" s="33">
        <f t="shared" si="63"/>
        <v>154.44999999999999</v>
      </c>
      <c r="BN95" s="33">
        <f t="shared" si="63"/>
        <v>14.89</v>
      </c>
      <c r="BO95" s="33">
        <v>6</v>
      </c>
    </row>
    <row r="96" spans="1:70" ht="18" x14ac:dyDescent="0.25">
      <c r="B96" s="25" t="s">
        <v>33</v>
      </c>
      <c r="C96" s="26" t="s">
        <v>32</v>
      </c>
      <c r="D96" s="27">
        <f t="shared" ref="D96:BN96" si="64">D95/1000</f>
        <v>6.7269999999999996E-2</v>
      </c>
      <c r="E96" s="27">
        <f t="shared" si="64"/>
        <v>7.0000000000000007E-2</v>
      </c>
      <c r="F96" s="27">
        <f t="shared" si="64"/>
        <v>8.6300000000000002E-2</v>
      </c>
      <c r="G96" s="27">
        <f t="shared" si="64"/>
        <v>0.5</v>
      </c>
      <c r="H96" s="27">
        <f t="shared" si="64"/>
        <v>0.92589999999999995</v>
      </c>
      <c r="I96" s="27">
        <f t="shared" si="64"/>
        <v>0.51</v>
      </c>
      <c r="J96" s="27">
        <f t="shared" si="64"/>
        <v>7.1379999999999999E-2</v>
      </c>
      <c r="K96" s="27">
        <f t="shared" si="64"/>
        <v>0.66244000000000003</v>
      </c>
      <c r="L96" s="27">
        <f t="shared" si="64"/>
        <v>0.20083000000000001</v>
      </c>
      <c r="M96" s="27">
        <f t="shared" si="64"/>
        <v>0.504</v>
      </c>
      <c r="N96" s="27">
        <f t="shared" si="64"/>
        <v>9.9489999999999995E-2</v>
      </c>
      <c r="O96" s="27">
        <f t="shared" si="64"/>
        <v>0.32031999999999999</v>
      </c>
      <c r="P96" s="27">
        <f t="shared" si="64"/>
        <v>0.36839999999999995</v>
      </c>
      <c r="Q96" s="27">
        <f t="shared" si="64"/>
        <v>0.38</v>
      </c>
      <c r="R96" s="27">
        <f t="shared" si="64"/>
        <v>0</v>
      </c>
      <c r="S96" s="27">
        <f t="shared" si="64"/>
        <v>0.13</v>
      </c>
      <c r="T96" s="27">
        <f>T95/1000</f>
        <v>0</v>
      </c>
      <c r="U96" s="27">
        <f>U95/1000</f>
        <v>0.628</v>
      </c>
      <c r="V96" s="27">
        <f>V95/1000</f>
        <v>0.32948</v>
      </c>
      <c r="W96" s="27">
        <f>W95/1000</f>
        <v>0.219</v>
      </c>
      <c r="X96" s="27">
        <f t="shared" si="64"/>
        <v>7.9000000000000008E-3</v>
      </c>
      <c r="Y96" s="27">
        <f t="shared" si="64"/>
        <v>0</v>
      </c>
      <c r="Z96" s="27">
        <f t="shared" si="64"/>
        <v>0.247</v>
      </c>
      <c r="AA96" s="27">
        <f t="shared" si="64"/>
        <v>0.36</v>
      </c>
      <c r="AB96" s="27">
        <f t="shared" si="64"/>
        <v>0.21299999999999999</v>
      </c>
      <c r="AC96" s="27">
        <f t="shared" si="64"/>
        <v>0.31444</v>
      </c>
      <c r="AD96" s="27">
        <f t="shared" si="64"/>
        <v>0.13800000000000001</v>
      </c>
      <c r="AE96" s="27">
        <f t="shared" si="64"/>
        <v>0.38800000000000001</v>
      </c>
      <c r="AF96" s="27">
        <f t="shared" si="64"/>
        <v>0.189</v>
      </c>
      <c r="AG96" s="27">
        <f t="shared" si="64"/>
        <v>0.21818000000000001</v>
      </c>
      <c r="AH96" s="27">
        <f t="shared" si="64"/>
        <v>5.96E-2</v>
      </c>
      <c r="AI96" s="27">
        <f t="shared" si="64"/>
        <v>6.5750000000000003E-2</v>
      </c>
      <c r="AJ96" s="27">
        <f t="shared" si="64"/>
        <v>3.6999999999999998E-2</v>
      </c>
      <c r="AK96" s="27">
        <f t="shared" si="64"/>
        <v>0.19</v>
      </c>
      <c r="AL96" s="27">
        <f t="shared" si="64"/>
        <v>0.185</v>
      </c>
      <c r="AM96" s="27">
        <f t="shared" si="64"/>
        <v>0</v>
      </c>
      <c r="AN96" s="27">
        <f t="shared" si="64"/>
        <v>0.24</v>
      </c>
      <c r="AO96" s="27">
        <f t="shared" si="64"/>
        <v>0</v>
      </c>
      <c r="AP96" s="27">
        <f t="shared" si="64"/>
        <v>0.21378999999999998</v>
      </c>
      <c r="AQ96" s="27">
        <f t="shared" si="64"/>
        <v>0.06</v>
      </c>
      <c r="AR96" s="27">
        <f t="shared" si="64"/>
        <v>6.5329999999999999E-2</v>
      </c>
      <c r="AS96" s="27">
        <f t="shared" si="64"/>
        <v>8.4000000000000005E-2</v>
      </c>
      <c r="AT96" s="27">
        <f t="shared" si="64"/>
        <v>4.1430000000000002E-2</v>
      </c>
      <c r="AU96" s="27">
        <f t="shared" si="64"/>
        <v>5.4280000000000002E-2</v>
      </c>
      <c r="AV96" s="27">
        <f t="shared" si="64"/>
        <v>4.8750000000000002E-2</v>
      </c>
      <c r="AW96" s="27">
        <f t="shared" si="64"/>
        <v>0.11428000000000001</v>
      </c>
      <c r="AX96" s="27">
        <f t="shared" si="64"/>
        <v>6.2659999999999993E-2</v>
      </c>
      <c r="AY96" s="27">
        <f t="shared" si="64"/>
        <v>5.6659999999999995E-2</v>
      </c>
      <c r="AZ96" s="27">
        <f t="shared" si="64"/>
        <v>0.128</v>
      </c>
      <c r="BA96" s="27">
        <f t="shared" si="64"/>
        <v>0.22700000000000001</v>
      </c>
      <c r="BB96" s="27">
        <f t="shared" si="64"/>
        <v>0.35699999999999998</v>
      </c>
      <c r="BC96" s="27">
        <f t="shared" si="64"/>
        <v>0.49110999999999999</v>
      </c>
      <c r="BD96" s="27">
        <f t="shared" si="64"/>
        <v>0.20499999999999999</v>
      </c>
      <c r="BE96" s="27">
        <f t="shared" si="64"/>
        <v>0.33</v>
      </c>
      <c r="BF96" s="27">
        <f t="shared" si="64"/>
        <v>0</v>
      </c>
      <c r="BG96" s="27">
        <f t="shared" si="64"/>
        <v>2.3E-2</v>
      </c>
      <c r="BH96" s="27">
        <f t="shared" si="64"/>
        <v>2.1000000000000001E-2</v>
      </c>
      <c r="BI96" s="27">
        <f t="shared" si="64"/>
        <v>0.03</v>
      </c>
      <c r="BJ96" s="27">
        <f t="shared" si="64"/>
        <v>2.1000000000000001E-2</v>
      </c>
      <c r="BK96" s="27">
        <f t="shared" si="64"/>
        <v>3.5000000000000003E-2</v>
      </c>
      <c r="BL96" s="27">
        <f t="shared" si="64"/>
        <v>0.27500000000000002</v>
      </c>
      <c r="BM96" s="27">
        <f t="shared" si="64"/>
        <v>0.15444999999999998</v>
      </c>
      <c r="BN96" s="27">
        <f t="shared" si="64"/>
        <v>1.489E-2</v>
      </c>
      <c r="BO96" s="27">
        <f t="shared" ref="BO96" si="65">BO95/1000</f>
        <v>6.0000000000000001E-3</v>
      </c>
    </row>
    <row r="97" spans="1:69" ht="18" x14ac:dyDescent="0.25">
      <c r="A97" s="34"/>
      <c r="B97" s="35" t="s">
        <v>34</v>
      </c>
      <c r="C97" s="115"/>
      <c r="D97" s="36">
        <f t="shared" ref="D97:BN97" si="66">D93*D95</f>
        <v>0</v>
      </c>
      <c r="E97" s="36">
        <f t="shared" si="66"/>
        <v>0</v>
      </c>
      <c r="F97" s="36">
        <f t="shared" si="66"/>
        <v>8.6300000000000002E-2</v>
      </c>
      <c r="G97" s="36">
        <f t="shared" si="66"/>
        <v>0</v>
      </c>
      <c r="H97" s="36">
        <f t="shared" si="66"/>
        <v>0</v>
      </c>
      <c r="I97" s="36">
        <f t="shared" si="66"/>
        <v>0</v>
      </c>
      <c r="J97" s="36">
        <f t="shared" si="66"/>
        <v>0</v>
      </c>
      <c r="K97" s="36">
        <f t="shared" si="66"/>
        <v>1.3248800000000001</v>
      </c>
      <c r="L97" s="36">
        <f t="shared" si="66"/>
        <v>1.0041500000000001</v>
      </c>
      <c r="M97" s="36">
        <f t="shared" si="66"/>
        <v>0</v>
      </c>
      <c r="N97" s="36">
        <f t="shared" si="66"/>
        <v>13.928600000000001</v>
      </c>
      <c r="O97" s="36">
        <f t="shared" si="66"/>
        <v>0</v>
      </c>
      <c r="P97" s="36">
        <f t="shared" si="66"/>
        <v>1.8419999999999999</v>
      </c>
      <c r="Q97" s="36">
        <f t="shared" si="66"/>
        <v>0</v>
      </c>
      <c r="R97" s="36">
        <f t="shared" si="66"/>
        <v>0</v>
      </c>
      <c r="S97" s="36">
        <f t="shared" si="66"/>
        <v>0</v>
      </c>
      <c r="T97" s="36">
        <f>T93*T95</f>
        <v>0</v>
      </c>
      <c r="U97" s="36">
        <f>U93*U95</f>
        <v>0</v>
      </c>
      <c r="V97" s="36">
        <f>V93*V95</f>
        <v>0</v>
      </c>
      <c r="W97" s="36">
        <f>W93*W95</f>
        <v>0</v>
      </c>
      <c r="X97" s="36">
        <f t="shared" si="66"/>
        <v>0</v>
      </c>
      <c r="Y97" s="36">
        <f t="shared" si="66"/>
        <v>0</v>
      </c>
      <c r="Z97" s="36">
        <f t="shared" si="66"/>
        <v>0</v>
      </c>
      <c r="AA97" s="36">
        <f t="shared" si="66"/>
        <v>0</v>
      </c>
      <c r="AB97" s="36">
        <f t="shared" si="66"/>
        <v>0</v>
      </c>
      <c r="AC97" s="36">
        <f t="shared" si="66"/>
        <v>0</v>
      </c>
      <c r="AD97" s="36">
        <f t="shared" si="66"/>
        <v>0</v>
      </c>
      <c r="AE97" s="36">
        <f t="shared" si="66"/>
        <v>0</v>
      </c>
      <c r="AF97" s="36">
        <f t="shared" si="66"/>
        <v>0</v>
      </c>
      <c r="AG97" s="36">
        <f t="shared" si="66"/>
        <v>0</v>
      </c>
      <c r="AH97" s="36">
        <f t="shared" si="66"/>
        <v>0</v>
      </c>
      <c r="AI97" s="36">
        <f t="shared" si="66"/>
        <v>0</v>
      </c>
      <c r="AJ97" s="36">
        <f t="shared" si="66"/>
        <v>0</v>
      </c>
      <c r="AK97" s="36">
        <f t="shared" si="66"/>
        <v>0</v>
      </c>
      <c r="AL97" s="36">
        <f t="shared" si="66"/>
        <v>0</v>
      </c>
      <c r="AM97" s="36">
        <f t="shared" si="66"/>
        <v>0</v>
      </c>
      <c r="AN97" s="36">
        <f t="shared" si="66"/>
        <v>0</v>
      </c>
      <c r="AO97" s="36">
        <f t="shared" si="66"/>
        <v>0</v>
      </c>
      <c r="AP97" s="36">
        <f t="shared" si="66"/>
        <v>0</v>
      </c>
      <c r="AQ97" s="36">
        <f t="shared" si="66"/>
        <v>0</v>
      </c>
      <c r="AR97" s="36">
        <f t="shared" si="66"/>
        <v>0</v>
      </c>
      <c r="AS97" s="36">
        <f t="shared" si="66"/>
        <v>0</v>
      </c>
      <c r="AT97" s="36">
        <f t="shared" si="66"/>
        <v>0</v>
      </c>
      <c r="AU97" s="36">
        <f t="shared" si="66"/>
        <v>0.92276000000000014</v>
      </c>
      <c r="AV97" s="36">
        <f t="shared" si="66"/>
        <v>0</v>
      </c>
      <c r="AW97" s="36">
        <f t="shared" si="66"/>
        <v>0</v>
      </c>
      <c r="AX97" s="36">
        <f t="shared" si="66"/>
        <v>0</v>
      </c>
      <c r="AY97" s="36">
        <f t="shared" si="66"/>
        <v>0</v>
      </c>
      <c r="AZ97" s="36">
        <f t="shared" si="66"/>
        <v>0</v>
      </c>
      <c r="BA97" s="36">
        <f t="shared" si="66"/>
        <v>0</v>
      </c>
      <c r="BB97" s="36">
        <f t="shared" si="66"/>
        <v>0</v>
      </c>
      <c r="BC97" s="36">
        <f t="shared" si="66"/>
        <v>0</v>
      </c>
      <c r="BD97" s="36">
        <f t="shared" si="66"/>
        <v>0</v>
      </c>
      <c r="BE97" s="36">
        <f t="shared" si="66"/>
        <v>0</v>
      </c>
      <c r="BF97" s="36">
        <f t="shared" si="66"/>
        <v>0</v>
      </c>
      <c r="BG97" s="36">
        <f t="shared" si="66"/>
        <v>0</v>
      </c>
      <c r="BH97" s="36">
        <f t="shared" si="66"/>
        <v>0</v>
      </c>
      <c r="BI97" s="36">
        <f t="shared" si="66"/>
        <v>0</v>
      </c>
      <c r="BJ97" s="36">
        <f t="shared" si="66"/>
        <v>0</v>
      </c>
      <c r="BK97" s="36">
        <f t="shared" si="66"/>
        <v>0</v>
      </c>
      <c r="BL97" s="36">
        <f t="shared" si="66"/>
        <v>0</v>
      </c>
      <c r="BM97" s="36">
        <f t="shared" si="66"/>
        <v>0.13900499999999999</v>
      </c>
      <c r="BN97" s="36">
        <f t="shared" si="66"/>
        <v>0</v>
      </c>
      <c r="BO97" s="36">
        <f t="shared" ref="BO97" si="67">BO93*BO95</f>
        <v>0</v>
      </c>
      <c r="BP97" s="104">
        <f>SUM(D97:BN97)</f>
        <v>19.247695</v>
      </c>
      <c r="BQ97" s="38">
        <f>BP97/$C$7</f>
        <v>19.247695</v>
      </c>
    </row>
    <row r="98" spans="1:69" ht="18" x14ac:dyDescent="0.25">
      <c r="A98" s="34"/>
      <c r="B98" s="35" t="s">
        <v>35</v>
      </c>
      <c r="C98" s="115"/>
      <c r="D98" s="36">
        <f t="shared" ref="D98:BN98" si="68">D93*D95</f>
        <v>0</v>
      </c>
      <c r="E98" s="36">
        <f t="shared" si="68"/>
        <v>0</v>
      </c>
      <c r="F98" s="36">
        <f t="shared" si="68"/>
        <v>8.6300000000000002E-2</v>
      </c>
      <c r="G98" s="36">
        <f t="shared" si="68"/>
        <v>0</v>
      </c>
      <c r="H98" s="36">
        <f t="shared" si="68"/>
        <v>0</v>
      </c>
      <c r="I98" s="36">
        <f t="shared" si="68"/>
        <v>0</v>
      </c>
      <c r="J98" s="36">
        <f t="shared" si="68"/>
        <v>0</v>
      </c>
      <c r="K98" s="36">
        <f t="shared" si="68"/>
        <v>1.3248800000000001</v>
      </c>
      <c r="L98" s="36">
        <f t="shared" si="68"/>
        <v>1.0041500000000001</v>
      </c>
      <c r="M98" s="36">
        <f t="shared" si="68"/>
        <v>0</v>
      </c>
      <c r="N98" s="36">
        <f t="shared" si="68"/>
        <v>13.928600000000001</v>
      </c>
      <c r="O98" s="36">
        <f t="shared" si="68"/>
        <v>0</v>
      </c>
      <c r="P98" s="36">
        <f t="shared" si="68"/>
        <v>1.8419999999999999</v>
      </c>
      <c r="Q98" s="36">
        <f t="shared" si="68"/>
        <v>0</v>
      </c>
      <c r="R98" s="36">
        <f t="shared" si="68"/>
        <v>0</v>
      </c>
      <c r="S98" s="36">
        <f t="shared" si="68"/>
        <v>0</v>
      </c>
      <c r="T98" s="36">
        <f>T93*T95</f>
        <v>0</v>
      </c>
      <c r="U98" s="36">
        <f>U93*U95</f>
        <v>0</v>
      </c>
      <c r="V98" s="36">
        <f>V93*V95</f>
        <v>0</v>
      </c>
      <c r="W98" s="36">
        <f>W93*W95</f>
        <v>0</v>
      </c>
      <c r="X98" s="36">
        <f t="shared" si="68"/>
        <v>0</v>
      </c>
      <c r="Y98" s="36">
        <f t="shared" si="68"/>
        <v>0</v>
      </c>
      <c r="Z98" s="36">
        <f t="shared" si="68"/>
        <v>0</v>
      </c>
      <c r="AA98" s="36">
        <f t="shared" si="68"/>
        <v>0</v>
      </c>
      <c r="AB98" s="36">
        <f t="shared" si="68"/>
        <v>0</v>
      </c>
      <c r="AC98" s="36">
        <f t="shared" si="68"/>
        <v>0</v>
      </c>
      <c r="AD98" s="36">
        <f t="shared" si="68"/>
        <v>0</v>
      </c>
      <c r="AE98" s="36">
        <f t="shared" si="68"/>
        <v>0</v>
      </c>
      <c r="AF98" s="36">
        <f t="shared" si="68"/>
        <v>0</v>
      </c>
      <c r="AG98" s="36">
        <f t="shared" si="68"/>
        <v>0</v>
      </c>
      <c r="AH98" s="36">
        <f t="shared" si="68"/>
        <v>0</v>
      </c>
      <c r="AI98" s="36">
        <f t="shared" si="68"/>
        <v>0</v>
      </c>
      <c r="AJ98" s="36">
        <f t="shared" si="68"/>
        <v>0</v>
      </c>
      <c r="AK98" s="36">
        <f t="shared" si="68"/>
        <v>0</v>
      </c>
      <c r="AL98" s="36">
        <f t="shared" si="68"/>
        <v>0</v>
      </c>
      <c r="AM98" s="36">
        <f t="shared" si="68"/>
        <v>0</v>
      </c>
      <c r="AN98" s="36">
        <f t="shared" si="68"/>
        <v>0</v>
      </c>
      <c r="AO98" s="36">
        <f t="shared" si="68"/>
        <v>0</v>
      </c>
      <c r="AP98" s="36">
        <f t="shared" si="68"/>
        <v>0</v>
      </c>
      <c r="AQ98" s="36">
        <f t="shared" si="68"/>
        <v>0</v>
      </c>
      <c r="AR98" s="36">
        <f t="shared" si="68"/>
        <v>0</v>
      </c>
      <c r="AS98" s="36">
        <f t="shared" si="68"/>
        <v>0</v>
      </c>
      <c r="AT98" s="36">
        <f t="shared" si="68"/>
        <v>0</v>
      </c>
      <c r="AU98" s="36">
        <f t="shared" si="68"/>
        <v>0.92276000000000014</v>
      </c>
      <c r="AV98" s="36">
        <f t="shared" si="68"/>
        <v>0</v>
      </c>
      <c r="AW98" s="36">
        <f t="shared" si="68"/>
        <v>0</v>
      </c>
      <c r="AX98" s="36">
        <f t="shared" si="68"/>
        <v>0</v>
      </c>
      <c r="AY98" s="36">
        <f t="shared" si="68"/>
        <v>0</v>
      </c>
      <c r="AZ98" s="36">
        <f t="shared" si="68"/>
        <v>0</v>
      </c>
      <c r="BA98" s="36">
        <f t="shared" si="68"/>
        <v>0</v>
      </c>
      <c r="BB98" s="36">
        <f t="shared" si="68"/>
        <v>0</v>
      </c>
      <c r="BC98" s="36">
        <f t="shared" si="68"/>
        <v>0</v>
      </c>
      <c r="BD98" s="36">
        <f t="shared" si="68"/>
        <v>0</v>
      </c>
      <c r="BE98" s="36">
        <f t="shared" si="68"/>
        <v>0</v>
      </c>
      <c r="BF98" s="36">
        <f t="shared" si="68"/>
        <v>0</v>
      </c>
      <c r="BG98" s="36">
        <f t="shared" si="68"/>
        <v>0</v>
      </c>
      <c r="BH98" s="36">
        <f t="shared" si="68"/>
        <v>0</v>
      </c>
      <c r="BI98" s="36">
        <f t="shared" si="68"/>
        <v>0</v>
      </c>
      <c r="BJ98" s="36">
        <f t="shared" si="68"/>
        <v>0</v>
      </c>
      <c r="BK98" s="36">
        <f t="shared" si="68"/>
        <v>0</v>
      </c>
      <c r="BL98" s="36">
        <f t="shared" si="68"/>
        <v>0</v>
      </c>
      <c r="BM98" s="36">
        <f t="shared" si="68"/>
        <v>0.13900499999999999</v>
      </c>
      <c r="BN98" s="36">
        <f t="shared" si="68"/>
        <v>0</v>
      </c>
      <c r="BO98" s="36">
        <f t="shared" ref="BO98" si="69">BO93*BO95</f>
        <v>0</v>
      </c>
      <c r="BP98" s="104">
        <f>SUM(D98:BO98)</f>
        <v>19.247695</v>
      </c>
      <c r="BQ98" s="38">
        <f>BP98/$C$7</f>
        <v>19.247695</v>
      </c>
    </row>
    <row r="100" spans="1:69" x14ac:dyDescent="0.2">
      <c r="J100" s="1"/>
      <c r="Q100" s="1"/>
      <c r="R100" s="1"/>
      <c r="AF100" s="1"/>
    </row>
    <row r="101" spans="1:69" ht="15" customHeight="1" x14ac:dyDescent="0.2">
      <c r="A101" s="116"/>
      <c r="B101" s="5" t="s">
        <v>4</v>
      </c>
      <c r="C101" s="118" t="s">
        <v>5</v>
      </c>
      <c r="D101" s="109" t="str">
        <f t="shared" ref="D101:BN101" si="70">D51</f>
        <v>Хлеб пшеничный</v>
      </c>
      <c r="E101" s="109" t="str">
        <f t="shared" si="70"/>
        <v>Хлеб ржано-пшеничный</v>
      </c>
      <c r="F101" s="109" t="str">
        <f t="shared" si="70"/>
        <v>Сахар</v>
      </c>
      <c r="G101" s="109" t="str">
        <f t="shared" si="70"/>
        <v>Чай</v>
      </c>
      <c r="H101" s="109" t="str">
        <f t="shared" si="70"/>
        <v>Какао</v>
      </c>
      <c r="I101" s="109" t="str">
        <f t="shared" si="70"/>
        <v>Кофейный напиток</v>
      </c>
      <c r="J101" s="109" t="str">
        <f t="shared" si="70"/>
        <v>Молоко 2,5%</v>
      </c>
      <c r="K101" s="109" t="str">
        <f t="shared" si="70"/>
        <v>Масло сливочное</v>
      </c>
      <c r="L101" s="109" t="str">
        <f t="shared" si="70"/>
        <v>Сметана 15%</v>
      </c>
      <c r="M101" s="109" t="str">
        <f t="shared" si="70"/>
        <v>Молоко сухое</v>
      </c>
      <c r="N101" s="109" t="str">
        <f t="shared" si="70"/>
        <v>Снежок 2,5 %</v>
      </c>
      <c r="O101" s="109" t="str">
        <f t="shared" si="70"/>
        <v>Творог 5%</v>
      </c>
      <c r="P101" s="109" t="str">
        <f t="shared" si="70"/>
        <v>Молоко сгущенное</v>
      </c>
      <c r="Q101" s="109" t="str">
        <f t="shared" si="70"/>
        <v xml:space="preserve">Джем Сава </v>
      </c>
      <c r="R101" s="109" t="str">
        <f t="shared" si="70"/>
        <v>Сыр</v>
      </c>
      <c r="S101" s="109" t="str">
        <f t="shared" si="70"/>
        <v>Зеленый горошек</v>
      </c>
      <c r="T101" s="109" t="str">
        <f t="shared" si="70"/>
        <v>Кукуруза консервирован.</v>
      </c>
      <c r="U101" s="109" t="str">
        <f t="shared" si="70"/>
        <v>Консервы рыбные</v>
      </c>
      <c r="V101" s="109" t="str">
        <f t="shared" si="70"/>
        <v>Огурцы консервирован.</v>
      </c>
      <c r="W101" s="41"/>
      <c r="X101" s="109" t="str">
        <f t="shared" si="70"/>
        <v>Яйцо</v>
      </c>
      <c r="Y101" s="109" t="str">
        <f t="shared" si="70"/>
        <v>Икра кабачковая</v>
      </c>
      <c r="Z101" s="109" t="str">
        <f t="shared" si="70"/>
        <v>Изюм</v>
      </c>
      <c r="AA101" s="109" t="str">
        <f t="shared" si="70"/>
        <v>Курага</v>
      </c>
      <c r="AB101" s="109" t="str">
        <f t="shared" si="70"/>
        <v>Чернослив</v>
      </c>
      <c r="AC101" s="109" t="str">
        <f t="shared" si="70"/>
        <v>Шиповник</v>
      </c>
      <c r="AD101" s="109" t="str">
        <f t="shared" si="70"/>
        <v>Сухофрукты</v>
      </c>
      <c r="AE101" s="109" t="str">
        <f t="shared" si="70"/>
        <v>Ягода свежемороженная</v>
      </c>
      <c r="AF101" s="109" t="str">
        <f t="shared" si="70"/>
        <v>Лимон</v>
      </c>
      <c r="AG101" s="109" t="str">
        <f t="shared" si="70"/>
        <v>Кисель</v>
      </c>
      <c r="AH101" s="109" t="str">
        <f t="shared" si="70"/>
        <v xml:space="preserve">Сок </v>
      </c>
      <c r="AI101" s="109" t="str">
        <f t="shared" si="70"/>
        <v>Макаронные изделия</v>
      </c>
      <c r="AJ101" s="109" t="str">
        <f t="shared" si="70"/>
        <v>Мука</v>
      </c>
      <c r="AK101" s="109" t="str">
        <f t="shared" si="70"/>
        <v>Дрожжи</v>
      </c>
      <c r="AL101" s="109" t="str">
        <f t="shared" si="70"/>
        <v>Печенье</v>
      </c>
      <c r="AM101" s="109" t="str">
        <f t="shared" si="70"/>
        <v>Пряники</v>
      </c>
      <c r="AN101" s="109" t="str">
        <f t="shared" si="70"/>
        <v>Вафли</v>
      </c>
      <c r="AO101" s="109" t="str">
        <f t="shared" si="70"/>
        <v>Конфеты</v>
      </c>
      <c r="AP101" s="109" t="str">
        <f t="shared" si="70"/>
        <v>Повидло Сава</v>
      </c>
      <c r="AQ101" s="109" t="str">
        <f t="shared" si="70"/>
        <v>Крупа геркулес</v>
      </c>
      <c r="AR101" s="109" t="str">
        <f t="shared" si="70"/>
        <v>Крупа горох</v>
      </c>
      <c r="AS101" s="109" t="str">
        <f t="shared" si="70"/>
        <v>Крупа гречневая</v>
      </c>
      <c r="AT101" s="109" t="str">
        <f t="shared" si="70"/>
        <v>Крупа кукурузная</v>
      </c>
      <c r="AU101" s="109" t="str">
        <f t="shared" si="70"/>
        <v>Крупа манная</v>
      </c>
      <c r="AV101" s="109" t="str">
        <f t="shared" si="70"/>
        <v>Крупа перловая</v>
      </c>
      <c r="AW101" s="109" t="str">
        <f t="shared" si="70"/>
        <v>Крупа пшеничная</v>
      </c>
      <c r="AX101" s="109" t="str">
        <f t="shared" si="70"/>
        <v>Крупа пшено</v>
      </c>
      <c r="AY101" s="109" t="str">
        <f t="shared" si="70"/>
        <v>Крупа ячневая</v>
      </c>
      <c r="AZ101" s="109" t="str">
        <f t="shared" si="70"/>
        <v>Рис</v>
      </c>
      <c r="BA101" s="109" t="str">
        <f t="shared" si="70"/>
        <v>Цыпленок бройлер</v>
      </c>
      <c r="BB101" s="109" t="str">
        <f t="shared" si="70"/>
        <v>Филе куриное</v>
      </c>
      <c r="BC101" s="109" t="str">
        <f t="shared" si="70"/>
        <v>Фарш говяжий</v>
      </c>
      <c r="BD101" s="109" t="str">
        <f t="shared" si="70"/>
        <v>Печень куриная</v>
      </c>
      <c r="BE101" s="109" t="str">
        <f t="shared" si="70"/>
        <v>Филе минтая</v>
      </c>
      <c r="BF101" s="109" t="str">
        <f t="shared" si="70"/>
        <v>Филе сельди слабосол.</v>
      </c>
      <c r="BG101" s="109" t="str">
        <f t="shared" si="70"/>
        <v>Картофель</v>
      </c>
      <c r="BH101" s="109" t="str">
        <f t="shared" si="70"/>
        <v>Морковь</v>
      </c>
      <c r="BI101" s="109" t="str">
        <f t="shared" si="70"/>
        <v>Лук</v>
      </c>
      <c r="BJ101" s="109" t="str">
        <f t="shared" si="70"/>
        <v>Капуста</v>
      </c>
      <c r="BK101" s="109" t="str">
        <f t="shared" si="70"/>
        <v>Свекла</v>
      </c>
      <c r="BL101" s="109" t="str">
        <f t="shared" si="70"/>
        <v>Томатная паста</v>
      </c>
      <c r="BM101" s="109" t="str">
        <f t="shared" si="70"/>
        <v>Масло растительное</v>
      </c>
      <c r="BN101" s="109" t="str">
        <f t="shared" si="70"/>
        <v>Соль</v>
      </c>
      <c r="BO101" s="118" t="s">
        <v>105</v>
      </c>
      <c r="BP101" s="110" t="s">
        <v>6</v>
      </c>
      <c r="BQ101" s="110" t="s">
        <v>7</v>
      </c>
    </row>
    <row r="102" spans="1:69" ht="29.25" customHeight="1" x14ac:dyDescent="0.2">
      <c r="A102" s="117"/>
      <c r="B102" s="6" t="s">
        <v>8</v>
      </c>
      <c r="C102" s="119"/>
      <c r="D102" s="109"/>
      <c r="E102" s="109"/>
      <c r="F102" s="109"/>
      <c r="G102" s="109"/>
      <c r="H102" s="109"/>
      <c r="I102" s="109"/>
      <c r="J102" s="109"/>
      <c r="K102" s="109"/>
      <c r="L102" s="109"/>
      <c r="M102" s="109"/>
      <c r="N102" s="109"/>
      <c r="O102" s="109"/>
      <c r="P102" s="109"/>
      <c r="Q102" s="109"/>
      <c r="R102" s="109"/>
      <c r="S102" s="109"/>
      <c r="T102" s="109"/>
      <c r="U102" s="109"/>
      <c r="V102" s="109"/>
      <c r="W102" s="41"/>
      <c r="X102" s="109"/>
      <c r="Y102" s="109"/>
      <c r="Z102" s="109"/>
      <c r="AA102" s="109"/>
      <c r="AB102" s="109"/>
      <c r="AC102" s="109"/>
      <c r="AD102" s="109"/>
      <c r="AE102" s="109"/>
      <c r="AF102" s="109"/>
      <c r="AG102" s="109"/>
      <c r="AH102" s="109"/>
      <c r="AI102" s="109"/>
      <c r="AJ102" s="109"/>
      <c r="AK102" s="109"/>
      <c r="AL102" s="109"/>
      <c r="AM102" s="109"/>
      <c r="AN102" s="109"/>
      <c r="AO102" s="109"/>
      <c r="AP102" s="109"/>
      <c r="AQ102" s="109"/>
      <c r="AR102" s="109"/>
      <c r="AS102" s="109"/>
      <c r="AT102" s="109"/>
      <c r="AU102" s="109"/>
      <c r="AV102" s="109"/>
      <c r="AW102" s="109"/>
      <c r="AX102" s="109"/>
      <c r="AY102" s="109"/>
      <c r="AZ102" s="109"/>
      <c r="BA102" s="109"/>
      <c r="BB102" s="109"/>
      <c r="BC102" s="109"/>
      <c r="BD102" s="109"/>
      <c r="BE102" s="109"/>
      <c r="BF102" s="109"/>
      <c r="BG102" s="109"/>
      <c r="BH102" s="109"/>
      <c r="BI102" s="109"/>
      <c r="BJ102" s="109"/>
      <c r="BK102" s="109"/>
      <c r="BL102" s="109"/>
      <c r="BM102" s="109"/>
      <c r="BN102" s="109"/>
      <c r="BO102" s="119"/>
      <c r="BP102" s="110"/>
      <c r="BQ102" s="110"/>
    </row>
    <row r="103" spans="1:69" x14ac:dyDescent="0.2">
      <c r="A103" s="111" t="s">
        <v>25</v>
      </c>
      <c r="B103" s="24" t="s">
        <v>44</v>
      </c>
      <c r="C103" s="112">
        <f>$F$4</f>
        <v>1</v>
      </c>
      <c r="D103" s="7">
        <f t="shared" ref="D103:BN107" si="71">D24</f>
        <v>0</v>
      </c>
      <c r="E103" s="7">
        <f t="shared" si="71"/>
        <v>0</v>
      </c>
      <c r="F103" s="7">
        <f t="shared" si="71"/>
        <v>0</v>
      </c>
      <c r="G103" s="7">
        <f t="shared" si="71"/>
        <v>0</v>
      </c>
      <c r="H103" s="7">
        <f t="shared" si="71"/>
        <v>0</v>
      </c>
      <c r="I103" s="7">
        <f t="shared" si="71"/>
        <v>0</v>
      </c>
      <c r="J103" s="7">
        <f t="shared" si="71"/>
        <v>0</v>
      </c>
      <c r="K103" s="7">
        <f t="shared" si="71"/>
        <v>3.0000000000000001E-3</v>
      </c>
      <c r="L103" s="7">
        <f t="shared" si="71"/>
        <v>0</v>
      </c>
      <c r="M103" s="7">
        <f t="shared" si="71"/>
        <v>0</v>
      </c>
      <c r="N103" s="7">
        <f t="shared" si="71"/>
        <v>0</v>
      </c>
      <c r="O103" s="7">
        <f t="shared" si="71"/>
        <v>0</v>
      </c>
      <c r="P103" s="7">
        <f t="shared" si="71"/>
        <v>0</v>
      </c>
      <c r="Q103" s="7">
        <f t="shared" si="71"/>
        <v>0</v>
      </c>
      <c r="R103" s="7">
        <f t="shared" si="71"/>
        <v>0</v>
      </c>
      <c r="S103" s="7">
        <f t="shared" si="71"/>
        <v>0</v>
      </c>
      <c r="T103" s="7">
        <f t="shared" si="71"/>
        <v>0</v>
      </c>
      <c r="U103" s="7">
        <f t="shared" si="71"/>
        <v>0</v>
      </c>
      <c r="V103" s="7">
        <f t="shared" si="71"/>
        <v>0</v>
      </c>
      <c r="W103" s="7">
        <f t="shared" si="71"/>
        <v>0</v>
      </c>
      <c r="X103" s="7">
        <f t="shared" si="71"/>
        <v>0</v>
      </c>
      <c r="Y103" s="7">
        <f t="shared" si="71"/>
        <v>0</v>
      </c>
      <c r="Z103" s="7">
        <f t="shared" si="71"/>
        <v>0</v>
      </c>
      <c r="AA103" s="7">
        <f t="shared" si="71"/>
        <v>0</v>
      </c>
      <c r="AB103" s="7">
        <f t="shared" si="71"/>
        <v>0</v>
      </c>
      <c r="AC103" s="7">
        <f t="shared" si="71"/>
        <v>0</v>
      </c>
      <c r="AD103" s="7">
        <f t="shared" si="71"/>
        <v>0</v>
      </c>
      <c r="AE103" s="7">
        <f t="shared" si="71"/>
        <v>0</v>
      </c>
      <c r="AF103" s="7">
        <f t="shared" si="71"/>
        <v>0</v>
      </c>
      <c r="AG103" s="7">
        <f t="shared" si="71"/>
        <v>0</v>
      </c>
      <c r="AH103" s="7">
        <f t="shared" si="71"/>
        <v>0</v>
      </c>
      <c r="AI103" s="7">
        <f t="shared" si="71"/>
        <v>0.03</v>
      </c>
      <c r="AJ103" s="7">
        <f t="shared" si="71"/>
        <v>0</v>
      </c>
      <c r="AK103" s="7">
        <f t="shared" si="71"/>
        <v>0</v>
      </c>
      <c r="AL103" s="7">
        <f t="shared" si="71"/>
        <v>0</v>
      </c>
      <c r="AM103" s="7">
        <f t="shared" si="71"/>
        <v>0</v>
      </c>
      <c r="AN103" s="7">
        <f t="shared" si="71"/>
        <v>0</v>
      </c>
      <c r="AO103" s="7">
        <f t="shared" si="71"/>
        <v>0</v>
      </c>
      <c r="AP103" s="7">
        <f t="shared" si="71"/>
        <v>0</v>
      </c>
      <c r="AQ103" s="7">
        <f t="shared" si="71"/>
        <v>0</v>
      </c>
      <c r="AR103" s="7">
        <f t="shared" si="71"/>
        <v>0</v>
      </c>
      <c r="AS103" s="7">
        <f t="shared" si="71"/>
        <v>0</v>
      </c>
      <c r="AT103" s="7">
        <f t="shared" si="71"/>
        <v>0</v>
      </c>
      <c r="AU103" s="7">
        <f t="shared" si="71"/>
        <v>0</v>
      </c>
      <c r="AV103" s="7">
        <f t="shared" si="71"/>
        <v>0</v>
      </c>
      <c r="AW103" s="7">
        <f t="shared" si="71"/>
        <v>0</v>
      </c>
      <c r="AX103" s="7">
        <f t="shared" si="71"/>
        <v>0</v>
      </c>
      <c r="AY103" s="7">
        <f t="shared" si="71"/>
        <v>0</v>
      </c>
      <c r="AZ103" s="7">
        <f t="shared" si="71"/>
        <v>0</v>
      </c>
      <c r="BA103" s="7">
        <f t="shared" si="71"/>
        <v>0</v>
      </c>
      <c r="BB103" s="7">
        <f t="shared" si="71"/>
        <v>0</v>
      </c>
      <c r="BC103" s="7">
        <f t="shared" si="71"/>
        <v>0</v>
      </c>
      <c r="BD103" s="7">
        <f t="shared" si="71"/>
        <v>0</v>
      </c>
      <c r="BE103" s="7">
        <f t="shared" si="71"/>
        <v>0</v>
      </c>
      <c r="BF103" s="7">
        <f t="shared" si="71"/>
        <v>0</v>
      </c>
      <c r="BG103" s="7">
        <f t="shared" si="71"/>
        <v>0</v>
      </c>
      <c r="BH103" s="7">
        <f t="shared" si="71"/>
        <v>0</v>
      </c>
      <c r="BI103" s="7">
        <f t="shared" si="71"/>
        <v>0</v>
      </c>
      <c r="BJ103" s="7">
        <f t="shared" si="71"/>
        <v>0</v>
      </c>
      <c r="BK103" s="7">
        <f t="shared" si="71"/>
        <v>0</v>
      </c>
      <c r="BL103" s="7">
        <f t="shared" si="71"/>
        <v>0</v>
      </c>
      <c r="BM103" s="7">
        <f t="shared" si="71"/>
        <v>0</v>
      </c>
      <c r="BN103" s="7">
        <f t="shared" si="71"/>
        <v>5.0000000000000001E-4</v>
      </c>
      <c r="BO103" s="7">
        <f t="shared" ref="BO103:BO106" si="72">BO24</f>
        <v>0</v>
      </c>
    </row>
    <row r="104" spans="1:69" x14ac:dyDescent="0.2">
      <c r="A104" s="111"/>
      <c r="B104" t="s">
        <v>19</v>
      </c>
      <c r="C104" s="113"/>
      <c r="D104" s="7">
        <f t="shared" si="71"/>
        <v>0.02</v>
      </c>
      <c r="E104" s="7">
        <f t="shared" si="71"/>
        <v>0</v>
      </c>
      <c r="F104" s="7">
        <f t="shared" si="71"/>
        <v>0</v>
      </c>
      <c r="G104" s="7">
        <f t="shared" si="71"/>
        <v>0</v>
      </c>
      <c r="H104" s="7">
        <f t="shared" si="71"/>
        <v>0</v>
      </c>
      <c r="I104" s="7">
        <f t="shared" si="71"/>
        <v>0</v>
      </c>
      <c r="J104" s="7">
        <f t="shared" si="71"/>
        <v>0</v>
      </c>
      <c r="K104" s="7">
        <f t="shared" si="71"/>
        <v>0</v>
      </c>
      <c r="L104" s="7">
        <f t="shared" si="71"/>
        <v>0</v>
      </c>
      <c r="M104" s="7">
        <f t="shared" si="71"/>
        <v>0</v>
      </c>
      <c r="N104" s="7">
        <f t="shared" si="71"/>
        <v>0</v>
      </c>
      <c r="O104" s="7">
        <f t="shared" si="71"/>
        <v>0</v>
      </c>
      <c r="P104" s="7">
        <f t="shared" si="71"/>
        <v>0</v>
      </c>
      <c r="Q104" s="7">
        <f t="shared" si="71"/>
        <v>0</v>
      </c>
      <c r="R104" s="7">
        <f t="shared" si="71"/>
        <v>0</v>
      </c>
      <c r="S104" s="7">
        <f t="shared" si="71"/>
        <v>0</v>
      </c>
      <c r="T104" s="7">
        <f t="shared" si="71"/>
        <v>0</v>
      </c>
      <c r="U104" s="7">
        <f t="shared" si="71"/>
        <v>0</v>
      </c>
      <c r="V104" s="7">
        <f t="shared" si="71"/>
        <v>0</v>
      </c>
      <c r="W104" s="7">
        <f t="shared" si="71"/>
        <v>0</v>
      </c>
      <c r="X104" s="7">
        <f t="shared" si="71"/>
        <v>0</v>
      </c>
      <c r="Y104" s="7">
        <f t="shared" si="71"/>
        <v>0</v>
      </c>
      <c r="Z104" s="7">
        <f t="shared" si="71"/>
        <v>0</v>
      </c>
      <c r="AA104" s="7">
        <f t="shared" si="71"/>
        <v>0</v>
      </c>
      <c r="AB104" s="7">
        <f t="shared" si="71"/>
        <v>0</v>
      </c>
      <c r="AC104" s="7">
        <f t="shared" si="71"/>
        <v>0</v>
      </c>
      <c r="AD104" s="7">
        <f t="shared" si="71"/>
        <v>0</v>
      </c>
      <c r="AE104" s="7">
        <f t="shared" si="71"/>
        <v>0</v>
      </c>
      <c r="AF104" s="7">
        <f t="shared" si="71"/>
        <v>0</v>
      </c>
      <c r="AG104" s="7">
        <f t="shared" si="71"/>
        <v>0</v>
      </c>
      <c r="AH104" s="7">
        <f t="shared" si="71"/>
        <v>0</v>
      </c>
      <c r="AI104" s="7">
        <f t="shared" si="71"/>
        <v>0</v>
      </c>
      <c r="AJ104" s="7">
        <f t="shared" si="71"/>
        <v>0</v>
      </c>
      <c r="AK104" s="7">
        <f t="shared" si="71"/>
        <v>0</v>
      </c>
      <c r="AL104" s="7">
        <f t="shared" si="71"/>
        <v>0</v>
      </c>
      <c r="AM104" s="7">
        <f t="shared" si="71"/>
        <v>0</v>
      </c>
      <c r="AN104" s="7">
        <f t="shared" si="71"/>
        <v>0</v>
      </c>
      <c r="AO104" s="7">
        <f t="shared" si="71"/>
        <v>0</v>
      </c>
      <c r="AP104" s="7">
        <f t="shared" si="71"/>
        <v>0</v>
      </c>
      <c r="AQ104" s="7">
        <f t="shared" si="71"/>
        <v>0</v>
      </c>
      <c r="AR104" s="7">
        <f t="shared" si="71"/>
        <v>0</v>
      </c>
      <c r="AS104" s="7">
        <f t="shared" si="71"/>
        <v>0</v>
      </c>
      <c r="AT104" s="7">
        <f t="shared" si="71"/>
        <v>0</v>
      </c>
      <c r="AU104" s="7">
        <f t="shared" si="71"/>
        <v>0</v>
      </c>
      <c r="AV104" s="7">
        <f t="shared" si="71"/>
        <v>0</v>
      </c>
      <c r="AW104" s="7">
        <f t="shared" si="71"/>
        <v>0</v>
      </c>
      <c r="AX104" s="7">
        <f t="shared" si="71"/>
        <v>0</v>
      </c>
      <c r="AY104" s="7">
        <f t="shared" si="71"/>
        <v>0</v>
      </c>
      <c r="AZ104" s="7">
        <f t="shared" si="71"/>
        <v>0</v>
      </c>
      <c r="BA104" s="7">
        <f t="shared" si="71"/>
        <v>0</v>
      </c>
      <c r="BB104" s="7">
        <f t="shared" si="71"/>
        <v>0</v>
      </c>
      <c r="BC104" s="7">
        <f t="shared" si="71"/>
        <v>0</v>
      </c>
      <c r="BD104" s="7">
        <f t="shared" si="71"/>
        <v>0</v>
      </c>
      <c r="BE104" s="7">
        <f t="shared" si="71"/>
        <v>0</v>
      </c>
      <c r="BF104" s="7">
        <f t="shared" si="71"/>
        <v>0</v>
      </c>
      <c r="BG104" s="7">
        <f t="shared" si="71"/>
        <v>0</v>
      </c>
      <c r="BH104" s="7">
        <f t="shared" si="71"/>
        <v>0</v>
      </c>
      <c r="BI104" s="7">
        <f t="shared" si="71"/>
        <v>0</v>
      </c>
      <c r="BJ104" s="7">
        <f t="shared" si="71"/>
        <v>0</v>
      </c>
      <c r="BK104" s="7">
        <f t="shared" si="71"/>
        <v>0</v>
      </c>
      <c r="BL104" s="7">
        <f t="shared" si="71"/>
        <v>0</v>
      </c>
      <c r="BM104" s="7">
        <f t="shared" si="71"/>
        <v>0</v>
      </c>
      <c r="BN104" s="7">
        <f t="shared" si="71"/>
        <v>0</v>
      </c>
      <c r="BO104" s="7">
        <f t="shared" si="72"/>
        <v>0</v>
      </c>
    </row>
    <row r="105" spans="1:69" x14ac:dyDescent="0.2">
      <c r="A105" s="111"/>
      <c r="B105" s="14" t="s">
        <v>27</v>
      </c>
      <c r="C105" s="113"/>
      <c r="D105" s="7">
        <f t="shared" si="71"/>
        <v>0</v>
      </c>
      <c r="E105" s="7">
        <f t="shared" si="71"/>
        <v>0</v>
      </c>
      <c r="F105" s="7">
        <f t="shared" si="71"/>
        <v>8.0000000000000002E-3</v>
      </c>
      <c r="G105" s="7">
        <f t="shared" si="71"/>
        <v>2.9999999999999997E-4</v>
      </c>
      <c r="H105" s="7">
        <f t="shared" si="71"/>
        <v>0</v>
      </c>
      <c r="I105" s="7">
        <f t="shared" si="71"/>
        <v>0</v>
      </c>
      <c r="J105" s="7">
        <f t="shared" si="71"/>
        <v>0</v>
      </c>
      <c r="K105" s="7">
        <f t="shared" si="71"/>
        <v>0</v>
      </c>
      <c r="L105" s="7">
        <f t="shared" si="71"/>
        <v>0</v>
      </c>
      <c r="M105" s="7">
        <f t="shared" si="71"/>
        <v>0</v>
      </c>
      <c r="N105" s="7">
        <f t="shared" si="71"/>
        <v>0</v>
      </c>
      <c r="O105" s="7">
        <f t="shared" si="71"/>
        <v>0</v>
      </c>
      <c r="P105" s="7">
        <f t="shared" si="71"/>
        <v>0</v>
      </c>
      <c r="Q105" s="7">
        <f t="shared" si="71"/>
        <v>0</v>
      </c>
      <c r="R105" s="7">
        <f t="shared" si="71"/>
        <v>0</v>
      </c>
      <c r="S105" s="7">
        <f t="shared" si="71"/>
        <v>0</v>
      </c>
      <c r="T105" s="7">
        <f t="shared" si="71"/>
        <v>0</v>
      </c>
      <c r="U105" s="7">
        <f t="shared" si="71"/>
        <v>0</v>
      </c>
      <c r="V105" s="7">
        <f t="shared" si="71"/>
        <v>0</v>
      </c>
      <c r="W105" s="7">
        <f t="shared" si="71"/>
        <v>0</v>
      </c>
      <c r="X105" s="7">
        <f t="shared" si="71"/>
        <v>0</v>
      </c>
      <c r="Y105" s="7">
        <f t="shared" si="71"/>
        <v>0</v>
      </c>
      <c r="Z105" s="7">
        <f t="shared" si="71"/>
        <v>0</v>
      </c>
      <c r="AA105" s="7">
        <f t="shared" si="71"/>
        <v>0</v>
      </c>
      <c r="AB105" s="7">
        <f t="shared" si="71"/>
        <v>0</v>
      </c>
      <c r="AC105" s="7">
        <f t="shared" si="71"/>
        <v>0</v>
      </c>
      <c r="AD105" s="7">
        <f t="shared" si="71"/>
        <v>0</v>
      </c>
      <c r="AE105" s="7">
        <f t="shared" si="71"/>
        <v>0</v>
      </c>
      <c r="AF105" s="7">
        <f t="shared" si="71"/>
        <v>0</v>
      </c>
      <c r="AG105" s="7">
        <f t="shared" si="71"/>
        <v>0</v>
      </c>
      <c r="AH105" s="7">
        <f t="shared" si="71"/>
        <v>0</v>
      </c>
      <c r="AI105" s="7">
        <f t="shared" si="71"/>
        <v>0</v>
      </c>
      <c r="AJ105" s="7">
        <f t="shared" si="71"/>
        <v>0</v>
      </c>
      <c r="AK105" s="7">
        <f t="shared" si="71"/>
        <v>0</v>
      </c>
      <c r="AL105" s="7">
        <f t="shared" si="71"/>
        <v>0</v>
      </c>
      <c r="AM105" s="7">
        <f t="shared" si="71"/>
        <v>0</v>
      </c>
      <c r="AN105" s="7">
        <f t="shared" si="71"/>
        <v>0</v>
      </c>
      <c r="AO105" s="7">
        <f t="shared" si="71"/>
        <v>0</v>
      </c>
      <c r="AP105" s="7">
        <f t="shared" si="71"/>
        <v>0</v>
      </c>
      <c r="AQ105" s="7">
        <f t="shared" si="71"/>
        <v>0</v>
      </c>
      <c r="AR105" s="7">
        <f t="shared" si="71"/>
        <v>0</v>
      </c>
      <c r="AS105" s="7">
        <f t="shared" si="71"/>
        <v>0</v>
      </c>
      <c r="AT105" s="7">
        <f t="shared" si="71"/>
        <v>0</v>
      </c>
      <c r="AU105" s="7">
        <f t="shared" si="71"/>
        <v>0</v>
      </c>
      <c r="AV105" s="7">
        <f t="shared" si="71"/>
        <v>0</v>
      </c>
      <c r="AW105" s="7">
        <f t="shared" si="71"/>
        <v>0</v>
      </c>
      <c r="AX105" s="7">
        <f t="shared" si="71"/>
        <v>0</v>
      </c>
      <c r="AY105" s="7">
        <f t="shared" si="71"/>
        <v>0</v>
      </c>
      <c r="AZ105" s="7">
        <f t="shared" si="71"/>
        <v>0</v>
      </c>
      <c r="BA105" s="7">
        <f t="shared" si="71"/>
        <v>0</v>
      </c>
      <c r="BB105" s="7">
        <f t="shared" si="71"/>
        <v>0</v>
      </c>
      <c r="BC105" s="7">
        <f t="shared" si="71"/>
        <v>0</v>
      </c>
      <c r="BD105" s="7">
        <f t="shared" si="71"/>
        <v>0</v>
      </c>
      <c r="BE105" s="7">
        <f t="shared" si="71"/>
        <v>0</v>
      </c>
      <c r="BF105" s="7">
        <f t="shared" si="71"/>
        <v>0</v>
      </c>
      <c r="BG105" s="7">
        <f t="shared" si="71"/>
        <v>0</v>
      </c>
      <c r="BH105" s="7">
        <f t="shared" si="71"/>
        <v>0</v>
      </c>
      <c r="BI105" s="7">
        <f t="shared" si="71"/>
        <v>0</v>
      </c>
      <c r="BJ105" s="7">
        <f t="shared" si="71"/>
        <v>0</v>
      </c>
      <c r="BK105" s="7">
        <f t="shared" si="71"/>
        <v>0</v>
      </c>
      <c r="BL105" s="7">
        <f t="shared" si="71"/>
        <v>0</v>
      </c>
      <c r="BM105" s="7">
        <f t="shared" si="71"/>
        <v>0</v>
      </c>
      <c r="BN105" s="7">
        <f t="shared" si="71"/>
        <v>0</v>
      </c>
      <c r="BO105" s="7">
        <f t="shared" si="72"/>
        <v>0</v>
      </c>
    </row>
    <row r="106" spans="1:69" x14ac:dyDescent="0.2">
      <c r="A106" s="111"/>
      <c r="B106" s="20"/>
      <c r="C106" s="113"/>
      <c r="D106" s="7">
        <f t="shared" si="71"/>
        <v>0</v>
      </c>
      <c r="E106" s="7">
        <f t="shared" si="71"/>
        <v>0</v>
      </c>
      <c r="F106" s="7">
        <f t="shared" si="71"/>
        <v>0</v>
      </c>
      <c r="G106" s="7">
        <f t="shared" si="71"/>
        <v>0</v>
      </c>
      <c r="H106" s="7">
        <f t="shared" si="71"/>
        <v>0</v>
      </c>
      <c r="I106" s="7">
        <f t="shared" si="71"/>
        <v>0</v>
      </c>
      <c r="J106" s="7">
        <f t="shared" si="71"/>
        <v>0</v>
      </c>
      <c r="K106" s="7">
        <f t="shared" si="71"/>
        <v>0</v>
      </c>
      <c r="L106" s="7">
        <f t="shared" si="71"/>
        <v>0</v>
      </c>
      <c r="M106" s="7">
        <f t="shared" si="71"/>
        <v>0</v>
      </c>
      <c r="N106" s="7">
        <f t="shared" si="71"/>
        <v>0</v>
      </c>
      <c r="O106" s="7">
        <f t="shared" si="71"/>
        <v>0</v>
      </c>
      <c r="P106" s="7">
        <f t="shared" si="71"/>
        <v>0</v>
      </c>
      <c r="Q106" s="7">
        <f t="shared" si="71"/>
        <v>0</v>
      </c>
      <c r="R106" s="7">
        <f t="shared" si="71"/>
        <v>0</v>
      </c>
      <c r="S106" s="7">
        <f t="shared" si="71"/>
        <v>0</v>
      </c>
      <c r="T106" s="7">
        <f t="shared" si="71"/>
        <v>0</v>
      </c>
      <c r="U106" s="7">
        <f t="shared" si="71"/>
        <v>0</v>
      </c>
      <c r="V106" s="7">
        <f t="shared" si="71"/>
        <v>0</v>
      </c>
      <c r="W106" s="7">
        <f t="shared" si="71"/>
        <v>0</v>
      </c>
      <c r="X106" s="7">
        <f t="shared" si="71"/>
        <v>0</v>
      </c>
      <c r="Y106" s="7">
        <f t="shared" si="71"/>
        <v>0</v>
      </c>
      <c r="Z106" s="7">
        <f t="shared" si="71"/>
        <v>0</v>
      </c>
      <c r="AA106" s="7">
        <f t="shared" si="71"/>
        <v>0</v>
      </c>
      <c r="AB106" s="7">
        <f t="shared" si="71"/>
        <v>0</v>
      </c>
      <c r="AC106" s="7">
        <f t="shared" si="71"/>
        <v>0</v>
      </c>
      <c r="AD106" s="7">
        <f t="shared" si="71"/>
        <v>0</v>
      </c>
      <c r="AE106" s="7">
        <f t="shared" si="71"/>
        <v>0</v>
      </c>
      <c r="AF106" s="7">
        <f t="shared" si="71"/>
        <v>0</v>
      </c>
      <c r="AG106" s="7">
        <f t="shared" si="71"/>
        <v>0</v>
      </c>
      <c r="AH106" s="7">
        <f t="shared" si="71"/>
        <v>0</v>
      </c>
      <c r="AI106" s="7">
        <f t="shared" si="71"/>
        <v>0</v>
      </c>
      <c r="AJ106" s="7">
        <f t="shared" si="71"/>
        <v>0</v>
      </c>
      <c r="AK106" s="7">
        <f t="shared" si="71"/>
        <v>0</v>
      </c>
      <c r="AL106" s="7">
        <f t="shared" si="71"/>
        <v>0</v>
      </c>
      <c r="AM106" s="7">
        <f t="shared" si="71"/>
        <v>0</v>
      </c>
      <c r="AN106" s="7">
        <f t="shared" si="71"/>
        <v>0</v>
      </c>
      <c r="AO106" s="7">
        <f t="shared" si="71"/>
        <v>0</v>
      </c>
      <c r="AP106" s="7">
        <f t="shared" si="71"/>
        <v>0</v>
      </c>
      <c r="AQ106" s="7">
        <f t="shared" si="71"/>
        <v>0</v>
      </c>
      <c r="AR106" s="7">
        <f t="shared" si="71"/>
        <v>0</v>
      </c>
      <c r="AS106" s="7">
        <f t="shared" si="71"/>
        <v>0</v>
      </c>
      <c r="AT106" s="7">
        <f t="shared" si="71"/>
        <v>0</v>
      </c>
      <c r="AU106" s="7">
        <f t="shared" si="71"/>
        <v>0</v>
      </c>
      <c r="AV106" s="7">
        <f t="shared" si="71"/>
        <v>0</v>
      </c>
      <c r="AW106" s="7">
        <f t="shared" si="71"/>
        <v>0</v>
      </c>
      <c r="AX106" s="7">
        <f t="shared" si="71"/>
        <v>0</v>
      </c>
      <c r="AY106" s="7">
        <f t="shared" si="71"/>
        <v>0</v>
      </c>
      <c r="AZ106" s="7">
        <f t="shared" si="71"/>
        <v>0</v>
      </c>
      <c r="BA106" s="7">
        <f t="shared" si="71"/>
        <v>0</v>
      </c>
      <c r="BB106" s="7">
        <f t="shared" si="71"/>
        <v>0</v>
      </c>
      <c r="BC106" s="7">
        <f t="shared" si="71"/>
        <v>0</v>
      </c>
      <c r="BD106" s="7">
        <f t="shared" si="71"/>
        <v>0</v>
      </c>
      <c r="BE106" s="7">
        <f t="shared" si="71"/>
        <v>0</v>
      </c>
      <c r="BF106" s="7">
        <f t="shared" si="71"/>
        <v>0</v>
      </c>
      <c r="BG106" s="7">
        <f t="shared" si="71"/>
        <v>0</v>
      </c>
      <c r="BH106" s="7">
        <f t="shared" si="71"/>
        <v>0</v>
      </c>
      <c r="BI106" s="7">
        <f t="shared" si="71"/>
        <v>0</v>
      </c>
      <c r="BJ106" s="7">
        <f t="shared" si="71"/>
        <v>0</v>
      </c>
      <c r="BK106" s="7">
        <f t="shared" si="71"/>
        <v>0</v>
      </c>
      <c r="BL106" s="7">
        <f t="shared" si="71"/>
        <v>0</v>
      </c>
      <c r="BM106" s="7">
        <f t="shared" si="71"/>
        <v>0</v>
      </c>
      <c r="BN106" s="7">
        <f t="shared" si="71"/>
        <v>0</v>
      </c>
      <c r="BO106" s="7">
        <f t="shared" si="72"/>
        <v>0</v>
      </c>
    </row>
    <row r="107" spans="1:69" x14ac:dyDescent="0.2">
      <c r="A107" s="111"/>
      <c r="B107" s="7"/>
      <c r="C107" s="114"/>
      <c r="D107" s="7">
        <f t="shared" si="71"/>
        <v>0</v>
      </c>
      <c r="E107" s="7">
        <f t="shared" si="71"/>
        <v>0</v>
      </c>
      <c r="F107" s="7">
        <f t="shared" si="71"/>
        <v>0</v>
      </c>
      <c r="G107" s="7">
        <f t="shared" ref="G107:BN107" si="73">G28</f>
        <v>0</v>
      </c>
      <c r="H107" s="7">
        <f t="shared" si="73"/>
        <v>0</v>
      </c>
      <c r="I107" s="7">
        <f t="shared" si="73"/>
        <v>0</v>
      </c>
      <c r="J107" s="7">
        <f t="shared" si="73"/>
        <v>0</v>
      </c>
      <c r="K107" s="7">
        <f t="shared" si="73"/>
        <v>0</v>
      </c>
      <c r="L107" s="7">
        <f t="shared" si="73"/>
        <v>0</v>
      </c>
      <c r="M107" s="7">
        <f t="shared" si="73"/>
        <v>0</v>
      </c>
      <c r="N107" s="7">
        <f t="shared" si="73"/>
        <v>0</v>
      </c>
      <c r="O107" s="7">
        <f t="shared" si="73"/>
        <v>0</v>
      </c>
      <c r="P107" s="7">
        <f t="shared" si="73"/>
        <v>0</v>
      </c>
      <c r="Q107" s="7">
        <f t="shared" si="73"/>
        <v>0</v>
      </c>
      <c r="R107" s="7">
        <f t="shared" si="73"/>
        <v>0</v>
      </c>
      <c r="S107" s="7">
        <f t="shared" si="73"/>
        <v>0</v>
      </c>
      <c r="T107" s="7">
        <f>T28</f>
        <v>0</v>
      </c>
      <c r="U107" s="7">
        <f>U28</f>
        <v>0</v>
      </c>
      <c r="V107" s="7">
        <f>V28</f>
        <v>0</v>
      </c>
      <c r="W107" s="7">
        <f>W28</f>
        <v>0</v>
      </c>
      <c r="X107" s="7">
        <f t="shared" si="73"/>
        <v>0</v>
      </c>
      <c r="Y107" s="7">
        <f t="shared" si="73"/>
        <v>0</v>
      </c>
      <c r="Z107" s="7">
        <f t="shared" si="73"/>
        <v>0</v>
      </c>
      <c r="AA107" s="7">
        <f t="shared" si="73"/>
        <v>0</v>
      </c>
      <c r="AB107" s="7">
        <f t="shared" si="73"/>
        <v>0</v>
      </c>
      <c r="AC107" s="7">
        <f t="shared" si="73"/>
        <v>0</v>
      </c>
      <c r="AD107" s="7">
        <f t="shared" si="73"/>
        <v>0</v>
      </c>
      <c r="AE107" s="7">
        <f t="shared" si="73"/>
        <v>0</v>
      </c>
      <c r="AF107" s="7">
        <f t="shared" si="73"/>
        <v>0</v>
      </c>
      <c r="AG107" s="7">
        <f t="shared" si="73"/>
        <v>0</v>
      </c>
      <c r="AH107" s="7">
        <f t="shared" si="73"/>
        <v>0</v>
      </c>
      <c r="AI107" s="7">
        <f t="shared" si="73"/>
        <v>0</v>
      </c>
      <c r="AJ107" s="7">
        <f t="shared" si="73"/>
        <v>0</v>
      </c>
      <c r="AK107" s="7">
        <f t="shared" si="73"/>
        <v>0</v>
      </c>
      <c r="AL107" s="7">
        <f t="shared" si="73"/>
        <v>0</v>
      </c>
      <c r="AM107" s="7">
        <f t="shared" si="73"/>
        <v>0</v>
      </c>
      <c r="AN107" s="7">
        <f t="shared" si="73"/>
        <v>0</v>
      </c>
      <c r="AO107" s="7">
        <f t="shared" si="73"/>
        <v>0</v>
      </c>
      <c r="AP107" s="7">
        <f t="shared" si="73"/>
        <v>0</v>
      </c>
      <c r="AQ107" s="7">
        <f t="shared" si="73"/>
        <v>0</v>
      </c>
      <c r="AR107" s="7">
        <f t="shared" si="73"/>
        <v>0</v>
      </c>
      <c r="AS107" s="7">
        <f t="shared" si="73"/>
        <v>0</v>
      </c>
      <c r="AT107" s="7">
        <f t="shared" si="73"/>
        <v>0</v>
      </c>
      <c r="AU107" s="7">
        <f t="shared" si="73"/>
        <v>0</v>
      </c>
      <c r="AV107" s="7">
        <f t="shared" si="73"/>
        <v>0</v>
      </c>
      <c r="AW107" s="7">
        <f t="shared" si="73"/>
        <v>0</v>
      </c>
      <c r="AX107" s="7">
        <f t="shared" si="73"/>
        <v>0</v>
      </c>
      <c r="AY107" s="7">
        <f t="shared" si="73"/>
        <v>0</v>
      </c>
      <c r="AZ107" s="7">
        <f t="shared" si="73"/>
        <v>0</v>
      </c>
      <c r="BA107" s="7">
        <f t="shared" si="73"/>
        <v>0</v>
      </c>
      <c r="BB107" s="7">
        <f t="shared" si="73"/>
        <v>0</v>
      </c>
      <c r="BC107" s="7">
        <f t="shared" si="73"/>
        <v>0</v>
      </c>
      <c r="BD107" s="7">
        <f t="shared" si="73"/>
        <v>0</v>
      </c>
      <c r="BE107" s="7">
        <f t="shared" si="73"/>
        <v>0</v>
      </c>
      <c r="BF107" s="7">
        <f t="shared" si="73"/>
        <v>0</v>
      </c>
      <c r="BG107" s="7">
        <f t="shared" si="73"/>
        <v>0</v>
      </c>
      <c r="BH107" s="7">
        <f t="shared" si="73"/>
        <v>0</v>
      </c>
      <c r="BI107" s="7">
        <f t="shared" si="73"/>
        <v>0</v>
      </c>
      <c r="BJ107" s="7">
        <f t="shared" si="73"/>
        <v>0</v>
      </c>
      <c r="BK107" s="7">
        <f t="shared" si="73"/>
        <v>0</v>
      </c>
      <c r="BL107" s="7">
        <f t="shared" si="73"/>
        <v>0</v>
      </c>
      <c r="BM107" s="7">
        <f t="shared" si="73"/>
        <v>0</v>
      </c>
      <c r="BN107" s="7">
        <f t="shared" si="73"/>
        <v>0</v>
      </c>
      <c r="BO107" s="7">
        <f t="shared" ref="BO107" si="74">BO28</f>
        <v>0</v>
      </c>
    </row>
    <row r="108" spans="1:69" ht="18" x14ac:dyDescent="0.25">
      <c r="B108" s="25" t="s">
        <v>28</v>
      </c>
      <c r="C108" s="26"/>
      <c r="D108" s="27">
        <f t="shared" ref="D108:BN108" si="75">SUM(D103:D107)</f>
        <v>0.02</v>
      </c>
      <c r="E108" s="27">
        <f t="shared" si="75"/>
        <v>0</v>
      </c>
      <c r="F108" s="27">
        <f t="shared" si="75"/>
        <v>8.0000000000000002E-3</v>
      </c>
      <c r="G108" s="27">
        <f t="shared" si="75"/>
        <v>2.9999999999999997E-4</v>
      </c>
      <c r="H108" s="27">
        <f t="shared" si="75"/>
        <v>0</v>
      </c>
      <c r="I108" s="27">
        <f t="shared" si="75"/>
        <v>0</v>
      </c>
      <c r="J108" s="27">
        <f t="shared" si="75"/>
        <v>0</v>
      </c>
      <c r="K108" s="27">
        <f t="shared" si="75"/>
        <v>3.0000000000000001E-3</v>
      </c>
      <c r="L108" s="27">
        <f t="shared" si="75"/>
        <v>0</v>
      </c>
      <c r="M108" s="27">
        <f t="shared" si="75"/>
        <v>0</v>
      </c>
      <c r="N108" s="27">
        <f t="shared" si="75"/>
        <v>0</v>
      </c>
      <c r="O108" s="27">
        <f t="shared" si="75"/>
        <v>0</v>
      </c>
      <c r="P108" s="27">
        <f t="shared" si="75"/>
        <v>0</v>
      </c>
      <c r="Q108" s="27">
        <f t="shared" si="75"/>
        <v>0</v>
      </c>
      <c r="R108" s="27">
        <f t="shared" si="75"/>
        <v>0</v>
      </c>
      <c r="S108" s="27">
        <f t="shared" si="75"/>
        <v>0</v>
      </c>
      <c r="T108" s="27">
        <f>SUM(T103:T107)</f>
        <v>0</v>
      </c>
      <c r="U108" s="27">
        <f>SUM(U103:U107)</f>
        <v>0</v>
      </c>
      <c r="V108" s="27">
        <f>SUM(V103:V107)</f>
        <v>0</v>
      </c>
      <c r="W108" s="27">
        <f>SUM(W103:W107)</f>
        <v>0</v>
      </c>
      <c r="X108" s="27">
        <f t="shared" si="75"/>
        <v>0</v>
      </c>
      <c r="Y108" s="27">
        <f t="shared" si="75"/>
        <v>0</v>
      </c>
      <c r="Z108" s="27">
        <f t="shared" si="75"/>
        <v>0</v>
      </c>
      <c r="AA108" s="27">
        <f t="shared" si="75"/>
        <v>0</v>
      </c>
      <c r="AB108" s="27">
        <f t="shared" si="75"/>
        <v>0</v>
      </c>
      <c r="AC108" s="27">
        <f t="shared" si="75"/>
        <v>0</v>
      </c>
      <c r="AD108" s="27">
        <f t="shared" si="75"/>
        <v>0</v>
      </c>
      <c r="AE108" s="27">
        <f t="shared" si="75"/>
        <v>0</v>
      </c>
      <c r="AF108" s="27">
        <f t="shared" si="75"/>
        <v>0</v>
      </c>
      <c r="AG108" s="27">
        <f t="shared" si="75"/>
        <v>0</v>
      </c>
      <c r="AH108" s="27">
        <f t="shared" si="75"/>
        <v>0</v>
      </c>
      <c r="AI108" s="27">
        <f t="shared" si="75"/>
        <v>0.03</v>
      </c>
      <c r="AJ108" s="27">
        <f t="shared" si="75"/>
        <v>0</v>
      </c>
      <c r="AK108" s="27">
        <f t="shared" si="75"/>
        <v>0</v>
      </c>
      <c r="AL108" s="27">
        <f t="shared" si="75"/>
        <v>0</v>
      </c>
      <c r="AM108" s="27">
        <f t="shared" si="75"/>
        <v>0</v>
      </c>
      <c r="AN108" s="27">
        <f t="shared" si="75"/>
        <v>0</v>
      </c>
      <c r="AO108" s="27">
        <f t="shared" si="75"/>
        <v>0</v>
      </c>
      <c r="AP108" s="27">
        <f t="shared" si="75"/>
        <v>0</v>
      </c>
      <c r="AQ108" s="27">
        <f t="shared" si="75"/>
        <v>0</v>
      </c>
      <c r="AR108" s="27">
        <f t="shared" si="75"/>
        <v>0</v>
      </c>
      <c r="AS108" s="27">
        <f t="shared" si="75"/>
        <v>0</v>
      </c>
      <c r="AT108" s="27">
        <f t="shared" si="75"/>
        <v>0</v>
      </c>
      <c r="AU108" s="27">
        <f t="shared" si="75"/>
        <v>0</v>
      </c>
      <c r="AV108" s="27">
        <f t="shared" si="75"/>
        <v>0</v>
      </c>
      <c r="AW108" s="27">
        <f t="shared" si="75"/>
        <v>0</v>
      </c>
      <c r="AX108" s="27">
        <f t="shared" si="75"/>
        <v>0</v>
      </c>
      <c r="AY108" s="27">
        <f t="shared" si="75"/>
        <v>0</v>
      </c>
      <c r="AZ108" s="27">
        <f t="shared" si="75"/>
        <v>0</v>
      </c>
      <c r="BA108" s="27">
        <f t="shared" si="75"/>
        <v>0</v>
      </c>
      <c r="BB108" s="27">
        <f t="shared" si="75"/>
        <v>0</v>
      </c>
      <c r="BC108" s="27">
        <f t="shared" si="75"/>
        <v>0</v>
      </c>
      <c r="BD108" s="27">
        <f t="shared" si="75"/>
        <v>0</v>
      </c>
      <c r="BE108" s="27">
        <f t="shared" si="75"/>
        <v>0</v>
      </c>
      <c r="BF108" s="27">
        <f t="shared" si="75"/>
        <v>0</v>
      </c>
      <c r="BG108" s="27">
        <f t="shared" si="75"/>
        <v>0</v>
      </c>
      <c r="BH108" s="27">
        <f t="shared" si="75"/>
        <v>0</v>
      </c>
      <c r="BI108" s="27">
        <f t="shared" si="75"/>
        <v>0</v>
      </c>
      <c r="BJ108" s="27">
        <f t="shared" si="75"/>
        <v>0</v>
      </c>
      <c r="BK108" s="27">
        <f t="shared" si="75"/>
        <v>0</v>
      </c>
      <c r="BL108" s="27">
        <f t="shared" si="75"/>
        <v>0</v>
      </c>
      <c r="BM108" s="27">
        <f t="shared" si="75"/>
        <v>0</v>
      </c>
      <c r="BN108" s="27">
        <f t="shared" si="75"/>
        <v>5.0000000000000001E-4</v>
      </c>
      <c r="BO108" s="27">
        <f t="shared" ref="BO108" si="76">SUM(BO103:BO107)</f>
        <v>0</v>
      </c>
    </row>
    <row r="109" spans="1:69" ht="18" x14ac:dyDescent="0.25">
      <c r="B109" s="25" t="s">
        <v>29</v>
      </c>
      <c r="C109" s="26"/>
      <c r="D109" s="28">
        <f t="shared" ref="D109:BN109" si="77">PRODUCT(D108,$F$4)</f>
        <v>0.02</v>
      </c>
      <c r="E109" s="28">
        <f t="shared" si="77"/>
        <v>0</v>
      </c>
      <c r="F109" s="28">
        <f t="shared" si="77"/>
        <v>8.0000000000000002E-3</v>
      </c>
      <c r="G109" s="28">
        <f t="shared" si="77"/>
        <v>2.9999999999999997E-4</v>
      </c>
      <c r="H109" s="28">
        <f t="shared" si="77"/>
        <v>0</v>
      </c>
      <c r="I109" s="28">
        <f t="shared" si="77"/>
        <v>0</v>
      </c>
      <c r="J109" s="28">
        <f t="shared" si="77"/>
        <v>0</v>
      </c>
      <c r="K109" s="28">
        <f t="shared" si="77"/>
        <v>3.0000000000000001E-3</v>
      </c>
      <c r="L109" s="28">
        <f t="shared" si="77"/>
        <v>0</v>
      </c>
      <c r="M109" s="28">
        <f t="shared" si="77"/>
        <v>0</v>
      </c>
      <c r="N109" s="28">
        <f t="shared" si="77"/>
        <v>0</v>
      </c>
      <c r="O109" s="28">
        <f t="shared" si="77"/>
        <v>0</v>
      </c>
      <c r="P109" s="28">
        <f t="shared" si="77"/>
        <v>0</v>
      </c>
      <c r="Q109" s="28">
        <f t="shared" si="77"/>
        <v>0</v>
      </c>
      <c r="R109" s="28">
        <f t="shared" si="77"/>
        <v>0</v>
      </c>
      <c r="S109" s="28">
        <f t="shared" si="77"/>
        <v>0</v>
      </c>
      <c r="T109" s="28">
        <f>PRODUCT(T108,$F$4)</f>
        <v>0</v>
      </c>
      <c r="U109" s="28">
        <f>PRODUCT(U108,$F$4)</f>
        <v>0</v>
      </c>
      <c r="V109" s="28">
        <f>PRODUCT(V108,$F$4)</f>
        <v>0</v>
      </c>
      <c r="W109" s="28">
        <f>PRODUCT(W108,$F$4)</f>
        <v>0</v>
      </c>
      <c r="X109" s="28">
        <f t="shared" si="77"/>
        <v>0</v>
      </c>
      <c r="Y109" s="28">
        <f t="shared" si="77"/>
        <v>0</v>
      </c>
      <c r="Z109" s="28">
        <f t="shared" si="77"/>
        <v>0</v>
      </c>
      <c r="AA109" s="28">
        <f t="shared" si="77"/>
        <v>0</v>
      </c>
      <c r="AB109" s="28">
        <f t="shared" si="77"/>
        <v>0</v>
      </c>
      <c r="AC109" s="28">
        <f t="shared" si="77"/>
        <v>0</v>
      </c>
      <c r="AD109" s="28">
        <f t="shared" si="77"/>
        <v>0</v>
      </c>
      <c r="AE109" s="28">
        <f t="shared" si="77"/>
        <v>0</v>
      </c>
      <c r="AF109" s="28">
        <f t="shared" si="77"/>
        <v>0</v>
      </c>
      <c r="AG109" s="28">
        <f t="shared" si="77"/>
        <v>0</v>
      </c>
      <c r="AH109" s="28">
        <f t="shared" si="77"/>
        <v>0</v>
      </c>
      <c r="AI109" s="28">
        <f t="shared" si="77"/>
        <v>0.03</v>
      </c>
      <c r="AJ109" s="28">
        <f t="shared" si="77"/>
        <v>0</v>
      </c>
      <c r="AK109" s="28">
        <f t="shared" si="77"/>
        <v>0</v>
      </c>
      <c r="AL109" s="28">
        <f t="shared" si="77"/>
        <v>0</v>
      </c>
      <c r="AM109" s="28">
        <f t="shared" si="77"/>
        <v>0</v>
      </c>
      <c r="AN109" s="28">
        <f t="shared" si="77"/>
        <v>0</v>
      </c>
      <c r="AO109" s="28">
        <f t="shared" si="77"/>
        <v>0</v>
      </c>
      <c r="AP109" s="28">
        <f t="shared" si="77"/>
        <v>0</v>
      </c>
      <c r="AQ109" s="28">
        <f t="shared" si="77"/>
        <v>0</v>
      </c>
      <c r="AR109" s="28">
        <f t="shared" si="77"/>
        <v>0</v>
      </c>
      <c r="AS109" s="28">
        <f t="shared" si="77"/>
        <v>0</v>
      </c>
      <c r="AT109" s="28">
        <f t="shared" si="77"/>
        <v>0</v>
      </c>
      <c r="AU109" s="28">
        <f t="shared" si="77"/>
        <v>0</v>
      </c>
      <c r="AV109" s="28">
        <f t="shared" si="77"/>
        <v>0</v>
      </c>
      <c r="AW109" s="28">
        <f t="shared" si="77"/>
        <v>0</v>
      </c>
      <c r="AX109" s="28">
        <f t="shared" si="77"/>
        <v>0</v>
      </c>
      <c r="AY109" s="28">
        <f t="shared" si="77"/>
        <v>0</v>
      </c>
      <c r="AZ109" s="28">
        <f t="shared" si="77"/>
        <v>0</v>
      </c>
      <c r="BA109" s="28">
        <f t="shared" si="77"/>
        <v>0</v>
      </c>
      <c r="BB109" s="28">
        <f t="shared" si="77"/>
        <v>0</v>
      </c>
      <c r="BC109" s="28">
        <f t="shared" si="77"/>
        <v>0</v>
      </c>
      <c r="BD109" s="28">
        <f t="shared" si="77"/>
        <v>0</v>
      </c>
      <c r="BE109" s="28">
        <f t="shared" si="77"/>
        <v>0</v>
      </c>
      <c r="BF109" s="28">
        <f t="shared" si="77"/>
        <v>0</v>
      </c>
      <c r="BG109" s="28">
        <f t="shared" si="77"/>
        <v>0</v>
      </c>
      <c r="BH109" s="28">
        <f t="shared" si="77"/>
        <v>0</v>
      </c>
      <c r="BI109" s="28">
        <f t="shared" si="77"/>
        <v>0</v>
      </c>
      <c r="BJ109" s="28">
        <f t="shared" si="77"/>
        <v>0</v>
      </c>
      <c r="BK109" s="28">
        <f t="shared" si="77"/>
        <v>0</v>
      </c>
      <c r="BL109" s="28">
        <f t="shared" si="77"/>
        <v>0</v>
      </c>
      <c r="BM109" s="28">
        <f t="shared" si="77"/>
        <v>0</v>
      </c>
      <c r="BN109" s="28">
        <f t="shared" si="77"/>
        <v>5.0000000000000001E-4</v>
      </c>
      <c r="BO109" s="28">
        <f t="shared" ref="BO109" si="78">PRODUCT(BO108,$F$4)</f>
        <v>0</v>
      </c>
    </row>
    <row r="111" spans="1:69" ht="18" x14ac:dyDescent="0.25">
      <c r="A111" s="30"/>
      <c r="B111" s="31" t="s">
        <v>31</v>
      </c>
      <c r="C111" s="32" t="s">
        <v>32</v>
      </c>
      <c r="D111" s="33">
        <f t="shared" ref="D111:BN111" si="79">D43</f>
        <v>67.27</v>
      </c>
      <c r="E111" s="33">
        <f t="shared" si="79"/>
        <v>70</v>
      </c>
      <c r="F111" s="33">
        <f t="shared" si="79"/>
        <v>86.3</v>
      </c>
      <c r="G111" s="33">
        <f t="shared" si="79"/>
        <v>500</v>
      </c>
      <c r="H111" s="33">
        <f t="shared" si="79"/>
        <v>925.9</v>
      </c>
      <c r="I111" s="33">
        <f t="shared" si="79"/>
        <v>510</v>
      </c>
      <c r="J111" s="33">
        <f t="shared" si="79"/>
        <v>71.38</v>
      </c>
      <c r="K111" s="33">
        <f t="shared" si="79"/>
        <v>662.44</v>
      </c>
      <c r="L111" s="33">
        <f t="shared" si="79"/>
        <v>200.83</v>
      </c>
      <c r="M111" s="33">
        <f t="shared" si="79"/>
        <v>504</v>
      </c>
      <c r="N111" s="33">
        <f t="shared" si="79"/>
        <v>99.49</v>
      </c>
      <c r="O111" s="33">
        <f t="shared" si="79"/>
        <v>320.32</v>
      </c>
      <c r="P111" s="33">
        <f t="shared" si="79"/>
        <v>368.4</v>
      </c>
      <c r="Q111" s="33">
        <f t="shared" si="79"/>
        <v>380</v>
      </c>
      <c r="R111" s="33">
        <f t="shared" si="79"/>
        <v>0</v>
      </c>
      <c r="S111" s="33">
        <f t="shared" si="79"/>
        <v>130</v>
      </c>
      <c r="T111" s="33">
        <f>T43</f>
        <v>0</v>
      </c>
      <c r="U111" s="33">
        <f>U43</f>
        <v>628</v>
      </c>
      <c r="V111" s="33">
        <f>V43</f>
        <v>329.48</v>
      </c>
      <c r="W111" s="33">
        <f>W43</f>
        <v>219</v>
      </c>
      <c r="X111" s="33">
        <f t="shared" si="79"/>
        <v>7.9</v>
      </c>
      <c r="Y111" s="33">
        <f t="shared" si="79"/>
        <v>0</v>
      </c>
      <c r="Z111" s="33">
        <f t="shared" si="79"/>
        <v>247</v>
      </c>
      <c r="AA111" s="33">
        <f t="shared" si="79"/>
        <v>360</v>
      </c>
      <c r="AB111" s="33">
        <f t="shared" si="79"/>
        <v>213</v>
      </c>
      <c r="AC111" s="33">
        <f t="shared" si="79"/>
        <v>314.44</v>
      </c>
      <c r="AD111" s="33">
        <f t="shared" si="79"/>
        <v>138</v>
      </c>
      <c r="AE111" s="33">
        <f t="shared" si="79"/>
        <v>388</v>
      </c>
      <c r="AF111" s="33">
        <f t="shared" si="79"/>
        <v>189</v>
      </c>
      <c r="AG111" s="33">
        <f t="shared" si="79"/>
        <v>218.18</v>
      </c>
      <c r="AH111" s="33">
        <f t="shared" si="79"/>
        <v>59.6</v>
      </c>
      <c r="AI111" s="33">
        <f t="shared" si="79"/>
        <v>65.75</v>
      </c>
      <c r="AJ111" s="33">
        <f t="shared" si="79"/>
        <v>37</v>
      </c>
      <c r="AK111" s="33">
        <f t="shared" si="79"/>
        <v>190</v>
      </c>
      <c r="AL111" s="33">
        <f t="shared" si="79"/>
        <v>185</v>
      </c>
      <c r="AM111" s="33">
        <f t="shared" si="79"/>
        <v>0</v>
      </c>
      <c r="AN111" s="33">
        <f t="shared" si="79"/>
        <v>240</v>
      </c>
      <c r="AO111" s="33">
        <f t="shared" si="79"/>
        <v>0</v>
      </c>
      <c r="AP111" s="33">
        <f t="shared" si="79"/>
        <v>213.79</v>
      </c>
      <c r="AQ111" s="33">
        <f t="shared" si="79"/>
        <v>60</v>
      </c>
      <c r="AR111" s="33">
        <f t="shared" si="79"/>
        <v>65.33</v>
      </c>
      <c r="AS111" s="33">
        <f t="shared" si="79"/>
        <v>84</v>
      </c>
      <c r="AT111" s="33">
        <f t="shared" si="79"/>
        <v>41.43</v>
      </c>
      <c r="AU111" s="33">
        <f t="shared" si="79"/>
        <v>54.28</v>
      </c>
      <c r="AV111" s="33">
        <f t="shared" si="79"/>
        <v>48.75</v>
      </c>
      <c r="AW111" s="33">
        <f t="shared" si="79"/>
        <v>114.28</v>
      </c>
      <c r="AX111" s="33">
        <f t="shared" si="79"/>
        <v>62.66</v>
      </c>
      <c r="AY111" s="33">
        <f t="shared" si="79"/>
        <v>56.66</v>
      </c>
      <c r="AZ111" s="33">
        <f t="shared" si="79"/>
        <v>128</v>
      </c>
      <c r="BA111" s="33">
        <f t="shared" si="79"/>
        <v>227</v>
      </c>
      <c r="BB111" s="33">
        <f t="shared" si="79"/>
        <v>357</v>
      </c>
      <c r="BC111" s="33">
        <f t="shared" si="79"/>
        <v>491.11</v>
      </c>
      <c r="BD111" s="33">
        <f t="shared" si="79"/>
        <v>205</v>
      </c>
      <c r="BE111" s="33">
        <f t="shared" si="79"/>
        <v>330</v>
      </c>
      <c r="BF111" s="33">
        <f t="shared" si="79"/>
        <v>0</v>
      </c>
      <c r="BG111" s="33">
        <f t="shared" si="79"/>
        <v>23</v>
      </c>
      <c r="BH111" s="33">
        <f t="shared" si="79"/>
        <v>21</v>
      </c>
      <c r="BI111" s="33">
        <f t="shared" si="79"/>
        <v>30</v>
      </c>
      <c r="BJ111" s="33">
        <f t="shared" si="79"/>
        <v>21</v>
      </c>
      <c r="BK111" s="33">
        <f t="shared" si="79"/>
        <v>35</v>
      </c>
      <c r="BL111" s="33">
        <f t="shared" si="79"/>
        <v>275</v>
      </c>
      <c r="BM111" s="33">
        <f t="shared" si="79"/>
        <v>154.44999999999999</v>
      </c>
      <c r="BN111" s="33">
        <f t="shared" si="79"/>
        <v>14.89</v>
      </c>
      <c r="BO111" s="33">
        <v>6</v>
      </c>
    </row>
    <row r="112" spans="1:69" ht="18" x14ac:dyDescent="0.25">
      <c r="B112" s="25" t="s">
        <v>33</v>
      </c>
      <c r="C112" s="26" t="s">
        <v>32</v>
      </c>
      <c r="D112" s="27">
        <f>D111/1000</f>
        <v>6.7269999999999996E-2</v>
      </c>
      <c r="E112" s="27">
        <f>E111/1000</f>
        <v>7.0000000000000007E-2</v>
      </c>
      <c r="F112" s="27">
        <f>F111/1000</f>
        <v>8.6300000000000002E-2</v>
      </c>
      <c r="G112" s="27">
        <f>G111/1000</f>
        <v>0.5</v>
      </c>
      <c r="H112" s="27">
        <f>H111/1000</f>
        <v>0.92589999999999995</v>
      </c>
      <c r="I112" s="27"/>
      <c r="J112" s="27">
        <f t="shared" ref="J112:Q112" si="80">J111/1000</f>
        <v>7.1379999999999999E-2</v>
      </c>
      <c r="K112" s="27">
        <f t="shared" si="80"/>
        <v>0.66244000000000003</v>
      </c>
      <c r="L112" s="27">
        <f t="shared" si="80"/>
        <v>0.20083000000000001</v>
      </c>
      <c r="M112" s="27">
        <f t="shared" si="80"/>
        <v>0.504</v>
      </c>
      <c r="N112" s="27">
        <f t="shared" si="80"/>
        <v>9.9489999999999995E-2</v>
      </c>
      <c r="O112" s="27">
        <f t="shared" si="80"/>
        <v>0.32031999999999999</v>
      </c>
      <c r="P112" s="27">
        <f t="shared" si="80"/>
        <v>0.36839999999999995</v>
      </c>
      <c r="Q112" s="27">
        <f t="shared" si="80"/>
        <v>0.38</v>
      </c>
      <c r="R112" s="27"/>
      <c r="S112" s="27">
        <f t="shared" ref="S112:X112" si="81">S111/1000</f>
        <v>0.13</v>
      </c>
      <c r="T112" s="27">
        <f t="shared" si="81"/>
        <v>0</v>
      </c>
      <c r="U112" s="27">
        <f t="shared" si="81"/>
        <v>0.628</v>
      </c>
      <c r="V112" s="27">
        <f t="shared" si="81"/>
        <v>0.32948</v>
      </c>
      <c r="W112" s="27">
        <f t="shared" si="81"/>
        <v>0.219</v>
      </c>
      <c r="X112" s="27">
        <f t="shared" si="81"/>
        <v>7.9000000000000008E-3</v>
      </c>
      <c r="Y112" s="27"/>
      <c r="Z112" s="27">
        <f>Z111/1000</f>
        <v>0.247</v>
      </c>
      <c r="AA112" s="27"/>
      <c r="AB112" s="27"/>
      <c r="AC112" s="27"/>
      <c r="AD112" s="27"/>
      <c r="AE112" s="27"/>
      <c r="AF112" s="27">
        <f>AF111/1000</f>
        <v>0.189</v>
      </c>
      <c r="AG112" s="27">
        <f>AG111/1000</f>
        <v>0.21818000000000001</v>
      </c>
      <c r="AH112" s="27"/>
      <c r="AI112" s="27">
        <f>AI111/1000</f>
        <v>6.5750000000000003E-2</v>
      </c>
      <c r="AJ112" s="27">
        <f>AJ111/1000</f>
        <v>3.6999999999999998E-2</v>
      </c>
      <c r="AK112" s="27">
        <f t="shared" ref="AK112:BN112" si="82">AK111/1000</f>
        <v>0.19</v>
      </c>
      <c r="AL112" s="27">
        <f t="shared" si="82"/>
        <v>0.185</v>
      </c>
      <c r="AM112" s="27">
        <f t="shared" si="82"/>
        <v>0</v>
      </c>
      <c r="AN112" s="27">
        <f t="shared" si="82"/>
        <v>0.24</v>
      </c>
      <c r="AO112" s="27">
        <f t="shared" si="82"/>
        <v>0</v>
      </c>
      <c r="AP112" s="27">
        <f t="shared" si="82"/>
        <v>0.21378999999999998</v>
      </c>
      <c r="AQ112" s="27">
        <f t="shared" si="82"/>
        <v>0.06</v>
      </c>
      <c r="AR112" s="27">
        <f t="shared" si="82"/>
        <v>6.5329999999999999E-2</v>
      </c>
      <c r="AS112" s="27">
        <f t="shared" si="82"/>
        <v>8.4000000000000005E-2</v>
      </c>
      <c r="AT112" s="27">
        <f t="shared" si="82"/>
        <v>4.1430000000000002E-2</v>
      </c>
      <c r="AU112" s="27">
        <f t="shared" si="82"/>
        <v>5.4280000000000002E-2</v>
      </c>
      <c r="AV112" s="27">
        <f t="shared" si="82"/>
        <v>4.8750000000000002E-2</v>
      </c>
      <c r="AW112" s="27">
        <f t="shared" si="82"/>
        <v>0.11428000000000001</v>
      </c>
      <c r="AX112" s="27">
        <f t="shared" si="82"/>
        <v>6.2659999999999993E-2</v>
      </c>
      <c r="AY112" s="27">
        <f t="shared" si="82"/>
        <v>5.6659999999999995E-2</v>
      </c>
      <c r="AZ112" s="27">
        <f t="shared" si="82"/>
        <v>0.128</v>
      </c>
      <c r="BA112" s="27">
        <f t="shared" si="82"/>
        <v>0.22700000000000001</v>
      </c>
      <c r="BB112" s="27">
        <f t="shared" si="82"/>
        <v>0.35699999999999998</v>
      </c>
      <c r="BC112" s="27">
        <f t="shared" si="82"/>
        <v>0.49110999999999999</v>
      </c>
      <c r="BD112" s="27">
        <f t="shared" si="82"/>
        <v>0.20499999999999999</v>
      </c>
      <c r="BE112" s="27">
        <f t="shared" si="82"/>
        <v>0.33</v>
      </c>
      <c r="BF112" s="27">
        <f t="shared" si="82"/>
        <v>0</v>
      </c>
      <c r="BG112" s="27">
        <f t="shared" si="82"/>
        <v>2.3E-2</v>
      </c>
      <c r="BH112" s="27">
        <f t="shared" si="82"/>
        <v>2.1000000000000001E-2</v>
      </c>
      <c r="BI112" s="27">
        <f t="shared" si="82"/>
        <v>0.03</v>
      </c>
      <c r="BJ112" s="27">
        <f t="shared" si="82"/>
        <v>2.1000000000000001E-2</v>
      </c>
      <c r="BK112" s="27">
        <f t="shared" si="82"/>
        <v>3.5000000000000003E-2</v>
      </c>
      <c r="BL112" s="27">
        <f t="shared" si="82"/>
        <v>0.27500000000000002</v>
      </c>
      <c r="BM112" s="27">
        <f t="shared" si="82"/>
        <v>0.15444999999999998</v>
      </c>
      <c r="BN112" s="27">
        <f t="shared" si="82"/>
        <v>1.489E-2</v>
      </c>
      <c r="BO112" s="27">
        <f t="shared" ref="BO112" si="83">BO111/1000</f>
        <v>6.0000000000000001E-3</v>
      </c>
    </row>
    <row r="113" spans="1:69" ht="18" x14ac:dyDescent="0.25">
      <c r="A113" s="34"/>
      <c r="B113" s="35" t="s">
        <v>34</v>
      </c>
      <c r="C113" s="115"/>
      <c r="D113" s="36">
        <f>D109*D111</f>
        <v>1.3453999999999999</v>
      </c>
      <c r="E113" s="36">
        <f>E109*E111</f>
        <v>0</v>
      </c>
      <c r="F113" s="36">
        <f>F109*F111</f>
        <v>0.69040000000000001</v>
      </c>
      <c r="G113" s="36">
        <f>G109*G111</f>
        <v>0.15</v>
      </c>
      <c r="H113" s="36">
        <f>H109*H111</f>
        <v>0</v>
      </c>
      <c r="I113" s="36"/>
      <c r="J113" s="36">
        <f t="shared" ref="J113:Q113" si="84">J109*J111</f>
        <v>0</v>
      </c>
      <c r="K113" s="36">
        <f t="shared" si="84"/>
        <v>1.9873200000000002</v>
      </c>
      <c r="L113" s="36">
        <f t="shared" si="84"/>
        <v>0</v>
      </c>
      <c r="M113" s="36">
        <f t="shared" si="84"/>
        <v>0</v>
      </c>
      <c r="N113" s="36">
        <f t="shared" si="84"/>
        <v>0</v>
      </c>
      <c r="O113" s="36">
        <f t="shared" si="84"/>
        <v>0</v>
      </c>
      <c r="P113" s="36">
        <f t="shared" si="84"/>
        <v>0</v>
      </c>
      <c r="Q113" s="36">
        <f t="shared" si="84"/>
        <v>0</v>
      </c>
      <c r="R113" s="36"/>
      <c r="S113" s="36">
        <f t="shared" ref="S113:X113" si="85">S109*S111</f>
        <v>0</v>
      </c>
      <c r="T113" s="36">
        <f t="shared" si="85"/>
        <v>0</v>
      </c>
      <c r="U113" s="36">
        <f t="shared" si="85"/>
        <v>0</v>
      </c>
      <c r="V113" s="36">
        <f t="shared" si="85"/>
        <v>0</v>
      </c>
      <c r="W113" s="36">
        <f t="shared" si="85"/>
        <v>0</v>
      </c>
      <c r="X113" s="36">
        <f t="shared" si="85"/>
        <v>0</v>
      </c>
      <c r="Y113" s="36"/>
      <c r="Z113" s="36">
        <f>Z109*Z111</f>
        <v>0</v>
      </c>
      <c r="AA113" s="36"/>
      <c r="AB113" s="36"/>
      <c r="AC113" s="36"/>
      <c r="AD113" s="36"/>
      <c r="AE113" s="36"/>
      <c r="AF113" s="36">
        <f>AF109*AF111</f>
        <v>0</v>
      </c>
      <c r="AG113" s="36">
        <f>AG109*AG111</f>
        <v>0</v>
      </c>
      <c r="AH113" s="36"/>
      <c r="AI113" s="36">
        <f>AI109*AI111</f>
        <v>1.9724999999999999</v>
      </c>
      <c r="AJ113" s="36">
        <f>AJ109*AJ111</f>
        <v>0</v>
      </c>
      <c r="AK113" s="36">
        <f t="shared" ref="AK113:BN113" si="86">AK109*AK111</f>
        <v>0</v>
      </c>
      <c r="AL113" s="36">
        <f t="shared" si="86"/>
        <v>0</v>
      </c>
      <c r="AM113" s="36">
        <f t="shared" si="86"/>
        <v>0</v>
      </c>
      <c r="AN113" s="36">
        <f t="shared" si="86"/>
        <v>0</v>
      </c>
      <c r="AO113" s="36">
        <f t="shared" si="86"/>
        <v>0</v>
      </c>
      <c r="AP113" s="36">
        <f t="shared" si="86"/>
        <v>0</v>
      </c>
      <c r="AQ113" s="36">
        <f t="shared" si="86"/>
        <v>0</v>
      </c>
      <c r="AR113" s="36">
        <f t="shared" si="86"/>
        <v>0</v>
      </c>
      <c r="AS113" s="36">
        <f t="shared" si="86"/>
        <v>0</v>
      </c>
      <c r="AT113" s="36">
        <f t="shared" si="86"/>
        <v>0</v>
      </c>
      <c r="AU113" s="36">
        <f t="shared" si="86"/>
        <v>0</v>
      </c>
      <c r="AV113" s="36">
        <f t="shared" si="86"/>
        <v>0</v>
      </c>
      <c r="AW113" s="36">
        <f t="shared" si="86"/>
        <v>0</v>
      </c>
      <c r="AX113" s="36">
        <f t="shared" si="86"/>
        <v>0</v>
      </c>
      <c r="AY113" s="36">
        <f t="shared" si="86"/>
        <v>0</v>
      </c>
      <c r="AZ113" s="36">
        <f t="shared" si="86"/>
        <v>0</v>
      </c>
      <c r="BA113" s="36">
        <f t="shared" si="86"/>
        <v>0</v>
      </c>
      <c r="BB113" s="36">
        <f t="shared" si="86"/>
        <v>0</v>
      </c>
      <c r="BC113" s="36">
        <f t="shared" si="86"/>
        <v>0</v>
      </c>
      <c r="BD113" s="36">
        <f t="shared" si="86"/>
        <v>0</v>
      </c>
      <c r="BE113" s="36">
        <f t="shared" si="86"/>
        <v>0</v>
      </c>
      <c r="BF113" s="36">
        <f t="shared" si="86"/>
        <v>0</v>
      </c>
      <c r="BG113" s="36">
        <f t="shared" si="86"/>
        <v>0</v>
      </c>
      <c r="BH113" s="36">
        <f t="shared" si="86"/>
        <v>0</v>
      </c>
      <c r="BI113" s="36">
        <f t="shared" si="86"/>
        <v>0</v>
      </c>
      <c r="BJ113" s="36">
        <f t="shared" si="86"/>
        <v>0</v>
      </c>
      <c r="BK113" s="36">
        <f t="shared" si="86"/>
        <v>0</v>
      </c>
      <c r="BL113" s="36">
        <f t="shared" si="86"/>
        <v>0</v>
      </c>
      <c r="BM113" s="36">
        <f t="shared" si="86"/>
        <v>0</v>
      </c>
      <c r="BN113" s="36">
        <f t="shared" si="86"/>
        <v>7.4450000000000002E-3</v>
      </c>
      <c r="BO113" s="36">
        <f t="shared" ref="BO113" si="87">BO109*BO111</f>
        <v>0</v>
      </c>
      <c r="BP113" s="104">
        <f>SUM(D113:BN113)</f>
        <v>6.1530649999999998</v>
      </c>
      <c r="BQ113" s="38">
        <f>BP113/$C$7</f>
        <v>6.1530649999999998</v>
      </c>
    </row>
    <row r="114" spans="1:69" ht="18" x14ac:dyDescent="0.25">
      <c r="A114" s="34"/>
      <c r="B114" s="35" t="s">
        <v>35</v>
      </c>
      <c r="C114" s="115"/>
      <c r="D114" s="36">
        <f>D109*D111</f>
        <v>1.3453999999999999</v>
      </c>
      <c r="E114" s="36">
        <f>E109*E111</f>
        <v>0</v>
      </c>
      <c r="F114" s="36">
        <f>F109*F111</f>
        <v>0.69040000000000001</v>
      </c>
      <c r="G114" s="36">
        <f>G109*G111</f>
        <v>0.15</v>
      </c>
      <c r="H114" s="36">
        <f>H109*H111</f>
        <v>0</v>
      </c>
      <c r="I114" s="36"/>
      <c r="J114" s="36">
        <f t="shared" ref="J114:Q114" si="88">J109*J111</f>
        <v>0</v>
      </c>
      <c r="K114" s="36">
        <f t="shared" si="88"/>
        <v>1.9873200000000002</v>
      </c>
      <c r="L114" s="36">
        <f t="shared" si="88"/>
        <v>0</v>
      </c>
      <c r="M114" s="36">
        <f t="shared" si="88"/>
        <v>0</v>
      </c>
      <c r="N114" s="36">
        <f t="shared" si="88"/>
        <v>0</v>
      </c>
      <c r="O114" s="36">
        <f t="shared" si="88"/>
        <v>0</v>
      </c>
      <c r="P114" s="36">
        <f t="shared" si="88"/>
        <v>0</v>
      </c>
      <c r="Q114" s="36">
        <f t="shared" si="88"/>
        <v>0</v>
      </c>
      <c r="R114" s="36"/>
      <c r="S114" s="36">
        <f t="shared" ref="S114:X114" si="89">S109*S111</f>
        <v>0</v>
      </c>
      <c r="T114" s="36">
        <f t="shared" si="89"/>
        <v>0</v>
      </c>
      <c r="U114" s="36">
        <f t="shared" si="89"/>
        <v>0</v>
      </c>
      <c r="V114" s="36">
        <f t="shared" si="89"/>
        <v>0</v>
      </c>
      <c r="W114" s="36">
        <f t="shared" si="89"/>
        <v>0</v>
      </c>
      <c r="X114" s="36">
        <f t="shared" si="89"/>
        <v>0</v>
      </c>
      <c r="Y114" s="36"/>
      <c r="Z114" s="36">
        <f>Z109*Z111</f>
        <v>0</v>
      </c>
      <c r="AA114" s="36"/>
      <c r="AB114" s="36"/>
      <c r="AC114" s="36"/>
      <c r="AD114" s="36"/>
      <c r="AE114" s="36"/>
      <c r="AF114" s="36">
        <f>AF109*AF111</f>
        <v>0</v>
      </c>
      <c r="AG114" s="36">
        <f>AG109*AG111</f>
        <v>0</v>
      </c>
      <c r="AH114" s="36"/>
      <c r="AI114" s="36">
        <f>AI109*AI111</f>
        <v>1.9724999999999999</v>
      </c>
      <c r="AJ114" s="36">
        <f>AJ109*AJ111</f>
        <v>0</v>
      </c>
      <c r="AK114" s="36">
        <f t="shared" ref="AK114:BN114" si="90">AK109*AK111</f>
        <v>0</v>
      </c>
      <c r="AL114" s="36">
        <f t="shared" si="90"/>
        <v>0</v>
      </c>
      <c r="AM114" s="36">
        <f t="shared" si="90"/>
        <v>0</v>
      </c>
      <c r="AN114" s="36">
        <f t="shared" si="90"/>
        <v>0</v>
      </c>
      <c r="AO114" s="36">
        <f t="shared" si="90"/>
        <v>0</v>
      </c>
      <c r="AP114" s="36">
        <f t="shared" si="90"/>
        <v>0</v>
      </c>
      <c r="AQ114" s="36">
        <f t="shared" si="90"/>
        <v>0</v>
      </c>
      <c r="AR114" s="36">
        <f t="shared" si="90"/>
        <v>0</v>
      </c>
      <c r="AS114" s="36">
        <f t="shared" si="90"/>
        <v>0</v>
      </c>
      <c r="AT114" s="36">
        <f t="shared" si="90"/>
        <v>0</v>
      </c>
      <c r="AU114" s="36">
        <f t="shared" si="90"/>
        <v>0</v>
      </c>
      <c r="AV114" s="36">
        <f t="shared" si="90"/>
        <v>0</v>
      </c>
      <c r="AW114" s="36">
        <f t="shared" si="90"/>
        <v>0</v>
      </c>
      <c r="AX114" s="36">
        <f t="shared" si="90"/>
        <v>0</v>
      </c>
      <c r="AY114" s="36">
        <f t="shared" si="90"/>
        <v>0</v>
      </c>
      <c r="AZ114" s="36">
        <f t="shared" si="90"/>
        <v>0</v>
      </c>
      <c r="BA114" s="36">
        <f t="shared" si="90"/>
        <v>0</v>
      </c>
      <c r="BB114" s="36">
        <f t="shared" si="90"/>
        <v>0</v>
      </c>
      <c r="BC114" s="36">
        <f t="shared" si="90"/>
        <v>0</v>
      </c>
      <c r="BD114" s="36">
        <f t="shared" si="90"/>
        <v>0</v>
      </c>
      <c r="BE114" s="36">
        <f t="shared" si="90"/>
        <v>0</v>
      </c>
      <c r="BF114" s="36">
        <f t="shared" si="90"/>
        <v>0</v>
      </c>
      <c r="BG114" s="36">
        <f t="shared" si="90"/>
        <v>0</v>
      </c>
      <c r="BH114" s="36">
        <f t="shared" si="90"/>
        <v>0</v>
      </c>
      <c r="BI114" s="36">
        <f t="shared" si="90"/>
        <v>0</v>
      </c>
      <c r="BJ114" s="36">
        <f t="shared" si="90"/>
        <v>0</v>
      </c>
      <c r="BK114" s="36">
        <f t="shared" si="90"/>
        <v>0</v>
      </c>
      <c r="BL114" s="36">
        <f t="shared" si="90"/>
        <v>0</v>
      </c>
      <c r="BM114" s="36">
        <f t="shared" si="90"/>
        <v>0</v>
      </c>
      <c r="BN114" s="36">
        <f t="shared" si="90"/>
        <v>7.4450000000000002E-3</v>
      </c>
      <c r="BO114" s="36">
        <f t="shared" ref="BO114" si="91">BO109*BO111</f>
        <v>0</v>
      </c>
      <c r="BP114" s="104">
        <f>SUM(D114:BO114)</f>
        <v>6.1530649999999998</v>
      </c>
      <c r="BQ114" s="38">
        <f>BP114/$C$7</f>
        <v>6.1530649999999998</v>
      </c>
    </row>
    <row r="116" spans="1:69" x14ac:dyDescent="0.2">
      <c r="BQ116" s="40">
        <f>BQ64</f>
        <v>19.296295000000001</v>
      </c>
    </row>
    <row r="117" spans="1:69" x14ac:dyDescent="0.2">
      <c r="BQ117" s="40">
        <f>BQ82</f>
        <v>39.808911428571427</v>
      </c>
    </row>
    <row r="118" spans="1:69" x14ac:dyDescent="0.2">
      <c r="BQ118" s="40">
        <f>BQ98</f>
        <v>19.247695</v>
      </c>
    </row>
    <row r="119" spans="1:69" x14ac:dyDescent="0.2">
      <c r="BQ119" s="40">
        <f>BQ114</f>
        <v>6.1530649999999998</v>
      </c>
    </row>
  </sheetData>
  <mergeCells count="358">
    <mergeCell ref="BO5:BO6"/>
    <mergeCell ref="BO51:BO52"/>
    <mergeCell ref="BO67:BO68"/>
    <mergeCell ref="BO85:BO86"/>
    <mergeCell ref="BO101:BO102"/>
    <mergeCell ref="D4:E4"/>
    <mergeCell ref="A5:A6"/>
    <mergeCell ref="C5:C6"/>
    <mergeCell ref="D5:D6"/>
    <mergeCell ref="E5:E6"/>
    <mergeCell ref="F5:F6"/>
    <mergeCell ref="M5:M6"/>
    <mergeCell ref="N5:N6"/>
    <mergeCell ref="O5:O6"/>
    <mergeCell ref="P5:P6"/>
    <mergeCell ref="Q5:Q6"/>
    <mergeCell ref="R5:R6"/>
    <mergeCell ref="G5:G6"/>
    <mergeCell ref="H5:H6"/>
    <mergeCell ref="I5:I6"/>
    <mergeCell ref="J5:J6"/>
    <mergeCell ref="K5:K6"/>
    <mergeCell ref="L5:L6"/>
    <mergeCell ref="Y5:Y6"/>
    <mergeCell ref="Z5:Z6"/>
    <mergeCell ref="AA5:AA6"/>
    <mergeCell ref="AB5:AB6"/>
    <mergeCell ref="AC5:AC6"/>
    <mergeCell ref="AD5:AD6"/>
    <mergeCell ref="S5:S6"/>
    <mergeCell ref="T5:T6"/>
    <mergeCell ref="U5:U6"/>
    <mergeCell ref="V5:V6"/>
    <mergeCell ref="W5:W6"/>
    <mergeCell ref="X5:X6"/>
    <mergeCell ref="AK5:AK6"/>
    <mergeCell ref="AL5:AL6"/>
    <mergeCell ref="AM5:AM6"/>
    <mergeCell ref="AN5:AN6"/>
    <mergeCell ref="AO5:AO6"/>
    <mergeCell ref="AP5:AP6"/>
    <mergeCell ref="AE5:AE6"/>
    <mergeCell ref="AF5:AF6"/>
    <mergeCell ref="AG5:AG6"/>
    <mergeCell ref="AH5:AH6"/>
    <mergeCell ref="AI5:AI6"/>
    <mergeCell ref="AJ5:AJ6"/>
    <mergeCell ref="BH5:BH6"/>
    <mergeCell ref="AW5:AW6"/>
    <mergeCell ref="AX5:AX6"/>
    <mergeCell ref="AY5:AY6"/>
    <mergeCell ref="AZ5:AZ6"/>
    <mergeCell ref="BA5:BA6"/>
    <mergeCell ref="BB5:BB6"/>
    <mergeCell ref="AQ5:AQ6"/>
    <mergeCell ref="AR5:AR6"/>
    <mergeCell ref="AS5:AS6"/>
    <mergeCell ref="AT5:AT6"/>
    <mergeCell ref="AU5:AU6"/>
    <mergeCell ref="AV5:AV6"/>
    <mergeCell ref="A19:A23"/>
    <mergeCell ref="C19:C23"/>
    <mergeCell ref="A24:A28"/>
    <mergeCell ref="C24:C28"/>
    <mergeCell ref="C45:C46"/>
    <mergeCell ref="A51:A52"/>
    <mergeCell ref="C51:C52"/>
    <mergeCell ref="BP5:BP6"/>
    <mergeCell ref="BQ5:BQ6"/>
    <mergeCell ref="A7:A11"/>
    <mergeCell ref="C7:C11"/>
    <mergeCell ref="A12:A18"/>
    <mergeCell ref="C12:C18"/>
    <mergeCell ref="BI5:BI6"/>
    <mergeCell ref="BJ5:BJ6"/>
    <mergeCell ref="BK5:BK6"/>
    <mergeCell ref="BL5:BL6"/>
    <mergeCell ref="BM5:BM6"/>
    <mergeCell ref="BN5:BN6"/>
    <mergeCell ref="BC5:BC6"/>
    <mergeCell ref="BD5:BD6"/>
    <mergeCell ref="BE5:BE6"/>
    <mergeCell ref="BF5:BF6"/>
    <mergeCell ref="BG5:BG6"/>
    <mergeCell ref="J51:J52"/>
    <mergeCell ref="K51:K52"/>
    <mergeCell ref="L51:L52"/>
    <mergeCell ref="M51:M52"/>
    <mergeCell ref="N51:N52"/>
    <mergeCell ref="O51:O52"/>
    <mergeCell ref="D51:D52"/>
    <mergeCell ref="E51:E52"/>
    <mergeCell ref="F51:F52"/>
    <mergeCell ref="G51:G52"/>
    <mergeCell ref="H51:H52"/>
    <mergeCell ref="I51:I52"/>
    <mergeCell ref="V51:V52"/>
    <mergeCell ref="X51:X52"/>
    <mergeCell ref="Y51:Y52"/>
    <mergeCell ref="Z51:Z52"/>
    <mergeCell ref="AA51:AA52"/>
    <mergeCell ref="AB51:AB52"/>
    <mergeCell ref="P51:P52"/>
    <mergeCell ref="Q51:Q52"/>
    <mergeCell ref="R51:R52"/>
    <mergeCell ref="S51:S52"/>
    <mergeCell ref="T51:T52"/>
    <mergeCell ref="U51:U52"/>
    <mergeCell ref="BQ51:BQ52"/>
    <mergeCell ref="A53:A57"/>
    <mergeCell ref="C53:C57"/>
    <mergeCell ref="BG51:BG52"/>
    <mergeCell ref="BH51:BH52"/>
    <mergeCell ref="BI51:BI52"/>
    <mergeCell ref="BJ51:BJ52"/>
    <mergeCell ref="BK51:BK52"/>
    <mergeCell ref="BL51:BL52"/>
    <mergeCell ref="BA51:BA52"/>
    <mergeCell ref="BB51:BB52"/>
    <mergeCell ref="BC51:BC52"/>
    <mergeCell ref="BD51:BD52"/>
    <mergeCell ref="BE51:BE52"/>
    <mergeCell ref="BF51:BF52"/>
    <mergeCell ref="AU51:AU52"/>
    <mergeCell ref="AV51:AV52"/>
    <mergeCell ref="AW51:AW52"/>
    <mergeCell ref="AX51:AX52"/>
    <mergeCell ref="AY51:AY52"/>
    <mergeCell ref="AZ51:AZ52"/>
    <mergeCell ref="AO51:AO52"/>
    <mergeCell ref="AP51:AP52"/>
    <mergeCell ref="AQ51:AQ52"/>
    <mergeCell ref="C63:C64"/>
    <mergeCell ref="A67:A68"/>
    <mergeCell ref="C67:C68"/>
    <mergeCell ref="D67:D68"/>
    <mergeCell ref="E67:E68"/>
    <mergeCell ref="F67:F68"/>
    <mergeCell ref="BM51:BM52"/>
    <mergeCell ref="BN51:BN52"/>
    <mergeCell ref="BP51:BP52"/>
    <mergeCell ref="AR51:AR52"/>
    <mergeCell ref="AS51:AS52"/>
    <mergeCell ref="AT51:AT52"/>
    <mergeCell ref="AI51:AI52"/>
    <mergeCell ref="AJ51:AJ52"/>
    <mergeCell ref="AK51:AK52"/>
    <mergeCell ref="AL51:AL52"/>
    <mergeCell ref="AM51:AM52"/>
    <mergeCell ref="AN51:AN52"/>
    <mergeCell ref="AC51:AC52"/>
    <mergeCell ref="AD51:AD52"/>
    <mergeCell ref="AE51:AE52"/>
    <mergeCell ref="AF51:AF52"/>
    <mergeCell ref="AG51:AG52"/>
    <mergeCell ref="AH51:AH52"/>
    <mergeCell ref="M67:M68"/>
    <mergeCell ref="N67:N68"/>
    <mergeCell ref="O67:O68"/>
    <mergeCell ref="P67:P68"/>
    <mergeCell ref="Q67:Q68"/>
    <mergeCell ref="R67:R68"/>
    <mergeCell ref="G67:G68"/>
    <mergeCell ref="H67:H68"/>
    <mergeCell ref="I67:I68"/>
    <mergeCell ref="J67:J68"/>
    <mergeCell ref="K67:K68"/>
    <mergeCell ref="L67:L68"/>
    <mergeCell ref="Z67:Z68"/>
    <mergeCell ref="AA67:AA68"/>
    <mergeCell ref="AB67:AB68"/>
    <mergeCell ref="AC67:AC68"/>
    <mergeCell ref="AD67:AD68"/>
    <mergeCell ref="AE67:AE68"/>
    <mergeCell ref="S67:S68"/>
    <mergeCell ref="T67:T68"/>
    <mergeCell ref="U67:U68"/>
    <mergeCell ref="V67:V68"/>
    <mergeCell ref="X67:X68"/>
    <mergeCell ref="Y67:Y68"/>
    <mergeCell ref="AL67:AL68"/>
    <mergeCell ref="AM67:AM68"/>
    <mergeCell ref="AN67:AN68"/>
    <mergeCell ref="AO67:AO68"/>
    <mergeCell ref="AP67:AP68"/>
    <mergeCell ref="AQ67:AQ68"/>
    <mergeCell ref="AF67:AF68"/>
    <mergeCell ref="AG67:AG68"/>
    <mergeCell ref="AH67:AH68"/>
    <mergeCell ref="AI67:AI68"/>
    <mergeCell ref="AJ67:AJ68"/>
    <mergeCell ref="AK67:AK68"/>
    <mergeCell ref="AZ67:AZ68"/>
    <mergeCell ref="BA67:BA68"/>
    <mergeCell ref="BB67:BB68"/>
    <mergeCell ref="BC67:BC68"/>
    <mergeCell ref="AR67:AR68"/>
    <mergeCell ref="AS67:AS68"/>
    <mergeCell ref="AT67:AT68"/>
    <mergeCell ref="AU67:AU68"/>
    <mergeCell ref="AV67:AV68"/>
    <mergeCell ref="AW67:AW68"/>
    <mergeCell ref="BQ67:BQ68"/>
    <mergeCell ref="A69:A75"/>
    <mergeCell ref="C69:C75"/>
    <mergeCell ref="C81:C82"/>
    <mergeCell ref="A85:A86"/>
    <mergeCell ref="C85:C86"/>
    <mergeCell ref="D85:D86"/>
    <mergeCell ref="E85:E86"/>
    <mergeCell ref="F85:F86"/>
    <mergeCell ref="G85:G86"/>
    <mergeCell ref="BJ67:BJ68"/>
    <mergeCell ref="BK67:BK68"/>
    <mergeCell ref="BL67:BL68"/>
    <mergeCell ref="BM67:BM68"/>
    <mergeCell ref="BN67:BN68"/>
    <mergeCell ref="BP67:BP68"/>
    <mergeCell ref="BD67:BD68"/>
    <mergeCell ref="BE67:BE68"/>
    <mergeCell ref="BF67:BF68"/>
    <mergeCell ref="BG67:BG68"/>
    <mergeCell ref="BH67:BH68"/>
    <mergeCell ref="BI67:BI68"/>
    <mergeCell ref="AX67:AX68"/>
    <mergeCell ref="AY67:AY68"/>
    <mergeCell ref="N85:N86"/>
    <mergeCell ref="O85:O86"/>
    <mergeCell ref="P85:P86"/>
    <mergeCell ref="Q85:Q86"/>
    <mergeCell ref="R85:R86"/>
    <mergeCell ref="S85:S86"/>
    <mergeCell ref="H85:H86"/>
    <mergeCell ref="I85:I86"/>
    <mergeCell ref="J85:J86"/>
    <mergeCell ref="K85:K86"/>
    <mergeCell ref="L85:L86"/>
    <mergeCell ref="M85:M86"/>
    <mergeCell ref="AA85:AA86"/>
    <mergeCell ref="AB85:AB86"/>
    <mergeCell ref="AC85:AC86"/>
    <mergeCell ref="AD85:AD86"/>
    <mergeCell ref="AE85:AE86"/>
    <mergeCell ref="AF85:AF86"/>
    <mergeCell ref="T85:T86"/>
    <mergeCell ref="U85:U86"/>
    <mergeCell ref="V85:V86"/>
    <mergeCell ref="X85:X86"/>
    <mergeCell ref="Y85:Y86"/>
    <mergeCell ref="Z85:Z86"/>
    <mergeCell ref="AM85:AM86"/>
    <mergeCell ref="AN85:AN86"/>
    <mergeCell ref="AO85:AO86"/>
    <mergeCell ref="AP85:AP86"/>
    <mergeCell ref="AQ85:AQ86"/>
    <mergeCell ref="AR85:AR86"/>
    <mergeCell ref="AG85:AG86"/>
    <mergeCell ref="AH85:AH86"/>
    <mergeCell ref="AI85:AI86"/>
    <mergeCell ref="AJ85:AJ86"/>
    <mergeCell ref="AK85:AK86"/>
    <mergeCell ref="AL85:AL86"/>
    <mergeCell ref="AY85:AY86"/>
    <mergeCell ref="AZ85:AZ86"/>
    <mergeCell ref="BA85:BA86"/>
    <mergeCell ref="BB85:BB86"/>
    <mergeCell ref="BC85:BC86"/>
    <mergeCell ref="BD85:BD86"/>
    <mergeCell ref="AS85:AS86"/>
    <mergeCell ref="AT85:AT86"/>
    <mergeCell ref="AU85:AU86"/>
    <mergeCell ref="AV85:AV86"/>
    <mergeCell ref="AW85:AW86"/>
    <mergeCell ref="AX85:AX86"/>
    <mergeCell ref="BK85:BK86"/>
    <mergeCell ref="BL85:BL86"/>
    <mergeCell ref="BM85:BM86"/>
    <mergeCell ref="BN85:BN86"/>
    <mergeCell ref="BP85:BP86"/>
    <mergeCell ref="BQ85:BQ86"/>
    <mergeCell ref="BE85:BE86"/>
    <mergeCell ref="BF85:BF86"/>
    <mergeCell ref="BG85:BG86"/>
    <mergeCell ref="BH85:BH86"/>
    <mergeCell ref="BI85:BI86"/>
    <mergeCell ref="BJ85:BJ86"/>
    <mergeCell ref="E101:E102"/>
    <mergeCell ref="F101:F102"/>
    <mergeCell ref="G101:G102"/>
    <mergeCell ref="H101:H102"/>
    <mergeCell ref="I101:I102"/>
    <mergeCell ref="J101:J102"/>
    <mergeCell ref="A87:A91"/>
    <mergeCell ref="C87:C91"/>
    <mergeCell ref="C97:C98"/>
    <mergeCell ref="A101:A102"/>
    <mergeCell ref="C101:C102"/>
    <mergeCell ref="D101:D102"/>
    <mergeCell ref="Q101:Q102"/>
    <mergeCell ref="R101:R102"/>
    <mergeCell ref="S101:S102"/>
    <mergeCell ref="T101:T102"/>
    <mergeCell ref="U101:U102"/>
    <mergeCell ref="V101:V102"/>
    <mergeCell ref="K101:K102"/>
    <mergeCell ref="L101:L102"/>
    <mergeCell ref="M101:M102"/>
    <mergeCell ref="N101:N102"/>
    <mergeCell ref="O101:O102"/>
    <mergeCell ref="P101:P102"/>
    <mergeCell ref="AD101:AD102"/>
    <mergeCell ref="AE101:AE102"/>
    <mergeCell ref="AF101:AF102"/>
    <mergeCell ref="AG101:AG102"/>
    <mergeCell ref="AH101:AH102"/>
    <mergeCell ref="AI101:AI102"/>
    <mergeCell ref="X101:X102"/>
    <mergeCell ref="Y101:Y102"/>
    <mergeCell ref="Z101:Z102"/>
    <mergeCell ref="AA101:AA102"/>
    <mergeCell ref="AB101:AB102"/>
    <mergeCell ref="AC101:AC102"/>
    <mergeCell ref="AP101:AP102"/>
    <mergeCell ref="AQ101:AQ102"/>
    <mergeCell ref="AR101:AR102"/>
    <mergeCell ref="AS101:AS102"/>
    <mergeCell ref="AT101:AT102"/>
    <mergeCell ref="AU101:AU102"/>
    <mergeCell ref="AJ101:AJ102"/>
    <mergeCell ref="AK101:AK102"/>
    <mergeCell ref="AL101:AL102"/>
    <mergeCell ref="AM101:AM102"/>
    <mergeCell ref="AN101:AN102"/>
    <mergeCell ref="AO101:AO102"/>
    <mergeCell ref="BN101:BN102"/>
    <mergeCell ref="BP101:BP102"/>
    <mergeCell ref="BQ101:BQ102"/>
    <mergeCell ref="A103:A107"/>
    <mergeCell ref="C103:C107"/>
    <mergeCell ref="C113:C114"/>
    <mergeCell ref="BH101:BH102"/>
    <mergeCell ref="BI101:BI102"/>
    <mergeCell ref="BJ101:BJ102"/>
    <mergeCell ref="BK101:BK102"/>
    <mergeCell ref="BL101:BL102"/>
    <mergeCell ref="BM101:BM102"/>
    <mergeCell ref="BB101:BB102"/>
    <mergeCell ref="BC101:BC102"/>
    <mergeCell ref="BD101:BD102"/>
    <mergeCell ref="BE101:BE102"/>
    <mergeCell ref="BF101:BF102"/>
    <mergeCell ref="BG101:BG102"/>
    <mergeCell ref="AV101:AV102"/>
    <mergeCell ref="AW101:AW102"/>
    <mergeCell ref="AX101:AX102"/>
    <mergeCell ref="AY101:AY102"/>
    <mergeCell ref="AZ101:AZ102"/>
    <mergeCell ref="BA101:BA102"/>
  </mergeCells>
  <pageMargins left="0.70866141732283472" right="0.70866141732283472" top="0.74803149606299213" bottom="0.74803149606299213" header="0.31496062992125984" footer="0.31496062992125984"/>
  <pageSetup paperSize="9" scale="26" fitToWidth="2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R121"/>
  <sheetViews>
    <sheetView zoomScale="75" zoomScaleNormal="75" workbookViewId="0">
      <selection activeCell="L4" sqref="L4"/>
    </sheetView>
  </sheetViews>
  <sheetFormatPr defaultRowHeight="15" x14ac:dyDescent="0.2"/>
  <cols>
    <col min="1" max="1" width="6.72265625" customWidth="1"/>
    <col min="2" max="2" width="35.51171875" customWidth="1"/>
    <col min="3" max="3" width="8.47265625" customWidth="1"/>
    <col min="4" max="4" width="12.9140625" customWidth="1"/>
    <col min="5" max="5" width="14.390625" customWidth="1"/>
    <col min="8" max="8" width="10.0859375" customWidth="1"/>
    <col min="9" max="9" width="10.0859375" hidden="1" customWidth="1"/>
    <col min="10" max="10" width="11.56640625" customWidth="1"/>
    <col min="12" max="14" width="10.625" customWidth="1"/>
    <col min="15" max="15" width="10.625" hidden="1" customWidth="1"/>
    <col min="16" max="16" width="10.625" customWidth="1"/>
    <col min="17" max="18" width="10.4921875" hidden="1" customWidth="1"/>
    <col min="19" max="23" width="10.625" hidden="1" customWidth="1"/>
    <col min="24" max="24" width="10.625" customWidth="1"/>
    <col min="25" max="31" width="10.625" hidden="1" customWidth="1"/>
    <col min="32" max="32" width="10.4921875" hidden="1" customWidth="1"/>
    <col min="34" max="34" width="9.14453125" hidden="1" customWidth="1"/>
    <col min="35" max="36" width="10.625" customWidth="1"/>
    <col min="37" max="45" width="10.625" hidden="1" customWidth="1"/>
    <col min="46" max="47" width="10.89453125" customWidth="1"/>
    <col min="48" max="52" width="10.89453125" hidden="1" customWidth="1"/>
    <col min="53" max="54" width="10.625" hidden="1" customWidth="1"/>
    <col min="55" max="55" width="10.625" customWidth="1"/>
    <col min="56" max="56" width="10.625" hidden="1" customWidth="1"/>
    <col min="57" max="57" width="10.625" customWidth="1"/>
    <col min="58" max="58" width="10.625" hidden="1" customWidth="1"/>
    <col min="62" max="62" width="9.14453125" hidden="1" customWidth="1"/>
    <col min="67" max="67" width="8.875" style="90"/>
    <col min="69" max="69" width="9.81640625" customWidth="1"/>
  </cols>
  <sheetData>
    <row r="1" spans="1:70" x14ac:dyDescent="0.2">
      <c r="A1" s="43" t="s">
        <v>0</v>
      </c>
      <c r="B1" s="43"/>
      <c r="C1" s="43"/>
      <c r="D1" s="43"/>
      <c r="E1" s="43"/>
      <c r="F1" s="43"/>
      <c r="J1" s="13"/>
    </row>
    <row r="2" spans="1:70" x14ac:dyDescent="0.2">
      <c r="A2" s="43" t="s">
        <v>111</v>
      </c>
      <c r="B2" s="43"/>
      <c r="C2" s="43"/>
      <c r="D2" s="43"/>
      <c r="E2" s="43"/>
      <c r="F2" t="s">
        <v>1</v>
      </c>
      <c r="J2" s="13"/>
    </row>
    <row r="4" spans="1:70" ht="18" customHeight="1" x14ac:dyDescent="0.2">
      <c r="D4" t="s">
        <v>2</v>
      </c>
      <c r="F4" s="1">
        <v>1</v>
      </c>
      <c r="G4" t="s">
        <v>45</v>
      </c>
      <c r="H4" s="3"/>
      <c r="I4" s="4"/>
      <c r="J4" s="77">
        <v>44977</v>
      </c>
      <c r="L4" s="2"/>
      <c r="Q4" s="3"/>
      <c r="R4" s="3"/>
      <c r="AF4" s="3"/>
      <c r="AG4" s="3"/>
      <c r="AH4" s="4"/>
    </row>
    <row r="5" spans="1:70" s="45" customFormat="1" ht="15" customHeight="1" x14ac:dyDescent="0.2">
      <c r="A5" s="131"/>
      <c r="B5" s="44" t="s">
        <v>4</v>
      </c>
      <c r="C5" s="129" t="s">
        <v>5</v>
      </c>
      <c r="D5" s="129" t="str">
        <f>[1]Цены!A1</f>
        <v>Хлеб пшеничный</v>
      </c>
      <c r="E5" s="129" t="str">
        <f>[1]Цены!B1</f>
        <v>Хлеб ржано-пшеничный</v>
      </c>
      <c r="F5" s="129" t="str">
        <f>[1]Цены!C1</f>
        <v>Сахар</v>
      </c>
      <c r="G5" s="129" t="str">
        <f>[1]Цены!D1</f>
        <v>Чай</v>
      </c>
      <c r="H5" s="129" t="str">
        <f>[1]Цены!E1</f>
        <v>Какао</v>
      </c>
      <c r="I5" s="129" t="str">
        <f>[1]Цены!F1</f>
        <v>Кофейный напиток</v>
      </c>
      <c r="J5" s="129" t="str">
        <f>[1]Цены!G1</f>
        <v>Молоко 2,5%</v>
      </c>
      <c r="K5" s="129" t="str">
        <f>[1]Цены!H1</f>
        <v>Масло сливочное</v>
      </c>
      <c r="L5" s="129" t="str">
        <f>[1]Цены!I1</f>
        <v>Сметана 15%</v>
      </c>
      <c r="M5" s="129" t="str">
        <f>[1]Цены!J1</f>
        <v>Молоко сухое</v>
      </c>
      <c r="N5" s="129" t="str">
        <f>[1]Цены!K1</f>
        <v>Снежок 2,5 %</v>
      </c>
      <c r="O5" s="129" t="str">
        <f>[1]Цены!L1</f>
        <v>Творог 5%</v>
      </c>
      <c r="P5" s="129" t="str">
        <f>[1]Цены!M1</f>
        <v>Молоко сгущенное</v>
      </c>
      <c r="Q5" s="129" t="str">
        <f>[1]Цены!N1</f>
        <v xml:space="preserve">Джем Сава </v>
      </c>
      <c r="R5" s="129" t="str">
        <f>[1]Цены!O1</f>
        <v>Сыр</v>
      </c>
      <c r="S5" s="129" t="str">
        <f>[1]Цены!P1</f>
        <v>Зеленый горошек</v>
      </c>
      <c r="T5" s="129" t="str">
        <f>[1]Цены!Q1</f>
        <v>Кукуруза консервирован.</v>
      </c>
      <c r="U5" s="129" t="str">
        <f>[1]Цены!R1</f>
        <v>Консервы рыбные</v>
      </c>
      <c r="V5" s="129" t="str">
        <f>[1]Цены!S1</f>
        <v>Огурцы консервирован.</v>
      </c>
      <c r="W5" s="129" t="str">
        <f>[1]Цены!T1</f>
        <v>Огурцы свежие</v>
      </c>
      <c r="X5" s="129" t="str">
        <f>[1]Цены!U1</f>
        <v>Яйцо</v>
      </c>
      <c r="Y5" s="129" t="str">
        <f>[1]Цены!V1</f>
        <v>Икра кабачковая</v>
      </c>
      <c r="Z5" s="129" t="str">
        <f>[1]Цены!W1</f>
        <v>Изюм</v>
      </c>
      <c r="AA5" s="129" t="str">
        <f>[1]Цены!X1</f>
        <v>Курага</v>
      </c>
      <c r="AB5" s="129" t="str">
        <f>[1]Цены!Y1</f>
        <v>Чернослив</v>
      </c>
      <c r="AC5" s="129" t="str">
        <f>[1]Цены!Z1</f>
        <v>Шиповник</v>
      </c>
      <c r="AD5" s="129" t="str">
        <f>[1]Цены!AA1</f>
        <v>Сухофрукты</v>
      </c>
      <c r="AE5" s="129" t="str">
        <f>[1]Цены!AB1</f>
        <v>Ягода свежемороженная</v>
      </c>
      <c r="AF5" s="129" t="str">
        <f>[1]Цены!AC1</f>
        <v>Лимон</v>
      </c>
      <c r="AG5" s="129" t="str">
        <f>[1]Цены!AD1</f>
        <v>Кисель</v>
      </c>
      <c r="AH5" s="129" t="str">
        <f>[1]Цены!AE1</f>
        <v xml:space="preserve">Сок </v>
      </c>
      <c r="AI5" s="129" t="str">
        <f>[1]Цены!AF1</f>
        <v>Макаронные изделия</v>
      </c>
      <c r="AJ5" s="129" t="str">
        <f>[1]Цены!AG1</f>
        <v>Мука</v>
      </c>
      <c r="AK5" s="129" t="str">
        <f>[1]Цены!AH1</f>
        <v>Дрожжи</v>
      </c>
      <c r="AL5" s="129" t="str">
        <f>[1]Цены!AI1</f>
        <v>Печенье</v>
      </c>
      <c r="AM5" s="129" t="str">
        <f>[1]Цены!AJ1</f>
        <v>Пряники</v>
      </c>
      <c r="AN5" s="129" t="str">
        <f>[1]Цены!AK1</f>
        <v>Вафли</v>
      </c>
      <c r="AO5" s="129" t="str">
        <f>[1]Цены!AL1</f>
        <v>Конфеты</v>
      </c>
      <c r="AP5" s="129" t="str">
        <f>[1]Цены!AM1</f>
        <v>Повидло Сава</v>
      </c>
      <c r="AQ5" s="129" t="str">
        <f>[1]Цены!AN1</f>
        <v>Крупа геркулес</v>
      </c>
      <c r="AR5" s="129" t="str">
        <f>[1]Цены!AO1</f>
        <v>Крупа горох</v>
      </c>
      <c r="AS5" s="129" t="str">
        <f>[1]Цены!AP1</f>
        <v>Крупа гречневая</v>
      </c>
      <c r="AT5" s="129" t="str">
        <f>[1]Цены!AQ1</f>
        <v>Крупа кукурузная</v>
      </c>
      <c r="AU5" s="129" t="str">
        <f>[1]Цены!AR1</f>
        <v>Крупа манная</v>
      </c>
      <c r="AV5" s="129" t="str">
        <f>[1]Цены!AS1</f>
        <v>Крупа перловая</v>
      </c>
      <c r="AW5" s="129" t="str">
        <f>[1]Цены!AT1</f>
        <v>Крупа пшеничная</v>
      </c>
      <c r="AX5" s="129" t="str">
        <f>[1]Цены!AU1</f>
        <v>Крупа пшено</v>
      </c>
      <c r="AY5" s="129" t="str">
        <f>[1]Цены!AV1</f>
        <v>Крупа ячневая</v>
      </c>
      <c r="AZ5" s="129" t="str">
        <f>[1]Цены!AW1</f>
        <v>Рис</v>
      </c>
      <c r="BA5" s="129" t="str">
        <f>[1]Цены!AX1</f>
        <v>Цыпленок бройлер</v>
      </c>
      <c r="BB5" s="129" t="str">
        <f>[1]Цены!AY1</f>
        <v>Филе куриное</v>
      </c>
      <c r="BC5" s="129" t="str">
        <f>[1]Цены!AZ1</f>
        <v>Фарш говяжий</v>
      </c>
      <c r="BD5" s="129" t="str">
        <f>[1]Цены!BA1</f>
        <v>Печень куриная</v>
      </c>
      <c r="BE5" s="129" t="str">
        <f>[1]Цены!BB1</f>
        <v>Филе минтая</v>
      </c>
      <c r="BF5" s="129" t="str">
        <f>[1]Цены!BC1</f>
        <v>Филе сельди слабосол.</v>
      </c>
      <c r="BG5" s="129" t="str">
        <f>[1]Цены!BD1</f>
        <v>Картофель</v>
      </c>
      <c r="BH5" s="129" t="str">
        <f>[1]Цены!BE1</f>
        <v>Морковь</v>
      </c>
      <c r="BI5" s="129" t="str">
        <f>[1]Цены!BF1</f>
        <v>Лук</v>
      </c>
      <c r="BJ5" s="129" t="str">
        <f>[1]Цены!BG1</f>
        <v>Капуста</v>
      </c>
      <c r="BK5" s="129" t="str">
        <f>[1]Цены!BH1</f>
        <v>Свекла</v>
      </c>
      <c r="BL5" s="129" t="str">
        <f>[1]Цены!BI1</f>
        <v>Томатная паста</v>
      </c>
      <c r="BM5" s="129" t="str">
        <f>[1]Цены!BJ1</f>
        <v>Масло растительное</v>
      </c>
      <c r="BN5" s="129" t="str">
        <f>[1]Цены!BK1</f>
        <v>Соль</v>
      </c>
      <c r="BO5" s="118" t="s">
        <v>105</v>
      </c>
      <c r="BP5" s="127" t="s">
        <v>6</v>
      </c>
      <c r="BQ5" s="127" t="s">
        <v>7</v>
      </c>
    </row>
    <row r="6" spans="1:70" s="45" customFormat="1" ht="30" customHeight="1" x14ac:dyDescent="0.2">
      <c r="A6" s="132"/>
      <c r="B6" s="46" t="s">
        <v>8</v>
      </c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AF6" s="130"/>
      <c r="AG6" s="130"/>
      <c r="AH6" s="130"/>
      <c r="AI6" s="130"/>
      <c r="AJ6" s="130"/>
      <c r="AK6" s="130"/>
      <c r="AL6" s="130"/>
      <c r="AM6" s="130"/>
      <c r="AN6" s="130"/>
      <c r="AO6" s="130"/>
      <c r="AP6" s="130"/>
      <c r="AQ6" s="130"/>
      <c r="AR6" s="130"/>
      <c r="AS6" s="130"/>
      <c r="AT6" s="130"/>
      <c r="AU6" s="130"/>
      <c r="AV6" s="130"/>
      <c r="AW6" s="130"/>
      <c r="AX6" s="130"/>
      <c r="AY6" s="130"/>
      <c r="AZ6" s="130"/>
      <c r="BA6" s="130"/>
      <c r="BB6" s="130"/>
      <c r="BC6" s="130"/>
      <c r="BD6" s="130"/>
      <c r="BE6" s="130"/>
      <c r="BF6" s="130"/>
      <c r="BG6" s="130"/>
      <c r="BH6" s="130"/>
      <c r="BI6" s="130"/>
      <c r="BJ6" s="130"/>
      <c r="BK6" s="130"/>
      <c r="BL6" s="130"/>
      <c r="BM6" s="130"/>
      <c r="BN6" s="130"/>
      <c r="BO6" s="119"/>
      <c r="BP6" s="128"/>
      <c r="BQ6" s="128"/>
    </row>
    <row r="7" spans="1:70" ht="15" customHeight="1" x14ac:dyDescent="0.2">
      <c r="A7" s="124" t="s">
        <v>9</v>
      </c>
      <c r="B7" s="7" t="s">
        <v>10</v>
      </c>
      <c r="C7" s="112">
        <f>$F$4</f>
        <v>1</v>
      </c>
      <c r="D7" s="7"/>
      <c r="E7" s="7"/>
      <c r="F7" s="7">
        <v>4.0000000000000001E-3</v>
      </c>
      <c r="G7" s="7"/>
      <c r="H7" s="7"/>
      <c r="I7" s="7"/>
      <c r="J7" s="7">
        <v>0.13</v>
      </c>
      <c r="K7" s="7">
        <v>2E-3</v>
      </c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8"/>
      <c r="Y7" s="8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9">
        <v>0.02</v>
      </c>
      <c r="AU7" s="9"/>
      <c r="AV7" s="9"/>
      <c r="AW7" s="9"/>
      <c r="AX7" s="9"/>
      <c r="AY7" s="9"/>
      <c r="AZ7" s="9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>
        <v>5.0000000000000001E-4</v>
      </c>
      <c r="BO7" s="7"/>
    </row>
    <row r="8" spans="1:70" x14ac:dyDescent="0.2">
      <c r="A8" s="125"/>
      <c r="B8" s="10" t="s">
        <v>11</v>
      </c>
      <c r="C8" s="113"/>
      <c r="D8" s="7">
        <v>0.03</v>
      </c>
      <c r="E8" s="7"/>
      <c r="F8" s="7"/>
      <c r="G8" s="7"/>
      <c r="H8" s="7"/>
      <c r="I8" s="7"/>
      <c r="J8" s="7"/>
      <c r="K8" s="7">
        <v>4.0000000000000001E-3</v>
      </c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11"/>
      <c r="BJ8" s="11"/>
      <c r="BK8" s="11"/>
      <c r="BL8" s="11"/>
      <c r="BM8" s="9"/>
      <c r="BN8" s="7"/>
      <c r="BO8" s="7"/>
      <c r="BP8" s="13"/>
      <c r="BQ8" s="13"/>
      <c r="BR8" s="13"/>
    </row>
    <row r="9" spans="1:70" ht="15" customHeight="1" x14ac:dyDescent="0.2">
      <c r="A9" s="125"/>
      <c r="B9" s="7" t="s">
        <v>12</v>
      </c>
      <c r="C9" s="113"/>
      <c r="D9" s="7"/>
      <c r="E9" s="7"/>
      <c r="F9" s="7">
        <v>0.01</v>
      </c>
      <c r="G9" s="7"/>
      <c r="H9" s="7">
        <v>1.1999999999999999E-3</v>
      </c>
      <c r="I9" s="7"/>
      <c r="J9" s="7">
        <v>0.08</v>
      </c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8"/>
      <c r="Y9" s="8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9"/>
      <c r="AU9" s="9"/>
      <c r="AV9" s="9"/>
      <c r="AW9" s="9"/>
      <c r="AX9" s="9"/>
      <c r="AY9" s="9"/>
      <c r="AZ9" s="9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13"/>
    </row>
    <row r="10" spans="1:70" ht="15" customHeight="1" x14ac:dyDescent="0.2">
      <c r="A10" s="125"/>
      <c r="B10" s="7"/>
      <c r="C10" s="113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8"/>
      <c r="Y10" s="8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9"/>
      <c r="AU10" s="9"/>
      <c r="AV10" s="9"/>
      <c r="AW10" s="9"/>
      <c r="AX10" s="9"/>
      <c r="AY10" s="9"/>
      <c r="AZ10" s="9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</row>
    <row r="11" spans="1:70" ht="15" customHeight="1" x14ac:dyDescent="0.2">
      <c r="A11" s="126"/>
      <c r="B11" s="7"/>
      <c r="C11" s="114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8"/>
      <c r="Y11" s="8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9"/>
      <c r="AU11" s="9"/>
      <c r="AV11" s="9"/>
      <c r="AW11" s="9"/>
      <c r="AX11" s="9"/>
      <c r="AY11" s="9"/>
      <c r="AZ11" s="9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</row>
    <row r="12" spans="1:70" s="49" customFormat="1" ht="15.75" customHeight="1" x14ac:dyDescent="0.2">
      <c r="A12" s="125" t="s">
        <v>13</v>
      </c>
      <c r="B12" s="47" t="s">
        <v>15</v>
      </c>
      <c r="C12" s="113">
        <f>F4</f>
        <v>1</v>
      </c>
      <c r="D12" s="22"/>
      <c r="E12" s="22"/>
      <c r="F12" s="22"/>
      <c r="G12" s="22"/>
      <c r="H12" s="22"/>
      <c r="I12" s="22"/>
      <c r="J12" s="22"/>
      <c r="K12" s="22">
        <v>2E-3</v>
      </c>
      <c r="L12" s="48">
        <v>3.0000000000000001E-3</v>
      </c>
      <c r="M12" s="48"/>
      <c r="N12" s="22"/>
      <c r="O12" s="22"/>
      <c r="Q12" s="22"/>
      <c r="R12" s="22"/>
      <c r="S12" s="22"/>
      <c r="T12" s="22"/>
      <c r="U12" s="22"/>
      <c r="V12" s="22"/>
      <c r="W12" s="22"/>
      <c r="X12" s="50"/>
      <c r="Y12" s="50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51"/>
      <c r="AN12" s="51"/>
      <c r="AO12" s="51"/>
      <c r="AP12" s="51"/>
      <c r="AQ12" s="51"/>
      <c r="AR12" s="51"/>
      <c r="AS12" s="51"/>
      <c r="AT12" s="50"/>
      <c r="AU12" s="50"/>
      <c r="AV12" s="50"/>
      <c r="AW12" s="50"/>
      <c r="AX12" s="50"/>
      <c r="AY12" s="50"/>
      <c r="BA12" s="22"/>
      <c r="BB12" s="22"/>
      <c r="BC12" s="22">
        <v>0.01</v>
      </c>
      <c r="BD12" s="22"/>
      <c r="BE12" s="22"/>
      <c r="BF12" s="22"/>
      <c r="BG12" s="22">
        <v>0.06</v>
      </c>
      <c r="BH12" s="22">
        <v>0.01</v>
      </c>
      <c r="BI12" s="22">
        <v>0.01</v>
      </c>
      <c r="BK12" s="22">
        <v>7.0000000000000007E-2</v>
      </c>
      <c r="BL12" s="22">
        <v>3.0000000000000001E-3</v>
      </c>
      <c r="BM12" s="22">
        <v>2E-3</v>
      </c>
      <c r="BN12" s="22">
        <v>2E-3</v>
      </c>
      <c r="BO12" s="22"/>
    </row>
    <row r="13" spans="1:70" ht="15" customHeight="1" x14ac:dyDescent="0.2">
      <c r="A13" s="125"/>
      <c r="B13" s="7" t="s">
        <v>16</v>
      </c>
      <c r="C13" s="113"/>
      <c r="D13" s="7">
        <v>0.01</v>
      </c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8">
        <v>0.16666666666666666</v>
      </c>
      <c r="Y13" s="8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9"/>
      <c r="AU13" s="9"/>
      <c r="AV13" s="9"/>
      <c r="AW13" s="9"/>
      <c r="AX13" s="9"/>
      <c r="AY13" s="9"/>
      <c r="AZ13" s="52"/>
      <c r="BA13" s="7"/>
      <c r="BB13" s="7"/>
      <c r="BC13" s="7"/>
      <c r="BD13" s="7"/>
      <c r="BE13" s="7">
        <v>0.04</v>
      </c>
      <c r="BF13" s="7"/>
      <c r="BG13" s="7"/>
      <c r="BH13" s="7"/>
      <c r="BI13" s="7">
        <v>0.01</v>
      </c>
      <c r="BJ13" s="7"/>
      <c r="BK13" s="7"/>
      <c r="BL13" s="7"/>
      <c r="BM13" s="7">
        <v>2E-3</v>
      </c>
      <c r="BN13" s="7">
        <v>2E-3</v>
      </c>
      <c r="BO13" s="7"/>
    </row>
    <row r="14" spans="1:70" ht="15" customHeight="1" x14ac:dyDescent="0.2">
      <c r="A14" s="125"/>
      <c r="B14" s="7" t="s">
        <v>17</v>
      </c>
      <c r="C14" s="113"/>
      <c r="D14" s="7"/>
      <c r="E14" s="7"/>
      <c r="F14" s="7"/>
      <c r="G14" s="7"/>
      <c r="H14" s="7"/>
      <c r="I14" s="7"/>
      <c r="J14" s="7"/>
      <c r="K14" s="7">
        <v>1E-3</v>
      </c>
      <c r="L14" s="7">
        <v>0.01</v>
      </c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8"/>
      <c r="Y14" s="8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>
        <v>5.9999999999999995E-4</v>
      </c>
      <c r="AK14" s="7"/>
      <c r="AL14" s="7"/>
      <c r="AM14" s="7"/>
      <c r="AN14" s="7"/>
      <c r="AO14" s="7"/>
      <c r="AP14" s="7"/>
      <c r="AQ14" s="7"/>
      <c r="AR14" s="7"/>
      <c r="AS14" s="7"/>
      <c r="AT14" s="9"/>
      <c r="AU14" s="9"/>
      <c r="AV14" s="9"/>
      <c r="AW14" s="9"/>
      <c r="AX14" s="9"/>
      <c r="AY14" s="9"/>
      <c r="AZ14" s="9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</row>
    <row r="15" spans="1:70" ht="14.25" customHeight="1" x14ac:dyDescent="0.2">
      <c r="A15" s="125"/>
      <c r="B15" s="20" t="s">
        <v>18</v>
      </c>
      <c r="C15" s="113"/>
      <c r="D15" s="7"/>
      <c r="E15" s="7"/>
      <c r="F15" s="7"/>
      <c r="G15" s="7"/>
      <c r="H15" s="7"/>
      <c r="I15" s="7"/>
      <c r="J15" s="7">
        <v>0.02</v>
      </c>
      <c r="K15" s="7">
        <v>2E-3</v>
      </c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8"/>
      <c r="Y15" s="8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9"/>
      <c r="AU15" s="9"/>
      <c r="AV15" s="9"/>
      <c r="AW15" s="9"/>
      <c r="AX15" s="9"/>
      <c r="AY15" s="9"/>
      <c r="AZ15" s="9"/>
      <c r="BA15" s="7"/>
      <c r="BB15" s="7"/>
      <c r="BC15" s="7"/>
      <c r="BD15" s="7"/>
      <c r="BE15" s="7"/>
      <c r="BF15" s="7"/>
      <c r="BG15" s="7">
        <v>0.18</v>
      </c>
      <c r="BH15" s="7"/>
      <c r="BI15" s="7"/>
      <c r="BJ15" s="7"/>
      <c r="BK15" s="7"/>
      <c r="BL15" s="7"/>
      <c r="BM15" s="7"/>
      <c r="BN15" s="7">
        <v>1E-3</v>
      </c>
      <c r="BO15" s="7"/>
    </row>
    <row r="16" spans="1:70" ht="15" customHeight="1" x14ac:dyDescent="0.2">
      <c r="A16" s="125"/>
      <c r="B16" s="14" t="s">
        <v>19</v>
      </c>
      <c r="C16" s="113"/>
      <c r="D16" s="7">
        <v>0.03</v>
      </c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8"/>
      <c r="Y16" s="8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9"/>
      <c r="AU16" s="9"/>
      <c r="AV16" s="9"/>
      <c r="AW16" s="9"/>
      <c r="AX16" s="9"/>
      <c r="AY16" s="9"/>
      <c r="AZ16" s="9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</row>
    <row r="17" spans="1:69" ht="15" customHeight="1" x14ac:dyDescent="0.2">
      <c r="A17" s="125"/>
      <c r="B17" s="14" t="s">
        <v>20</v>
      </c>
      <c r="C17" s="113"/>
      <c r="D17" s="7"/>
      <c r="E17" s="7">
        <v>0.05</v>
      </c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8"/>
      <c r="Y17" s="8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9"/>
      <c r="AU17" s="9"/>
      <c r="AV17" s="9"/>
      <c r="AW17" s="9"/>
      <c r="AX17" s="9"/>
      <c r="AY17" s="9"/>
      <c r="AZ17" s="9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</row>
    <row r="18" spans="1:69" ht="15" customHeight="1" x14ac:dyDescent="0.2">
      <c r="A18" s="126"/>
      <c r="B18" s="14" t="s">
        <v>21</v>
      </c>
      <c r="C18" s="114"/>
      <c r="D18" s="7"/>
      <c r="E18" s="7"/>
      <c r="F18" s="7">
        <v>0.01</v>
      </c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8"/>
      <c r="Y18" s="8"/>
      <c r="Z18" s="7"/>
      <c r="AA18" s="7"/>
      <c r="AB18" s="7"/>
      <c r="AC18" s="7"/>
      <c r="AD18" s="7"/>
      <c r="AE18" s="7"/>
      <c r="AF18" s="7"/>
      <c r="AG18" s="7">
        <v>0.02</v>
      </c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9"/>
      <c r="AU18" s="9"/>
      <c r="AV18" s="9"/>
      <c r="AW18" s="9"/>
      <c r="AX18" s="9"/>
      <c r="AY18" s="9"/>
      <c r="AZ18" s="9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>
        <v>0.05</v>
      </c>
    </row>
    <row r="19" spans="1:69" s="16" customFormat="1" x14ac:dyDescent="0.2">
      <c r="A19" s="124" t="s">
        <v>22</v>
      </c>
      <c r="B19" s="7" t="s">
        <v>23</v>
      </c>
      <c r="C19" s="112">
        <f>$F$4</f>
        <v>1</v>
      </c>
      <c r="D19" s="14"/>
      <c r="E19" s="14"/>
      <c r="F19" s="7"/>
      <c r="G19" s="7"/>
      <c r="H19" s="14"/>
      <c r="I19" s="14"/>
      <c r="J19" s="14"/>
      <c r="K19" s="14"/>
      <c r="L19" s="14"/>
      <c r="M19" s="14"/>
      <c r="N19" s="14">
        <v>0.15</v>
      </c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8"/>
      <c r="BA19" s="14"/>
      <c r="BB19" s="14"/>
      <c r="BC19" s="14"/>
      <c r="BD19" s="14"/>
      <c r="BE19" s="14"/>
      <c r="BF19" s="14"/>
      <c r="BG19" s="17"/>
      <c r="BH19" s="17"/>
      <c r="BI19" s="17"/>
      <c r="BJ19" s="17"/>
      <c r="BK19" s="17"/>
      <c r="BL19" s="17"/>
      <c r="BM19" s="14"/>
      <c r="BN19" s="14"/>
      <c r="BO19" s="14"/>
      <c r="BP19" s="53"/>
      <c r="BQ19" s="53"/>
    </row>
    <row r="20" spans="1:69" s="49" customFormat="1" ht="15" customHeight="1" x14ac:dyDescent="0.2">
      <c r="A20" s="125"/>
      <c r="B20" s="21" t="s">
        <v>24</v>
      </c>
      <c r="C20" s="113"/>
      <c r="D20" s="22"/>
      <c r="E20" s="22"/>
      <c r="F20" s="22">
        <v>1E-3</v>
      </c>
      <c r="G20" s="22"/>
      <c r="H20" s="22"/>
      <c r="I20" s="22"/>
      <c r="J20" s="22"/>
      <c r="K20" s="22">
        <v>1E-3</v>
      </c>
      <c r="L20" s="22">
        <v>7.0000000000000001E-3</v>
      </c>
      <c r="M20" s="22"/>
      <c r="N20" s="22"/>
      <c r="O20" s="22"/>
      <c r="P20" s="14">
        <v>7.0000000000000001E-3</v>
      </c>
      <c r="Q20" s="14"/>
      <c r="R20" s="14"/>
      <c r="S20" s="14"/>
      <c r="T20" s="14"/>
      <c r="U20" s="14"/>
      <c r="V20" s="14"/>
      <c r="W20" s="14"/>
      <c r="X20" s="18">
        <v>0.14199999999999999</v>
      </c>
      <c r="Y20" s="17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7"/>
      <c r="AU20" s="17">
        <v>2.0400000000000001E-2</v>
      </c>
      <c r="AV20" s="17"/>
      <c r="AW20" s="17"/>
      <c r="AX20" s="17"/>
      <c r="AY20" s="17"/>
      <c r="AZ20" s="17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>
        <v>6.9999999999999999E-4</v>
      </c>
      <c r="BN20" s="14"/>
      <c r="BO20" s="14"/>
      <c r="BP20" s="54"/>
      <c r="BQ20" s="54"/>
    </row>
    <row r="21" spans="1:69" ht="15" customHeight="1" x14ac:dyDescent="0.2">
      <c r="A21" s="125"/>
      <c r="B21" s="7"/>
      <c r="C21" s="113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8"/>
      <c r="Y21" s="8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9"/>
      <c r="AU21" s="9"/>
      <c r="AV21" s="9"/>
      <c r="AW21" s="9"/>
      <c r="AX21" s="9"/>
      <c r="AY21" s="9"/>
      <c r="AZ21" s="9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</row>
    <row r="22" spans="1:69" ht="15" customHeight="1" x14ac:dyDescent="0.2">
      <c r="A22" s="125"/>
      <c r="B22" s="7"/>
      <c r="C22" s="113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8"/>
      <c r="Y22" s="8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9"/>
      <c r="AU22" s="9"/>
      <c r="AV22" s="9"/>
      <c r="AW22" s="9"/>
      <c r="AX22" s="9"/>
      <c r="AY22" s="9"/>
      <c r="AZ22" s="9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</row>
    <row r="23" spans="1:69" ht="15" customHeight="1" x14ac:dyDescent="0.2">
      <c r="A23" s="126"/>
      <c r="B23" s="7"/>
      <c r="C23" s="114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8"/>
      <c r="Y23" s="8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9"/>
      <c r="AU23" s="9"/>
      <c r="AV23" s="9"/>
      <c r="AW23" s="9"/>
      <c r="AX23" s="9"/>
      <c r="AY23" s="9"/>
      <c r="AZ23" s="9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</row>
    <row r="24" spans="1:69" ht="15" customHeight="1" x14ac:dyDescent="0.2">
      <c r="A24" s="124" t="s">
        <v>25</v>
      </c>
      <c r="B24" s="24" t="s">
        <v>26</v>
      </c>
      <c r="C24" s="112">
        <f>$F$4</f>
        <v>1</v>
      </c>
      <c r="D24" s="7"/>
      <c r="E24" s="7"/>
      <c r="F24" s="7"/>
      <c r="G24" s="7"/>
      <c r="H24" s="7"/>
      <c r="I24" s="7"/>
      <c r="J24" s="7"/>
      <c r="K24" s="7">
        <v>4.0000000000000001E-3</v>
      </c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11"/>
      <c r="X24" s="11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>
        <v>0.03</v>
      </c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9"/>
      <c r="AU24" s="9"/>
      <c r="AV24" s="9"/>
      <c r="AW24" s="9"/>
      <c r="AX24" s="9"/>
      <c r="AY24" s="9"/>
      <c r="AZ24" s="9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>
        <v>5.0000000000000001E-4</v>
      </c>
      <c r="BO24" s="7"/>
    </row>
    <row r="25" spans="1:69" ht="15" customHeight="1" x14ac:dyDescent="0.2">
      <c r="A25" s="125"/>
      <c r="B25" t="s">
        <v>19</v>
      </c>
      <c r="C25" s="113"/>
      <c r="D25" s="7">
        <v>0.02</v>
      </c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8"/>
      <c r="Y25" s="8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9"/>
      <c r="AU25" s="9"/>
      <c r="AV25" s="9"/>
      <c r="AW25" s="9"/>
      <c r="AX25" s="9"/>
      <c r="AY25" s="9"/>
      <c r="AZ25" s="9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</row>
    <row r="26" spans="1:69" ht="15" customHeight="1" x14ac:dyDescent="0.2">
      <c r="A26" s="125"/>
      <c r="B26" s="14" t="s">
        <v>27</v>
      </c>
      <c r="C26" s="113"/>
      <c r="D26" s="7"/>
      <c r="E26" s="7"/>
      <c r="F26" s="7">
        <v>0.01</v>
      </c>
      <c r="G26" s="7">
        <v>4.0000000000000002E-4</v>
      </c>
      <c r="H26" s="14"/>
      <c r="I26" s="14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8"/>
      <c r="Y26" s="8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9"/>
      <c r="AU26" s="9"/>
      <c r="AV26" s="9"/>
      <c r="AW26" s="9"/>
      <c r="AX26" s="9"/>
      <c r="AY26" s="9"/>
      <c r="AZ26" s="9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</row>
    <row r="27" spans="1:69" ht="15" customHeight="1" x14ac:dyDescent="0.2">
      <c r="A27" s="125"/>
      <c r="B27" s="20"/>
      <c r="C27" s="113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8"/>
      <c r="Y27" s="8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9"/>
      <c r="AU27" s="9"/>
      <c r="AV27" s="9"/>
      <c r="AW27" s="9"/>
      <c r="AX27" s="9"/>
      <c r="AY27" s="9"/>
      <c r="AZ27" s="9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</row>
    <row r="28" spans="1:69" ht="15" customHeight="1" x14ac:dyDescent="0.2">
      <c r="A28" s="126"/>
      <c r="B28" s="7"/>
      <c r="C28" s="114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8"/>
      <c r="Y28" s="8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9"/>
      <c r="AU28" s="9"/>
      <c r="AV28" s="9"/>
      <c r="AW28" s="9"/>
      <c r="AX28" s="9"/>
      <c r="AY28" s="9"/>
      <c r="AZ28" s="9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</row>
    <row r="29" spans="1:69" ht="18" x14ac:dyDescent="0.25">
      <c r="A29" s="22"/>
      <c r="B29" s="55" t="s">
        <v>28</v>
      </c>
      <c r="C29" s="56"/>
      <c r="D29" s="57">
        <f t="shared" ref="D29:BN29" si="0">SUM(D7:D28)</f>
        <v>9.0000000000000011E-2</v>
      </c>
      <c r="E29" s="57">
        <f t="shared" si="0"/>
        <v>0.05</v>
      </c>
      <c r="F29" s="57">
        <f t="shared" si="0"/>
        <v>3.5000000000000003E-2</v>
      </c>
      <c r="G29" s="57">
        <f t="shared" si="0"/>
        <v>4.0000000000000002E-4</v>
      </c>
      <c r="H29" s="57">
        <f t="shared" si="0"/>
        <v>1.1999999999999999E-3</v>
      </c>
      <c r="I29" s="57">
        <f t="shared" si="0"/>
        <v>0</v>
      </c>
      <c r="J29" s="57">
        <f t="shared" si="0"/>
        <v>0.23</v>
      </c>
      <c r="K29" s="57">
        <f t="shared" si="0"/>
        <v>1.6E-2</v>
      </c>
      <c r="L29" s="57">
        <f t="shared" si="0"/>
        <v>0.02</v>
      </c>
      <c r="M29" s="57">
        <f t="shared" si="0"/>
        <v>0</v>
      </c>
      <c r="N29" s="57">
        <f t="shared" si="0"/>
        <v>0.15</v>
      </c>
      <c r="O29" s="57">
        <f t="shared" si="0"/>
        <v>0</v>
      </c>
      <c r="P29" s="57">
        <f t="shared" si="0"/>
        <v>7.0000000000000001E-3</v>
      </c>
      <c r="Q29" s="57">
        <f t="shared" si="0"/>
        <v>0</v>
      </c>
      <c r="R29" s="57">
        <f t="shared" si="0"/>
        <v>0</v>
      </c>
      <c r="S29" s="57">
        <f t="shared" si="0"/>
        <v>0</v>
      </c>
      <c r="T29" s="57">
        <f t="shared" ref="T29:X29" si="1">SUM(T7:T28)</f>
        <v>0</v>
      </c>
      <c r="U29" s="57">
        <f t="shared" si="1"/>
        <v>0</v>
      </c>
      <c r="V29" s="57">
        <f t="shared" si="1"/>
        <v>0</v>
      </c>
      <c r="W29" s="57">
        <f t="shared" si="1"/>
        <v>0</v>
      </c>
      <c r="X29" s="57">
        <f t="shared" si="1"/>
        <v>0.30866666666666664</v>
      </c>
      <c r="Y29" s="57">
        <f t="shared" si="0"/>
        <v>0</v>
      </c>
      <c r="Z29" s="57">
        <f t="shared" si="0"/>
        <v>0</v>
      </c>
      <c r="AA29" s="57">
        <f t="shared" si="0"/>
        <v>0</v>
      </c>
      <c r="AB29" s="57">
        <f t="shared" si="0"/>
        <v>0</v>
      </c>
      <c r="AC29" s="57">
        <f t="shared" si="0"/>
        <v>0</v>
      </c>
      <c r="AD29" s="57">
        <f t="shared" si="0"/>
        <v>0</v>
      </c>
      <c r="AE29" s="57">
        <f t="shared" si="0"/>
        <v>0</v>
      </c>
      <c r="AF29" s="57">
        <f t="shared" si="0"/>
        <v>0</v>
      </c>
      <c r="AG29" s="57">
        <f t="shared" si="0"/>
        <v>0.02</v>
      </c>
      <c r="AH29" s="57">
        <f t="shared" si="0"/>
        <v>0</v>
      </c>
      <c r="AI29" s="57">
        <f t="shared" si="0"/>
        <v>0.03</v>
      </c>
      <c r="AJ29" s="57">
        <f t="shared" si="0"/>
        <v>5.9999999999999995E-4</v>
      </c>
      <c r="AK29" s="57">
        <f t="shared" si="0"/>
        <v>0</v>
      </c>
      <c r="AL29" s="57">
        <f t="shared" si="0"/>
        <v>0</v>
      </c>
      <c r="AM29" s="57">
        <f t="shared" si="0"/>
        <v>0</v>
      </c>
      <c r="AN29" s="57">
        <f t="shared" si="0"/>
        <v>0</v>
      </c>
      <c r="AO29" s="57">
        <f t="shared" si="0"/>
        <v>0</v>
      </c>
      <c r="AP29" s="57">
        <f t="shared" si="0"/>
        <v>0</v>
      </c>
      <c r="AQ29" s="57">
        <f t="shared" si="0"/>
        <v>0</v>
      </c>
      <c r="AR29" s="57">
        <f t="shared" si="0"/>
        <v>0</v>
      </c>
      <c r="AS29" s="57">
        <f t="shared" si="0"/>
        <v>0</v>
      </c>
      <c r="AT29" s="57">
        <f t="shared" si="0"/>
        <v>0.02</v>
      </c>
      <c r="AU29" s="57">
        <f t="shared" si="0"/>
        <v>2.0400000000000001E-2</v>
      </c>
      <c r="AV29" s="57">
        <f t="shared" si="0"/>
        <v>0</v>
      </c>
      <c r="AW29" s="57">
        <f t="shared" si="0"/>
        <v>0</v>
      </c>
      <c r="AX29" s="57">
        <f t="shared" si="0"/>
        <v>0</v>
      </c>
      <c r="AY29" s="57">
        <f t="shared" si="0"/>
        <v>0</v>
      </c>
      <c r="AZ29" s="57">
        <f t="shared" si="0"/>
        <v>0</v>
      </c>
      <c r="BA29" s="57">
        <f t="shared" si="0"/>
        <v>0</v>
      </c>
      <c r="BB29" s="57">
        <f t="shared" si="0"/>
        <v>0</v>
      </c>
      <c r="BC29" s="57">
        <f t="shared" si="0"/>
        <v>0.01</v>
      </c>
      <c r="BD29" s="57">
        <f t="shared" si="0"/>
        <v>0</v>
      </c>
      <c r="BE29" s="57">
        <f t="shared" si="0"/>
        <v>0.04</v>
      </c>
      <c r="BF29" s="57">
        <f t="shared" si="0"/>
        <v>0</v>
      </c>
      <c r="BG29" s="57">
        <f t="shared" si="0"/>
        <v>0.24</v>
      </c>
      <c r="BH29" s="57">
        <f t="shared" si="0"/>
        <v>0.01</v>
      </c>
      <c r="BI29" s="57">
        <f t="shared" si="0"/>
        <v>0.02</v>
      </c>
      <c r="BJ29" s="57">
        <f t="shared" si="0"/>
        <v>0</v>
      </c>
      <c r="BK29" s="57">
        <f t="shared" si="0"/>
        <v>7.0000000000000007E-2</v>
      </c>
      <c r="BL29" s="57">
        <f t="shared" si="0"/>
        <v>3.0000000000000001E-3</v>
      </c>
      <c r="BM29" s="57">
        <f t="shared" si="0"/>
        <v>4.7000000000000002E-3</v>
      </c>
      <c r="BN29" s="57">
        <f t="shared" si="0"/>
        <v>6.0000000000000001E-3</v>
      </c>
      <c r="BO29" s="57">
        <f t="shared" ref="BO29" si="2">SUM(BO7:BO28)</f>
        <v>0.05</v>
      </c>
      <c r="BP29" s="49"/>
    </row>
    <row r="30" spans="1:69" ht="18" x14ac:dyDescent="0.25">
      <c r="A30" s="22"/>
      <c r="B30" s="55" t="s">
        <v>46</v>
      </c>
      <c r="C30" s="56"/>
      <c r="D30" s="58">
        <f t="shared" ref="D30:BN30" si="3">PRODUCT(D29,$F$4)</f>
        <v>9.0000000000000011E-2</v>
      </c>
      <c r="E30" s="58">
        <f t="shared" si="3"/>
        <v>0.05</v>
      </c>
      <c r="F30" s="58">
        <f t="shared" si="3"/>
        <v>3.5000000000000003E-2</v>
      </c>
      <c r="G30" s="58">
        <f t="shared" si="3"/>
        <v>4.0000000000000002E-4</v>
      </c>
      <c r="H30" s="58">
        <f t="shared" si="3"/>
        <v>1.1999999999999999E-3</v>
      </c>
      <c r="I30" s="58">
        <f t="shared" si="3"/>
        <v>0</v>
      </c>
      <c r="J30" s="58">
        <f t="shared" si="3"/>
        <v>0.23</v>
      </c>
      <c r="K30" s="58">
        <f t="shared" si="3"/>
        <v>1.6E-2</v>
      </c>
      <c r="L30" s="58">
        <f t="shared" si="3"/>
        <v>0.02</v>
      </c>
      <c r="M30" s="58">
        <f t="shared" si="3"/>
        <v>0</v>
      </c>
      <c r="N30" s="58">
        <f t="shared" si="3"/>
        <v>0.15</v>
      </c>
      <c r="O30" s="58">
        <f t="shared" si="3"/>
        <v>0</v>
      </c>
      <c r="P30" s="58">
        <f t="shared" si="3"/>
        <v>7.0000000000000001E-3</v>
      </c>
      <c r="Q30" s="58">
        <f t="shared" si="3"/>
        <v>0</v>
      </c>
      <c r="R30" s="58">
        <f t="shared" si="3"/>
        <v>0</v>
      </c>
      <c r="S30" s="58">
        <f t="shared" si="3"/>
        <v>0</v>
      </c>
      <c r="T30" s="58">
        <f t="shared" ref="T30:X30" si="4">PRODUCT(T29,$F$4)</f>
        <v>0</v>
      </c>
      <c r="U30" s="58">
        <f t="shared" si="4"/>
        <v>0</v>
      </c>
      <c r="V30" s="58">
        <f t="shared" si="4"/>
        <v>0</v>
      </c>
      <c r="W30" s="58">
        <f t="shared" si="4"/>
        <v>0</v>
      </c>
      <c r="X30" s="58">
        <f t="shared" si="4"/>
        <v>0.30866666666666664</v>
      </c>
      <c r="Y30" s="58">
        <f t="shared" si="3"/>
        <v>0</v>
      </c>
      <c r="Z30" s="58">
        <f t="shared" si="3"/>
        <v>0</v>
      </c>
      <c r="AA30" s="58">
        <f t="shared" si="3"/>
        <v>0</v>
      </c>
      <c r="AB30" s="58">
        <f t="shared" si="3"/>
        <v>0</v>
      </c>
      <c r="AC30" s="58">
        <f t="shared" si="3"/>
        <v>0</v>
      </c>
      <c r="AD30" s="58">
        <f t="shared" si="3"/>
        <v>0</v>
      </c>
      <c r="AE30" s="58">
        <f t="shared" si="3"/>
        <v>0</v>
      </c>
      <c r="AF30" s="58">
        <f t="shared" si="3"/>
        <v>0</v>
      </c>
      <c r="AG30" s="58">
        <f t="shared" si="3"/>
        <v>0.02</v>
      </c>
      <c r="AH30" s="58">
        <f t="shared" si="3"/>
        <v>0</v>
      </c>
      <c r="AI30" s="58">
        <f t="shared" si="3"/>
        <v>0.03</v>
      </c>
      <c r="AJ30" s="58">
        <f t="shared" si="3"/>
        <v>5.9999999999999995E-4</v>
      </c>
      <c r="AK30" s="58">
        <f t="shared" si="3"/>
        <v>0</v>
      </c>
      <c r="AL30" s="58">
        <f t="shared" si="3"/>
        <v>0</v>
      </c>
      <c r="AM30" s="58">
        <f t="shared" si="3"/>
        <v>0</v>
      </c>
      <c r="AN30" s="58">
        <f t="shared" si="3"/>
        <v>0</v>
      </c>
      <c r="AO30" s="58">
        <f t="shared" si="3"/>
        <v>0</v>
      </c>
      <c r="AP30" s="58">
        <f t="shared" si="3"/>
        <v>0</v>
      </c>
      <c r="AQ30" s="58">
        <f t="shared" si="3"/>
        <v>0</v>
      </c>
      <c r="AR30" s="58">
        <f t="shared" si="3"/>
        <v>0</v>
      </c>
      <c r="AS30" s="58">
        <f t="shared" si="3"/>
        <v>0</v>
      </c>
      <c r="AT30" s="58">
        <f t="shared" si="3"/>
        <v>0.02</v>
      </c>
      <c r="AU30" s="58">
        <f t="shared" si="3"/>
        <v>2.0400000000000001E-2</v>
      </c>
      <c r="AV30" s="58">
        <f t="shared" si="3"/>
        <v>0</v>
      </c>
      <c r="AW30" s="58">
        <f t="shared" si="3"/>
        <v>0</v>
      </c>
      <c r="AX30" s="58">
        <f t="shared" si="3"/>
        <v>0</v>
      </c>
      <c r="AY30" s="58">
        <f t="shared" si="3"/>
        <v>0</v>
      </c>
      <c r="AZ30" s="58">
        <f t="shared" si="3"/>
        <v>0</v>
      </c>
      <c r="BA30" s="58">
        <f t="shared" si="3"/>
        <v>0</v>
      </c>
      <c r="BB30" s="58">
        <f t="shared" si="3"/>
        <v>0</v>
      </c>
      <c r="BC30" s="58">
        <f t="shared" si="3"/>
        <v>0.01</v>
      </c>
      <c r="BD30" s="58">
        <f t="shared" si="3"/>
        <v>0</v>
      </c>
      <c r="BE30" s="58">
        <f t="shared" si="3"/>
        <v>0.04</v>
      </c>
      <c r="BF30" s="58">
        <f t="shared" si="3"/>
        <v>0</v>
      </c>
      <c r="BG30" s="58">
        <f t="shared" si="3"/>
        <v>0.24</v>
      </c>
      <c r="BH30" s="58">
        <f t="shared" si="3"/>
        <v>0.01</v>
      </c>
      <c r="BI30" s="58">
        <f t="shared" si="3"/>
        <v>0.02</v>
      </c>
      <c r="BJ30" s="58">
        <f t="shared" si="3"/>
        <v>0</v>
      </c>
      <c r="BK30" s="58">
        <f t="shared" si="3"/>
        <v>7.0000000000000007E-2</v>
      </c>
      <c r="BL30" s="58">
        <f t="shared" si="3"/>
        <v>3.0000000000000001E-3</v>
      </c>
      <c r="BM30" s="58">
        <f t="shared" si="3"/>
        <v>4.7000000000000002E-3</v>
      </c>
      <c r="BN30" s="58">
        <f t="shared" si="3"/>
        <v>6.0000000000000001E-3</v>
      </c>
      <c r="BO30" s="58">
        <f t="shared" ref="BO30" si="5">PRODUCT(BO29,$F$4)</f>
        <v>0.05</v>
      </c>
      <c r="BP30" s="49"/>
    </row>
    <row r="31" spans="1:69" s="59" customFormat="1" ht="18.75" x14ac:dyDescent="0.25">
      <c r="D31" s="60">
        <f>D30+'1-3 года (день 1 )'!D30</f>
        <v>0.16000000000000003</v>
      </c>
      <c r="E31" s="60">
        <f>E30+'1-3 года (день 1 )'!E30</f>
        <v>0.09</v>
      </c>
      <c r="F31" s="60">
        <f>F30+'1-3 года (день 1 )'!F30</f>
        <v>6.5000000000000002E-2</v>
      </c>
      <c r="G31" s="60">
        <f>G30+'1-3 года (день 1 )'!G30</f>
        <v>6.9999999999999999E-4</v>
      </c>
      <c r="H31" s="60">
        <f>H30+'1-3 года (день 1 )'!H30</f>
        <v>2.1999999999999997E-3</v>
      </c>
      <c r="I31" s="60">
        <f>I30+'1-3 года (день 1 )'!I30</f>
        <v>0</v>
      </c>
      <c r="J31" s="60">
        <f>J30+'1-3 года (день 1 )'!J30</f>
        <v>0.42400000000000004</v>
      </c>
      <c r="K31" s="60">
        <f>K30+'1-3 года (день 1 )'!K30</f>
        <v>3.0499999999999999E-2</v>
      </c>
      <c r="L31" s="60">
        <f>L30+'1-3 года (день 1 )'!L30</f>
        <v>3.4000000000000002E-2</v>
      </c>
      <c r="M31" s="60">
        <f>M30+'1-3 года (день 1 )'!M30</f>
        <v>0</v>
      </c>
      <c r="N31" s="60">
        <f>N30+'1-3 года (день 1 )'!N30</f>
        <v>0.29000000000000004</v>
      </c>
      <c r="O31" s="60">
        <f>O30+'1-3 года (день 1 )'!O30</f>
        <v>0</v>
      </c>
      <c r="P31" s="60">
        <f>P30+'1-3 года (день 1 )'!P30</f>
        <v>1.2E-2</v>
      </c>
      <c r="Q31" s="60">
        <f>Q30+'1-3 года (день 1 )'!Q30</f>
        <v>0</v>
      </c>
      <c r="R31" s="60">
        <f>R30+'1-3 года (день 1 )'!R30</f>
        <v>0</v>
      </c>
      <c r="S31" s="60">
        <f>S30+'1-3 года (день 1 )'!S30</f>
        <v>0</v>
      </c>
      <c r="T31" s="60">
        <f>T30+'1-3 года (день 1 )'!T30</f>
        <v>0</v>
      </c>
      <c r="U31" s="60">
        <f>U30+'1-3 года (день 1 )'!U30</f>
        <v>0</v>
      </c>
      <c r="V31" s="60">
        <f>V30+'1-3 года (день 1 )'!V30</f>
        <v>0</v>
      </c>
      <c r="W31" s="60">
        <f>W30+'1-3 года (день 1 )'!W30</f>
        <v>0</v>
      </c>
      <c r="X31" s="60">
        <f>X30+'1-3 года (день 1 )'!X30</f>
        <v>0.57652380952380944</v>
      </c>
      <c r="Y31" s="60">
        <f>Y30+'1-3 года (день 1 )'!Y30</f>
        <v>0</v>
      </c>
      <c r="Z31" s="60">
        <f>Z30+'1-3 года (день 1 )'!Z30</f>
        <v>0</v>
      </c>
      <c r="AA31" s="60">
        <f>AA30+'1-3 года (день 1 )'!AA30</f>
        <v>0</v>
      </c>
      <c r="AB31" s="60">
        <f>AB30+'1-3 года (день 1 )'!AB30</f>
        <v>0</v>
      </c>
      <c r="AC31" s="60">
        <f>AC30+'1-3 года (день 1 )'!AC30</f>
        <v>0</v>
      </c>
      <c r="AD31" s="60">
        <f>AD30+'1-3 года (день 1 )'!AD30</f>
        <v>0</v>
      </c>
      <c r="AE31" s="60">
        <f>AE30+'1-3 года (день 1 )'!AE30</f>
        <v>0</v>
      </c>
      <c r="AF31" s="60">
        <f>AF30+'1-3 года (день 1 )'!AF30</f>
        <v>0</v>
      </c>
      <c r="AG31" s="60">
        <f>AG30+'1-3 года (день 1 )'!AG30</f>
        <v>3.7999999999999999E-2</v>
      </c>
      <c r="AH31" s="60">
        <f>AH30+'1-3 года (день 1 )'!AH30</f>
        <v>0</v>
      </c>
      <c r="AI31" s="60">
        <f>AI30+'1-3 года (день 1 )'!AI30</f>
        <v>0.06</v>
      </c>
      <c r="AJ31" s="60">
        <f>AJ30+'1-3 года (день 1 )'!AJ30</f>
        <v>1.14E-3</v>
      </c>
      <c r="AK31" s="60">
        <f>AK30+'1-3 года (день 1 )'!AK30</f>
        <v>0</v>
      </c>
      <c r="AL31" s="60">
        <f>AL30+'1-3 года (день 1 )'!AL30</f>
        <v>0</v>
      </c>
      <c r="AM31" s="60">
        <f>AM30+'1-3 года (день 1 )'!AM30</f>
        <v>0</v>
      </c>
      <c r="AN31" s="60">
        <f>AN30+'1-3 года (день 1 )'!AN30</f>
        <v>0</v>
      </c>
      <c r="AO31" s="60">
        <f>AO30+'1-3 года (день 1 )'!AO30</f>
        <v>0</v>
      </c>
      <c r="AP31" s="60">
        <f>AP30+'1-3 года (день 1 )'!AP30</f>
        <v>0</v>
      </c>
      <c r="AQ31" s="60">
        <f>AQ30+'1-3 года (день 1 )'!AQ30</f>
        <v>0</v>
      </c>
      <c r="AR31" s="60">
        <f>AR30+'1-3 года (день 1 )'!AR30</f>
        <v>0</v>
      </c>
      <c r="AS31" s="60">
        <f>AS30+'1-3 года (день 1 )'!AS30</f>
        <v>0</v>
      </c>
      <c r="AT31" s="60">
        <f>AT30+'1-3 года (день 1 )'!AT30</f>
        <v>3.5000000000000003E-2</v>
      </c>
      <c r="AU31" s="60">
        <f>AU30+'1-3 года (день 1 )'!AU30</f>
        <v>3.7400000000000003E-2</v>
      </c>
      <c r="AV31" s="60">
        <f>AV30+'1-3 года (день 1 )'!AV30</f>
        <v>0</v>
      </c>
      <c r="AW31" s="60">
        <f>AW30+'1-3 года (день 1 )'!AW30</f>
        <v>0</v>
      </c>
      <c r="AX31" s="60">
        <f>AX30+'1-3 года (день 1 )'!AX30</f>
        <v>0</v>
      </c>
      <c r="AY31" s="60">
        <f>AY30+'1-3 года (день 1 )'!AY30</f>
        <v>0</v>
      </c>
      <c r="AZ31" s="60">
        <f>AZ30+'1-3 года (день 1 )'!AZ30</f>
        <v>0</v>
      </c>
      <c r="BA31" s="60">
        <f>BA30+'1-3 года (день 1 )'!BA30</f>
        <v>0</v>
      </c>
      <c r="BB31" s="60">
        <f>BB30+'1-3 года (день 1 )'!BB30</f>
        <v>0</v>
      </c>
      <c r="BC31" s="60">
        <f>BC30+'1-3 года (день 1 )'!BC30</f>
        <v>1.8000000000000002E-2</v>
      </c>
      <c r="BD31" s="60">
        <f>BD30+'1-3 года (день 1 )'!BD30</f>
        <v>0</v>
      </c>
      <c r="BE31" s="60">
        <f>BE30+'1-3 года (день 1 )'!BE30</f>
        <v>7.0000000000000007E-2</v>
      </c>
      <c r="BF31" s="60">
        <f>BF30+'1-3 года (день 1 )'!BF30</f>
        <v>0</v>
      </c>
      <c r="BG31" s="60">
        <f>BG30+'1-3 года (день 1 )'!BG30</f>
        <v>0.46099999999999997</v>
      </c>
      <c r="BH31" s="60">
        <f>BH30+'1-3 года (день 1 )'!BH30</f>
        <v>0.02</v>
      </c>
      <c r="BI31" s="60">
        <f>BI30+'1-3 года (день 1 )'!BI30</f>
        <v>3.3000000000000002E-2</v>
      </c>
      <c r="BJ31" s="60">
        <f>BJ30+'1-3 года (день 1 )'!BJ30</f>
        <v>0</v>
      </c>
      <c r="BK31" s="60">
        <f>BK30+'1-3 года (день 1 )'!BK30</f>
        <v>0.125</v>
      </c>
      <c r="BL31" s="60">
        <f>BL30+'1-3 года (день 1 )'!BL30</f>
        <v>5.0000000000000001E-3</v>
      </c>
      <c r="BM31" s="60">
        <f>BM30+'1-3 года (день 1 )'!BM30</f>
        <v>7.6E-3</v>
      </c>
      <c r="BN31" s="60">
        <f>BN30+'1-3 года (день 1 )'!BN30</f>
        <v>0.01</v>
      </c>
      <c r="BO31" s="60">
        <f>BO30+'1-3 года (день 1 )'!BO30</f>
        <v>8.5000000000000006E-2</v>
      </c>
      <c r="BP31" s="61">
        <f>SUM(D31:BN31)</f>
        <v>2.6060638095238091</v>
      </c>
    </row>
    <row r="32" spans="1:69" x14ac:dyDescent="0.2">
      <c r="F32" s="90" t="s">
        <v>107</v>
      </c>
    </row>
    <row r="34" spans="1:69" x14ac:dyDescent="0.2">
      <c r="F34" s="90" t="s">
        <v>108</v>
      </c>
    </row>
    <row r="35" spans="1:69" x14ac:dyDescent="0.2">
      <c r="BP35" s="29"/>
      <c r="BQ35" s="13"/>
    </row>
    <row r="36" spans="1:69" x14ac:dyDescent="0.2">
      <c r="F36" t="s">
        <v>30</v>
      </c>
    </row>
    <row r="43" spans="1:69" ht="18" x14ac:dyDescent="0.25">
      <c r="A43" s="30"/>
      <c r="B43" s="31" t="s">
        <v>31</v>
      </c>
      <c r="C43" s="32" t="s">
        <v>32</v>
      </c>
      <c r="D43" s="33">
        <v>67.27</v>
      </c>
      <c r="E43" s="33">
        <v>70</v>
      </c>
      <c r="F43" s="33">
        <v>86.3</v>
      </c>
      <c r="G43" s="33">
        <v>500</v>
      </c>
      <c r="H43" s="33">
        <v>925.9</v>
      </c>
      <c r="I43" s="33">
        <v>510</v>
      </c>
      <c r="J43" s="33">
        <v>71.38</v>
      </c>
      <c r="K43" s="33">
        <v>662.44</v>
      </c>
      <c r="L43" s="33">
        <v>200.83</v>
      </c>
      <c r="M43" s="33">
        <v>504</v>
      </c>
      <c r="N43" s="33">
        <v>99.49</v>
      </c>
      <c r="O43" s="33">
        <v>320.32</v>
      </c>
      <c r="P43" s="33">
        <v>368.4</v>
      </c>
      <c r="Q43" s="33">
        <v>380</v>
      </c>
      <c r="R43" s="33"/>
      <c r="S43" s="33">
        <v>130</v>
      </c>
      <c r="T43" s="33"/>
      <c r="U43" s="33">
        <v>628</v>
      </c>
      <c r="V43" s="33">
        <v>329.48</v>
      </c>
      <c r="W43" s="33">
        <v>219</v>
      </c>
      <c r="X43" s="33">
        <v>7.9</v>
      </c>
      <c r="Y43" s="33"/>
      <c r="Z43" s="33">
        <v>247</v>
      </c>
      <c r="AA43" s="33">
        <v>360</v>
      </c>
      <c r="AB43" s="33">
        <v>213</v>
      </c>
      <c r="AC43" s="33">
        <v>314.44</v>
      </c>
      <c r="AD43" s="33">
        <v>138</v>
      </c>
      <c r="AE43" s="33">
        <v>388</v>
      </c>
      <c r="AF43" s="33">
        <v>189</v>
      </c>
      <c r="AG43" s="33">
        <v>218.18</v>
      </c>
      <c r="AH43" s="33">
        <v>59.6</v>
      </c>
      <c r="AI43" s="33">
        <v>65.75</v>
      </c>
      <c r="AJ43" s="33">
        <v>37</v>
      </c>
      <c r="AK43" s="33">
        <v>190</v>
      </c>
      <c r="AL43" s="33">
        <v>185</v>
      </c>
      <c r="AM43" s="33"/>
      <c r="AN43" s="33">
        <v>240</v>
      </c>
      <c r="AO43" s="33"/>
      <c r="AP43" s="33">
        <v>213.79</v>
      </c>
      <c r="AQ43" s="33">
        <v>60</v>
      </c>
      <c r="AR43" s="33">
        <v>65.33</v>
      </c>
      <c r="AS43" s="33">
        <v>84</v>
      </c>
      <c r="AT43" s="33">
        <v>41.43</v>
      </c>
      <c r="AU43" s="33">
        <v>54.28</v>
      </c>
      <c r="AV43" s="33">
        <v>48.75</v>
      </c>
      <c r="AW43" s="33">
        <v>114.28</v>
      </c>
      <c r="AX43" s="33">
        <v>62.66</v>
      </c>
      <c r="AY43" s="33">
        <v>56.66</v>
      </c>
      <c r="AZ43" s="33">
        <v>128</v>
      </c>
      <c r="BA43" s="33">
        <v>227</v>
      </c>
      <c r="BB43" s="33">
        <v>357</v>
      </c>
      <c r="BC43" s="33">
        <v>491.11</v>
      </c>
      <c r="BD43" s="33">
        <v>205</v>
      </c>
      <c r="BE43" s="33">
        <v>330</v>
      </c>
      <c r="BF43" s="33"/>
      <c r="BG43" s="33">
        <v>23</v>
      </c>
      <c r="BH43" s="33">
        <v>21</v>
      </c>
      <c r="BI43" s="33">
        <v>30</v>
      </c>
      <c r="BJ43" s="33">
        <v>21</v>
      </c>
      <c r="BK43" s="33">
        <v>35</v>
      </c>
      <c r="BL43" s="33">
        <v>275</v>
      </c>
      <c r="BM43" s="33">
        <v>154.44999999999999</v>
      </c>
      <c r="BN43" s="33">
        <v>14.89</v>
      </c>
      <c r="BO43" s="33">
        <v>10</v>
      </c>
    </row>
    <row r="44" spans="1:69" ht="18" x14ac:dyDescent="0.25">
      <c r="B44" s="25" t="s">
        <v>33</v>
      </c>
      <c r="C44" s="26" t="s">
        <v>32</v>
      </c>
      <c r="D44" s="27">
        <f>D43/1000</f>
        <v>6.7269999999999996E-2</v>
      </c>
      <c r="E44" s="27">
        <f t="shared" ref="E44:BN44" si="6">E43/1000</f>
        <v>7.0000000000000007E-2</v>
      </c>
      <c r="F44" s="27">
        <f t="shared" si="6"/>
        <v>8.6300000000000002E-2</v>
      </c>
      <c r="G44" s="27">
        <f t="shared" si="6"/>
        <v>0.5</v>
      </c>
      <c r="H44" s="27">
        <f t="shared" si="6"/>
        <v>0.92589999999999995</v>
      </c>
      <c r="I44" s="27">
        <f t="shared" si="6"/>
        <v>0.51</v>
      </c>
      <c r="J44" s="27">
        <f t="shared" si="6"/>
        <v>7.1379999999999999E-2</v>
      </c>
      <c r="K44" s="27">
        <f t="shared" si="6"/>
        <v>0.66244000000000003</v>
      </c>
      <c r="L44" s="27">
        <f t="shared" si="6"/>
        <v>0.20083000000000001</v>
      </c>
      <c r="M44" s="27">
        <f t="shared" si="6"/>
        <v>0.504</v>
      </c>
      <c r="N44" s="27">
        <f t="shared" si="6"/>
        <v>9.9489999999999995E-2</v>
      </c>
      <c r="O44" s="27">
        <f t="shared" si="6"/>
        <v>0.32031999999999999</v>
      </c>
      <c r="P44" s="27">
        <f t="shared" si="6"/>
        <v>0.36839999999999995</v>
      </c>
      <c r="Q44" s="27">
        <f t="shared" si="6"/>
        <v>0.38</v>
      </c>
      <c r="R44" s="27">
        <f t="shared" si="6"/>
        <v>0</v>
      </c>
      <c r="S44" s="27">
        <f t="shared" si="6"/>
        <v>0.13</v>
      </c>
      <c r="T44" s="27">
        <f t="shared" si="6"/>
        <v>0</v>
      </c>
      <c r="U44" s="27">
        <f t="shared" si="6"/>
        <v>0.628</v>
      </c>
      <c r="V44" s="27">
        <f t="shared" si="6"/>
        <v>0.32948</v>
      </c>
      <c r="W44" s="27">
        <f t="shared" si="6"/>
        <v>0.219</v>
      </c>
      <c r="X44" s="27">
        <f t="shared" si="6"/>
        <v>7.9000000000000008E-3</v>
      </c>
      <c r="Y44" s="27">
        <f t="shared" si="6"/>
        <v>0</v>
      </c>
      <c r="Z44" s="27">
        <f t="shared" si="6"/>
        <v>0.247</v>
      </c>
      <c r="AA44" s="27">
        <f t="shared" si="6"/>
        <v>0.36</v>
      </c>
      <c r="AB44" s="27">
        <f t="shared" si="6"/>
        <v>0.21299999999999999</v>
      </c>
      <c r="AC44" s="27">
        <f t="shared" si="6"/>
        <v>0.31444</v>
      </c>
      <c r="AD44" s="27">
        <f t="shared" si="6"/>
        <v>0.13800000000000001</v>
      </c>
      <c r="AE44" s="27">
        <f t="shared" si="6"/>
        <v>0.38800000000000001</v>
      </c>
      <c r="AF44" s="27">
        <f t="shared" si="6"/>
        <v>0.189</v>
      </c>
      <c r="AG44" s="27">
        <f t="shared" si="6"/>
        <v>0.21818000000000001</v>
      </c>
      <c r="AH44" s="27">
        <f t="shared" si="6"/>
        <v>5.96E-2</v>
      </c>
      <c r="AI44" s="27">
        <f t="shared" si="6"/>
        <v>6.5750000000000003E-2</v>
      </c>
      <c r="AJ44" s="27">
        <f t="shared" si="6"/>
        <v>3.6999999999999998E-2</v>
      </c>
      <c r="AK44" s="27">
        <f t="shared" si="6"/>
        <v>0.19</v>
      </c>
      <c r="AL44" s="27">
        <f t="shared" si="6"/>
        <v>0.185</v>
      </c>
      <c r="AM44" s="27">
        <f t="shared" si="6"/>
        <v>0</v>
      </c>
      <c r="AN44" s="27">
        <f t="shared" si="6"/>
        <v>0.24</v>
      </c>
      <c r="AO44" s="27">
        <f t="shared" si="6"/>
        <v>0</v>
      </c>
      <c r="AP44" s="27">
        <f t="shared" si="6"/>
        <v>0.21378999999999998</v>
      </c>
      <c r="AQ44" s="27">
        <f t="shared" si="6"/>
        <v>0.06</v>
      </c>
      <c r="AR44" s="27">
        <f t="shared" si="6"/>
        <v>6.5329999999999999E-2</v>
      </c>
      <c r="AS44" s="27">
        <f t="shared" si="6"/>
        <v>8.4000000000000005E-2</v>
      </c>
      <c r="AT44" s="27">
        <f t="shared" si="6"/>
        <v>4.1430000000000002E-2</v>
      </c>
      <c r="AU44" s="27">
        <f t="shared" si="6"/>
        <v>5.4280000000000002E-2</v>
      </c>
      <c r="AV44" s="27">
        <f t="shared" si="6"/>
        <v>4.8750000000000002E-2</v>
      </c>
      <c r="AW44" s="27">
        <f t="shared" si="6"/>
        <v>0.11428000000000001</v>
      </c>
      <c r="AX44" s="27">
        <f t="shared" si="6"/>
        <v>6.2659999999999993E-2</v>
      </c>
      <c r="AY44" s="27">
        <f t="shared" si="6"/>
        <v>5.6659999999999995E-2</v>
      </c>
      <c r="AZ44" s="27">
        <f t="shared" si="6"/>
        <v>0.128</v>
      </c>
      <c r="BA44" s="27">
        <f t="shared" si="6"/>
        <v>0.22700000000000001</v>
      </c>
      <c r="BB44" s="27">
        <f t="shared" si="6"/>
        <v>0.35699999999999998</v>
      </c>
      <c r="BC44" s="27">
        <f t="shared" si="6"/>
        <v>0.49110999999999999</v>
      </c>
      <c r="BD44" s="27">
        <f t="shared" si="6"/>
        <v>0.20499999999999999</v>
      </c>
      <c r="BE44" s="27">
        <f t="shared" si="6"/>
        <v>0.33</v>
      </c>
      <c r="BF44" s="27">
        <f t="shared" si="6"/>
        <v>0</v>
      </c>
      <c r="BG44" s="27">
        <f t="shared" si="6"/>
        <v>2.3E-2</v>
      </c>
      <c r="BH44" s="27">
        <f t="shared" si="6"/>
        <v>2.1000000000000001E-2</v>
      </c>
      <c r="BI44" s="27">
        <f t="shared" si="6"/>
        <v>0.03</v>
      </c>
      <c r="BJ44" s="27">
        <f t="shared" si="6"/>
        <v>2.1000000000000001E-2</v>
      </c>
      <c r="BK44" s="27">
        <f t="shared" si="6"/>
        <v>3.5000000000000003E-2</v>
      </c>
      <c r="BL44" s="27">
        <f t="shared" si="6"/>
        <v>0.27500000000000002</v>
      </c>
      <c r="BM44" s="27">
        <f t="shared" si="6"/>
        <v>0.15444999999999998</v>
      </c>
      <c r="BN44" s="27">
        <f t="shared" si="6"/>
        <v>1.489E-2</v>
      </c>
      <c r="BO44" s="27">
        <f t="shared" ref="BO44" si="7">BO43/1000</f>
        <v>0.01</v>
      </c>
    </row>
    <row r="45" spans="1:69" ht="18" x14ac:dyDescent="0.25">
      <c r="A45" s="34"/>
      <c r="B45" s="35" t="s">
        <v>34</v>
      </c>
      <c r="C45" s="121"/>
      <c r="D45" s="36">
        <f>D30*D43</f>
        <v>6.0543000000000005</v>
      </c>
      <c r="E45" s="36">
        <f t="shared" ref="E45:BN45" si="8">E30*E43</f>
        <v>3.5</v>
      </c>
      <c r="F45" s="36">
        <f t="shared" si="8"/>
        <v>3.0205000000000002</v>
      </c>
      <c r="G45" s="36">
        <f t="shared" si="8"/>
        <v>0.2</v>
      </c>
      <c r="H45" s="36">
        <f t="shared" si="8"/>
        <v>1.1110799999999998</v>
      </c>
      <c r="I45" s="36">
        <f t="shared" si="8"/>
        <v>0</v>
      </c>
      <c r="J45" s="36">
        <f t="shared" si="8"/>
        <v>16.417400000000001</v>
      </c>
      <c r="K45" s="36">
        <f t="shared" si="8"/>
        <v>10.59904</v>
      </c>
      <c r="L45" s="36">
        <f t="shared" si="8"/>
        <v>4.0166000000000004</v>
      </c>
      <c r="M45" s="36">
        <f t="shared" si="8"/>
        <v>0</v>
      </c>
      <c r="N45" s="36">
        <f t="shared" si="8"/>
        <v>14.923499999999999</v>
      </c>
      <c r="O45" s="36">
        <f t="shared" si="8"/>
        <v>0</v>
      </c>
      <c r="P45" s="36">
        <f t="shared" si="8"/>
        <v>2.5787999999999998</v>
      </c>
      <c r="Q45" s="36">
        <f t="shared" si="8"/>
        <v>0</v>
      </c>
      <c r="R45" s="36">
        <f t="shared" si="8"/>
        <v>0</v>
      </c>
      <c r="S45" s="36">
        <f t="shared" si="8"/>
        <v>0</v>
      </c>
      <c r="T45" s="36">
        <f t="shared" si="8"/>
        <v>0</v>
      </c>
      <c r="U45" s="36">
        <f t="shared" si="8"/>
        <v>0</v>
      </c>
      <c r="V45" s="36">
        <f t="shared" si="8"/>
        <v>0</v>
      </c>
      <c r="W45" s="36">
        <f t="shared" si="8"/>
        <v>0</v>
      </c>
      <c r="X45" s="36">
        <f t="shared" si="8"/>
        <v>2.4384666666666668</v>
      </c>
      <c r="Y45" s="36">
        <f t="shared" si="8"/>
        <v>0</v>
      </c>
      <c r="Z45" s="36">
        <f t="shared" si="8"/>
        <v>0</v>
      </c>
      <c r="AA45" s="36">
        <f t="shared" si="8"/>
        <v>0</v>
      </c>
      <c r="AB45" s="36">
        <f t="shared" si="8"/>
        <v>0</v>
      </c>
      <c r="AC45" s="36">
        <f t="shared" si="8"/>
        <v>0</v>
      </c>
      <c r="AD45" s="36">
        <f t="shared" si="8"/>
        <v>0</v>
      </c>
      <c r="AE45" s="36">
        <f t="shared" si="8"/>
        <v>0</v>
      </c>
      <c r="AF45" s="36">
        <f t="shared" si="8"/>
        <v>0</v>
      </c>
      <c r="AG45" s="36">
        <f t="shared" si="8"/>
        <v>4.3635999999999999</v>
      </c>
      <c r="AH45" s="36">
        <f t="shared" si="8"/>
        <v>0</v>
      </c>
      <c r="AI45" s="36">
        <f t="shared" si="8"/>
        <v>1.9724999999999999</v>
      </c>
      <c r="AJ45" s="36">
        <f t="shared" si="8"/>
        <v>2.2199999999999998E-2</v>
      </c>
      <c r="AK45" s="36">
        <f t="shared" si="8"/>
        <v>0</v>
      </c>
      <c r="AL45" s="36">
        <f t="shared" si="8"/>
        <v>0</v>
      </c>
      <c r="AM45" s="36">
        <f t="shared" si="8"/>
        <v>0</v>
      </c>
      <c r="AN45" s="36">
        <f t="shared" si="8"/>
        <v>0</v>
      </c>
      <c r="AO45" s="36">
        <f t="shared" si="8"/>
        <v>0</v>
      </c>
      <c r="AP45" s="36">
        <f t="shared" si="8"/>
        <v>0</v>
      </c>
      <c r="AQ45" s="36">
        <f t="shared" si="8"/>
        <v>0</v>
      </c>
      <c r="AR45" s="36">
        <f t="shared" si="8"/>
        <v>0</v>
      </c>
      <c r="AS45" s="36">
        <f t="shared" si="8"/>
        <v>0</v>
      </c>
      <c r="AT45" s="36">
        <f t="shared" si="8"/>
        <v>0.8286</v>
      </c>
      <c r="AU45" s="36">
        <f t="shared" si="8"/>
        <v>1.1073120000000001</v>
      </c>
      <c r="AV45" s="36">
        <f t="shared" si="8"/>
        <v>0</v>
      </c>
      <c r="AW45" s="36">
        <f t="shared" si="8"/>
        <v>0</v>
      </c>
      <c r="AX45" s="36">
        <f t="shared" si="8"/>
        <v>0</v>
      </c>
      <c r="AY45" s="36">
        <f t="shared" si="8"/>
        <v>0</v>
      </c>
      <c r="AZ45" s="36">
        <f t="shared" si="8"/>
        <v>0</v>
      </c>
      <c r="BA45" s="36">
        <f t="shared" si="8"/>
        <v>0</v>
      </c>
      <c r="BB45" s="36">
        <f t="shared" si="8"/>
        <v>0</v>
      </c>
      <c r="BC45" s="36">
        <f t="shared" si="8"/>
        <v>4.9111000000000002</v>
      </c>
      <c r="BD45" s="36">
        <f t="shared" si="8"/>
        <v>0</v>
      </c>
      <c r="BE45" s="36">
        <f t="shared" si="8"/>
        <v>13.200000000000001</v>
      </c>
      <c r="BF45" s="36">
        <f t="shared" si="8"/>
        <v>0</v>
      </c>
      <c r="BG45" s="36">
        <f t="shared" si="8"/>
        <v>5.52</v>
      </c>
      <c r="BH45" s="36">
        <f t="shared" si="8"/>
        <v>0.21</v>
      </c>
      <c r="BI45" s="36">
        <f t="shared" si="8"/>
        <v>0.6</v>
      </c>
      <c r="BJ45" s="36">
        <f t="shared" si="8"/>
        <v>0</v>
      </c>
      <c r="BK45" s="36">
        <f t="shared" si="8"/>
        <v>2.4500000000000002</v>
      </c>
      <c r="BL45" s="36">
        <f t="shared" si="8"/>
        <v>0.82500000000000007</v>
      </c>
      <c r="BM45" s="36">
        <f t="shared" si="8"/>
        <v>0.72591499999999998</v>
      </c>
      <c r="BN45" s="36">
        <f t="shared" si="8"/>
        <v>8.9340000000000003E-2</v>
      </c>
      <c r="BO45" s="36">
        <f t="shared" ref="BO45" si="9">BO30*BO43</f>
        <v>0.5</v>
      </c>
      <c r="BP45" s="37">
        <f>SUM(D45:BN45)</f>
        <v>101.68525366666665</v>
      </c>
      <c r="BQ45" s="38">
        <f>BP45/$C$7</f>
        <v>101.68525366666665</v>
      </c>
    </row>
    <row r="46" spans="1:69" ht="18" x14ac:dyDescent="0.25">
      <c r="A46" s="34"/>
      <c r="B46" s="35" t="s">
        <v>35</v>
      </c>
      <c r="C46" s="121"/>
      <c r="D46" s="36">
        <f>D30*D43</f>
        <v>6.0543000000000005</v>
      </c>
      <c r="E46" s="36">
        <f t="shared" ref="E46:BN46" si="10">E30*E43</f>
        <v>3.5</v>
      </c>
      <c r="F46" s="36">
        <f t="shared" si="10"/>
        <v>3.0205000000000002</v>
      </c>
      <c r="G46" s="36">
        <f t="shared" si="10"/>
        <v>0.2</v>
      </c>
      <c r="H46" s="36">
        <f t="shared" si="10"/>
        <v>1.1110799999999998</v>
      </c>
      <c r="I46" s="36">
        <f t="shared" si="10"/>
        <v>0</v>
      </c>
      <c r="J46" s="36">
        <f t="shared" si="10"/>
        <v>16.417400000000001</v>
      </c>
      <c r="K46" s="36">
        <f t="shared" si="10"/>
        <v>10.59904</v>
      </c>
      <c r="L46" s="36">
        <f t="shared" si="10"/>
        <v>4.0166000000000004</v>
      </c>
      <c r="M46" s="36">
        <f t="shared" si="10"/>
        <v>0</v>
      </c>
      <c r="N46" s="36">
        <f t="shared" si="10"/>
        <v>14.923499999999999</v>
      </c>
      <c r="O46" s="36">
        <f t="shared" si="10"/>
        <v>0</v>
      </c>
      <c r="P46" s="36">
        <f t="shared" si="10"/>
        <v>2.5787999999999998</v>
      </c>
      <c r="Q46" s="36">
        <f t="shared" si="10"/>
        <v>0</v>
      </c>
      <c r="R46" s="36">
        <f t="shared" si="10"/>
        <v>0</v>
      </c>
      <c r="S46" s="36">
        <f t="shared" si="10"/>
        <v>0</v>
      </c>
      <c r="T46" s="36">
        <f t="shared" si="10"/>
        <v>0</v>
      </c>
      <c r="U46" s="36">
        <f t="shared" si="10"/>
        <v>0</v>
      </c>
      <c r="V46" s="36">
        <f t="shared" si="10"/>
        <v>0</v>
      </c>
      <c r="W46" s="36">
        <f t="shared" si="10"/>
        <v>0</v>
      </c>
      <c r="X46" s="36">
        <f t="shared" si="10"/>
        <v>2.4384666666666668</v>
      </c>
      <c r="Y46" s="36">
        <f t="shared" si="10"/>
        <v>0</v>
      </c>
      <c r="Z46" s="36">
        <f t="shared" si="10"/>
        <v>0</v>
      </c>
      <c r="AA46" s="36">
        <f t="shared" si="10"/>
        <v>0</v>
      </c>
      <c r="AB46" s="36">
        <f t="shared" si="10"/>
        <v>0</v>
      </c>
      <c r="AC46" s="36">
        <f t="shared" si="10"/>
        <v>0</v>
      </c>
      <c r="AD46" s="36">
        <f t="shared" si="10"/>
        <v>0</v>
      </c>
      <c r="AE46" s="36">
        <f t="shared" si="10"/>
        <v>0</v>
      </c>
      <c r="AF46" s="36">
        <f t="shared" si="10"/>
        <v>0</v>
      </c>
      <c r="AG46" s="36">
        <f t="shared" si="10"/>
        <v>4.3635999999999999</v>
      </c>
      <c r="AH46" s="36">
        <f t="shared" si="10"/>
        <v>0</v>
      </c>
      <c r="AI46" s="36">
        <f t="shared" si="10"/>
        <v>1.9724999999999999</v>
      </c>
      <c r="AJ46" s="36">
        <f t="shared" si="10"/>
        <v>2.2199999999999998E-2</v>
      </c>
      <c r="AK46" s="36">
        <f t="shared" si="10"/>
        <v>0</v>
      </c>
      <c r="AL46" s="36">
        <f t="shared" si="10"/>
        <v>0</v>
      </c>
      <c r="AM46" s="36">
        <f t="shared" si="10"/>
        <v>0</v>
      </c>
      <c r="AN46" s="36">
        <f t="shared" si="10"/>
        <v>0</v>
      </c>
      <c r="AO46" s="36">
        <f t="shared" si="10"/>
        <v>0</v>
      </c>
      <c r="AP46" s="36">
        <f t="shared" si="10"/>
        <v>0</v>
      </c>
      <c r="AQ46" s="36">
        <f t="shared" si="10"/>
        <v>0</v>
      </c>
      <c r="AR46" s="36">
        <f t="shared" si="10"/>
        <v>0</v>
      </c>
      <c r="AS46" s="36">
        <f t="shared" si="10"/>
        <v>0</v>
      </c>
      <c r="AT46" s="36">
        <f t="shared" si="10"/>
        <v>0.8286</v>
      </c>
      <c r="AU46" s="36">
        <f t="shared" si="10"/>
        <v>1.1073120000000001</v>
      </c>
      <c r="AV46" s="36">
        <f t="shared" si="10"/>
        <v>0</v>
      </c>
      <c r="AW46" s="36">
        <f t="shared" si="10"/>
        <v>0</v>
      </c>
      <c r="AX46" s="36">
        <f t="shared" si="10"/>
        <v>0</v>
      </c>
      <c r="AY46" s="36">
        <f t="shared" si="10"/>
        <v>0</v>
      </c>
      <c r="AZ46" s="36">
        <f t="shared" si="10"/>
        <v>0</v>
      </c>
      <c r="BA46" s="36">
        <f t="shared" si="10"/>
        <v>0</v>
      </c>
      <c r="BB46" s="36">
        <f t="shared" si="10"/>
        <v>0</v>
      </c>
      <c r="BC46" s="36">
        <f t="shared" si="10"/>
        <v>4.9111000000000002</v>
      </c>
      <c r="BD46" s="36">
        <f t="shared" si="10"/>
        <v>0</v>
      </c>
      <c r="BE46" s="36">
        <f t="shared" si="10"/>
        <v>13.200000000000001</v>
      </c>
      <c r="BF46" s="36">
        <f t="shared" si="10"/>
        <v>0</v>
      </c>
      <c r="BG46" s="36">
        <f t="shared" si="10"/>
        <v>5.52</v>
      </c>
      <c r="BH46" s="36">
        <f t="shared" si="10"/>
        <v>0.21</v>
      </c>
      <c r="BI46" s="36">
        <f t="shared" si="10"/>
        <v>0.6</v>
      </c>
      <c r="BJ46" s="36">
        <f t="shared" si="10"/>
        <v>0</v>
      </c>
      <c r="BK46" s="36">
        <f t="shared" si="10"/>
        <v>2.4500000000000002</v>
      </c>
      <c r="BL46" s="36">
        <f t="shared" si="10"/>
        <v>0.82500000000000007</v>
      </c>
      <c r="BM46" s="36">
        <f t="shared" si="10"/>
        <v>0.72591499999999998</v>
      </c>
      <c r="BN46" s="36">
        <f t="shared" si="10"/>
        <v>8.9340000000000003E-2</v>
      </c>
      <c r="BO46" s="36">
        <f t="shared" ref="BO46" si="11">BO30*BO43</f>
        <v>0.5</v>
      </c>
      <c r="BP46" s="37">
        <f>SUM(D46:BN46)</f>
        <v>101.68525366666665</v>
      </c>
      <c r="BQ46" s="38">
        <f>BP46/$C$7</f>
        <v>101.68525366666665</v>
      </c>
    </row>
    <row r="47" spans="1:69" x14ac:dyDescent="0.2">
      <c r="A47" s="39"/>
      <c r="B47" s="39" t="s">
        <v>36</v>
      </c>
      <c r="D47" s="62">
        <f t="shared" ref="D47:AI47" si="12">D64+D82+D98+D114</f>
        <v>6.0542999999999996</v>
      </c>
      <c r="E47" s="62">
        <f t="shared" si="12"/>
        <v>3.5</v>
      </c>
      <c r="F47" s="62">
        <f t="shared" si="12"/>
        <v>3.0205000000000002</v>
      </c>
      <c r="G47" s="62">
        <f t="shared" si="12"/>
        <v>0.2</v>
      </c>
      <c r="H47" s="62">
        <f t="shared" si="12"/>
        <v>1.1110799999999998</v>
      </c>
      <c r="I47" s="62">
        <f t="shared" si="12"/>
        <v>0</v>
      </c>
      <c r="J47" s="62">
        <f t="shared" si="12"/>
        <v>16.417400000000001</v>
      </c>
      <c r="K47" s="62">
        <f t="shared" si="12"/>
        <v>10.59904</v>
      </c>
      <c r="L47" s="62">
        <f t="shared" si="12"/>
        <v>4.0166000000000004</v>
      </c>
      <c r="M47" s="62">
        <f t="shared" si="12"/>
        <v>0</v>
      </c>
      <c r="N47" s="62">
        <f t="shared" si="12"/>
        <v>14.923499999999999</v>
      </c>
      <c r="O47" s="62">
        <f t="shared" si="12"/>
        <v>0</v>
      </c>
      <c r="P47" s="62">
        <f t="shared" si="12"/>
        <v>2.5787999999999998</v>
      </c>
      <c r="Q47" s="62">
        <f t="shared" si="12"/>
        <v>0</v>
      </c>
      <c r="R47" s="62">
        <f t="shared" si="12"/>
        <v>0</v>
      </c>
      <c r="S47" s="62">
        <f t="shared" si="12"/>
        <v>0</v>
      </c>
      <c r="T47" s="62">
        <f t="shared" si="12"/>
        <v>0</v>
      </c>
      <c r="U47" s="62">
        <f t="shared" si="12"/>
        <v>0</v>
      </c>
      <c r="V47" s="62">
        <f t="shared" si="12"/>
        <v>0</v>
      </c>
      <c r="W47" s="62">
        <f t="shared" si="12"/>
        <v>0</v>
      </c>
      <c r="X47" s="62">
        <f t="shared" si="12"/>
        <v>2.4384666666666668</v>
      </c>
      <c r="Y47" s="62">
        <f t="shared" si="12"/>
        <v>0</v>
      </c>
      <c r="Z47" s="62">
        <f t="shared" si="12"/>
        <v>0</v>
      </c>
      <c r="AA47" s="62">
        <f t="shared" si="12"/>
        <v>0</v>
      </c>
      <c r="AB47" s="62">
        <f t="shared" si="12"/>
        <v>0</v>
      </c>
      <c r="AC47" s="62">
        <f t="shared" si="12"/>
        <v>0</v>
      </c>
      <c r="AD47" s="62">
        <f t="shared" si="12"/>
        <v>0</v>
      </c>
      <c r="AE47" s="62">
        <f t="shared" si="12"/>
        <v>0</v>
      </c>
      <c r="AF47" s="62">
        <f t="shared" si="12"/>
        <v>0</v>
      </c>
      <c r="AG47" s="62">
        <f t="shared" si="12"/>
        <v>4.3635999999999999</v>
      </c>
      <c r="AH47" s="62">
        <f t="shared" si="12"/>
        <v>0</v>
      </c>
      <c r="AI47" s="62">
        <f t="shared" si="12"/>
        <v>1.9724999999999999</v>
      </c>
      <c r="AJ47" s="62">
        <f t="shared" ref="AJ47:BN47" si="13">AJ64+AJ82+AJ98+AJ114</f>
        <v>2.2199999999999998E-2</v>
      </c>
      <c r="AK47" s="62">
        <f t="shared" si="13"/>
        <v>0</v>
      </c>
      <c r="AL47" s="62">
        <f t="shared" si="13"/>
        <v>0</v>
      </c>
      <c r="AM47" s="62">
        <f t="shared" si="13"/>
        <v>0</v>
      </c>
      <c r="AN47" s="62">
        <f t="shared" si="13"/>
        <v>0</v>
      </c>
      <c r="AO47" s="62">
        <f t="shared" si="13"/>
        <v>0</v>
      </c>
      <c r="AP47" s="62">
        <f t="shared" si="13"/>
        <v>0</v>
      </c>
      <c r="AQ47" s="62">
        <f t="shared" si="13"/>
        <v>0</v>
      </c>
      <c r="AR47" s="62">
        <f t="shared" si="13"/>
        <v>0</v>
      </c>
      <c r="AS47" s="62">
        <f t="shared" si="13"/>
        <v>0</v>
      </c>
      <c r="AT47" s="62">
        <f t="shared" si="13"/>
        <v>0.8286</v>
      </c>
      <c r="AU47" s="62">
        <f t="shared" si="13"/>
        <v>1.1073120000000001</v>
      </c>
      <c r="AV47" s="62">
        <f t="shared" si="13"/>
        <v>0</v>
      </c>
      <c r="AW47" s="62">
        <f t="shared" si="13"/>
        <v>0</v>
      </c>
      <c r="AX47" s="62">
        <f t="shared" si="13"/>
        <v>0</v>
      </c>
      <c r="AY47" s="62">
        <f t="shared" si="13"/>
        <v>0</v>
      </c>
      <c r="AZ47" s="62">
        <f t="shared" si="13"/>
        <v>0</v>
      </c>
      <c r="BA47" s="62">
        <f t="shared" si="13"/>
        <v>0</v>
      </c>
      <c r="BB47" s="62">
        <f t="shared" si="13"/>
        <v>0</v>
      </c>
      <c r="BC47" s="62">
        <f t="shared" si="13"/>
        <v>4.9111000000000002</v>
      </c>
      <c r="BD47" s="62">
        <f t="shared" si="13"/>
        <v>0</v>
      </c>
      <c r="BE47" s="62">
        <f t="shared" si="13"/>
        <v>13.200000000000001</v>
      </c>
      <c r="BF47" s="62">
        <f t="shared" si="13"/>
        <v>0</v>
      </c>
      <c r="BG47" s="62">
        <f t="shared" si="13"/>
        <v>5.52</v>
      </c>
      <c r="BH47" s="62">
        <f t="shared" si="13"/>
        <v>0.21</v>
      </c>
      <c r="BI47" s="62">
        <f t="shared" si="13"/>
        <v>0.6</v>
      </c>
      <c r="BJ47" s="62">
        <f t="shared" si="13"/>
        <v>0</v>
      </c>
      <c r="BK47" s="62">
        <f t="shared" si="13"/>
        <v>2.4500000000000002</v>
      </c>
      <c r="BL47" s="62">
        <f t="shared" si="13"/>
        <v>0.82500000000000007</v>
      </c>
      <c r="BM47" s="62">
        <f t="shared" si="13"/>
        <v>0.72591499999999998</v>
      </c>
      <c r="BN47" s="62">
        <f t="shared" si="13"/>
        <v>8.9340000000000003E-2</v>
      </c>
      <c r="BO47" s="62">
        <f t="shared" ref="BO47" si="14">BO64+BO82+BO98+BO114</f>
        <v>0.5</v>
      </c>
    </row>
    <row r="48" spans="1:69" x14ac:dyDescent="0.2">
      <c r="A48" s="39"/>
      <c r="B48" s="39" t="s">
        <v>37</v>
      </c>
      <c r="BQ48" s="40">
        <f>BQ63+BQ81+BQ97+BQ113</f>
        <v>101.6852536666667</v>
      </c>
    </row>
    <row r="50" spans="1:70" x14ac:dyDescent="0.2">
      <c r="J50" s="1"/>
      <c r="Q50" s="1"/>
      <c r="R50" s="1"/>
      <c r="AF50" s="1"/>
    </row>
    <row r="51" spans="1:70" ht="15" customHeight="1" x14ac:dyDescent="0.2">
      <c r="A51" s="116"/>
      <c r="B51" s="5" t="s">
        <v>4</v>
      </c>
      <c r="C51" s="118" t="s">
        <v>5</v>
      </c>
      <c r="D51" s="118" t="str">
        <f t="shared" ref="D51:BN51" si="15">D5</f>
        <v>Хлеб пшеничный</v>
      </c>
      <c r="E51" s="118" t="str">
        <f t="shared" si="15"/>
        <v>Хлеб ржано-пшеничный</v>
      </c>
      <c r="F51" s="118" t="str">
        <f t="shared" si="15"/>
        <v>Сахар</v>
      </c>
      <c r="G51" s="118" t="str">
        <f t="shared" si="15"/>
        <v>Чай</v>
      </c>
      <c r="H51" s="118" t="str">
        <f t="shared" si="15"/>
        <v>Какао</v>
      </c>
      <c r="I51" s="118" t="str">
        <f t="shared" si="15"/>
        <v>Кофейный напиток</v>
      </c>
      <c r="J51" s="118" t="str">
        <f t="shared" si="15"/>
        <v>Молоко 2,5%</v>
      </c>
      <c r="K51" s="118" t="str">
        <f t="shared" si="15"/>
        <v>Масло сливочное</v>
      </c>
      <c r="L51" s="118" t="str">
        <f t="shared" si="15"/>
        <v>Сметана 15%</v>
      </c>
      <c r="M51" s="118" t="str">
        <f t="shared" si="15"/>
        <v>Молоко сухое</v>
      </c>
      <c r="N51" s="118" t="str">
        <f t="shared" si="15"/>
        <v>Снежок 2,5 %</v>
      </c>
      <c r="O51" s="118" t="str">
        <f t="shared" si="15"/>
        <v>Творог 5%</v>
      </c>
      <c r="P51" s="118" t="str">
        <f t="shared" si="15"/>
        <v>Молоко сгущенное</v>
      </c>
      <c r="Q51" s="118" t="str">
        <f t="shared" si="15"/>
        <v xml:space="preserve">Джем Сава </v>
      </c>
      <c r="R51" s="118" t="str">
        <f t="shared" si="15"/>
        <v>Сыр</v>
      </c>
      <c r="S51" s="118" t="str">
        <f t="shared" si="15"/>
        <v>Зеленый горошек</v>
      </c>
      <c r="T51" s="118" t="str">
        <f t="shared" si="15"/>
        <v>Кукуруза консервирован.</v>
      </c>
      <c r="U51" s="118" t="str">
        <f t="shared" si="15"/>
        <v>Консервы рыбные</v>
      </c>
      <c r="V51" s="118" t="str">
        <f t="shared" si="15"/>
        <v>Огурцы консервирован.</v>
      </c>
      <c r="W51" s="118" t="str">
        <f t="shared" si="15"/>
        <v>Огурцы свежие</v>
      </c>
      <c r="X51" s="118" t="str">
        <f t="shared" si="15"/>
        <v>Яйцо</v>
      </c>
      <c r="Y51" s="118" t="str">
        <f t="shared" si="15"/>
        <v>Икра кабачковая</v>
      </c>
      <c r="Z51" s="118" t="str">
        <f t="shared" si="15"/>
        <v>Изюм</v>
      </c>
      <c r="AA51" s="118" t="str">
        <f t="shared" si="15"/>
        <v>Курага</v>
      </c>
      <c r="AB51" s="118" t="str">
        <f t="shared" si="15"/>
        <v>Чернослив</v>
      </c>
      <c r="AC51" s="118" t="str">
        <f t="shared" si="15"/>
        <v>Шиповник</v>
      </c>
      <c r="AD51" s="118" t="str">
        <f t="shared" si="15"/>
        <v>Сухофрукты</v>
      </c>
      <c r="AE51" s="118" t="str">
        <f t="shared" si="15"/>
        <v>Ягода свежемороженная</v>
      </c>
      <c r="AF51" s="118" t="str">
        <f t="shared" si="15"/>
        <v>Лимон</v>
      </c>
      <c r="AG51" s="118" t="str">
        <f t="shared" si="15"/>
        <v>Кисель</v>
      </c>
      <c r="AH51" s="118" t="str">
        <f t="shared" si="15"/>
        <v xml:space="preserve">Сок </v>
      </c>
      <c r="AI51" s="118" t="str">
        <f t="shared" si="15"/>
        <v>Макаронные изделия</v>
      </c>
      <c r="AJ51" s="118" t="str">
        <f t="shared" si="15"/>
        <v>Мука</v>
      </c>
      <c r="AK51" s="118" t="str">
        <f t="shared" si="15"/>
        <v>Дрожжи</v>
      </c>
      <c r="AL51" s="118" t="str">
        <f t="shared" si="15"/>
        <v>Печенье</v>
      </c>
      <c r="AM51" s="118" t="str">
        <f t="shared" si="15"/>
        <v>Пряники</v>
      </c>
      <c r="AN51" s="118" t="str">
        <f t="shared" si="15"/>
        <v>Вафли</v>
      </c>
      <c r="AO51" s="118" t="str">
        <f t="shared" si="15"/>
        <v>Конфеты</v>
      </c>
      <c r="AP51" s="118" t="str">
        <f t="shared" si="15"/>
        <v>Повидло Сава</v>
      </c>
      <c r="AQ51" s="118" t="str">
        <f t="shared" si="15"/>
        <v>Крупа геркулес</v>
      </c>
      <c r="AR51" s="118" t="str">
        <f t="shared" si="15"/>
        <v>Крупа горох</v>
      </c>
      <c r="AS51" s="118" t="str">
        <f t="shared" si="15"/>
        <v>Крупа гречневая</v>
      </c>
      <c r="AT51" s="118" t="str">
        <f t="shared" si="15"/>
        <v>Крупа кукурузная</v>
      </c>
      <c r="AU51" s="118" t="str">
        <f t="shared" si="15"/>
        <v>Крупа манная</v>
      </c>
      <c r="AV51" s="118" t="str">
        <f t="shared" si="15"/>
        <v>Крупа перловая</v>
      </c>
      <c r="AW51" s="118" t="str">
        <f t="shared" si="15"/>
        <v>Крупа пшеничная</v>
      </c>
      <c r="AX51" s="118" t="str">
        <f t="shared" si="15"/>
        <v>Крупа пшено</v>
      </c>
      <c r="AY51" s="118" t="str">
        <f t="shared" si="15"/>
        <v>Крупа ячневая</v>
      </c>
      <c r="AZ51" s="118" t="str">
        <f t="shared" si="15"/>
        <v>Рис</v>
      </c>
      <c r="BA51" s="118" t="str">
        <f t="shared" si="15"/>
        <v>Цыпленок бройлер</v>
      </c>
      <c r="BB51" s="118" t="str">
        <f t="shared" si="15"/>
        <v>Филе куриное</v>
      </c>
      <c r="BC51" s="118" t="str">
        <f t="shared" si="15"/>
        <v>Фарш говяжий</v>
      </c>
      <c r="BD51" s="118" t="str">
        <f t="shared" si="15"/>
        <v>Печень куриная</v>
      </c>
      <c r="BE51" s="118" t="str">
        <f t="shared" si="15"/>
        <v>Филе минтая</v>
      </c>
      <c r="BF51" s="118" t="str">
        <f t="shared" si="15"/>
        <v>Филе сельди слабосол.</v>
      </c>
      <c r="BG51" s="118" t="str">
        <f t="shared" si="15"/>
        <v>Картофель</v>
      </c>
      <c r="BH51" s="118" t="str">
        <f t="shared" si="15"/>
        <v>Морковь</v>
      </c>
      <c r="BI51" s="118" t="str">
        <f t="shared" si="15"/>
        <v>Лук</v>
      </c>
      <c r="BJ51" s="118" t="str">
        <f t="shared" si="15"/>
        <v>Капуста</v>
      </c>
      <c r="BK51" s="118" t="str">
        <f t="shared" si="15"/>
        <v>Свекла</v>
      </c>
      <c r="BL51" s="118" t="str">
        <f t="shared" si="15"/>
        <v>Томатная паста</v>
      </c>
      <c r="BM51" s="118" t="str">
        <f t="shared" si="15"/>
        <v>Масло растительное</v>
      </c>
      <c r="BN51" s="118" t="str">
        <f t="shared" si="15"/>
        <v>Соль</v>
      </c>
      <c r="BO51" s="118" t="s">
        <v>105</v>
      </c>
      <c r="BP51" s="122" t="s">
        <v>6</v>
      </c>
      <c r="BQ51" s="122" t="s">
        <v>7</v>
      </c>
    </row>
    <row r="52" spans="1:70" ht="30.75" customHeight="1" x14ac:dyDescent="0.2">
      <c r="A52" s="117"/>
      <c r="B52" s="6" t="s">
        <v>8</v>
      </c>
      <c r="C52" s="119"/>
      <c r="D52" s="119"/>
      <c r="E52" s="119"/>
      <c r="F52" s="119"/>
      <c r="G52" s="119"/>
      <c r="H52" s="119"/>
      <c r="I52" s="119"/>
      <c r="J52" s="119"/>
      <c r="K52" s="119"/>
      <c r="L52" s="119"/>
      <c r="M52" s="119"/>
      <c r="N52" s="119"/>
      <c r="O52" s="119"/>
      <c r="P52" s="119"/>
      <c r="Q52" s="119"/>
      <c r="R52" s="119"/>
      <c r="S52" s="119"/>
      <c r="T52" s="119"/>
      <c r="U52" s="119"/>
      <c r="V52" s="119"/>
      <c r="W52" s="119"/>
      <c r="X52" s="119"/>
      <c r="Y52" s="119"/>
      <c r="Z52" s="119"/>
      <c r="AA52" s="119"/>
      <c r="AB52" s="119"/>
      <c r="AC52" s="119"/>
      <c r="AD52" s="119"/>
      <c r="AE52" s="119"/>
      <c r="AF52" s="119"/>
      <c r="AG52" s="119"/>
      <c r="AH52" s="119"/>
      <c r="AI52" s="119"/>
      <c r="AJ52" s="119"/>
      <c r="AK52" s="119"/>
      <c r="AL52" s="119"/>
      <c r="AM52" s="119"/>
      <c r="AN52" s="119"/>
      <c r="AO52" s="119"/>
      <c r="AP52" s="119"/>
      <c r="AQ52" s="119"/>
      <c r="AR52" s="119"/>
      <c r="AS52" s="119"/>
      <c r="AT52" s="119"/>
      <c r="AU52" s="119"/>
      <c r="AV52" s="119"/>
      <c r="AW52" s="119"/>
      <c r="AX52" s="119"/>
      <c r="AY52" s="119"/>
      <c r="AZ52" s="119"/>
      <c r="BA52" s="119"/>
      <c r="BB52" s="119"/>
      <c r="BC52" s="119"/>
      <c r="BD52" s="119"/>
      <c r="BE52" s="119"/>
      <c r="BF52" s="119"/>
      <c r="BG52" s="119"/>
      <c r="BH52" s="119"/>
      <c r="BI52" s="119"/>
      <c r="BJ52" s="119"/>
      <c r="BK52" s="119"/>
      <c r="BL52" s="119"/>
      <c r="BM52" s="119"/>
      <c r="BN52" s="119"/>
      <c r="BO52" s="119"/>
      <c r="BP52" s="123"/>
      <c r="BQ52" s="123"/>
    </row>
    <row r="53" spans="1:70" ht="15" customHeight="1" x14ac:dyDescent="0.2">
      <c r="A53" s="124" t="s">
        <v>9</v>
      </c>
      <c r="B53" s="7" t="s">
        <v>10</v>
      </c>
      <c r="C53" s="112">
        <f>$F$4</f>
        <v>1</v>
      </c>
      <c r="D53" s="7">
        <f t="shared" ref="D53:BN57" si="16">D7</f>
        <v>0</v>
      </c>
      <c r="E53" s="7">
        <f t="shared" si="16"/>
        <v>0</v>
      </c>
      <c r="F53" s="7">
        <f t="shared" si="16"/>
        <v>4.0000000000000001E-3</v>
      </c>
      <c r="G53" s="7">
        <f t="shared" si="16"/>
        <v>0</v>
      </c>
      <c r="H53" s="7">
        <f t="shared" si="16"/>
        <v>0</v>
      </c>
      <c r="I53" s="7">
        <f t="shared" si="16"/>
        <v>0</v>
      </c>
      <c r="J53" s="7">
        <f t="shared" si="16"/>
        <v>0.13</v>
      </c>
      <c r="K53" s="7">
        <f t="shared" si="16"/>
        <v>2E-3</v>
      </c>
      <c r="L53" s="7">
        <f t="shared" si="16"/>
        <v>0</v>
      </c>
      <c r="M53" s="7">
        <f t="shared" si="16"/>
        <v>0</v>
      </c>
      <c r="N53" s="7">
        <f t="shared" si="16"/>
        <v>0</v>
      </c>
      <c r="O53" s="7">
        <f t="shared" si="16"/>
        <v>0</v>
      </c>
      <c r="P53" s="7">
        <f t="shared" si="16"/>
        <v>0</v>
      </c>
      <c r="Q53" s="7">
        <f t="shared" si="16"/>
        <v>0</v>
      </c>
      <c r="R53" s="7">
        <f t="shared" si="16"/>
        <v>0</v>
      </c>
      <c r="S53" s="7">
        <f t="shared" si="16"/>
        <v>0</v>
      </c>
      <c r="T53" s="7">
        <f t="shared" si="16"/>
        <v>0</v>
      </c>
      <c r="U53" s="7">
        <f t="shared" si="16"/>
        <v>0</v>
      </c>
      <c r="V53" s="7">
        <f t="shared" si="16"/>
        <v>0</v>
      </c>
      <c r="W53" s="7">
        <f>W7</f>
        <v>0</v>
      </c>
      <c r="X53" s="7">
        <f t="shared" si="16"/>
        <v>0</v>
      </c>
      <c r="Y53" s="7">
        <f t="shared" si="16"/>
        <v>0</v>
      </c>
      <c r="Z53" s="7">
        <f t="shared" si="16"/>
        <v>0</v>
      </c>
      <c r="AA53" s="7">
        <f t="shared" si="16"/>
        <v>0</v>
      </c>
      <c r="AB53" s="7">
        <f t="shared" si="16"/>
        <v>0</v>
      </c>
      <c r="AC53" s="7">
        <f t="shared" si="16"/>
        <v>0</v>
      </c>
      <c r="AD53" s="7">
        <f t="shared" si="16"/>
        <v>0</v>
      </c>
      <c r="AE53" s="7">
        <f t="shared" si="16"/>
        <v>0</v>
      </c>
      <c r="AF53" s="7">
        <f t="shared" si="16"/>
        <v>0</v>
      </c>
      <c r="AG53" s="7">
        <f t="shared" si="16"/>
        <v>0</v>
      </c>
      <c r="AH53" s="7">
        <f t="shared" si="16"/>
        <v>0</v>
      </c>
      <c r="AI53" s="7">
        <f t="shared" si="16"/>
        <v>0</v>
      </c>
      <c r="AJ53" s="7">
        <f t="shared" si="16"/>
        <v>0</v>
      </c>
      <c r="AK53" s="7">
        <f t="shared" si="16"/>
        <v>0</v>
      </c>
      <c r="AL53" s="7">
        <f t="shared" si="16"/>
        <v>0</v>
      </c>
      <c r="AM53" s="7">
        <f t="shared" si="16"/>
        <v>0</v>
      </c>
      <c r="AN53" s="7">
        <f t="shared" si="16"/>
        <v>0</v>
      </c>
      <c r="AO53" s="7">
        <f t="shared" si="16"/>
        <v>0</v>
      </c>
      <c r="AP53" s="7">
        <f t="shared" si="16"/>
        <v>0</v>
      </c>
      <c r="AQ53" s="7">
        <f t="shared" si="16"/>
        <v>0</v>
      </c>
      <c r="AR53" s="7">
        <f t="shared" si="16"/>
        <v>0</v>
      </c>
      <c r="AS53" s="7">
        <f t="shared" si="16"/>
        <v>0</v>
      </c>
      <c r="AT53" s="7">
        <f t="shared" si="16"/>
        <v>0.02</v>
      </c>
      <c r="AU53" s="7">
        <f t="shared" si="16"/>
        <v>0</v>
      </c>
      <c r="AV53" s="7">
        <f t="shared" si="16"/>
        <v>0</v>
      </c>
      <c r="AW53" s="7">
        <f t="shared" si="16"/>
        <v>0</v>
      </c>
      <c r="AX53" s="7">
        <f t="shared" si="16"/>
        <v>0</v>
      </c>
      <c r="AY53" s="7">
        <f t="shared" si="16"/>
        <v>0</v>
      </c>
      <c r="AZ53" s="7">
        <f t="shared" si="16"/>
        <v>0</v>
      </c>
      <c r="BA53" s="7">
        <f t="shared" si="16"/>
        <v>0</v>
      </c>
      <c r="BB53" s="7">
        <f t="shared" si="16"/>
        <v>0</v>
      </c>
      <c r="BC53" s="7">
        <f t="shared" si="16"/>
        <v>0</v>
      </c>
      <c r="BD53" s="7">
        <f t="shared" si="16"/>
        <v>0</v>
      </c>
      <c r="BE53" s="7">
        <f t="shared" si="16"/>
        <v>0</v>
      </c>
      <c r="BF53" s="7">
        <f t="shared" si="16"/>
        <v>0</v>
      </c>
      <c r="BG53" s="7">
        <f t="shared" si="16"/>
        <v>0</v>
      </c>
      <c r="BH53" s="7">
        <f t="shared" si="16"/>
        <v>0</v>
      </c>
      <c r="BI53" s="7">
        <f t="shared" si="16"/>
        <v>0</v>
      </c>
      <c r="BJ53" s="7">
        <f t="shared" si="16"/>
        <v>0</v>
      </c>
      <c r="BK53" s="7">
        <f t="shared" si="16"/>
        <v>0</v>
      </c>
      <c r="BL53" s="7">
        <f t="shared" si="16"/>
        <v>0</v>
      </c>
      <c r="BM53" s="7">
        <f t="shared" si="16"/>
        <v>0</v>
      </c>
      <c r="BN53" s="7">
        <f t="shared" si="16"/>
        <v>5.0000000000000001E-4</v>
      </c>
      <c r="BO53" s="7">
        <f t="shared" ref="BO53:BO56" si="17">BO7</f>
        <v>0</v>
      </c>
    </row>
    <row r="54" spans="1:70" x14ac:dyDescent="0.2">
      <c r="A54" s="125"/>
      <c r="B54" s="10" t="s">
        <v>38</v>
      </c>
      <c r="C54" s="113"/>
      <c r="D54" s="7">
        <f t="shared" si="16"/>
        <v>0.03</v>
      </c>
      <c r="E54" s="7">
        <f t="shared" si="16"/>
        <v>0</v>
      </c>
      <c r="F54" s="7">
        <f t="shared" si="16"/>
        <v>0</v>
      </c>
      <c r="G54" s="7">
        <f t="shared" si="16"/>
        <v>0</v>
      </c>
      <c r="H54" s="7">
        <f t="shared" si="16"/>
        <v>0</v>
      </c>
      <c r="I54" s="7">
        <f t="shared" si="16"/>
        <v>0</v>
      </c>
      <c r="J54" s="7">
        <f t="shared" si="16"/>
        <v>0</v>
      </c>
      <c r="K54" s="7">
        <f t="shared" si="16"/>
        <v>4.0000000000000001E-3</v>
      </c>
      <c r="L54" s="7">
        <f t="shared" si="16"/>
        <v>0</v>
      </c>
      <c r="M54" s="7">
        <f t="shared" si="16"/>
        <v>0</v>
      </c>
      <c r="N54" s="7">
        <f t="shared" si="16"/>
        <v>0</v>
      </c>
      <c r="O54" s="7">
        <f t="shared" si="16"/>
        <v>0</v>
      </c>
      <c r="P54" s="7">
        <f t="shared" si="16"/>
        <v>0</v>
      </c>
      <c r="Q54" s="7">
        <f t="shared" si="16"/>
        <v>0</v>
      </c>
      <c r="R54" s="7">
        <f t="shared" si="16"/>
        <v>0</v>
      </c>
      <c r="S54" s="7">
        <f t="shared" si="16"/>
        <v>0</v>
      </c>
      <c r="T54" s="7">
        <f t="shared" si="16"/>
        <v>0</v>
      </c>
      <c r="U54" s="7">
        <f t="shared" si="16"/>
        <v>0</v>
      </c>
      <c r="V54" s="7">
        <f t="shared" si="16"/>
        <v>0</v>
      </c>
      <c r="W54" s="7">
        <f>W8</f>
        <v>0</v>
      </c>
      <c r="X54" s="7">
        <f t="shared" si="16"/>
        <v>0</v>
      </c>
      <c r="Y54" s="7">
        <f t="shared" si="16"/>
        <v>0</v>
      </c>
      <c r="Z54" s="7">
        <f t="shared" si="16"/>
        <v>0</v>
      </c>
      <c r="AA54" s="7">
        <f t="shared" si="16"/>
        <v>0</v>
      </c>
      <c r="AB54" s="7">
        <f t="shared" si="16"/>
        <v>0</v>
      </c>
      <c r="AC54" s="7">
        <f t="shared" si="16"/>
        <v>0</v>
      </c>
      <c r="AD54" s="7">
        <f t="shared" si="16"/>
        <v>0</v>
      </c>
      <c r="AE54" s="7">
        <f t="shared" si="16"/>
        <v>0</v>
      </c>
      <c r="AF54" s="7">
        <f t="shared" si="16"/>
        <v>0</v>
      </c>
      <c r="AG54" s="7">
        <f t="shared" si="16"/>
        <v>0</v>
      </c>
      <c r="AH54" s="7">
        <f t="shared" si="16"/>
        <v>0</v>
      </c>
      <c r="AI54" s="7">
        <f t="shared" si="16"/>
        <v>0</v>
      </c>
      <c r="AJ54" s="7">
        <f t="shared" si="16"/>
        <v>0</v>
      </c>
      <c r="AK54" s="7">
        <f t="shared" si="16"/>
        <v>0</v>
      </c>
      <c r="AL54" s="7">
        <f t="shared" si="16"/>
        <v>0</v>
      </c>
      <c r="AM54" s="7">
        <f t="shared" si="16"/>
        <v>0</v>
      </c>
      <c r="AN54" s="7">
        <f t="shared" si="16"/>
        <v>0</v>
      </c>
      <c r="AO54" s="7">
        <f t="shared" si="16"/>
        <v>0</v>
      </c>
      <c r="AP54" s="7">
        <f t="shared" si="16"/>
        <v>0</v>
      </c>
      <c r="AQ54" s="7">
        <f t="shared" si="16"/>
        <v>0</v>
      </c>
      <c r="AR54" s="7">
        <f t="shared" si="16"/>
        <v>0</v>
      </c>
      <c r="AS54" s="7">
        <f t="shared" si="16"/>
        <v>0</v>
      </c>
      <c r="AT54" s="7">
        <f t="shared" si="16"/>
        <v>0</v>
      </c>
      <c r="AU54" s="7">
        <f t="shared" si="16"/>
        <v>0</v>
      </c>
      <c r="AV54" s="7">
        <f t="shared" si="16"/>
        <v>0</v>
      </c>
      <c r="AW54" s="7">
        <f t="shared" si="16"/>
        <v>0</v>
      </c>
      <c r="AX54" s="7">
        <f t="shared" si="16"/>
        <v>0</v>
      </c>
      <c r="AY54" s="7">
        <f t="shared" si="16"/>
        <v>0</v>
      </c>
      <c r="AZ54" s="7">
        <f t="shared" si="16"/>
        <v>0</v>
      </c>
      <c r="BA54" s="7">
        <f t="shared" si="16"/>
        <v>0</v>
      </c>
      <c r="BB54" s="7">
        <f t="shared" si="16"/>
        <v>0</v>
      </c>
      <c r="BC54" s="7">
        <f t="shared" si="16"/>
        <v>0</v>
      </c>
      <c r="BD54" s="7">
        <f t="shared" si="16"/>
        <v>0</v>
      </c>
      <c r="BE54" s="7">
        <f t="shared" si="16"/>
        <v>0</v>
      </c>
      <c r="BF54" s="7">
        <f t="shared" si="16"/>
        <v>0</v>
      </c>
      <c r="BG54" s="7">
        <f t="shared" si="16"/>
        <v>0</v>
      </c>
      <c r="BH54" s="7">
        <f t="shared" si="16"/>
        <v>0</v>
      </c>
      <c r="BI54" s="7">
        <f t="shared" si="16"/>
        <v>0</v>
      </c>
      <c r="BJ54" s="7">
        <f t="shared" si="16"/>
        <v>0</v>
      </c>
      <c r="BK54" s="7">
        <f t="shared" si="16"/>
        <v>0</v>
      </c>
      <c r="BL54" s="7">
        <f t="shared" si="16"/>
        <v>0</v>
      </c>
      <c r="BM54" s="7">
        <f t="shared" si="16"/>
        <v>0</v>
      </c>
      <c r="BN54" s="7">
        <f t="shared" si="16"/>
        <v>0</v>
      </c>
      <c r="BO54" s="7">
        <f t="shared" si="17"/>
        <v>0</v>
      </c>
      <c r="BP54" s="12"/>
      <c r="BQ54" s="13"/>
      <c r="BR54" s="13"/>
    </row>
    <row r="55" spans="1:70" ht="15" customHeight="1" x14ac:dyDescent="0.2">
      <c r="A55" s="125"/>
      <c r="B55" s="7" t="s">
        <v>12</v>
      </c>
      <c r="C55" s="113"/>
      <c r="D55" s="7">
        <f t="shared" si="16"/>
        <v>0</v>
      </c>
      <c r="E55" s="7">
        <f t="shared" si="16"/>
        <v>0</v>
      </c>
      <c r="F55" s="7">
        <f t="shared" si="16"/>
        <v>0.01</v>
      </c>
      <c r="G55" s="7">
        <f t="shared" si="16"/>
        <v>0</v>
      </c>
      <c r="H55" s="7">
        <f t="shared" si="16"/>
        <v>1.1999999999999999E-3</v>
      </c>
      <c r="I55" s="7">
        <f t="shared" si="16"/>
        <v>0</v>
      </c>
      <c r="J55" s="7">
        <f t="shared" si="16"/>
        <v>0.08</v>
      </c>
      <c r="K55" s="7">
        <f t="shared" si="16"/>
        <v>0</v>
      </c>
      <c r="L55" s="7">
        <f t="shared" si="16"/>
        <v>0</v>
      </c>
      <c r="M55" s="7">
        <f t="shared" si="16"/>
        <v>0</v>
      </c>
      <c r="N55" s="7">
        <f t="shared" si="16"/>
        <v>0</v>
      </c>
      <c r="O55" s="7">
        <f t="shared" si="16"/>
        <v>0</v>
      </c>
      <c r="P55" s="7">
        <f t="shared" si="16"/>
        <v>0</v>
      </c>
      <c r="Q55" s="7">
        <f t="shared" si="16"/>
        <v>0</v>
      </c>
      <c r="R55" s="7">
        <f t="shared" si="16"/>
        <v>0</v>
      </c>
      <c r="S55" s="7">
        <f t="shared" si="16"/>
        <v>0</v>
      </c>
      <c r="T55" s="7">
        <f t="shared" si="16"/>
        <v>0</v>
      </c>
      <c r="U55" s="7">
        <f t="shared" si="16"/>
        <v>0</v>
      </c>
      <c r="V55" s="7">
        <f t="shared" si="16"/>
        <v>0</v>
      </c>
      <c r="W55" s="7">
        <f>W9</f>
        <v>0</v>
      </c>
      <c r="X55" s="7">
        <f t="shared" si="16"/>
        <v>0</v>
      </c>
      <c r="Y55" s="7">
        <f t="shared" si="16"/>
        <v>0</v>
      </c>
      <c r="Z55" s="7">
        <f t="shared" si="16"/>
        <v>0</v>
      </c>
      <c r="AA55" s="7">
        <f t="shared" si="16"/>
        <v>0</v>
      </c>
      <c r="AB55" s="7">
        <f t="shared" si="16"/>
        <v>0</v>
      </c>
      <c r="AC55" s="7">
        <f t="shared" si="16"/>
        <v>0</v>
      </c>
      <c r="AD55" s="7">
        <f t="shared" si="16"/>
        <v>0</v>
      </c>
      <c r="AE55" s="7">
        <f t="shared" si="16"/>
        <v>0</v>
      </c>
      <c r="AF55" s="7">
        <f t="shared" si="16"/>
        <v>0</v>
      </c>
      <c r="AG55" s="7">
        <f t="shared" si="16"/>
        <v>0</v>
      </c>
      <c r="AH55" s="7">
        <f t="shared" si="16"/>
        <v>0</v>
      </c>
      <c r="AI55" s="7">
        <f t="shared" si="16"/>
        <v>0</v>
      </c>
      <c r="AJ55" s="7">
        <f t="shared" si="16"/>
        <v>0</v>
      </c>
      <c r="AK55" s="7">
        <f t="shared" si="16"/>
        <v>0</v>
      </c>
      <c r="AL55" s="7">
        <f t="shared" si="16"/>
        <v>0</v>
      </c>
      <c r="AM55" s="7">
        <f t="shared" si="16"/>
        <v>0</v>
      </c>
      <c r="AN55" s="7">
        <f t="shared" si="16"/>
        <v>0</v>
      </c>
      <c r="AO55" s="7">
        <f t="shared" si="16"/>
        <v>0</v>
      </c>
      <c r="AP55" s="7">
        <f t="shared" si="16"/>
        <v>0</v>
      </c>
      <c r="AQ55" s="7">
        <f t="shared" si="16"/>
        <v>0</v>
      </c>
      <c r="AR55" s="7">
        <f t="shared" si="16"/>
        <v>0</v>
      </c>
      <c r="AS55" s="7">
        <f t="shared" si="16"/>
        <v>0</v>
      </c>
      <c r="AT55" s="7">
        <f t="shared" si="16"/>
        <v>0</v>
      </c>
      <c r="AU55" s="7">
        <f t="shared" si="16"/>
        <v>0</v>
      </c>
      <c r="AV55" s="7">
        <f t="shared" si="16"/>
        <v>0</v>
      </c>
      <c r="AW55" s="7">
        <f t="shared" si="16"/>
        <v>0</v>
      </c>
      <c r="AX55" s="7">
        <f t="shared" si="16"/>
        <v>0</v>
      </c>
      <c r="AY55" s="7">
        <f t="shared" si="16"/>
        <v>0</v>
      </c>
      <c r="AZ55" s="7">
        <f t="shared" si="16"/>
        <v>0</v>
      </c>
      <c r="BA55" s="7">
        <f t="shared" si="16"/>
        <v>0</v>
      </c>
      <c r="BB55" s="7">
        <f t="shared" si="16"/>
        <v>0</v>
      </c>
      <c r="BC55" s="7">
        <f t="shared" si="16"/>
        <v>0</v>
      </c>
      <c r="BD55" s="7">
        <f t="shared" si="16"/>
        <v>0</v>
      </c>
      <c r="BE55" s="7">
        <f t="shared" si="16"/>
        <v>0</v>
      </c>
      <c r="BF55" s="7">
        <f t="shared" si="16"/>
        <v>0</v>
      </c>
      <c r="BG55" s="7">
        <f t="shared" si="16"/>
        <v>0</v>
      </c>
      <c r="BH55" s="7">
        <f t="shared" si="16"/>
        <v>0</v>
      </c>
      <c r="BI55" s="7">
        <f t="shared" si="16"/>
        <v>0</v>
      </c>
      <c r="BJ55" s="7">
        <f t="shared" si="16"/>
        <v>0</v>
      </c>
      <c r="BK55" s="7">
        <f t="shared" si="16"/>
        <v>0</v>
      </c>
      <c r="BL55" s="7">
        <f t="shared" si="16"/>
        <v>0</v>
      </c>
      <c r="BM55" s="7">
        <f t="shared" si="16"/>
        <v>0</v>
      </c>
      <c r="BN55" s="7">
        <f t="shared" si="16"/>
        <v>0</v>
      </c>
      <c r="BO55" s="7">
        <f t="shared" si="17"/>
        <v>0</v>
      </c>
      <c r="BP55" s="12"/>
    </row>
    <row r="56" spans="1:70" ht="15" customHeight="1" x14ac:dyDescent="0.2">
      <c r="A56" s="125"/>
      <c r="B56" s="7"/>
      <c r="C56" s="113"/>
      <c r="D56" s="7">
        <f t="shared" si="16"/>
        <v>0</v>
      </c>
      <c r="E56" s="7">
        <f t="shared" si="16"/>
        <v>0</v>
      </c>
      <c r="F56" s="7">
        <f t="shared" si="16"/>
        <v>0</v>
      </c>
      <c r="G56" s="7">
        <f t="shared" si="16"/>
        <v>0</v>
      </c>
      <c r="H56" s="7">
        <f t="shared" si="16"/>
        <v>0</v>
      </c>
      <c r="I56" s="7">
        <f t="shared" si="16"/>
        <v>0</v>
      </c>
      <c r="J56" s="7">
        <f t="shared" si="16"/>
        <v>0</v>
      </c>
      <c r="K56" s="7">
        <f t="shared" si="16"/>
        <v>0</v>
      </c>
      <c r="L56" s="7">
        <f t="shared" si="16"/>
        <v>0</v>
      </c>
      <c r="M56" s="7">
        <f t="shared" si="16"/>
        <v>0</v>
      </c>
      <c r="N56" s="7">
        <f t="shared" si="16"/>
        <v>0</v>
      </c>
      <c r="O56" s="7">
        <f t="shared" si="16"/>
        <v>0</v>
      </c>
      <c r="P56" s="7">
        <f t="shared" si="16"/>
        <v>0</v>
      </c>
      <c r="Q56" s="7">
        <f t="shared" si="16"/>
        <v>0</v>
      </c>
      <c r="R56" s="7">
        <f t="shared" si="16"/>
        <v>0</v>
      </c>
      <c r="S56" s="7">
        <f t="shared" si="16"/>
        <v>0</v>
      </c>
      <c r="T56" s="7">
        <f t="shared" si="16"/>
        <v>0</v>
      </c>
      <c r="U56" s="7">
        <f t="shared" si="16"/>
        <v>0</v>
      </c>
      <c r="V56" s="7">
        <f t="shared" si="16"/>
        <v>0</v>
      </c>
      <c r="W56" s="7">
        <f>W10</f>
        <v>0</v>
      </c>
      <c r="X56" s="7">
        <f t="shared" si="16"/>
        <v>0</v>
      </c>
      <c r="Y56" s="7">
        <f t="shared" si="16"/>
        <v>0</v>
      </c>
      <c r="Z56" s="7">
        <f t="shared" si="16"/>
        <v>0</v>
      </c>
      <c r="AA56" s="7">
        <f t="shared" si="16"/>
        <v>0</v>
      </c>
      <c r="AB56" s="7">
        <f t="shared" si="16"/>
        <v>0</v>
      </c>
      <c r="AC56" s="7">
        <f t="shared" si="16"/>
        <v>0</v>
      </c>
      <c r="AD56" s="7">
        <f t="shared" si="16"/>
        <v>0</v>
      </c>
      <c r="AE56" s="7">
        <f t="shared" si="16"/>
        <v>0</v>
      </c>
      <c r="AF56" s="7">
        <f t="shared" si="16"/>
        <v>0</v>
      </c>
      <c r="AG56" s="7">
        <f t="shared" si="16"/>
        <v>0</v>
      </c>
      <c r="AH56" s="7">
        <f t="shared" si="16"/>
        <v>0</v>
      </c>
      <c r="AI56" s="7">
        <f t="shared" si="16"/>
        <v>0</v>
      </c>
      <c r="AJ56" s="7">
        <f t="shared" si="16"/>
        <v>0</v>
      </c>
      <c r="AK56" s="7">
        <f t="shared" si="16"/>
        <v>0</v>
      </c>
      <c r="AL56" s="7">
        <f t="shared" si="16"/>
        <v>0</v>
      </c>
      <c r="AM56" s="7">
        <f t="shared" si="16"/>
        <v>0</v>
      </c>
      <c r="AN56" s="7">
        <f t="shared" si="16"/>
        <v>0</v>
      </c>
      <c r="AO56" s="7">
        <f t="shared" si="16"/>
        <v>0</v>
      </c>
      <c r="AP56" s="7">
        <f t="shared" si="16"/>
        <v>0</v>
      </c>
      <c r="AQ56" s="7">
        <f t="shared" si="16"/>
        <v>0</v>
      </c>
      <c r="AR56" s="7">
        <f t="shared" si="16"/>
        <v>0</v>
      </c>
      <c r="AS56" s="7">
        <f t="shared" si="16"/>
        <v>0</v>
      </c>
      <c r="AT56" s="7">
        <f t="shared" si="16"/>
        <v>0</v>
      </c>
      <c r="AU56" s="7">
        <f t="shared" si="16"/>
        <v>0</v>
      </c>
      <c r="AV56" s="7">
        <f t="shared" si="16"/>
        <v>0</v>
      </c>
      <c r="AW56" s="7">
        <f t="shared" si="16"/>
        <v>0</v>
      </c>
      <c r="AX56" s="7">
        <f t="shared" si="16"/>
        <v>0</v>
      </c>
      <c r="AY56" s="7">
        <f t="shared" si="16"/>
        <v>0</v>
      </c>
      <c r="AZ56" s="7">
        <f t="shared" si="16"/>
        <v>0</v>
      </c>
      <c r="BA56" s="7">
        <f t="shared" si="16"/>
        <v>0</v>
      </c>
      <c r="BB56" s="7">
        <f t="shared" si="16"/>
        <v>0</v>
      </c>
      <c r="BC56" s="7">
        <f t="shared" si="16"/>
        <v>0</v>
      </c>
      <c r="BD56" s="7">
        <f t="shared" si="16"/>
        <v>0</v>
      </c>
      <c r="BE56" s="7">
        <f t="shared" si="16"/>
        <v>0</v>
      </c>
      <c r="BF56" s="7">
        <f t="shared" si="16"/>
        <v>0</v>
      </c>
      <c r="BG56" s="7">
        <f t="shared" si="16"/>
        <v>0</v>
      </c>
      <c r="BH56" s="7">
        <f t="shared" si="16"/>
        <v>0</v>
      </c>
      <c r="BI56" s="7">
        <f t="shared" si="16"/>
        <v>0</v>
      </c>
      <c r="BJ56" s="7">
        <f t="shared" si="16"/>
        <v>0</v>
      </c>
      <c r="BK56" s="7">
        <f t="shared" si="16"/>
        <v>0</v>
      </c>
      <c r="BL56" s="7">
        <f t="shared" si="16"/>
        <v>0</v>
      </c>
      <c r="BM56" s="7">
        <f t="shared" si="16"/>
        <v>0</v>
      </c>
      <c r="BN56" s="7">
        <f t="shared" si="16"/>
        <v>0</v>
      </c>
      <c r="BO56" s="7">
        <f t="shared" si="17"/>
        <v>0</v>
      </c>
    </row>
    <row r="57" spans="1:70" ht="15" customHeight="1" x14ac:dyDescent="0.2">
      <c r="A57" s="126"/>
      <c r="B57" s="7"/>
      <c r="C57" s="114"/>
      <c r="D57" s="7">
        <f t="shared" si="16"/>
        <v>0</v>
      </c>
      <c r="E57" s="7">
        <f t="shared" si="16"/>
        <v>0</v>
      </c>
      <c r="F57" s="7">
        <f t="shared" si="16"/>
        <v>0</v>
      </c>
      <c r="G57" s="7">
        <f t="shared" si="16"/>
        <v>0</v>
      </c>
      <c r="H57" s="7">
        <f t="shared" si="16"/>
        <v>0</v>
      </c>
      <c r="I57" s="7">
        <f t="shared" si="16"/>
        <v>0</v>
      </c>
      <c r="J57" s="7">
        <f t="shared" si="16"/>
        <v>0</v>
      </c>
      <c r="K57" s="7">
        <f t="shared" ref="K57:BN57" si="18">K11</f>
        <v>0</v>
      </c>
      <c r="L57" s="7">
        <f t="shared" si="18"/>
        <v>0</v>
      </c>
      <c r="M57" s="7">
        <f t="shared" si="18"/>
        <v>0</v>
      </c>
      <c r="N57" s="7">
        <f t="shared" si="18"/>
        <v>0</v>
      </c>
      <c r="O57" s="7">
        <f t="shared" si="18"/>
        <v>0</v>
      </c>
      <c r="P57" s="7">
        <f t="shared" si="18"/>
        <v>0</v>
      </c>
      <c r="Q57" s="7">
        <f t="shared" si="18"/>
        <v>0</v>
      </c>
      <c r="R57" s="7">
        <f t="shared" si="18"/>
        <v>0</v>
      </c>
      <c r="S57" s="7">
        <f t="shared" si="18"/>
        <v>0</v>
      </c>
      <c r="T57" s="7">
        <f t="shared" si="18"/>
        <v>0</v>
      </c>
      <c r="U57" s="7">
        <f t="shared" si="18"/>
        <v>0</v>
      </c>
      <c r="V57" s="7">
        <f t="shared" si="18"/>
        <v>0</v>
      </c>
      <c r="W57" s="7">
        <f>W11</f>
        <v>0</v>
      </c>
      <c r="X57" s="7">
        <f t="shared" si="18"/>
        <v>0</v>
      </c>
      <c r="Y57" s="7">
        <f t="shared" si="18"/>
        <v>0</v>
      </c>
      <c r="Z57" s="7">
        <f t="shared" si="18"/>
        <v>0</v>
      </c>
      <c r="AA57" s="7">
        <f t="shared" si="18"/>
        <v>0</v>
      </c>
      <c r="AB57" s="7">
        <f t="shared" si="18"/>
        <v>0</v>
      </c>
      <c r="AC57" s="7">
        <f t="shared" si="18"/>
        <v>0</v>
      </c>
      <c r="AD57" s="7">
        <f t="shared" si="18"/>
        <v>0</v>
      </c>
      <c r="AE57" s="7">
        <f t="shared" si="18"/>
        <v>0</v>
      </c>
      <c r="AF57" s="7">
        <f t="shared" si="18"/>
        <v>0</v>
      </c>
      <c r="AG57" s="7">
        <f t="shared" si="18"/>
        <v>0</v>
      </c>
      <c r="AH57" s="7">
        <f t="shared" si="18"/>
        <v>0</v>
      </c>
      <c r="AI57" s="7">
        <f t="shared" si="18"/>
        <v>0</v>
      </c>
      <c r="AJ57" s="7">
        <f t="shared" si="18"/>
        <v>0</v>
      </c>
      <c r="AK57" s="7">
        <f t="shared" si="18"/>
        <v>0</v>
      </c>
      <c r="AL57" s="7">
        <f t="shared" si="18"/>
        <v>0</v>
      </c>
      <c r="AM57" s="7">
        <f t="shared" si="18"/>
        <v>0</v>
      </c>
      <c r="AN57" s="7">
        <f t="shared" si="18"/>
        <v>0</v>
      </c>
      <c r="AO57" s="7">
        <f t="shared" si="18"/>
        <v>0</v>
      </c>
      <c r="AP57" s="7">
        <f t="shared" si="18"/>
        <v>0</v>
      </c>
      <c r="AQ57" s="7">
        <f t="shared" si="18"/>
        <v>0</v>
      </c>
      <c r="AR57" s="7">
        <f t="shared" si="18"/>
        <v>0</v>
      </c>
      <c r="AS57" s="7">
        <f t="shared" si="18"/>
        <v>0</v>
      </c>
      <c r="AT57" s="7">
        <f t="shared" si="18"/>
        <v>0</v>
      </c>
      <c r="AU57" s="7">
        <f t="shared" si="18"/>
        <v>0</v>
      </c>
      <c r="AV57" s="7">
        <f t="shared" si="18"/>
        <v>0</v>
      </c>
      <c r="AW57" s="7">
        <f t="shared" si="18"/>
        <v>0</v>
      </c>
      <c r="AX57" s="7">
        <f t="shared" si="18"/>
        <v>0</v>
      </c>
      <c r="AY57" s="7">
        <f t="shared" si="18"/>
        <v>0</v>
      </c>
      <c r="AZ57" s="7">
        <f t="shared" si="18"/>
        <v>0</v>
      </c>
      <c r="BA57" s="7">
        <f t="shared" si="18"/>
        <v>0</v>
      </c>
      <c r="BB57" s="7">
        <f t="shared" si="18"/>
        <v>0</v>
      </c>
      <c r="BC57" s="7">
        <f t="shared" si="18"/>
        <v>0</v>
      </c>
      <c r="BD57" s="7">
        <f t="shared" si="18"/>
        <v>0</v>
      </c>
      <c r="BE57" s="7">
        <f t="shared" si="18"/>
        <v>0</v>
      </c>
      <c r="BF57" s="7">
        <f t="shared" si="18"/>
        <v>0</v>
      </c>
      <c r="BG57" s="7">
        <f t="shared" si="18"/>
        <v>0</v>
      </c>
      <c r="BH57" s="7">
        <f t="shared" si="18"/>
        <v>0</v>
      </c>
      <c r="BI57" s="7">
        <f t="shared" si="18"/>
        <v>0</v>
      </c>
      <c r="BJ57" s="7">
        <f t="shared" si="18"/>
        <v>0</v>
      </c>
      <c r="BK57" s="7">
        <f t="shared" si="18"/>
        <v>0</v>
      </c>
      <c r="BL57" s="7">
        <f t="shared" si="18"/>
        <v>0</v>
      </c>
      <c r="BM57" s="7">
        <f t="shared" si="18"/>
        <v>0</v>
      </c>
      <c r="BN57" s="7">
        <f t="shared" si="18"/>
        <v>0</v>
      </c>
      <c r="BO57" s="7">
        <f t="shared" ref="BO57" si="19">BO11</f>
        <v>0</v>
      </c>
    </row>
    <row r="58" spans="1:70" ht="18" x14ac:dyDescent="0.25">
      <c r="B58" s="25" t="s">
        <v>28</v>
      </c>
      <c r="C58" s="26"/>
      <c r="D58" s="27">
        <f t="shared" ref="D58:BN58" si="20">SUM(D53:D57)</f>
        <v>0.03</v>
      </c>
      <c r="E58" s="27">
        <f t="shared" si="20"/>
        <v>0</v>
      </c>
      <c r="F58" s="27">
        <f t="shared" si="20"/>
        <v>1.4E-2</v>
      </c>
      <c r="G58" s="27">
        <f t="shared" si="20"/>
        <v>0</v>
      </c>
      <c r="H58" s="27">
        <f t="shared" si="20"/>
        <v>1.1999999999999999E-3</v>
      </c>
      <c r="I58" s="27">
        <f t="shared" si="20"/>
        <v>0</v>
      </c>
      <c r="J58" s="27">
        <f t="shared" si="20"/>
        <v>0.21000000000000002</v>
      </c>
      <c r="K58" s="27">
        <f t="shared" si="20"/>
        <v>6.0000000000000001E-3</v>
      </c>
      <c r="L58" s="27">
        <f t="shared" si="20"/>
        <v>0</v>
      </c>
      <c r="M58" s="27">
        <f t="shared" si="20"/>
        <v>0</v>
      </c>
      <c r="N58" s="27">
        <f t="shared" si="20"/>
        <v>0</v>
      </c>
      <c r="O58" s="27">
        <f t="shared" si="20"/>
        <v>0</v>
      </c>
      <c r="P58" s="27">
        <f t="shared" si="20"/>
        <v>0</v>
      </c>
      <c r="Q58" s="27">
        <f t="shared" si="20"/>
        <v>0</v>
      </c>
      <c r="R58" s="27">
        <f t="shared" si="20"/>
        <v>0</v>
      </c>
      <c r="S58" s="27">
        <f t="shared" si="20"/>
        <v>0</v>
      </c>
      <c r="T58" s="27">
        <f t="shared" si="20"/>
        <v>0</v>
      </c>
      <c r="U58" s="27">
        <f t="shared" si="20"/>
        <v>0</v>
      </c>
      <c r="V58" s="27">
        <f t="shared" si="20"/>
        <v>0</v>
      </c>
      <c r="W58" s="27">
        <f>SUM(W53:W57)</f>
        <v>0</v>
      </c>
      <c r="X58" s="27">
        <f t="shared" si="20"/>
        <v>0</v>
      </c>
      <c r="Y58" s="27">
        <f t="shared" si="20"/>
        <v>0</v>
      </c>
      <c r="Z58" s="27">
        <f t="shared" si="20"/>
        <v>0</v>
      </c>
      <c r="AA58" s="27">
        <f t="shared" si="20"/>
        <v>0</v>
      </c>
      <c r="AB58" s="27">
        <f t="shared" si="20"/>
        <v>0</v>
      </c>
      <c r="AC58" s="27">
        <f t="shared" si="20"/>
        <v>0</v>
      </c>
      <c r="AD58" s="27">
        <f t="shared" si="20"/>
        <v>0</v>
      </c>
      <c r="AE58" s="27">
        <f t="shared" si="20"/>
        <v>0</v>
      </c>
      <c r="AF58" s="27">
        <f t="shared" si="20"/>
        <v>0</v>
      </c>
      <c r="AG58" s="27">
        <f t="shared" si="20"/>
        <v>0</v>
      </c>
      <c r="AH58" s="27">
        <f t="shared" si="20"/>
        <v>0</v>
      </c>
      <c r="AI58" s="27">
        <f t="shared" si="20"/>
        <v>0</v>
      </c>
      <c r="AJ58" s="27">
        <f t="shared" si="20"/>
        <v>0</v>
      </c>
      <c r="AK58" s="27">
        <f t="shared" si="20"/>
        <v>0</v>
      </c>
      <c r="AL58" s="27">
        <f t="shared" si="20"/>
        <v>0</v>
      </c>
      <c r="AM58" s="27">
        <f t="shared" si="20"/>
        <v>0</v>
      </c>
      <c r="AN58" s="27">
        <f t="shared" si="20"/>
        <v>0</v>
      </c>
      <c r="AO58" s="27">
        <f t="shared" si="20"/>
        <v>0</v>
      </c>
      <c r="AP58" s="27">
        <f t="shared" si="20"/>
        <v>0</v>
      </c>
      <c r="AQ58" s="27">
        <f t="shared" si="20"/>
        <v>0</v>
      </c>
      <c r="AR58" s="27">
        <f t="shared" si="20"/>
        <v>0</v>
      </c>
      <c r="AS58" s="27">
        <f t="shared" si="20"/>
        <v>0</v>
      </c>
      <c r="AT58" s="27">
        <f t="shared" si="20"/>
        <v>0.02</v>
      </c>
      <c r="AU58" s="27">
        <f t="shared" si="20"/>
        <v>0</v>
      </c>
      <c r="AV58" s="27">
        <f t="shared" si="20"/>
        <v>0</v>
      </c>
      <c r="AW58" s="27">
        <f t="shared" si="20"/>
        <v>0</v>
      </c>
      <c r="AX58" s="27">
        <f t="shared" si="20"/>
        <v>0</v>
      </c>
      <c r="AY58" s="27">
        <f t="shared" si="20"/>
        <v>0</v>
      </c>
      <c r="AZ58" s="27">
        <f t="shared" si="20"/>
        <v>0</v>
      </c>
      <c r="BA58" s="27">
        <f t="shared" si="20"/>
        <v>0</v>
      </c>
      <c r="BB58" s="27">
        <f t="shared" si="20"/>
        <v>0</v>
      </c>
      <c r="BC58" s="27">
        <f t="shared" si="20"/>
        <v>0</v>
      </c>
      <c r="BD58" s="27">
        <f t="shared" si="20"/>
        <v>0</v>
      </c>
      <c r="BE58" s="27">
        <f t="shared" si="20"/>
        <v>0</v>
      </c>
      <c r="BF58" s="27">
        <f t="shared" si="20"/>
        <v>0</v>
      </c>
      <c r="BG58" s="27">
        <f t="shared" si="20"/>
        <v>0</v>
      </c>
      <c r="BH58" s="27">
        <f t="shared" si="20"/>
        <v>0</v>
      </c>
      <c r="BI58" s="27">
        <f t="shared" si="20"/>
        <v>0</v>
      </c>
      <c r="BJ58" s="27">
        <f t="shared" si="20"/>
        <v>0</v>
      </c>
      <c r="BK58" s="27">
        <f t="shared" si="20"/>
        <v>0</v>
      </c>
      <c r="BL58" s="27">
        <f t="shared" si="20"/>
        <v>0</v>
      </c>
      <c r="BM58" s="27">
        <f t="shared" si="20"/>
        <v>0</v>
      </c>
      <c r="BN58" s="27">
        <f t="shared" si="20"/>
        <v>5.0000000000000001E-4</v>
      </c>
      <c r="BO58" s="27">
        <f t="shared" ref="BO58" si="21">SUM(BO53:BO57)</f>
        <v>0</v>
      </c>
    </row>
    <row r="59" spans="1:70" ht="18" x14ac:dyDescent="0.25">
      <c r="B59" s="25" t="s">
        <v>29</v>
      </c>
      <c r="C59" s="26"/>
      <c r="D59" s="28">
        <f t="shared" ref="D59:BN59" si="22">PRODUCT(D58,$F$4)</f>
        <v>0.03</v>
      </c>
      <c r="E59" s="28">
        <f t="shared" si="22"/>
        <v>0</v>
      </c>
      <c r="F59" s="28">
        <f t="shared" si="22"/>
        <v>1.4E-2</v>
      </c>
      <c r="G59" s="28">
        <f t="shared" si="22"/>
        <v>0</v>
      </c>
      <c r="H59" s="28">
        <f t="shared" si="22"/>
        <v>1.1999999999999999E-3</v>
      </c>
      <c r="I59" s="28">
        <f t="shared" si="22"/>
        <v>0</v>
      </c>
      <c r="J59" s="28">
        <f t="shared" si="22"/>
        <v>0.21000000000000002</v>
      </c>
      <c r="K59" s="28">
        <f t="shared" si="22"/>
        <v>6.0000000000000001E-3</v>
      </c>
      <c r="L59" s="28">
        <f t="shared" si="22"/>
        <v>0</v>
      </c>
      <c r="M59" s="28">
        <f t="shared" si="22"/>
        <v>0</v>
      </c>
      <c r="N59" s="28">
        <f t="shared" si="22"/>
        <v>0</v>
      </c>
      <c r="O59" s="28">
        <f t="shared" si="22"/>
        <v>0</v>
      </c>
      <c r="P59" s="28">
        <f t="shared" si="22"/>
        <v>0</v>
      </c>
      <c r="Q59" s="28">
        <f t="shared" si="22"/>
        <v>0</v>
      </c>
      <c r="R59" s="28">
        <f t="shared" si="22"/>
        <v>0</v>
      </c>
      <c r="S59" s="28">
        <f t="shared" si="22"/>
        <v>0</v>
      </c>
      <c r="T59" s="28">
        <f t="shared" si="22"/>
        <v>0</v>
      </c>
      <c r="U59" s="28">
        <f t="shared" si="22"/>
        <v>0</v>
      </c>
      <c r="V59" s="28">
        <f t="shared" si="22"/>
        <v>0</v>
      </c>
      <c r="W59" s="28">
        <f>PRODUCT(W58,$F$4)</f>
        <v>0</v>
      </c>
      <c r="X59" s="28">
        <f t="shared" si="22"/>
        <v>0</v>
      </c>
      <c r="Y59" s="28">
        <f t="shared" si="22"/>
        <v>0</v>
      </c>
      <c r="Z59" s="28">
        <f t="shared" si="22"/>
        <v>0</v>
      </c>
      <c r="AA59" s="28">
        <f t="shared" si="22"/>
        <v>0</v>
      </c>
      <c r="AB59" s="28">
        <f t="shared" si="22"/>
        <v>0</v>
      </c>
      <c r="AC59" s="28">
        <f t="shared" si="22"/>
        <v>0</v>
      </c>
      <c r="AD59" s="28">
        <f t="shared" si="22"/>
        <v>0</v>
      </c>
      <c r="AE59" s="28">
        <f t="shared" si="22"/>
        <v>0</v>
      </c>
      <c r="AF59" s="28">
        <f t="shared" si="22"/>
        <v>0</v>
      </c>
      <c r="AG59" s="28">
        <f t="shared" si="22"/>
        <v>0</v>
      </c>
      <c r="AH59" s="28">
        <f t="shared" si="22"/>
        <v>0</v>
      </c>
      <c r="AI59" s="28">
        <f t="shared" si="22"/>
        <v>0</v>
      </c>
      <c r="AJ59" s="28">
        <f t="shared" si="22"/>
        <v>0</v>
      </c>
      <c r="AK59" s="28">
        <f t="shared" si="22"/>
        <v>0</v>
      </c>
      <c r="AL59" s="28">
        <f t="shared" si="22"/>
        <v>0</v>
      </c>
      <c r="AM59" s="28">
        <f t="shared" si="22"/>
        <v>0</v>
      </c>
      <c r="AN59" s="28">
        <f t="shared" si="22"/>
        <v>0</v>
      </c>
      <c r="AO59" s="28">
        <f t="shared" si="22"/>
        <v>0</v>
      </c>
      <c r="AP59" s="28">
        <f t="shared" si="22"/>
        <v>0</v>
      </c>
      <c r="AQ59" s="28">
        <f t="shared" si="22"/>
        <v>0</v>
      </c>
      <c r="AR59" s="28">
        <f t="shared" si="22"/>
        <v>0</v>
      </c>
      <c r="AS59" s="28">
        <f t="shared" si="22"/>
        <v>0</v>
      </c>
      <c r="AT59" s="28">
        <f t="shared" si="22"/>
        <v>0.02</v>
      </c>
      <c r="AU59" s="28">
        <f t="shared" si="22"/>
        <v>0</v>
      </c>
      <c r="AV59" s="28">
        <f t="shared" si="22"/>
        <v>0</v>
      </c>
      <c r="AW59" s="28">
        <f t="shared" si="22"/>
        <v>0</v>
      </c>
      <c r="AX59" s="28">
        <f t="shared" si="22"/>
        <v>0</v>
      </c>
      <c r="AY59" s="28">
        <f t="shared" si="22"/>
        <v>0</v>
      </c>
      <c r="AZ59" s="28">
        <f t="shared" si="22"/>
        <v>0</v>
      </c>
      <c r="BA59" s="28">
        <f t="shared" si="22"/>
        <v>0</v>
      </c>
      <c r="BB59" s="28">
        <f t="shared" si="22"/>
        <v>0</v>
      </c>
      <c r="BC59" s="28">
        <f t="shared" si="22"/>
        <v>0</v>
      </c>
      <c r="BD59" s="28">
        <f t="shared" si="22"/>
        <v>0</v>
      </c>
      <c r="BE59" s="28">
        <f t="shared" si="22"/>
        <v>0</v>
      </c>
      <c r="BF59" s="28">
        <f t="shared" si="22"/>
        <v>0</v>
      </c>
      <c r="BG59" s="28">
        <f t="shared" si="22"/>
        <v>0</v>
      </c>
      <c r="BH59" s="28">
        <f t="shared" si="22"/>
        <v>0</v>
      </c>
      <c r="BI59" s="28">
        <f t="shared" si="22"/>
        <v>0</v>
      </c>
      <c r="BJ59" s="28">
        <f t="shared" si="22"/>
        <v>0</v>
      </c>
      <c r="BK59" s="28">
        <f t="shared" si="22"/>
        <v>0</v>
      </c>
      <c r="BL59" s="28">
        <f t="shared" si="22"/>
        <v>0</v>
      </c>
      <c r="BM59" s="28">
        <f t="shared" si="22"/>
        <v>0</v>
      </c>
      <c r="BN59" s="28">
        <f t="shared" si="22"/>
        <v>5.0000000000000001E-4</v>
      </c>
      <c r="BO59" s="28">
        <f t="shared" ref="BO59" si="23">PRODUCT(BO58,$F$4)</f>
        <v>0</v>
      </c>
    </row>
    <row r="61" spans="1:70" ht="18" x14ac:dyDescent="0.25">
      <c r="A61" s="30"/>
      <c r="B61" s="31" t="s">
        <v>31</v>
      </c>
      <c r="C61" s="32" t="s">
        <v>32</v>
      </c>
      <c r="D61" s="33">
        <f t="shared" ref="D61:BN61" si="24">D43</f>
        <v>67.27</v>
      </c>
      <c r="E61" s="33">
        <f t="shared" si="24"/>
        <v>70</v>
      </c>
      <c r="F61" s="33">
        <f t="shared" si="24"/>
        <v>86.3</v>
      </c>
      <c r="G61" s="33">
        <f t="shared" si="24"/>
        <v>500</v>
      </c>
      <c r="H61" s="33">
        <f t="shared" si="24"/>
        <v>925.9</v>
      </c>
      <c r="I61" s="33">
        <f t="shared" si="24"/>
        <v>510</v>
      </c>
      <c r="J61" s="33">
        <f t="shared" si="24"/>
        <v>71.38</v>
      </c>
      <c r="K61" s="33">
        <f t="shared" si="24"/>
        <v>662.44</v>
      </c>
      <c r="L61" s="33">
        <f t="shared" si="24"/>
        <v>200.83</v>
      </c>
      <c r="M61" s="33">
        <f t="shared" si="24"/>
        <v>504</v>
      </c>
      <c r="N61" s="33">
        <f t="shared" si="24"/>
        <v>99.49</v>
      </c>
      <c r="O61" s="33">
        <f t="shared" si="24"/>
        <v>320.32</v>
      </c>
      <c r="P61" s="33">
        <f t="shared" si="24"/>
        <v>368.4</v>
      </c>
      <c r="Q61" s="33">
        <f t="shared" si="24"/>
        <v>380</v>
      </c>
      <c r="R61" s="33">
        <f t="shared" si="24"/>
        <v>0</v>
      </c>
      <c r="S61" s="33">
        <f t="shared" si="24"/>
        <v>130</v>
      </c>
      <c r="T61" s="33">
        <f t="shared" si="24"/>
        <v>0</v>
      </c>
      <c r="U61" s="33">
        <f t="shared" si="24"/>
        <v>628</v>
      </c>
      <c r="V61" s="33">
        <f t="shared" si="24"/>
        <v>329.48</v>
      </c>
      <c r="W61" s="33">
        <f>W43</f>
        <v>219</v>
      </c>
      <c r="X61" s="33">
        <f t="shared" si="24"/>
        <v>7.9</v>
      </c>
      <c r="Y61" s="33">
        <f t="shared" si="24"/>
        <v>0</v>
      </c>
      <c r="Z61" s="33">
        <f t="shared" si="24"/>
        <v>247</v>
      </c>
      <c r="AA61" s="33">
        <f t="shared" si="24"/>
        <v>360</v>
      </c>
      <c r="AB61" s="33">
        <f t="shared" si="24"/>
        <v>213</v>
      </c>
      <c r="AC61" s="33">
        <f t="shared" si="24"/>
        <v>314.44</v>
      </c>
      <c r="AD61" s="33">
        <f t="shared" si="24"/>
        <v>138</v>
      </c>
      <c r="AE61" s="33">
        <f t="shared" si="24"/>
        <v>388</v>
      </c>
      <c r="AF61" s="33">
        <f t="shared" si="24"/>
        <v>189</v>
      </c>
      <c r="AG61" s="33">
        <f t="shared" si="24"/>
        <v>218.18</v>
      </c>
      <c r="AH61" s="33">
        <f t="shared" si="24"/>
        <v>59.6</v>
      </c>
      <c r="AI61" s="33">
        <f t="shared" si="24"/>
        <v>65.75</v>
      </c>
      <c r="AJ61" s="33">
        <f t="shared" si="24"/>
        <v>37</v>
      </c>
      <c r="AK61" s="33">
        <f t="shared" si="24"/>
        <v>190</v>
      </c>
      <c r="AL61" s="33">
        <f t="shared" si="24"/>
        <v>185</v>
      </c>
      <c r="AM61" s="33">
        <f t="shared" si="24"/>
        <v>0</v>
      </c>
      <c r="AN61" s="33">
        <f t="shared" si="24"/>
        <v>240</v>
      </c>
      <c r="AO61" s="33">
        <f t="shared" si="24"/>
        <v>0</v>
      </c>
      <c r="AP61" s="33">
        <f t="shared" si="24"/>
        <v>213.79</v>
      </c>
      <c r="AQ61" s="33">
        <f t="shared" si="24"/>
        <v>60</v>
      </c>
      <c r="AR61" s="33">
        <f t="shared" si="24"/>
        <v>65.33</v>
      </c>
      <c r="AS61" s="33">
        <f t="shared" si="24"/>
        <v>84</v>
      </c>
      <c r="AT61" s="33">
        <f t="shared" si="24"/>
        <v>41.43</v>
      </c>
      <c r="AU61" s="33">
        <f t="shared" si="24"/>
        <v>54.28</v>
      </c>
      <c r="AV61" s="33">
        <f t="shared" si="24"/>
        <v>48.75</v>
      </c>
      <c r="AW61" s="33">
        <f t="shared" si="24"/>
        <v>114.28</v>
      </c>
      <c r="AX61" s="33">
        <f t="shared" si="24"/>
        <v>62.66</v>
      </c>
      <c r="AY61" s="33">
        <f t="shared" si="24"/>
        <v>56.66</v>
      </c>
      <c r="AZ61" s="33">
        <f t="shared" si="24"/>
        <v>128</v>
      </c>
      <c r="BA61" s="33">
        <f t="shared" si="24"/>
        <v>227</v>
      </c>
      <c r="BB61" s="33">
        <f t="shared" si="24"/>
        <v>357</v>
      </c>
      <c r="BC61" s="33">
        <f t="shared" si="24"/>
        <v>491.11</v>
      </c>
      <c r="BD61" s="33">
        <f t="shared" si="24"/>
        <v>205</v>
      </c>
      <c r="BE61" s="33">
        <f t="shared" si="24"/>
        <v>330</v>
      </c>
      <c r="BF61" s="33">
        <f t="shared" si="24"/>
        <v>0</v>
      </c>
      <c r="BG61" s="33">
        <f t="shared" si="24"/>
        <v>23</v>
      </c>
      <c r="BH61" s="33">
        <f t="shared" si="24"/>
        <v>21</v>
      </c>
      <c r="BI61" s="33">
        <f t="shared" si="24"/>
        <v>30</v>
      </c>
      <c r="BJ61" s="33">
        <f t="shared" si="24"/>
        <v>21</v>
      </c>
      <c r="BK61" s="33">
        <f t="shared" si="24"/>
        <v>35</v>
      </c>
      <c r="BL61" s="33">
        <f t="shared" si="24"/>
        <v>275</v>
      </c>
      <c r="BM61" s="33">
        <f t="shared" si="24"/>
        <v>154.44999999999999</v>
      </c>
      <c r="BN61" s="33">
        <f t="shared" si="24"/>
        <v>14.89</v>
      </c>
      <c r="BO61" s="105">
        <v>6</v>
      </c>
    </row>
    <row r="62" spans="1:70" ht="18" x14ac:dyDescent="0.25">
      <c r="B62" s="25" t="s">
        <v>33</v>
      </c>
      <c r="C62" s="26" t="s">
        <v>32</v>
      </c>
      <c r="D62" s="27">
        <f t="shared" ref="D62:BN62" si="25">D61/1000</f>
        <v>6.7269999999999996E-2</v>
      </c>
      <c r="E62" s="27">
        <f t="shared" si="25"/>
        <v>7.0000000000000007E-2</v>
      </c>
      <c r="F62" s="27">
        <f t="shared" si="25"/>
        <v>8.6300000000000002E-2</v>
      </c>
      <c r="G62" s="27">
        <f t="shared" si="25"/>
        <v>0.5</v>
      </c>
      <c r="H62" s="27">
        <f t="shared" si="25"/>
        <v>0.92589999999999995</v>
      </c>
      <c r="I62" s="27">
        <f t="shared" si="25"/>
        <v>0.51</v>
      </c>
      <c r="J62" s="27">
        <f t="shared" si="25"/>
        <v>7.1379999999999999E-2</v>
      </c>
      <c r="K62" s="27">
        <f t="shared" si="25"/>
        <v>0.66244000000000003</v>
      </c>
      <c r="L62" s="27">
        <f t="shared" si="25"/>
        <v>0.20083000000000001</v>
      </c>
      <c r="M62" s="27">
        <f t="shared" si="25"/>
        <v>0.504</v>
      </c>
      <c r="N62" s="27">
        <f t="shared" si="25"/>
        <v>9.9489999999999995E-2</v>
      </c>
      <c r="O62" s="27">
        <f t="shared" si="25"/>
        <v>0.32031999999999999</v>
      </c>
      <c r="P62" s="27">
        <f t="shared" si="25"/>
        <v>0.36839999999999995</v>
      </c>
      <c r="Q62" s="27">
        <f t="shared" si="25"/>
        <v>0.38</v>
      </c>
      <c r="R62" s="27">
        <f t="shared" si="25"/>
        <v>0</v>
      </c>
      <c r="S62" s="27">
        <f t="shared" si="25"/>
        <v>0.13</v>
      </c>
      <c r="T62" s="27">
        <f t="shared" si="25"/>
        <v>0</v>
      </c>
      <c r="U62" s="27">
        <f t="shared" si="25"/>
        <v>0.628</v>
      </c>
      <c r="V62" s="27">
        <f t="shared" si="25"/>
        <v>0.32948</v>
      </c>
      <c r="W62" s="27">
        <f>W61/1000</f>
        <v>0.219</v>
      </c>
      <c r="X62" s="27">
        <f t="shared" si="25"/>
        <v>7.9000000000000008E-3</v>
      </c>
      <c r="Y62" s="27">
        <f t="shared" si="25"/>
        <v>0</v>
      </c>
      <c r="Z62" s="27">
        <f t="shared" si="25"/>
        <v>0.247</v>
      </c>
      <c r="AA62" s="27">
        <f t="shared" si="25"/>
        <v>0.36</v>
      </c>
      <c r="AB62" s="27">
        <f t="shared" si="25"/>
        <v>0.21299999999999999</v>
      </c>
      <c r="AC62" s="27">
        <f t="shared" si="25"/>
        <v>0.31444</v>
      </c>
      <c r="AD62" s="27">
        <f t="shared" si="25"/>
        <v>0.13800000000000001</v>
      </c>
      <c r="AE62" s="27">
        <f t="shared" si="25"/>
        <v>0.38800000000000001</v>
      </c>
      <c r="AF62" s="27">
        <f t="shared" si="25"/>
        <v>0.189</v>
      </c>
      <c r="AG62" s="27">
        <f t="shared" si="25"/>
        <v>0.21818000000000001</v>
      </c>
      <c r="AH62" s="27">
        <f t="shared" si="25"/>
        <v>5.96E-2</v>
      </c>
      <c r="AI62" s="27">
        <f t="shared" si="25"/>
        <v>6.5750000000000003E-2</v>
      </c>
      <c r="AJ62" s="27">
        <f t="shared" si="25"/>
        <v>3.6999999999999998E-2</v>
      </c>
      <c r="AK62" s="27">
        <f t="shared" si="25"/>
        <v>0.19</v>
      </c>
      <c r="AL62" s="27">
        <f t="shared" si="25"/>
        <v>0.185</v>
      </c>
      <c r="AM62" s="27">
        <f t="shared" si="25"/>
        <v>0</v>
      </c>
      <c r="AN62" s="27">
        <f t="shared" si="25"/>
        <v>0.24</v>
      </c>
      <c r="AO62" s="27">
        <f t="shared" si="25"/>
        <v>0</v>
      </c>
      <c r="AP62" s="27">
        <f t="shared" si="25"/>
        <v>0.21378999999999998</v>
      </c>
      <c r="AQ62" s="27">
        <f t="shared" si="25"/>
        <v>0.06</v>
      </c>
      <c r="AR62" s="27">
        <f t="shared" si="25"/>
        <v>6.5329999999999999E-2</v>
      </c>
      <c r="AS62" s="27">
        <f t="shared" si="25"/>
        <v>8.4000000000000005E-2</v>
      </c>
      <c r="AT62" s="27">
        <f t="shared" si="25"/>
        <v>4.1430000000000002E-2</v>
      </c>
      <c r="AU62" s="27">
        <f t="shared" si="25"/>
        <v>5.4280000000000002E-2</v>
      </c>
      <c r="AV62" s="27">
        <f t="shared" si="25"/>
        <v>4.8750000000000002E-2</v>
      </c>
      <c r="AW62" s="27">
        <f t="shared" si="25"/>
        <v>0.11428000000000001</v>
      </c>
      <c r="AX62" s="27">
        <f t="shared" si="25"/>
        <v>6.2659999999999993E-2</v>
      </c>
      <c r="AY62" s="27">
        <f t="shared" si="25"/>
        <v>5.6659999999999995E-2</v>
      </c>
      <c r="AZ62" s="27">
        <f t="shared" si="25"/>
        <v>0.128</v>
      </c>
      <c r="BA62" s="27">
        <f t="shared" si="25"/>
        <v>0.22700000000000001</v>
      </c>
      <c r="BB62" s="27">
        <f t="shared" si="25"/>
        <v>0.35699999999999998</v>
      </c>
      <c r="BC62" s="27">
        <f t="shared" si="25"/>
        <v>0.49110999999999999</v>
      </c>
      <c r="BD62" s="27">
        <f t="shared" si="25"/>
        <v>0.20499999999999999</v>
      </c>
      <c r="BE62" s="27">
        <f t="shared" si="25"/>
        <v>0.33</v>
      </c>
      <c r="BF62" s="27">
        <f t="shared" si="25"/>
        <v>0</v>
      </c>
      <c r="BG62" s="27">
        <f t="shared" si="25"/>
        <v>2.3E-2</v>
      </c>
      <c r="BH62" s="27">
        <f t="shared" si="25"/>
        <v>2.1000000000000001E-2</v>
      </c>
      <c r="BI62" s="27">
        <f t="shared" si="25"/>
        <v>0.03</v>
      </c>
      <c r="BJ62" s="27">
        <f t="shared" si="25"/>
        <v>2.1000000000000001E-2</v>
      </c>
      <c r="BK62" s="27">
        <f t="shared" si="25"/>
        <v>3.5000000000000003E-2</v>
      </c>
      <c r="BL62" s="27">
        <f t="shared" si="25"/>
        <v>0.27500000000000002</v>
      </c>
      <c r="BM62" s="27">
        <f t="shared" si="25"/>
        <v>0.15444999999999998</v>
      </c>
      <c r="BN62" s="27">
        <f t="shared" si="25"/>
        <v>1.489E-2</v>
      </c>
      <c r="BO62" s="27">
        <f t="shared" ref="BO62" si="26">BO61/1000</f>
        <v>6.0000000000000001E-3</v>
      </c>
    </row>
    <row r="63" spans="1:70" ht="18" x14ac:dyDescent="0.25">
      <c r="A63" s="34"/>
      <c r="B63" s="35" t="s">
        <v>34</v>
      </c>
      <c r="C63" s="121"/>
      <c r="D63" s="36">
        <f t="shared" ref="D63:BN63" si="27">D59*D61</f>
        <v>2.0181</v>
      </c>
      <c r="E63" s="36">
        <f t="shared" si="27"/>
        <v>0</v>
      </c>
      <c r="F63" s="36">
        <f t="shared" si="27"/>
        <v>1.2081999999999999</v>
      </c>
      <c r="G63" s="36">
        <f t="shared" si="27"/>
        <v>0</v>
      </c>
      <c r="H63" s="36">
        <f t="shared" si="27"/>
        <v>1.1110799999999998</v>
      </c>
      <c r="I63" s="36">
        <f t="shared" si="27"/>
        <v>0</v>
      </c>
      <c r="J63" s="36">
        <f t="shared" si="27"/>
        <v>14.989800000000001</v>
      </c>
      <c r="K63" s="36">
        <f t="shared" si="27"/>
        <v>3.9746400000000004</v>
      </c>
      <c r="L63" s="36">
        <f t="shared" si="27"/>
        <v>0</v>
      </c>
      <c r="M63" s="36">
        <f t="shared" si="27"/>
        <v>0</v>
      </c>
      <c r="N63" s="36">
        <f t="shared" si="27"/>
        <v>0</v>
      </c>
      <c r="O63" s="36">
        <f t="shared" si="27"/>
        <v>0</v>
      </c>
      <c r="P63" s="36">
        <f t="shared" si="27"/>
        <v>0</v>
      </c>
      <c r="Q63" s="36">
        <f t="shared" si="27"/>
        <v>0</v>
      </c>
      <c r="R63" s="36">
        <f t="shared" si="27"/>
        <v>0</v>
      </c>
      <c r="S63" s="36">
        <f t="shared" si="27"/>
        <v>0</v>
      </c>
      <c r="T63" s="36">
        <f t="shared" si="27"/>
        <v>0</v>
      </c>
      <c r="U63" s="36">
        <f t="shared" si="27"/>
        <v>0</v>
      </c>
      <c r="V63" s="36">
        <f t="shared" si="27"/>
        <v>0</v>
      </c>
      <c r="W63" s="36">
        <f>W59*W61</f>
        <v>0</v>
      </c>
      <c r="X63" s="36">
        <f t="shared" si="27"/>
        <v>0</v>
      </c>
      <c r="Y63" s="36">
        <f t="shared" si="27"/>
        <v>0</v>
      </c>
      <c r="Z63" s="36">
        <f t="shared" si="27"/>
        <v>0</v>
      </c>
      <c r="AA63" s="36">
        <f t="shared" si="27"/>
        <v>0</v>
      </c>
      <c r="AB63" s="36">
        <f t="shared" si="27"/>
        <v>0</v>
      </c>
      <c r="AC63" s="36">
        <f t="shared" si="27"/>
        <v>0</v>
      </c>
      <c r="AD63" s="36">
        <f t="shared" si="27"/>
        <v>0</v>
      </c>
      <c r="AE63" s="36">
        <f t="shared" si="27"/>
        <v>0</v>
      </c>
      <c r="AF63" s="36">
        <f t="shared" si="27"/>
        <v>0</v>
      </c>
      <c r="AG63" s="36">
        <f t="shared" si="27"/>
        <v>0</v>
      </c>
      <c r="AH63" s="36">
        <f t="shared" si="27"/>
        <v>0</v>
      </c>
      <c r="AI63" s="36">
        <f t="shared" si="27"/>
        <v>0</v>
      </c>
      <c r="AJ63" s="36">
        <f t="shared" si="27"/>
        <v>0</v>
      </c>
      <c r="AK63" s="36">
        <f t="shared" si="27"/>
        <v>0</v>
      </c>
      <c r="AL63" s="36">
        <f t="shared" si="27"/>
        <v>0</v>
      </c>
      <c r="AM63" s="36">
        <f t="shared" si="27"/>
        <v>0</v>
      </c>
      <c r="AN63" s="36">
        <f t="shared" si="27"/>
        <v>0</v>
      </c>
      <c r="AO63" s="36">
        <f t="shared" si="27"/>
        <v>0</v>
      </c>
      <c r="AP63" s="36">
        <f t="shared" si="27"/>
        <v>0</v>
      </c>
      <c r="AQ63" s="36">
        <f t="shared" si="27"/>
        <v>0</v>
      </c>
      <c r="AR63" s="36">
        <f t="shared" si="27"/>
        <v>0</v>
      </c>
      <c r="AS63" s="36">
        <f t="shared" si="27"/>
        <v>0</v>
      </c>
      <c r="AT63" s="36">
        <f t="shared" si="27"/>
        <v>0.8286</v>
      </c>
      <c r="AU63" s="36">
        <f t="shared" si="27"/>
        <v>0</v>
      </c>
      <c r="AV63" s="36">
        <f t="shared" si="27"/>
        <v>0</v>
      </c>
      <c r="AW63" s="36">
        <f t="shared" si="27"/>
        <v>0</v>
      </c>
      <c r="AX63" s="36">
        <f t="shared" si="27"/>
        <v>0</v>
      </c>
      <c r="AY63" s="36">
        <f t="shared" si="27"/>
        <v>0</v>
      </c>
      <c r="AZ63" s="36">
        <f t="shared" si="27"/>
        <v>0</v>
      </c>
      <c r="BA63" s="36">
        <f t="shared" si="27"/>
        <v>0</v>
      </c>
      <c r="BB63" s="36">
        <f t="shared" si="27"/>
        <v>0</v>
      </c>
      <c r="BC63" s="36">
        <f t="shared" si="27"/>
        <v>0</v>
      </c>
      <c r="BD63" s="36">
        <f t="shared" si="27"/>
        <v>0</v>
      </c>
      <c r="BE63" s="36">
        <f t="shared" si="27"/>
        <v>0</v>
      </c>
      <c r="BF63" s="36">
        <f t="shared" si="27"/>
        <v>0</v>
      </c>
      <c r="BG63" s="36">
        <f t="shared" si="27"/>
        <v>0</v>
      </c>
      <c r="BH63" s="36">
        <f t="shared" si="27"/>
        <v>0</v>
      </c>
      <c r="BI63" s="36">
        <f t="shared" si="27"/>
        <v>0</v>
      </c>
      <c r="BJ63" s="36">
        <f t="shared" si="27"/>
        <v>0</v>
      </c>
      <c r="BK63" s="36">
        <f t="shared" si="27"/>
        <v>0</v>
      </c>
      <c r="BL63" s="36">
        <f t="shared" si="27"/>
        <v>0</v>
      </c>
      <c r="BM63" s="36">
        <f t="shared" si="27"/>
        <v>0</v>
      </c>
      <c r="BN63" s="36">
        <f t="shared" si="27"/>
        <v>7.4450000000000002E-3</v>
      </c>
      <c r="BO63" s="36">
        <f t="shared" ref="BO63" si="28">BO59*BO61</f>
        <v>0</v>
      </c>
      <c r="BP63" s="37">
        <f>SUM(D63:BN63)</f>
        <v>24.137865000000001</v>
      </c>
      <c r="BQ63" s="38">
        <f>BP63/$C$7</f>
        <v>24.137865000000001</v>
      </c>
    </row>
    <row r="64" spans="1:70" ht="18" x14ac:dyDescent="0.25">
      <c r="A64" s="34"/>
      <c r="B64" s="35" t="s">
        <v>35</v>
      </c>
      <c r="C64" s="121"/>
      <c r="D64" s="36">
        <f t="shared" ref="D64:BN64" si="29">D59*D61</f>
        <v>2.0181</v>
      </c>
      <c r="E64" s="36">
        <f t="shared" si="29"/>
        <v>0</v>
      </c>
      <c r="F64" s="36">
        <f t="shared" si="29"/>
        <v>1.2081999999999999</v>
      </c>
      <c r="G64" s="36">
        <f t="shared" si="29"/>
        <v>0</v>
      </c>
      <c r="H64" s="36">
        <f t="shared" si="29"/>
        <v>1.1110799999999998</v>
      </c>
      <c r="I64" s="36">
        <f t="shared" si="29"/>
        <v>0</v>
      </c>
      <c r="J64" s="36">
        <f t="shared" si="29"/>
        <v>14.989800000000001</v>
      </c>
      <c r="K64" s="36">
        <f t="shared" si="29"/>
        <v>3.9746400000000004</v>
      </c>
      <c r="L64" s="36">
        <f t="shared" si="29"/>
        <v>0</v>
      </c>
      <c r="M64" s="36">
        <f t="shared" si="29"/>
        <v>0</v>
      </c>
      <c r="N64" s="36">
        <f t="shared" si="29"/>
        <v>0</v>
      </c>
      <c r="O64" s="36">
        <f t="shared" si="29"/>
        <v>0</v>
      </c>
      <c r="P64" s="36">
        <f t="shared" si="29"/>
        <v>0</v>
      </c>
      <c r="Q64" s="36">
        <f t="shared" si="29"/>
        <v>0</v>
      </c>
      <c r="R64" s="36">
        <f t="shared" si="29"/>
        <v>0</v>
      </c>
      <c r="S64" s="36">
        <f t="shared" si="29"/>
        <v>0</v>
      </c>
      <c r="T64" s="36">
        <f t="shared" si="29"/>
        <v>0</v>
      </c>
      <c r="U64" s="36">
        <f t="shared" si="29"/>
        <v>0</v>
      </c>
      <c r="V64" s="36">
        <f t="shared" si="29"/>
        <v>0</v>
      </c>
      <c r="W64" s="36">
        <f>W59*W61</f>
        <v>0</v>
      </c>
      <c r="X64" s="36">
        <f t="shared" si="29"/>
        <v>0</v>
      </c>
      <c r="Y64" s="36">
        <f t="shared" si="29"/>
        <v>0</v>
      </c>
      <c r="Z64" s="36">
        <f t="shared" si="29"/>
        <v>0</v>
      </c>
      <c r="AA64" s="36">
        <f t="shared" si="29"/>
        <v>0</v>
      </c>
      <c r="AB64" s="36">
        <f t="shared" si="29"/>
        <v>0</v>
      </c>
      <c r="AC64" s="36">
        <f t="shared" si="29"/>
        <v>0</v>
      </c>
      <c r="AD64" s="36">
        <f t="shared" si="29"/>
        <v>0</v>
      </c>
      <c r="AE64" s="36">
        <f t="shared" si="29"/>
        <v>0</v>
      </c>
      <c r="AF64" s="36">
        <f t="shared" si="29"/>
        <v>0</v>
      </c>
      <c r="AG64" s="36">
        <f t="shared" si="29"/>
        <v>0</v>
      </c>
      <c r="AH64" s="36">
        <f t="shared" si="29"/>
        <v>0</v>
      </c>
      <c r="AI64" s="36">
        <f t="shared" si="29"/>
        <v>0</v>
      </c>
      <c r="AJ64" s="36">
        <f t="shared" si="29"/>
        <v>0</v>
      </c>
      <c r="AK64" s="36">
        <f t="shared" si="29"/>
        <v>0</v>
      </c>
      <c r="AL64" s="36">
        <f t="shared" si="29"/>
        <v>0</v>
      </c>
      <c r="AM64" s="36">
        <f t="shared" si="29"/>
        <v>0</v>
      </c>
      <c r="AN64" s="36">
        <f t="shared" si="29"/>
        <v>0</v>
      </c>
      <c r="AO64" s="36">
        <f t="shared" si="29"/>
        <v>0</v>
      </c>
      <c r="AP64" s="36">
        <f t="shared" si="29"/>
        <v>0</v>
      </c>
      <c r="AQ64" s="36">
        <f t="shared" si="29"/>
        <v>0</v>
      </c>
      <c r="AR64" s="36">
        <f t="shared" si="29"/>
        <v>0</v>
      </c>
      <c r="AS64" s="36">
        <f t="shared" si="29"/>
        <v>0</v>
      </c>
      <c r="AT64" s="36">
        <f t="shared" si="29"/>
        <v>0.8286</v>
      </c>
      <c r="AU64" s="36">
        <f t="shared" si="29"/>
        <v>0</v>
      </c>
      <c r="AV64" s="36">
        <f t="shared" si="29"/>
        <v>0</v>
      </c>
      <c r="AW64" s="36">
        <f t="shared" si="29"/>
        <v>0</v>
      </c>
      <c r="AX64" s="36">
        <f t="shared" si="29"/>
        <v>0</v>
      </c>
      <c r="AY64" s="36">
        <f t="shared" si="29"/>
        <v>0</v>
      </c>
      <c r="AZ64" s="36">
        <f t="shared" si="29"/>
        <v>0</v>
      </c>
      <c r="BA64" s="36">
        <f t="shared" si="29"/>
        <v>0</v>
      </c>
      <c r="BB64" s="36">
        <f t="shared" si="29"/>
        <v>0</v>
      </c>
      <c r="BC64" s="36">
        <f t="shared" si="29"/>
        <v>0</v>
      </c>
      <c r="BD64" s="36">
        <f t="shared" si="29"/>
        <v>0</v>
      </c>
      <c r="BE64" s="36">
        <f t="shared" si="29"/>
        <v>0</v>
      </c>
      <c r="BF64" s="36">
        <f t="shared" si="29"/>
        <v>0</v>
      </c>
      <c r="BG64" s="36">
        <f t="shared" si="29"/>
        <v>0</v>
      </c>
      <c r="BH64" s="36">
        <f t="shared" si="29"/>
        <v>0</v>
      </c>
      <c r="BI64" s="36">
        <f t="shared" si="29"/>
        <v>0</v>
      </c>
      <c r="BJ64" s="36">
        <f t="shared" si="29"/>
        <v>0</v>
      </c>
      <c r="BK64" s="36">
        <f t="shared" si="29"/>
        <v>0</v>
      </c>
      <c r="BL64" s="36">
        <f t="shared" si="29"/>
        <v>0</v>
      </c>
      <c r="BM64" s="36">
        <f t="shared" si="29"/>
        <v>0</v>
      </c>
      <c r="BN64" s="36">
        <f t="shared" si="29"/>
        <v>7.4450000000000002E-3</v>
      </c>
      <c r="BO64" s="36">
        <f t="shared" ref="BO64" si="30">BO59*BO61</f>
        <v>0</v>
      </c>
      <c r="BP64" s="37">
        <f>SUM(D64:BN64)</f>
        <v>24.137865000000001</v>
      </c>
      <c r="BQ64" s="38">
        <f>BP64/$C$7</f>
        <v>24.137865000000001</v>
      </c>
    </row>
    <row r="66" spans="1:69" x14ac:dyDescent="0.2">
      <c r="J66" s="1"/>
      <c r="Q66" s="1"/>
      <c r="R66" s="1"/>
      <c r="AF66" s="1"/>
    </row>
    <row r="67" spans="1:69" ht="15" customHeight="1" x14ac:dyDescent="0.2">
      <c r="A67" s="116"/>
      <c r="B67" s="5" t="s">
        <v>4</v>
      </c>
      <c r="C67" s="118" t="s">
        <v>5</v>
      </c>
      <c r="D67" s="118" t="str">
        <f t="shared" ref="D67:BN67" si="31">D51</f>
        <v>Хлеб пшеничный</v>
      </c>
      <c r="E67" s="118" t="str">
        <f t="shared" si="31"/>
        <v>Хлеб ржано-пшеничный</v>
      </c>
      <c r="F67" s="118" t="str">
        <f t="shared" si="31"/>
        <v>Сахар</v>
      </c>
      <c r="G67" s="118" t="str">
        <f t="shared" si="31"/>
        <v>Чай</v>
      </c>
      <c r="H67" s="118" t="str">
        <f t="shared" si="31"/>
        <v>Какао</v>
      </c>
      <c r="I67" s="118" t="str">
        <f t="shared" si="31"/>
        <v>Кофейный напиток</v>
      </c>
      <c r="J67" s="118" t="str">
        <f t="shared" si="31"/>
        <v>Молоко 2,5%</v>
      </c>
      <c r="K67" s="118" t="str">
        <f t="shared" si="31"/>
        <v>Масло сливочное</v>
      </c>
      <c r="L67" s="118" t="str">
        <f t="shared" si="31"/>
        <v>Сметана 15%</v>
      </c>
      <c r="M67" s="118" t="str">
        <f t="shared" si="31"/>
        <v>Молоко сухое</v>
      </c>
      <c r="N67" s="118" t="str">
        <f t="shared" si="31"/>
        <v>Снежок 2,5 %</v>
      </c>
      <c r="O67" s="118" t="str">
        <f t="shared" si="31"/>
        <v>Творог 5%</v>
      </c>
      <c r="P67" s="118" t="str">
        <f t="shared" si="31"/>
        <v>Молоко сгущенное</v>
      </c>
      <c r="Q67" s="118" t="str">
        <f t="shared" si="31"/>
        <v xml:space="preserve">Джем Сава </v>
      </c>
      <c r="R67" s="118" t="str">
        <f t="shared" si="31"/>
        <v>Сыр</v>
      </c>
      <c r="S67" s="118" t="str">
        <f t="shared" si="31"/>
        <v>Зеленый горошек</v>
      </c>
      <c r="T67" s="118" t="str">
        <f t="shared" si="31"/>
        <v>Кукуруза консервирован.</v>
      </c>
      <c r="U67" s="118" t="str">
        <f t="shared" si="31"/>
        <v>Консервы рыбные</v>
      </c>
      <c r="V67" s="118" t="str">
        <f t="shared" si="31"/>
        <v>Огурцы консервирован.</v>
      </c>
      <c r="W67" s="63"/>
      <c r="X67" s="118" t="str">
        <f t="shared" si="31"/>
        <v>Яйцо</v>
      </c>
      <c r="Y67" s="118" t="str">
        <f t="shared" si="31"/>
        <v>Икра кабачковая</v>
      </c>
      <c r="Z67" s="118" t="str">
        <f t="shared" si="31"/>
        <v>Изюм</v>
      </c>
      <c r="AA67" s="118" t="str">
        <f t="shared" si="31"/>
        <v>Курага</v>
      </c>
      <c r="AB67" s="118" t="str">
        <f t="shared" si="31"/>
        <v>Чернослив</v>
      </c>
      <c r="AC67" s="118" t="str">
        <f t="shared" si="31"/>
        <v>Шиповник</v>
      </c>
      <c r="AD67" s="118" t="str">
        <f t="shared" si="31"/>
        <v>Сухофрукты</v>
      </c>
      <c r="AE67" s="118" t="str">
        <f t="shared" si="31"/>
        <v>Ягода свежемороженная</v>
      </c>
      <c r="AF67" s="118" t="str">
        <f t="shared" si="31"/>
        <v>Лимон</v>
      </c>
      <c r="AG67" s="118" t="str">
        <f t="shared" si="31"/>
        <v>Кисель</v>
      </c>
      <c r="AH67" s="118" t="str">
        <f t="shared" si="31"/>
        <v xml:space="preserve">Сок </v>
      </c>
      <c r="AI67" s="118" t="str">
        <f t="shared" si="31"/>
        <v>Макаронные изделия</v>
      </c>
      <c r="AJ67" s="118" t="str">
        <f t="shared" si="31"/>
        <v>Мука</v>
      </c>
      <c r="AK67" s="118" t="str">
        <f t="shared" si="31"/>
        <v>Дрожжи</v>
      </c>
      <c r="AL67" s="118" t="str">
        <f t="shared" si="31"/>
        <v>Печенье</v>
      </c>
      <c r="AM67" s="118" t="str">
        <f t="shared" si="31"/>
        <v>Пряники</v>
      </c>
      <c r="AN67" s="118" t="str">
        <f t="shared" si="31"/>
        <v>Вафли</v>
      </c>
      <c r="AO67" s="118" t="str">
        <f t="shared" si="31"/>
        <v>Конфеты</v>
      </c>
      <c r="AP67" s="118" t="str">
        <f t="shared" si="31"/>
        <v>Повидло Сава</v>
      </c>
      <c r="AQ67" s="118" t="str">
        <f t="shared" si="31"/>
        <v>Крупа геркулес</v>
      </c>
      <c r="AR67" s="118" t="str">
        <f t="shared" si="31"/>
        <v>Крупа горох</v>
      </c>
      <c r="AS67" s="118" t="str">
        <f t="shared" si="31"/>
        <v>Крупа гречневая</v>
      </c>
      <c r="AT67" s="118" t="str">
        <f t="shared" si="31"/>
        <v>Крупа кукурузная</v>
      </c>
      <c r="AU67" s="118" t="str">
        <f t="shared" si="31"/>
        <v>Крупа манная</v>
      </c>
      <c r="AV67" s="118" t="str">
        <f t="shared" si="31"/>
        <v>Крупа перловая</v>
      </c>
      <c r="AW67" s="118" t="str">
        <f t="shared" si="31"/>
        <v>Крупа пшеничная</v>
      </c>
      <c r="AX67" s="118" t="str">
        <f t="shared" si="31"/>
        <v>Крупа пшено</v>
      </c>
      <c r="AY67" s="118" t="str">
        <f t="shared" si="31"/>
        <v>Крупа ячневая</v>
      </c>
      <c r="AZ67" s="118" t="str">
        <f t="shared" si="31"/>
        <v>Рис</v>
      </c>
      <c r="BA67" s="118" t="str">
        <f t="shared" si="31"/>
        <v>Цыпленок бройлер</v>
      </c>
      <c r="BB67" s="118" t="str">
        <f t="shared" si="31"/>
        <v>Филе куриное</v>
      </c>
      <c r="BC67" s="118" t="str">
        <f t="shared" si="31"/>
        <v>Фарш говяжий</v>
      </c>
      <c r="BD67" s="118" t="str">
        <f t="shared" si="31"/>
        <v>Печень куриная</v>
      </c>
      <c r="BE67" s="118" t="str">
        <f t="shared" si="31"/>
        <v>Филе минтая</v>
      </c>
      <c r="BF67" s="118" t="str">
        <f t="shared" si="31"/>
        <v>Филе сельди слабосол.</v>
      </c>
      <c r="BG67" s="118" t="str">
        <f t="shared" si="31"/>
        <v>Картофель</v>
      </c>
      <c r="BH67" s="118" t="str">
        <f t="shared" si="31"/>
        <v>Морковь</v>
      </c>
      <c r="BI67" s="118" t="str">
        <f t="shared" si="31"/>
        <v>Лук</v>
      </c>
      <c r="BJ67" s="118" t="str">
        <f t="shared" si="31"/>
        <v>Капуста</v>
      </c>
      <c r="BK67" s="118" t="str">
        <f t="shared" si="31"/>
        <v>Свекла</v>
      </c>
      <c r="BL67" s="118" t="str">
        <f t="shared" si="31"/>
        <v>Томатная паста</v>
      </c>
      <c r="BM67" s="118" t="str">
        <f t="shared" si="31"/>
        <v>Масло растительное</v>
      </c>
      <c r="BN67" s="118" t="str">
        <f t="shared" si="31"/>
        <v>Соль</v>
      </c>
      <c r="BO67" s="118" t="s">
        <v>105</v>
      </c>
      <c r="BP67" s="122" t="s">
        <v>6</v>
      </c>
      <c r="BQ67" s="122" t="s">
        <v>7</v>
      </c>
    </row>
    <row r="68" spans="1:69" ht="30" customHeight="1" x14ac:dyDescent="0.2">
      <c r="A68" s="117"/>
      <c r="B68" s="6" t="s">
        <v>8</v>
      </c>
      <c r="C68" s="119"/>
      <c r="D68" s="119"/>
      <c r="E68" s="119"/>
      <c r="F68" s="119"/>
      <c r="G68" s="119"/>
      <c r="H68" s="119"/>
      <c r="I68" s="119"/>
      <c r="J68" s="119"/>
      <c r="K68" s="119"/>
      <c r="L68" s="119"/>
      <c r="M68" s="119"/>
      <c r="N68" s="119"/>
      <c r="O68" s="119"/>
      <c r="P68" s="119"/>
      <c r="Q68" s="119"/>
      <c r="R68" s="119"/>
      <c r="S68" s="119"/>
      <c r="T68" s="119"/>
      <c r="U68" s="119"/>
      <c r="V68" s="119"/>
      <c r="W68" s="64"/>
      <c r="X68" s="119"/>
      <c r="Y68" s="119"/>
      <c r="Z68" s="119"/>
      <c r="AA68" s="119"/>
      <c r="AB68" s="119"/>
      <c r="AC68" s="119"/>
      <c r="AD68" s="119"/>
      <c r="AE68" s="119"/>
      <c r="AF68" s="119"/>
      <c r="AG68" s="119"/>
      <c r="AH68" s="119"/>
      <c r="AI68" s="119"/>
      <c r="AJ68" s="119"/>
      <c r="AK68" s="119"/>
      <c r="AL68" s="119"/>
      <c r="AM68" s="119"/>
      <c r="AN68" s="119"/>
      <c r="AO68" s="119"/>
      <c r="AP68" s="119"/>
      <c r="AQ68" s="119"/>
      <c r="AR68" s="119"/>
      <c r="AS68" s="119"/>
      <c r="AT68" s="119"/>
      <c r="AU68" s="119"/>
      <c r="AV68" s="119"/>
      <c r="AW68" s="119"/>
      <c r="AX68" s="119"/>
      <c r="AY68" s="119"/>
      <c r="AZ68" s="119"/>
      <c r="BA68" s="119"/>
      <c r="BB68" s="119"/>
      <c r="BC68" s="119"/>
      <c r="BD68" s="119"/>
      <c r="BE68" s="119"/>
      <c r="BF68" s="119"/>
      <c r="BG68" s="119"/>
      <c r="BH68" s="119"/>
      <c r="BI68" s="119"/>
      <c r="BJ68" s="119"/>
      <c r="BK68" s="119"/>
      <c r="BL68" s="119"/>
      <c r="BM68" s="119"/>
      <c r="BN68" s="119"/>
      <c r="BO68" s="119"/>
      <c r="BP68" s="123"/>
      <c r="BQ68" s="123"/>
    </row>
    <row r="69" spans="1:69" ht="15" customHeight="1" x14ac:dyDescent="0.2">
      <c r="A69" s="125"/>
      <c r="B69" s="42" t="s">
        <v>39</v>
      </c>
      <c r="C69" s="113"/>
      <c r="D69" s="7">
        <f t="shared" ref="D69:BN72" si="32">D12</f>
        <v>0</v>
      </c>
      <c r="E69" s="7">
        <f t="shared" si="32"/>
        <v>0</v>
      </c>
      <c r="F69" s="7">
        <f t="shared" si="32"/>
        <v>0</v>
      </c>
      <c r="G69" s="7">
        <f t="shared" si="32"/>
        <v>0</v>
      </c>
      <c r="H69" s="7">
        <f t="shared" si="32"/>
        <v>0</v>
      </c>
      <c r="I69" s="7">
        <f t="shared" si="32"/>
        <v>0</v>
      </c>
      <c r="J69" s="7">
        <f t="shared" si="32"/>
        <v>0</v>
      </c>
      <c r="K69" s="7">
        <f t="shared" si="32"/>
        <v>2E-3</v>
      </c>
      <c r="L69" s="7">
        <f t="shared" si="32"/>
        <v>3.0000000000000001E-3</v>
      </c>
      <c r="M69" s="7">
        <f t="shared" si="32"/>
        <v>0</v>
      </c>
      <c r="N69" s="7">
        <f t="shared" si="32"/>
        <v>0</v>
      </c>
      <c r="O69" s="7">
        <f t="shared" si="32"/>
        <v>0</v>
      </c>
      <c r="P69" s="7">
        <f t="shared" si="32"/>
        <v>0</v>
      </c>
      <c r="Q69" s="7">
        <f t="shared" si="32"/>
        <v>0</v>
      </c>
      <c r="R69" s="7">
        <f t="shared" si="32"/>
        <v>0</v>
      </c>
      <c r="S69" s="7">
        <f t="shared" si="32"/>
        <v>0</v>
      </c>
      <c r="T69" s="7">
        <f t="shared" si="32"/>
        <v>0</v>
      </c>
      <c r="U69" s="7">
        <f t="shared" si="32"/>
        <v>0</v>
      </c>
      <c r="V69" s="7">
        <f t="shared" si="32"/>
        <v>0</v>
      </c>
      <c r="W69" s="7">
        <f t="shared" si="32"/>
        <v>0</v>
      </c>
      <c r="X69" s="7">
        <f t="shared" si="32"/>
        <v>0</v>
      </c>
      <c r="Y69" s="7">
        <f t="shared" si="32"/>
        <v>0</v>
      </c>
      <c r="Z69" s="7">
        <f t="shared" si="32"/>
        <v>0</v>
      </c>
      <c r="AA69" s="7">
        <f t="shared" si="32"/>
        <v>0</v>
      </c>
      <c r="AB69" s="7">
        <f t="shared" si="32"/>
        <v>0</v>
      </c>
      <c r="AC69" s="7">
        <f t="shared" si="32"/>
        <v>0</v>
      </c>
      <c r="AD69" s="7">
        <f t="shared" si="32"/>
        <v>0</v>
      </c>
      <c r="AE69" s="7">
        <f t="shared" si="32"/>
        <v>0</v>
      </c>
      <c r="AF69" s="7">
        <f t="shared" si="32"/>
        <v>0</v>
      </c>
      <c r="AG69" s="7">
        <f t="shared" si="32"/>
        <v>0</v>
      </c>
      <c r="AH69" s="7">
        <f t="shared" si="32"/>
        <v>0</v>
      </c>
      <c r="AI69" s="7">
        <f t="shared" si="32"/>
        <v>0</v>
      </c>
      <c r="AJ69" s="7">
        <f t="shared" si="32"/>
        <v>0</v>
      </c>
      <c r="AK69" s="7">
        <f t="shared" si="32"/>
        <v>0</v>
      </c>
      <c r="AL69" s="7">
        <f t="shared" si="32"/>
        <v>0</v>
      </c>
      <c r="AM69" s="7">
        <f t="shared" si="32"/>
        <v>0</v>
      </c>
      <c r="AN69" s="7">
        <f t="shared" si="32"/>
        <v>0</v>
      </c>
      <c r="AO69" s="7">
        <f t="shared" si="32"/>
        <v>0</v>
      </c>
      <c r="AP69" s="7">
        <f t="shared" si="32"/>
        <v>0</v>
      </c>
      <c r="AQ69" s="7">
        <f t="shared" si="32"/>
        <v>0</v>
      </c>
      <c r="AR69" s="7">
        <f t="shared" si="32"/>
        <v>0</v>
      </c>
      <c r="AS69" s="7">
        <f t="shared" si="32"/>
        <v>0</v>
      </c>
      <c r="AT69" s="7">
        <f t="shared" si="32"/>
        <v>0</v>
      </c>
      <c r="AU69" s="7">
        <f t="shared" si="32"/>
        <v>0</v>
      </c>
      <c r="AV69" s="7">
        <f t="shared" si="32"/>
        <v>0</v>
      </c>
      <c r="AW69" s="7">
        <f t="shared" si="32"/>
        <v>0</v>
      </c>
      <c r="AX69" s="7">
        <f t="shared" si="32"/>
        <v>0</v>
      </c>
      <c r="AY69" s="7">
        <f t="shared" si="32"/>
        <v>0</v>
      </c>
      <c r="AZ69" s="7">
        <f t="shared" si="32"/>
        <v>0</v>
      </c>
      <c r="BA69" s="7">
        <f t="shared" si="32"/>
        <v>0</v>
      </c>
      <c r="BB69" s="7">
        <f t="shared" si="32"/>
        <v>0</v>
      </c>
      <c r="BC69" s="7">
        <f t="shared" si="32"/>
        <v>0.01</v>
      </c>
      <c r="BD69" s="7">
        <f t="shared" si="32"/>
        <v>0</v>
      </c>
      <c r="BE69" s="7">
        <f t="shared" si="32"/>
        <v>0</v>
      </c>
      <c r="BF69" s="7">
        <f t="shared" si="32"/>
        <v>0</v>
      </c>
      <c r="BG69" s="7">
        <f t="shared" si="32"/>
        <v>0.06</v>
      </c>
      <c r="BH69" s="7">
        <f t="shared" si="32"/>
        <v>0.01</v>
      </c>
      <c r="BI69" s="7">
        <f t="shared" si="32"/>
        <v>0.01</v>
      </c>
      <c r="BJ69" s="7">
        <f t="shared" si="32"/>
        <v>0</v>
      </c>
      <c r="BK69" s="7">
        <f t="shared" si="32"/>
        <v>7.0000000000000007E-2</v>
      </c>
      <c r="BL69" s="7">
        <f t="shared" si="32"/>
        <v>3.0000000000000001E-3</v>
      </c>
      <c r="BM69" s="7">
        <f t="shared" si="32"/>
        <v>2E-3</v>
      </c>
      <c r="BN69" s="7">
        <f t="shared" si="32"/>
        <v>2E-3</v>
      </c>
      <c r="BO69" s="7">
        <f t="shared" ref="BO69" si="33">BO12</f>
        <v>0</v>
      </c>
    </row>
    <row r="70" spans="1:69" ht="15" customHeight="1" x14ac:dyDescent="0.2">
      <c r="A70" s="125"/>
      <c r="B70" s="7" t="s">
        <v>16</v>
      </c>
      <c r="C70" s="113"/>
      <c r="D70" s="7">
        <f t="shared" si="32"/>
        <v>0.01</v>
      </c>
      <c r="E70" s="7">
        <f t="shared" si="32"/>
        <v>0</v>
      </c>
      <c r="F70" s="7">
        <f t="shared" si="32"/>
        <v>0</v>
      </c>
      <c r="G70" s="7">
        <f t="shared" si="32"/>
        <v>0</v>
      </c>
      <c r="H70" s="7">
        <f t="shared" si="32"/>
        <v>0</v>
      </c>
      <c r="I70" s="7">
        <f t="shared" si="32"/>
        <v>0</v>
      </c>
      <c r="J70" s="7">
        <f t="shared" si="32"/>
        <v>0</v>
      </c>
      <c r="K70" s="7">
        <f t="shared" si="32"/>
        <v>0</v>
      </c>
      <c r="L70" s="7">
        <f t="shared" si="32"/>
        <v>0</v>
      </c>
      <c r="M70" s="7">
        <f t="shared" si="32"/>
        <v>0</v>
      </c>
      <c r="N70" s="7">
        <f t="shared" si="32"/>
        <v>0</v>
      </c>
      <c r="O70" s="7">
        <f t="shared" si="32"/>
        <v>0</v>
      </c>
      <c r="P70" s="7">
        <f t="shared" si="32"/>
        <v>0</v>
      </c>
      <c r="Q70" s="7">
        <f t="shared" si="32"/>
        <v>0</v>
      </c>
      <c r="R70" s="7">
        <f t="shared" si="32"/>
        <v>0</v>
      </c>
      <c r="S70" s="7">
        <f t="shared" si="32"/>
        <v>0</v>
      </c>
      <c r="T70" s="7">
        <f t="shared" si="32"/>
        <v>0</v>
      </c>
      <c r="U70" s="7">
        <f t="shared" si="32"/>
        <v>0</v>
      </c>
      <c r="V70" s="7">
        <f t="shared" si="32"/>
        <v>0</v>
      </c>
      <c r="W70" s="7">
        <f t="shared" si="32"/>
        <v>0</v>
      </c>
      <c r="X70" s="7">
        <f t="shared" si="32"/>
        <v>0.16666666666666666</v>
      </c>
      <c r="Y70" s="7">
        <f t="shared" si="32"/>
        <v>0</v>
      </c>
      <c r="Z70" s="7">
        <f t="shared" si="32"/>
        <v>0</v>
      </c>
      <c r="AA70" s="7">
        <f t="shared" si="32"/>
        <v>0</v>
      </c>
      <c r="AB70" s="7">
        <f t="shared" si="32"/>
        <v>0</v>
      </c>
      <c r="AC70" s="7">
        <f t="shared" si="32"/>
        <v>0</v>
      </c>
      <c r="AD70" s="7">
        <f t="shared" si="32"/>
        <v>0</v>
      </c>
      <c r="AE70" s="7">
        <f t="shared" si="32"/>
        <v>0</v>
      </c>
      <c r="AF70" s="7">
        <f t="shared" si="32"/>
        <v>0</v>
      </c>
      <c r="AG70" s="7">
        <f t="shared" si="32"/>
        <v>0</v>
      </c>
      <c r="AH70" s="7">
        <f t="shared" si="32"/>
        <v>0</v>
      </c>
      <c r="AI70" s="7">
        <f t="shared" si="32"/>
        <v>0</v>
      </c>
      <c r="AJ70" s="7">
        <f t="shared" si="32"/>
        <v>0</v>
      </c>
      <c r="AK70" s="7">
        <f t="shared" si="32"/>
        <v>0</v>
      </c>
      <c r="AL70" s="7">
        <f t="shared" si="32"/>
        <v>0</v>
      </c>
      <c r="AM70" s="7">
        <f t="shared" si="32"/>
        <v>0</v>
      </c>
      <c r="AN70" s="7">
        <f t="shared" si="32"/>
        <v>0</v>
      </c>
      <c r="AO70" s="7">
        <f t="shared" si="32"/>
        <v>0</v>
      </c>
      <c r="AP70" s="7">
        <f t="shared" si="32"/>
        <v>0</v>
      </c>
      <c r="AQ70" s="7">
        <f t="shared" si="32"/>
        <v>0</v>
      </c>
      <c r="AR70" s="7">
        <f t="shared" si="32"/>
        <v>0</v>
      </c>
      <c r="AS70" s="7">
        <f t="shared" si="32"/>
        <v>0</v>
      </c>
      <c r="AT70" s="7">
        <f t="shared" si="32"/>
        <v>0</v>
      </c>
      <c r="AU70" s="7">
        <f t="shared" si="32"/>
        <v>0</v>
      </c>
      <c r="AV70" s="7">
        <f t="shared" si="32"/>
        <v>0</v>
      </c>
      <c r="AW70" s="7">
        <f t="shared" si="32"/>
        <v>0</v>
      </c>
      <c r="AX70" s="7">
        <f t="shared" si="32"/>
        <v>0</v>
      </c>
      <c r="AY70" s="7">
        <f t="shared" si="32"/>
        <v>0</v>
      </c>
      <c r="AZ70" s="7">
        <f t="shared" si="32"/>
        <v>0</v>
      </c>
      <c r="BA70" s="7">
        <f t="shared" si="32"/>
        <v>0</v>
      </c>
      <c r="BB70" s="7">
        <f t="shared" si="32"/>
        <v>0</v>
      </c>
      <c r="BC70" s="7">
        <f t="shared" si="32"/>
        <v>0</v>
      </c>
      <c r="BD70" s="7">
        <f t="shared" si="32"/>
        <v>0</v>
      </c>
      <c r="BE70" s="7">
        <f t="shared" si="32"/>
        <v>0.04</v>
      </c>
      <c r="BF70" s="7">
        <f t="shared" si="32"/>
        <v>0</v>
      </c>
      <c r="BG70" s="7">
        <f t="shared" si="32"/>
        <v>0</v>
      </c>
      <c r="BH70" s="7">
        <f t="shared" si="32"/>
        <v>0</v>
      </c>
      <c r="BI70" s="7">
        <f t="shared" si="32"/>
        <v>0.01</v>
      </c>
      <c r="BJ70" s="7">
        <f t="shared" si="32"/>
        <v>0</v>
      </c>
      <c r="BK70" s="7">
        <f t="shared" si="32"/>
        <v>0</v>
      </c>
      <c r="BL70" s="7">
        <f t="shared" si="32"/>
        <v>0</v>
      </c>
      <c r="BM70" s="7">
        <f t="shared" si="32"/>
        <v>2E-3</v>
      </c>
      <c r="BN70" s="7">
        <f t="shared" si="32"/>
        <v>2E-3</v>
      </c>
      <c r="BO70" s="7">
        <f t="shared" ref="BO70" si="34">BO13</f>
        <v>0</v>
      </c>
    </row>
    <row r="71" spans="1:69" ht="15" customHeight="1" x14ac:dyDescent="0.2">
      <c r="A71" s="125"/>
      <c r="B71" s="7" t="s">
        <v>17</v>
      </c>
      <c r="C71" s="113"/>
      <c r="D71" s="7">
        <f t="shared" si="32"/>
        <v>0</v>
      </c>
      <c r="E71" s="7">
        <f t="shared" si="32"/>
        <v>0</v>
      </c>
      <c r="F71" s="7">
        <f t="shared" si="32"/>
        <v>0</v>
      </c>
      <c r="G71" s="7">
        <f t="shared" si="32"/>
        <v>0</v>
      </c>
      <c r="H71" s="7">
        <f t="shared" si="32"/>
        <v>0</v>
      </c>
      <c r="I71" s="7">
        <f t="shared" si="32"/>
        <v>0</v>
      </c>
      <c r="J71" s="7">
        <f t="shared" si="32"/>
        <v>0</v>
      </c>
      <c r="K71" s="7">
        <f t="shared" si="32"/>
        <v>1E-3</v>
      </c>
      <c r="L71" s="7">
        <f t="shared" si="32"/>
        <v>0.01</v>
      </c>
      <c r="M71" s="7">
        <f t="shared" si="32"/>
        <v>0</v>
      </c>
      <c r="N71" s="7">
        <f t="shared" si="32"/>
        <v>0</v>
      </c>
      <c r="O71" s="7">
        <f t="shared" si="32"/>
        <v>0</v>
      </c>
      <c r="P71" s="7">
        <f t="shared" si="32"/>
        <v>0</v>
      </c>
      <c r="Q71" s="7">
        <f t="shared" si="32"/>
        <v>0</v>
      </c>
      <c r="R71" s="7">
        <f t="shared" si="32"/>
        <v>0</v>
      </c>
      <c r="S71" s="7">
        <f t="shared" si="32"/>
        <v>0</v>
      </c>
      <c r="T71" s="7">
        <f t="shared" si="32"/>
        <v>0</v>
      </c>
      <c r="U71" s="7">
        <f t="shared" si="32"/>
        <v>0</v>
      </c>
      <c r="V71" s="7">
        <f t="shared" si="32"/>
        <v>0</v>
      </c>
      <c r="W71" s="7">
        <f t="shared" si="32"/>
        <v>0</v>
      </c>
      <c r="X71" s="7">
        <f t="shared" si="32"/>
        <v>0</v>
      </c>
      <c r="Y71" s="7">
        <f t="shared" si="32"/>
        <v>0</v>
      </c>
      <c r="Z71" s="7">
        <f t="shared" si="32"/>
        <v>0</v>
      </c>
      <c r="AA71" s="7">
        <f t="shared" si="32"/>
        <v>0</v>
      </c>
      <c r="AB71" s="7">
        <f t="shared" si="32"/>
        <v>0</v>
      </c>
      <c r="AC71" s="7">
        <f t="shared" si="32"/>
        <v>0</v>
      </c>
      <c r="AD71" s="7">
        <f t="shared" si="32"/>
        <v>0</v>
      </c>
      <c r="AE71" s="7">
        <f t="shared" si="32"/>
        <v>0</v>
      </c>
      <c r="AF71" s="7">
        <f t="shared" si="32"/>
        <v>0</v>
      </c>
      <c r="AG71" s="7">
        <f t="shared" si="32"/>
        <v>0</v>
      </c>
      <c r="AH71" s="7">
        <f t="shared" si="32"/>
        <v>0</v>
      </c>
      <c r="AI71" s="7">
        <f t="shared" si="32"/>
        <v>0</v>
      </c>
      <c r="AJ71" s="7">
        <f t="shared" si="32"/>
        <v>5.9999999999999995E-4</v>
      </c>
      <c r="AK71" s="7">
        <f t="shared" si="32"/>
        <v>0</v>
      </c>
      <c r="AL71" s="7">
        <f t="shared" si="32"/>
        <v>0</v>
      </c>
      <c r="AM71" s="7">
        <f t="shared" si="32"/>
        <v>0</v>
      </c>
      <c r="AN71" s="7">
        <f t="shared" si="32"/>
        <v>0</v>
      </c>
      <c r="AO71" s="7">
        <f t="shared" si="32"/>
        <v>0</v>
      </c>
      <c r="AP71" s="7">
        <f t="shared" si="32"/>
        <v>0</v>
      </c>
      <c r="AQ71" s="7">
        <f t="shared" si="32"/>
        <v>0</v>
      </c>
      <c r="AR71" s="7">
        <f t="shared" si="32"/>
        <v>0</v>
      </c>
      <c r="AS71" s="7">
        <f t="shared" si="32"/>
        <v>0</v>
      </c>
      <c r="AT71" s="7">
        <f t="shared" si="32"/>
        <v>0</v>
      </c>
      <c r="AU71" s="7">
        <f t="shared" si="32"/>
        <v>0</v>
      </c>
      <c r="AV71" s="7">
        <f t="shared" si="32"/>
        <v>0</v>
      </c>
      <c r="AW71" s="7">
        <f t="shared" si="32"/>
        <v>0</v>
      </c>
      <c r="AX71" s="7">
        <f t="shared" si="32"/>
        <v>0</v>
      </c>
      <c r="AY71" s="7">
        <f t="shared" si="32"/>
        <v>0</v>
      </c>
      <c r="AZ71" s="7">
        <f t="shared" si="32"/>
        <v>0</v>
      </c>
      <c r="BA71" s="7">
        <f t="shared" si="32"/>
        <v>0</v>
      </c>
      <c r="BB71" s="7">
        <f t="shared" si="32"/>
        <v>0</v>
      </c>
      <c r="BC71" s="7">
        <f t="shared" si="32"/>
        <v>0</v>
      </c>
      <c r="BD71" s="7">
        <f t="shared" si="32"/>
        <v>0</v>
      </c>
      <c r="BE71" s="7">
        <f t="shared" si="32"/>
        <v>0</v>
      </c>
      <c r="BF71" s="7">
        <f t="shared" si="32"/>
        <v>0</v>
      </c>
      <c r="BG71" s="7">
        <f t="shared" si="32"/>
        <v>0</v>
      </c>
      <c r="BH71" s="7">
        <f t="shared" si="32"/>
        <v>0</v>
      </c>
      <c r="BI71" s="7">
        <f t="shared" si="32"/>
        <v>0</v>
      </c>
      <c r="BJ71" s="7">
        <f t="shared" si="32"/>
        <v>0</v>
      </c>
      <c r="BK71" s="7">
        <f t="shared" si="32"/>
        <v>0</v>
      </c>
      <c r="BL71" s="7">
        <f t="shared" si="32"/>
        <v>0</v>
      </c>
      <c r="BM71" s="7">
        <f t="shared" si="32"/>
        <v>0</v>
      </c>
      <c r="BN71" s="7">
        <f t="shared" si="32"/>
        <v>0</v>
      </c>
      <c r="BO71" s="7">
        <f t="shared" ref="BO71" si="35">BO14</f>
        <v>0</v>
      </c>
    </row>
    <row r="72" spans="1:69" ht="14.25" customHeight="1" x14ac:dyDescent="0.2">
      <c r="A72" s="125"/>
      <c r="B72" s="20" t="s">
        <v>18</v>
      </c>
      <c r="C72" s="113"/>
      <c r="D72" s="7">
        <f t="shared" si="32"/>
        <v>0</v>
      </c>
      <c r="E72" s="7">
        <f t="shared" si="32"/>
        <v>0</v>
      </c>
      <c r="F72" s="7">
        <f t="shared" si="32"/>
        <v>0</v>
      </c>
      <c r="G72" s="7">
        <f t="shared" ref="G72:BN75" si="36">G15</f>
        <v>0</v>
      </c>
      <c r="H72" s="7">
        <f t="shared" si="36"/>
        <v>0</v>
      </c>
      <c r="I72" s="7">
        <f t="shared" si="36"/>
        <v>0</v>
      </c>
      <c r="J72" s="7">
        <f t="shared" si="36"/>
        <v>0.02</v>
      </c>
      <c r="K72" s="7">
        <f t="shared" si="36"/>
        <v>2E-3</v>
      </c>
      <c r="L72" s="7">
        <f t="shared" si="36"/>
        <v>0</v>
      </c>
      <c r="M72" s="7">
        <f t="shared" si="36"/>
        <v>0</v>
      </c>
      <c r="N72" s="7">
        <f t="shared" si="36"/>
        <v>0</v>
      </c>
      <c r="O72" s="7">
        <f t="shared" si="36"/>
        <v>0</v>
      </c>
      <c r="P72" s="7">
        <f t="shared" si="36"/>
        <v>0</v>
      </c>
      <c r="Q72" s="7">
        <f t="shared" si="36"/>
        <v>0</v>
      </c>
      <c r="R72" s="7">
        <f t="shared" si="36"/>
        <v>0</v>
      </c>
      <c r="S72" s="7">
        <f t="shared" si="36"/>
        <v>0</v>
      </c>
      <c r="T72" s="7">
        <f t="shared" si="36"/>
        <v>0</v>
      </c>
      <c r="U72" s="7">
        <f t="shared" si="36"/>
        <v>0</v>
      </c>
      <c r="V72" s="7">
        <f t="shared" si="36"/>
        <v>0</v>
      </c>
      <c r="W72" s="7">
        <f t="shared" si="36"/>
        <v>0</v>
      </c>
      <c r="X72" s="7">
        <f t="shared" si="36"/>
        <v>0</v>
      </c>
      <c r="Y72" s="7">
        <f t="shared" si="36"/>
        <v>0</v>
      </c>
      <c r="Z72" s="7">
        <f t="shared" si="36"/>
        <v>0</v>
      </c>
      <c r="AA72" s="7">
        <f t="shared" si="36"/>
        <v>0</v>
      </c>
      <c r="AB72" s="7">
        <f t="shared" si="36"/>
        <v>0</v>
      </c>
      <c r="AC72" s="7">
        <f t="shared" si="36"/>
        <v>0</v>
      </c>
      <c r="AD72" s="7">
        <f t="shared" si="36"/>
        <v>0</v>
      </c>
      <c r="AE72" s="7">
        <f t="shared" si="36"/>
        <v>0</v>
      </c>
      <c r="AF72" s="7">
        <f t="shared" si="36"/>
        <v>0</v>
      </c>
      <c r="AG72" s="7">
        <f t="shared" si="36"/>
        <v>0</v>
      </c>
      <c r="AH72" s="7">
        <f t="shared" si="36"/>
        <v>0</v>
      </c>
      <c r="AI72" s="7">
        <f t="shared" si="36"/>
        <v>0</v>
      </c>
      <c r="AJ72" s="7">
        <f t="shared" si="36"/>
        <v>0</v>
      </c>
      <c r="AK72" s="7">
        <f t="shared" si="36"/>
        <v>0</v>
      </c>
      <c r="AL72" s="7">
        <f t="shared" si="36"/>
        <v>0</v>
      </c>
      <c r="AM72" s="7">
        <f t="shared" si="36"/>
        <v>0</v>
      </c>
      <c r="AN72" s="7">
        <f t="shared" si="36"/>
        <v>0</v>
      </c>
      <c r="AO72" s="7">
        <f t="shared" si="36"/>
        <v>0</v>
      </c>
      <c r="AP72" s="7">
        <f t="shared" si="36"/>
        <v>0</v>
      </c>
      <c r="AQ72" s="7">
        <f t="shared" si="36"/>
        <v>0</v>
      </c>
      <c r="AR72" s="7">
        <f t="shared" si="36"/>
        <v>0</v>
      </c>
      <c r="AS72" s="7">
        <f t="shared" si="36"/>
        <v>0</v>
      </c>
      <c r="AT72" s="7">
        <f t="shared" si="36"/>
        <v>0</v>
      </c>
      <c r="AU72" s="7">
        <f t="shared" si="36"/>
        <v>0</v>
      </c>
      <c r="AV72" s="7">
        <f t="shared" si="36"/>
        <v>0</v>
      </c>
      <c r="AW72" s="7">
        <f t="shared" si="36"/>
        <v>0</v>
      </c>
      <c r="AX72" s="7">
        <f t="shared" si="36"/>
        <v>0</v>
      </c>
      <c r="AY72" s="7">
        <f t="shared" si="36"/>
        <v>0</v>
      </c>
      <c r="AZ72" s="7">
        <f t="shared" si="36"/>
        <v>0</v>
      </c>
      <c r="BA72" s="7">
        <f t="shared" si="36"/>
        <v>0</v>
      </c>
      <c r="BB72" s="7">
        <f t="shared" si="36"/>
        <v>0</v>
      </c>
      <c r="BC72" s="7">
        <f t="shared" si="36"/>
        <v>0</v>
      </c>
      <c r="BD72" s="7">
        <f t="shared" si="36"/>
        <v>0</v>
      </c>
      <c r="BE72" s="7">
        <f t="shared" si="36"/>
        <v>0</v>
      </c>
      <c r="BF72" s="7">
        <f t="shared" si="36"/>
        <v>0</v>
      </c>
      <c r="BG72" s="7">
        <f t="shared" si="36"/>
        <v>0.18</v>
      </c>
      <c r="BH72" s="7">
        <f t="shared" si="36"/>
        <v>0</v>
      </c>
      <c r="BI72" s="7">
        <f t="shared" si="36"/>
        <v>0</v>
      </c>
      <c r="BJ72" s="7">
        <f t="shared" si="36"/>
        <v>0</v>
      </c>
      <c r="BK72" s="7">
        <f t="shared" si="36"/>
        <v>0</v>
      </c>
      <c r="BL72" s="7">
        <f t="shared" si="36"/>
        <v>0</v>
      </c>
      <c r="BM72" s="7">
        <f t="shared" si="36"/>
        <v>0</v>
      </c>
      <c r="BN72" s="7">
        <f t="shared" si="36"/>
        <v>1E-3</v>
      </c>
      <c r="BO72" s="7">
        <f t="shared" ref="BO72" si="37">BO15</f>
        <v>0</v>
      </c>
    </row>
    <row r="73" spans="1:69" ht="15" customHeight="1" x14ac:dyDescent="0.2">
      <c r="A73" s="125"/>
      <c r="B73" s="14" t="s">
        <v>19</v>
      </c>
      <c r="C73" s="113"/>
      <c r="D73" s="7">
        <f t="shared" ref="D73:AJ75" si="38">D16</f>
        <v>0.03</v>
      </c>
      <c r="E73" s="7">
        <f t="shared" si="38"/>
        <v>0</v>
      </c>
      <c r="F73" s="7">
        <f t="shared" si="38"/>
        <v>0</v>
      </c>
      <c r="G73" s="7">
        <f t="shared" si="38"/>
        <v>0</v>
      </c>
      <c r="H73" s="7">
        <f t="shared" si="38"/>
        <v>0</v>
      </c>
      <c r="I73" s="7">
        <f t="shared" si="38"/>
        <v>0</v>
      </c>
      <c r="J73" s="7">
        <f t="shared" si="38"/>
        <v>0</v>
      </c>
      <c r="K73" s="7">
        <f t="shared" si="38"/>
        <v>0</v>
      </c>
      <c r="L73" s="7">
        <f t="shared" si="38"/>
        <v>0</v>
      </c>
      <c r="M73" s="7">
        <f t="shared" si="38"/>
        <v>0</v>
      </c>
      <c r="N73" s="7">
        <f t="shared" si="38"/>
        <v>0</v>
      </c>
      <c r="O73" s="7">
        <f t="shared" si="38"/>
        <v>0</v>
      </c>
      <c r="P73" s="7">
        <f t="shared" si="38"/>
        <v>0</v>
      </c>
      <c r="Q73" s="7">
        <f t="shared" si="38"/>
        <v>0</v>
      </c>
      <c r="R73" s="7">
        <f t="shared" si="38"/>
        <v>0</v>
      </c>
      <c r="S73" s="7">
        <f t="shared" si="38"/>
        <v>0</v>
      </c>
      <c r="T73" s="7">
        <f t="shared" si="38"/>
        <v>0</v>
      </c>
      <c r="U73" s="7">
        <f t="shared" si="38"/>
        <v>0</v>
      </c>
      <c r="V73" s="7">
        <f t="shared" si="38"/>
        <v>0</v>
      </c>
      <c r="W73" s="7">
        <f t="shared" si="36"/>
        <v>0</v>
      </c>
      <c r="X73" s="7">
        <f t="shared" si="38"/>
        <v>0</v>
      </c>
      <c r="Y73" s="7">
        <f t="shared" si="38"/>
        <v>0</v>
      </c>
      <c r="Z73" s="7">
        <f t="shared" si="38"/>
        <v>0</v>
      </c>
      <c r="AA73" s="7">
        <f t="shared" si="38"/>
        <v>0</v>
      </c>
      <c r="AB73" s="7">
        <f t="shared" si="38"/>
        <v>0</v>
      </c>
      <c r="AC73" s="7">
        <f t="shared" si="38"/>
        <v>0</v>
      </c>
      <c r="AD73" s="7">
        <f t="shared" si="38"/>
        <v>0</v>
      </c>
      <c r="AE73" s="7">
        <f t="shared" si="38"/>
        <v>0</v>
      </c>
      <c r="AF73" s="7">
        <f t="shared" si="38"/>
        <v>0</v>
      </c>
      <c r="AG73" s="7">
        <f t="shared" si="38"/>
        <v>0</v>
      </c>
      <c r="AH73" s="7">
        <f t="shared" si="38"/>
        <v>0</v>
      </c>
      <c r="AI73" s="7">
        <f t="shared" si="38"/>
        <v>0</v>
      </c>
      <c r="AJ73" s="7">
        <f t="shared" si="38"/>
        <v>0</v>
      </c>
      <c r="AK73" s="7">
        <f t="shared" si="36"/>
        <v>0</v>
      </c>
      <c r="AL73" s="7">
        <f t="shared" si="36"/>
        <v>0</v>
      </c>
      <c r="AM73" s="7">
        <f t="shared" si="36"/>
        <v>0</v>
      </c>
      <c r="AN73" s="7">
        <f t="shared" si="36"/>
        <v>0</v>
      </c>
      <c r="AO73" s="7">
        <f t="shared" si="36"/>
        <v>0</v>
      </c>
      <c r="AP73" s="7">
        <f t="shared" si="36"/>
        <v>0</v>
      </c>
      <c r="AQ73" s="7">
        <f t="shared" si="36"/>
        <v>0</v>
      </c>
      <c r="AR73" s="7">
        <f t="shared" si="36"/>
        <v>0</v>
      </c>
      <c r="AS73" s="7">
        <f t="shared" si="36"/>
        <v>0</v>
      </c>
      <c r="AT73" s="7">
        <f t="shared" si="36"/>
        <v>0</v>
      </c>
      <c r="AU73" s="7">
        <f t="shared" si="36"/>
        <v>0</v>
      </c>
      <c r="AV73" s="7">
        <f t="shared" si="36"/>
        <v>0</v>
      </c>
      <c r="AW73" s="7">
        <f t="shared" si="36"/>
        <v>0</v>
      </c>
      <c r="AX73" s="7">
        <f t="shared" si="36"/>
        <v>0</v>
      </c>
      <c r="AY73" s="7">
        <f t="shared" si="36"/>
        <v>0</v>
      </c>
      <c r="AZ73" s="7">
        <f t="shared" si="36"/>
        <v>0</v>
      </c>
      <c r="BA73" s="7">
        <f t="shared" si="36"/>
        <v>0</v>
      </c>
      <c r="BB73" s="7">
        <f t="shared" si="36"/>
        <v>0</v>
      </c>
      <c r="BC73" s="7">
        <f t="shared" si="36"/>
        <v>0</v>
      </c>
      <c r="BD73" s="7">
        <f t="shared" si="36"/>
        <v>0</v>
      </c>
      <c r="BE73" s="7">
        <f t="shared" si="36"/>
        <v>0</v>
      </c>
      <c r="BF73" s="7">
        <f t="shared" si="36"/>
        <v>0</v>
      </c>
      <c r="BG73" s="7">
        <f t="shared" si="36"/>
        <v>0</v>
      </c>
      <c r="BH73" s="7">
        <f t="shared" si="36"/>
        <v>0</v>
      </c>
      <c r="BI73" s="7">
        <f t="shared" si="36"/>
        <v>0</v>
      </c>
      <c r="BJ73" s="7">
        <f t="shared" si="36"/>
        <v>0</v>
      </c>
      <c r="BK73" s="7">
        <f t="shared" si="36"/>
        <v>0</v>
      </c>
      <c r="BL73" s="7">
        <f t="shared" si="36"/>
        <v>0</v>
      </c>
      <c r="BM73" s="7">
        <f t="shared" si="36"/>
        <v>0</v>
      </c>
      <c r="BN73" s="7">
        <f t="shared" si="36"/>
        <v>0</v>
      </c>
      <c r="BO73" s="7">
        <f t="shared" ref="BO73" si="39">BO16</f>
        <v>0</v>
      </c>
    </row>
    <row r="74" spans="1:69" ht="15" customHeight="1" x14ac:dyDescent="0.2">
      <c r="A74" s="125"/>
      <c r="B74" s="14" t="s">
        <v>20</v>
      </c>
      <c r="C74" s="113"/>
      <c r="D74" s="7">
        <f t="shared" si="38"/>
        <v>0</v>
      </c>
      <c r="E74" s="7">
        <f t="shared" si="38"/>
        <v>0.05</v>
      </c>
      <c r="F74" s="7">
        <f t="shared" si="38"/>
        <v>0</v>
      </c>
      <c r="G74" s="7">
        <f t="shared" si="38"/>
        <v>0</v>
      </c>
      <c r="H74" s="7">
        <f t="shared" si="38"/>
        <v>0</v>
      </c>
      <c r="I74" s="7">
        <f t="shared" si="38"/>
        <v>0</v>
      </c>
      <c r="J74" s="7">
        <f t="shared" si="38"/>
        <v>0</v>
      </c>
      <c r="K74" s="7">
        <f t="shared" si="38"/>
        <v>0</v>
      </c>
      <c r="L74" s="7">
        <f t="shared" si="38"/>
        <v>0</v>
      </c>
      <c r="M74" s="7">
        <f t="shared" si="38"/>
        <v>0</v>
      </c>
      <c r="N74" s="7">
        <f t="shared" si="38"/>
        <v>0</v>
      </c>
      <c r="O74" s="7">
        <f t="shared" si="38"/>
        <v>0</v>
      </c>
      <c r="P74" s="7">
        <f t="shared" si="38"/>
        <v>0</v>
      </c>
      <c r="Q74" s="7">
        <f t="shared" si="38"/>
        <v>0</v>
      </c>
      <c r="R74" s="7">
        <f t="shared" si="38"/>
        <v>0</v>
      </c>
      <c r="S74" s="7">
        <f t="shared" si="38"/>
        <v>0</v>
      </c>
      <c r="T74" s="7">
        <f t="shared" si="38"/>
        <v>0</v>
      </c>
      <c r="U74" s="7">
        <f t="shared" si="38"/>
        <v>0</v>
      </c>
      <c r="V74" s="7">
        <f t="shared" si="38"/>
        <v>0</v>
      </c>
      <c r="W74" s="7">
        <f t="shared" si="36"/>
        <v>0</v>
      </c>
      <c r="X74" s="7">
        <f t="shared" si="38"/>
        <v>0</v>
      </c>
      <c r="Y74" s="7">
        <f t="shared" si="38"/>
        <v>0</v>
      </c>
      <c r="Z74" s="7">
        <f t="shared" si="38"/>
        <v>0</v>
      </c>
      <c r="AA74" s="7">
        <f t="shared" si="38"/>
        <v>0</v>
      </c>
      <c r="AB74" s="7">
        <f t="shared" si="38"/>
        <v>0</v>
      </c>
      <c r="AC74" s="7">
        <f t="shared" si="38"/>
        <v>0</v>
      </c>
      <c r="AD74" s="7">
        <f t="shared" si="38"/>
        <v>0</v>
      </c>
      <c r="AE74" s="7">
        <f t="shared" si="38"/>
        <v>0</v>
      </c>
      <c r="AF74" s="7">
        <f t="shared" si="38"/>
        <v>0</v>
      </c>
      <c r="AG74" s="7">
        <f t="shared" si="38"/>
        <v>0</v>
      </c>
      <c r="AH74" s="7">
        <f t="shared" si="38"/>
        <v>0</v>
      </c>
      <c r="AI74" s="7">
        <f t="shared" si="38"/>
        <v>0</v>
      </c>
      <c r="AJ74" s="7">
        <f t="shared" si="38"/>
        <v>0</v>
      </c>
      <c r="AK74" s="7">
        <f t="shared" si="36"/>
        <v>0</v>
      </c>
      <c r="AL74" s="7">
        <f t="shared" si="36"/>
        <v>0</v>
      </c>
      <c r="AM74" s="7">
        <f t="shared" si="36"/>
        <v>0</v>
      </c>
      <c r="AN74" s="7">
        <f t="shared" si="36"/>
        <v>0</v>
      </c>
      <c r="AO74" s="7">
        <f t="shared" si="36"/>
        <v>0</v>
      </c>
      <c r="AP74" s="7">
        <f t="shared" si="36"/>
        <v>0</v>
      </c>
      <c r="AQ74" s="7">
        <f t="shared" si="36"/>
        <v>0</v>
      </c>
      <c r="AR74" s="7">
        <f t="shared" si="36"/>
        <v>0</v>
      </c>
      <c r="AS74" s="7">
        <f t="shared" si="36"/>
        <v>0</v>
      </c>
      <c r="AT74" s="7">
        <f t="shared" si="36"/>
        <v>0</v>
      </c>
      <c r="AU74" s="7">
        <f t="shared" si="36"/>
        <v>0</v>
      </c>
      <c r="AV74" s="7">
        <f t="shared" si="36"/>
        <v>0</v>
      </c>
      <c r="AW74" s="7">
        <f t="shared" si="36"/>
        <v>0</v>
      </c>
      <c r="AX74" s="7">
        <f t="shared" si="36"/>
        <v>0</v>
      </c>
      <c r="AY74" s="7">
        <f t="shared" si="36"/>
        <v>0</v>
      </c>
      <c r="AZ74" s="7">
        <f t="shared" si="36"/>
        <v>0</v>
      </c>
      <c r="BA74" s="7">
        <f t="shared" si="36"/>
        <v>0</v>
      </c>
      <c r="BB74" s="7">
        <f t="shared" si="36"/>
        <v>0</v>
      </c>
      <c r="BC74" s="7">
        <f t="shared" si="36"/>
        <v>0</v>
      </c>
      <c r="BD74" s="7">
        <f t="shared" si="36"/>
        <v>0</v>
      </c>
      <c r="BE74" s="7">
        <f t="shared" si="36"/>
        <v>0</v>
      </c>
      <c r="BF74" s="7">
        <f t="shared" si="36"/>
        <v>0</v>
      </c>
      <c r="BG74" s="7">
        <f t="shared" si="36"/>
        <v>0</v>
      </c>
      <c r="BH74" s="7">
        <f t="shared" si="36"/>
        <v>0</v>
      </c>
      <c r="BI74" s="7">
        <f t="shared" si="36"/>
        <v>0</v>
      </c>
      <c r="BJ74" s="7">
        <f t="shared" si="36"/>
        <v>0</v>
      </c>
      <c r="BK74" s="7">
        <f t="shared" si="36"/>
        <v>0</v>
      </c>
      <c r="BL74" s="7">
        <f t="shared" si="36"/>
        <v>0</v>
      </c>
      <c r="BM74" s="7">
        <f t="shared" si="36"/>
        <v>0</v>
      </c>
      <c r="BN74" s="7">
        <f t="shared" si="36"/>
        <v>0</v>
      </c>
      <c r="BO74" s="7">
        <f t="shared" ref="BO74" si="40">BO17</f>
        <v>0</v>
      </c>
    </row>
    <row r="75" spans="1:69" ht="15" customHeight="1" x14ac:dyDescent="0.2">
      <c r="A75" s="126"/>
      <c r="B75" s="14" t="s">
        <v>21</v>
      </c>
      <c r="C75" s="114"/>
      <c r="D75" s="7">
        <f t="shared" si="38"/>
        <v>0</v>
      </c>
      <c r="E75" s="7">
        <f t="shared" si="38"/>
        <v>0</v>
      </c>
      <c r="F75" s="7">
        <f t="shared" si="38"/>
        <v>0.01</v>
      </c>
      <c r="G75" s="7">
        <f t="shared" si="38"/>
        <v>0</v>
      </c>
      <c r="H75" s="7">
        <f t="shared" si="38"/>
        <v>0</v>
      </c>
      <c r="I75" s="7">
        <f t="shared" si="38"/>
        <v>0</v>
      </c>
      <c r="J75" s="7">
        <f t="shared" si="38"/>
        <v>0</v>
      </c>
      <c r="K75" s="7">
        <f t="shared" si="38"/>
        <v>0</v>
      </c>
      <c r="L75" s="7">
        <f t="shared" si="38"/>
        <v>0</v>
      </c>
      <c r="M75" s="7">
        <f t="shared" si="38"/>
        <v>0</v>
      </c>
      <c r="N75" s="7">
        <f t="shared" si="38"/>
        <v>0</v>
      </c>
      <c r="O75" s="7">
        <f t="shared" si="38"/>
        <v>0</v>
      </c>
      <c r="P75" s="7">
        <f t="shared" si="38"/>
        <v>0</v>
      </c>
      <c r="Q75" s="7">
        <f t="shared" si="38"/>
        <v>0</v>
      </c>
      <c r="R75" s="7">
        <f t="shared" si="38"/>
        <v>0</v>
      </c>
      <c r="S75" s="7">
        <f t="shared" si="38"/>
        <v>0</v>
      </c>
      <c r="T75" s="7">
        <f t="shared" si="38"/>
        <v>0</v>
      </c>
      <c r="U75" s="7">
        <f t="shared" si="38"/>
        <v>0</v>
      </c>
      <c r="V75" s="7">
        <f t="shared" si="38"/>
        <v>0</v>
      </c>
      <c r="W75" s="7">
        <f t="shared" si="36"/>
        <v>0</v>
      </c>
      <c r="X75" s="7">
        <f t="shared" si="38"/>
        <v>0</v>
      </c>
      <c r="Y75" s="7">
        <f t="shared" si="38"/>
        <v>0</v>
      </c>
      <c r="Z75" s="7">
        <f t="shared" si="38"/>
        <v>0</v>
      </c>
      <c r="AA75" s="7">
        <f t="shared" si="38"/>
        <v>0</v>
      </c>
      <c r="AB75" s="7">
        <f t="shared" si="38"/>
        <v>0</v>
      </c>
      <c r="AC75" s="7">
        <f t="shared" si="38"/>
        <v>0</v>
      </c>
      <c r="AD75" s="7">
        <f t="shared" si="38"/>
        <v>0</v>
      </c>
      <c r="AE75" s="7">
        <f t="shared" si="38"/>
        <v>0</v>
      </c>
      <c r="AF75" s="7">
        <f t="shared" si="38"/>
        <v>0</v>
      </c>
      <c r="AG75" s="7">
        <f t="shared" si="38"/>
        <v>0.02</v>
      </c>
      <c r="AH75" s="7">
        <f t="shared" si="38"/>
        <v>0</v>
      </c>
      <c r="AI75" s="7">
        <f t="shared" si="38"/>
        <v>0</v>
      </c>
      <c r="AJ75" s="7">
        <f t="shared" si="38"/>
        <v>0</v>
      </c>
      <c r="AK75" s="7">
        <f t="shared" si="36"/>
        <v>0</v>
      </c>
      <c r="AL75" s="7">
        <f t="shared" si="36"/>
        <v>0</v>
      </c>
      <c r="AM75" s="7">
        <f t="shared" si="36"/>
        <v>0</v>
      </c>
      <c r="AN75" s="7">
        <f t="shared" si="36"/>
        <v>0</v>
      </c>
      <c r="AO75" s="7">
        <f t="shared" si="36"/>
        <v>0</v>
      </c>
      <c r="AP75" s="7">
        <f t="shared" si="36"/>
        <v>0</v>
      </c>
      <c r="AQ75" s="7">
        <f t="shared" si="36"/>
        <v>0</v>
      </c>
      <c r="AR75" s="7">
        <f t="shared" si="36"/>
        <v>0</v>
      </c>
      <c r="AS75" s="7">
        <f t="shared" si="36"/>
        <v>0</v>
      </c>
      <c r="AT75" s="7">
        <f t="shared" si="36"/>
        <v>0</v>
      </c>
      <c r="AU75" s="7">
        <f t="shared" si="36"/>
        <v>0</v>
      </c>
      <c r="AV75" s="7">
        <f t="shared" si="36"/>
        <v>0</v>
      </c>
      <c r="AW75" s="7">
        <f t="shared" si="36"/>
        <v>0</v>
      </c>
      <c r="AX75" s="7">
        <f t="shared" si="36"/>
        <v>0</v>
      </c>
      <c r="AY75" s="7">
        <f t="shared" si="36"/>
        <v>0</v>
      </c>
      <c r="AZ75" s="7">
        <f t="shared" si="36"/>
        <v>0</v>
      </c>
      <c r="BA75" s="7">
        <f t="shared" si="36"/>
        <v>0</v>
      </c>
      <c r="BB75" s="7">
        <f t="shared" si="36"/>
        <v>0</v>
      </c>
      <c r="BC75" s="7">
        <f t="shared" si="36"/>
        <v>0</v>
      </c>
      <c r="BD75" s="7">
        <f t="shared" si="36"/>
        <v>0</v>
      </c>
      <c r="BE75" s="7">
        <f t="shared" si="36"/>
        <v>0</v>
      </c>
      <c r="BF75" s="7">
        <f t="shared" si="36"/>
        <v>0</v>
      </c>
      <c r="BG75" s="7">
        <f t="shared" si="36"/>
        <v>0</v>
      </c>
      <c r="BH75" s="7">
        <f t="shared" si="36"/>
        <v>0</v>
      </c>
      <c r="BI75" s="7">
        <f t="shared" si="36"/>
        <v>0</v>
      </c>
      <c r="BJ75" s="7">
        <f t="shared" si="36"/>
        <v>0</v>
      </c>
      <c r="BK75" s="7">
        <f t="shared" si="36"/>
        <v>0</v>
      </c>
      <c r="BL75" s="7">
        <f t="shared" si="36"/>
        <v>0</v>
      </c>
      <c r="BM75" s="7">
        <f t="shared" si="36"/>
        <v>0</v>
      </c>
      <c r="BN75" s="7">
        <f t="shared" si="36"/>
        <v>0</v>
      </c>
      <c r="BO75" s="7">
        <f t="shared" ref="BO75" si="41">BO18</f>
        <v>0.05</v>
      </c>
    </row>
    <row r="76" spans="1:69" ht="18" x14ac:dyDescent="0.25">
      <c r="B76" s="25" t="s">
        <v>28</v>
      </c>
      <c r="C76" s="26"/>
      <c r="D76" s="27">
        <f t="shared" ref="D76:AI76" si="42">SUM(D69:D75)</f>
        <v>0.04</v>
      </c>
      <c r="E76" s="27">
        <f t="shared" si="42"/>
        <v>0.05</v>
      </c>
      <c r="F76" s="27">
        <f t="shared" si="42"/>
        <v>0.01</v>
      </c>
      <c r="G76" s="27">
        <f t="shared" si="42"/>
        <v>0</v>
      </c>
      <c r="H76" s="27">
        <f t="shared" si="42"/>
        <v>0</v>
      </c>
      <c r="I76" s="27">
        <f t="shared" si="42"/>
        <v>0</v>
      </c>
      <c r="J76" s="27">
        <f t="shared" si="42"/>
        <v>0.02</v>
      </c>
      <c r="K76" s="27">
        <f t="shared" si="42"/>
        <v>5.0000000000000001E-3</v>
      </c>
      <c r="L76" s="27">
        <f t="shared" si="42"/>
        <v>1.3000000000000001E-2</v>
      </c>
      <c r="M76" s="27">
        <f t="shared" si="42"/>
        <v>0</v>
      </c>
      <c r="N76" s="27">
        <f t="shared" si="42"/>
        <v>0</v>
      </c>
      <c r="O76" s="27">
        <f t="shared" si="42"/>
        <v>0</v>
      </c>
      <c r="P76" s="27">
        <f t="shared" si="42"/>
        <v>0</v>
      </c>
      <c r="Q76" s="27">
        <f t="shared" si="42"/>
        <v>0</v>
      </c>
      <c r="R76" s="27">
        <f t="shared" si="42"/>
        <v>0</v>
      </c>
      <c r="S76" s="27">
        <f t="shared" si="42"/>
        <v>0</v>
      </c>
      <c r="T76" s="27">
        <f t="shared" si="42"/>
        <v>0</v>
      </c>
      <c r="U76" s="27">
        <f t="shared" si="42"/>
        <v>0</v>
      </c>
      <c r="V76" s="27">
        <f t="shared" si="42"/>
        <v>0</v>
      </c>
      <c r="W76" s="27">
        <f t="shared" si="42"/>
        <v>0</v>
      </c>
      <c r="X76" s="27">
        <f t="shared" si="42"/>
        <v>0.16666666666666666</v>
      </c>
      <c r="Y76" s="27">
        <f t="shared" si="42"/>
        <v>0</v>
      </c>
      <c r="Z76" s="27">
        <f t="shared" si="42"/>
        <v>0</v>
      </c>
      <c r="AA76" s="27">
        <f t="shared" si="42"/>
        <v>0</v>
      </c>
      <c r="AB76" s="27">
        <f t="shared" si="42"/>
        <v>0</v>
      </c>
      <c r="AC76" s="27">
        <f t="shared" si="42"/>
        <v>0</v>
      </c>
      <c r="AD76" s="27">
        <f t="shared" si="42"/>
        <v>0</v>
      </c>
      <c r="AE76" s="27">
        <f t="shared" si="42"/>
        <v>0</v>
      </c>
      <c r="AF76" s="27">
        <f t="shared" si="42"/>
        <v>0</v>
      </c>
      <c r="AG76" s="27">
        <f t="shared" si="42"/>
        <v>0.02</v>
      </c>
      <c r="AH76" s="27">
        <f t="shared" si="42"/>
        <v>0</v>
      </c>
      <c r="AI76" s="27">
        <f t="shared" si="42"/>
        <v>0</v>
      </c>
      <c r="AJ76" s="27">
        <f t="shared" ref="AJ76:BN76" si="43">SUM(AJ69:AJ75)</f>
        <v>5.9999999999999995E-4</v>
      </c>
      <c r="AK76" s="27">
        <f t="shared" si="43"/>
        <v>0</v>
      </c>
      <c r="AL76" s="27">
        <f t="shared" si="43"/>
        <v>0</v>
      </c>
      <c r="AM76" s="27">
        <f t="shared" si="43"/>
        <v>0</v>
      </c>
      <c r="AN76" s="27">
        <f t="shared" si="43"/>
        <v>0</v>
      </c>
      <c r="AO76" s="27">
        <f t="shared" si="43"/>
        <v>0</v>
      </c>
      <c r="AP76" s="27">
        <f t="shared" si="43"/>
        <v>0</v>
      </c>
      <c r="AQ76" s="27">
        <f t="shared" si="43"/>
        <v>0</v>
      </c>
      <c r="AR76" s="27">
        <f t="shared" si="43"/>
        <v>0</v>
      </c>
      <c r="AS76" s="27">
        <f t="shared" si="43"/>
        <v>0</v>
      </c>
      <c r="AT76" s="27">
        <f t="shared" si="43"/>
        <v>0</v>
      </c>
      <c r="AU76" s="27">
        <f t="shared" si="43"/>
        <v>0</v>
      </c>
      <c r="AV76" s="27">
        <f t="shared" si="43"/>
        <v>0</v>
      </c>
      <c r="AW76" s="27">
        <f t="shared" si="43"/>
        <v>0</v>
      </c>
      <c r="AX76" s="27">
        <f t="shared" si="43"/>
        <v>0</v>
      </c>
      <c r="AY76" s="27">
        <f t="shared" si="43"/>
        <v>0</v>
      </c>
      <c r="AZ76" s="27">
        <f t="shared" si="43"/>
        <v>0</v>
      </c>
      <c r="BA76" s="27">
        <f t="shared" si="43"/>
        <v>0</v>
      </c>
      <c r="BB76" s="27">
        <f t="shared" si="43"/>
        <v>0</v>
      </c>
      <c r="BC76" s="27">
        <f t="shared" si="43"/>
        <v>0.01</v>
      </c>
      <c r="BD76" s="27">
        <f t="shared" si="43"/>
        <v>0</v>
      </c>
      <c r="BE76" s="27">
        <f t="shared" si="43"/>
        <v>0.04</v>
      </c>
      <c r="BF76" s="27">
        <f t="shared" si="43"/>
        <v>0</v>
      </c>
      <c r="BG76" s="27">
        <f t="shared" si="43"/>
        <v>0.24</v>
      </c>
      <c r="BH76" s="27">
        <f t="shared" si="43"/>
        <v>0.01</v>
      </c>
      <c r="BI76" s="27">
        <f t="shared" si="43"/>
        <v>0.02</v>
      </c>
      <c r="BJ76" s="27">
        <f t="shared" si="43"/>
        <v>0</v>
      </c>
      <c r="BK76" s="27">
        <f t="shared" si="43"/>
        <v>7.0000000000000007E-2</v>
      </c>
      <c r="BL76" s="27">
        <f t="shared" si="43"/>
        <v>3.0000000000000001E-3</v>
      </c>
      <c r="BM76" s="27">
        <f t="shared" si="43"/>
        <v>4.0000000000000001E-3</v>
      </c>
      <c r="BN76" s="27">
        <f t="shared" si="43"/>
        <v>5.0000000000000001E-3</v>
      </c>
      <c r="BO76" s="27">
        <f t="shared" ref="BO76" si="44">SUM(BO69:BO75)</f>
        <v>0.05</v>
      </c>
    </row>
    <row r="77" spans="1:69" ht="18" x14ac:dyDescent="0.25">
      <c r="B77" s="25" t="s">
        <v>29</v>
      </c>
      <c r="C77" s="26"/>
      <c r="D77" s="28">
        <f t="shared" ref="D77:S77" si="45">PRODUCT(D76,$F$4)</f>
        <v>0.04</v>
      </c>
      <c r="E77" s="28">
        <f t="shared" si="45"/>
        <v>0.05</v>
      </c>
      <c r="F77" s="28">
        <f t="shared" si="45"/>
        <v>0.01</v>
      </c>
      <c r="G77" s="28">
        <f t="shared" si="45"/>
        <v>0</v>
      </c>
      <c r="H77" s="28">
        <f t="shared" si="45"/>
        <v>0</v>
      </c>
      <c r="I77" s="28">
        <f t="shared" si="45"/>
        <v>0</v>
      </c>
      <c r="J77" s="28">
        <f t="shared" si="45"/>
        <v>0.02</v>
      </c>
      <c r="K77" s="28">
        <f t="shared" si="45"/>
        <v>5.0000000000000001E-3</v>
      </c>
      <c r="L77" s="28">
        <f t="shared" si="45"/>
        <v>1.3000000000000001E-2</v>
      </c>
      <c r="M77" s="28">
        <f t="shared" si="45"/>
        <v>0</v>
      </c>
      <c r="N77" s="28">
        <f t="shared" si="45"/>
        <v>0</v>
      </c>
      <c r="O77" s="28">
        <f t="shared" si="45"/>
        <v>0</v>
      </c>
      <c r="P77" s="28">
        <f t="shared" si="45"/>
        <v>0</v>
      </c>
      <c r="Q77" s="28">
        <f t="shared" si="45"/>
        <v>0</v>
      </c>
      <c r="R77" s="28">
        <f t="shared" si="45"/>
        <v>0</v>
      </c>
      <c r="S77" s="28">
        <f t="shared" si="45"/>
        <v>0</v>
      </c>
      <c r="T77" s="28">
        <f t="shared" ref="T77:X77" si="46">PRODUCT(T76,$F$4)</f>
        <v>0</v>
      </c>
      <c r="U77" s="28">
        <f t="shared" si="46"/>
        <v>0</v>
      </c>
      <c r="V77" s="28">
        <f t="shared" si="46"/>
        <v>0</v>
      </c>
      <c r="W77" s="28">
        <f t="shared" si="46"/>
        <v>0</v>
      </c>
      <c r="X77" s="28">
        <f t="shared" si="46"/>
        <v>0.16666666666666666</v>
      </c>
      <c r="Y77" s="28">
        <f t="shared" ref="Y77:BN77" si="47">PRODUCT(Y76,$F$4)</f>
        <v>0</v>
      </c>
      <c r="Z77" s="28">
        <f t="shared" si="47"/>
        <v>0</v>
      </c>
      <c r="AA77" s="28">
        <f t="shared" si="47"/>
        <v>0</v>
      </c>
      <c r="AB77" s="28">
        <f t="shared" si="47"/>
        <v>0</v>
      </c>
      <c r="AC77" s="28">
        <f t="shared" si="47"/>
        <v>0</v>
      </c>
      <c r="AD77" s="28">
        <f t="shared" si="47"/>
        <v>0</v>
      </c>
      <c r="AE77" s="28">
        <f t="shared" si="47"/>
        <v>0</v>
      </c>
      <c r="AF77" s="28">
        <f t="shared" si="47"/>
        <v>0</v>
      </c>
      <c r="AG77" s="28">
        <f t="shared" si="47"/>
        <v>0.02</v>
      </c>
      <c r="AH77" s="28">
        <f t="shared" si="47"/>
        <v>0</v>
      </c>
      <c r="AI77" s="28">
        <f t="shared" si="47"/>
        <v>0</v>
      </c>
      <c r="AJ77" s="28">
        <f t="shared" si="47"/>
        <v>5.9999999999999995E-4</v>
      </c>
      <c r="AK77" s="28">
        <f t="shared" si="47"/>
        <v>0</v>
      </c>
      <c r="AL77" s="28">
        <f t="shared" si="47"/>
        <v>0</v>
      </c>
      <c r="AM77" s="28">
        <f t="shared" si="47"/>
        <v>0</v>
      </c>
      <c r="AN77" s="28">
        <f t="shared" si="47"/>
        <v>0</v>
      </c>
      <c r="AO77" s="28">
        <f t="shared" si="47"/>
        <v>0</v>
      </c>
      <c r="AP77" s="28">
        <f t="shared" si="47"/>
        <v>0</v>
      </c>
      <c r="AQ77" s="28">
        <f t="shared" si="47"/>
        <v>0</v>
      </c>
      <c r="AR77" s="28">
        <f t="shared" si="47"/>
        <v>0</v>
      </c>
      <c r="AS77" s="28">
        <f t="shared" si="47"/>
        <v>0</v>
      </c>
      <c r="AT77" s="28">
        <f t="shared" si="47"/>
        <v>0</v>
      </c>
      <c r="AU77" s="28">
        <f t="shared" si="47"/>
        <v>0</v>
      </c>
      <c r="AV77" s="28">
        <f t="shared" si="47"/>
        <v>0</v>
      </c>
      <c r="AW77" s="28">
        <f t="shared" si="47"/>
        <v>0</v>
      </c>
      <c r="AX77" s="28">
        <f t="shared" si="47"/>
        <v>0</v>
      </c>
      <c r="AY77" s="28">
        <f t="shared" si="47"/>
        <v>0</v>
      </c>
      <c r="AZ77" s="28">
        <f t="shared" si="47"/>
        <v>0</v>
      </c>
      <c r="BA77" s="28">
        <f t="shared" si="47"/>
        <v>0</v>
      </c>
      <c r="BB77" s="28">
        <f t="shared" si="47"/>
        <v>0</v>
      </c>
      <c r="BC77" s="28">
        <f t="shared" si="47"/>
        <v>0.01</v>
      </c>
      <c r="BD77" s="28">
        <f t="shared" si="47"/>
        <v>0</v>
      </c>
      <c r="BE77" s="28">
        <f t="shared" si="47"/>
        <v>0.04</v>
      </c>
      <c r="BF77" s="28">
        <f t="shared" si="47"/>
        <v>0</v>
      </c>
      <c r="BG77" s="28">
        <f t="shared" si="47"/>
        <v>0.24</v>
      </c>
      <c r="BH77" s="28">
        <f t="shared" si="47"/>
        <v>0.01</v>
      </c>
      <c r="BI77" s="28">
        <f t="shared" si="47"/>
        <v>0.02</v>
      </c>
      <c r="BJ77" s="28">
        <f t="shared" si="47"/>
        <v>0</v>
      </c>
      <c r="BK77" s="28">
        <f t="shared" si="47"/>
        <v>7.0000000000000007E-2</v>
      </c>
      <c r="BL77" s="28">
        <f t="shared" si="47"/>
        <v>3.0000000000000001E-3</v>
      </c>
      <c r="BM77" s="28">
        <f t="shared" si="47"/>
        <v>4.0000000000000001E-3</v>
      </c>
      <c r="BN77" s="28">
        <f t="shared" si="47"/>
        <v>5.0000000000000001E-3</v>
      </c>
      <c r="BO77" s="28">
        <f t="shared" ref="BO77" si="48">PRODUCT(BO76,$F$4)</f>
        <v>0.05</v>
      </c>
    </row>
    <row r="79" spans="1:69" ht="18" x14ac:dyDescent="0.25">
      <c r="A79" s="30"/>
      <c r="B79" s="31" t="s">
        <v>31</v>
      </c>
      <c r="C79" s="32" t="s">
        <v>32</v>
      </c>
      <c r="D79" s="33">
        <f t="shared" ref="D79:BN79" si="49">D43</f>
        <v>67.27</v>
      </c>
      <c r="E79" s="33">
        <f t="shared" si="49"/>
        <v>70</v>
      </c>
      <c r="F79" s="33">
        <f t="shared" si="49"/>
        <v>86.3</v>
      </c>
      <c r="G79" s="33">
        <f t="shared" si="49"/>
        <v>500</v>
      </c>
      <c r="H79" s="33">
        <f t="shared" si="49"/>
        <v>925.9</v>
      </c>
      <c r="I79" s="33">
        <f t="shared" si="49"/>
        <v>510</v>
      </c>
      <c r="J79" s="33">
        <f t="shared" si="49"/>
        <v>71.38</v>
      </c>
      <c r="K79" s="33">
        <f t="shared" si="49"/>
        <v>662.44</v>
      </c>
      <c r="L79" s="33">
        <f t="shared" si="49"/>
        <v>200.83</v>
      </c>
      <c r="M79" s="33">
        <f t="shared" si="49"/>
        <v>504</v>
      </c>
      <c r="N79" s="33">
        <f t="shared" si="49"/>
        <v>99.49</v>
      </c>
      <c r="O79" s="33">
        <f t="shared" si="49"/>
        <v>320.32</v>
      </c>
      <c r="P79" s="33">
        <f t="shared" si="49"/>
        <v>368.4</v>
      </c>
      <c r="Q79" s="33">
        <f t="shared" si="49"/>
        <v>380</v>
      </c>
      <c r="R79" s="33">
        <f t="shared" si="49"/>
        <v>0</v>
      </c>
      <c r="S79" s="33">
        <f t="shared" si="49"/>
        <v>130</v>
      </c>
      <c r="T79" s="33">
        <f t="shared" si="49"/>
        <v>0</v>
      </c>
      <c r="U79" s="33">
        <f t="shared" si="49"/>
        <v>628</v>
      </c>
      <c r="V79" s="33">
        <f t="shared" si="49"/>
        <v>329.48</v>
      </c>
      <c r="W79" s="33">
        <f>W43</f>
        <v>219</v>
      </c>
      <c r="X79" s="33">
        <f t="shared" si="49"/>
        <v>7.9</v>
      </c>
      <c r="Y79" s="33">
        <f t="shared" si="49"/>
        <v>0</v>
      </c>
      <c r="Z79" s="33">
        <f t="shared" si="49"/>
        <v>247</v>
      </c>
      <c r="AA79" s="33">
        <f t="shared" si="49"/>
        <v>360</v>
      </c>
      <c r="AB79" s="33">
        <f t="shared" si="49"/>
        <v>213</v>
      </c>
      <c r="AC79" s="33">
        <f t="shared" si="49"/>
        <v>314.44</v>
      </c>
      <c r="AD79" s="33">
        <f t="shared" si="49"/>
        <v>138</v>
      </c>
      <c r="AE79" s="33">
        <f t="shared" si="49"/>
        <v>388</v>
      </c>
      <c r="AF79" s="33">
        <f t="shared" si="49"/>
        <v>189</v>
      </c>
      <c r="AG79" s="33">
        <f t="shared" si="49"/>
        <v>218.18</v>
      </c>
      <c r="AH79" s="33">
        <f t="shared" si="49"/>
        <v>59.6</v>
      </c>
      <c r="AI79" s="33">
        <f t="shared" si="49"/>
        <v>65.75</v>
      </c>
      <c r="AJ79" s="33">
        <f t="shared" si="49"/>
        <v>37</v>
      </c>
      <c r="AK79" s="33">
        <f t="shared" si="49"/>
        <v>190</v>
      </c>
      <c r="AL79" s="33">
        <f t="shared" si="49"/>
        <v>185</v>
      </c>
      <c r="AM79" s="33">
        <f t="shared" si="49"/>
        <v>0</v>
      </c>
      <c r="AN79" s="33">
        <f t="shared" si="49"/>
        <v>240</v>
      </c>
      <c r="AO79" s="33">
        <f t="shared" si="49"/>
        <v>0</v>
      </c>
      <c r="AP79" s="33">
        <f t="shared" si="49"/>
        <v>213.79</v>
      </c>
      <c r="AQ79" s="33">
        <f t="shared" si="49"/>
        <v>60</v>
      </c>
      <c r="AR79" s="33">
        <f t="shared" si="49"/>
        <v>65.33</v>
      </c>
      <c r="AS79" s="33">
        <f t="shared" si="49"/>
        <v>84</v>
      </c>
      <c r="AT79" s="33">
        <f t="shared" si="49"/>
        <v>41.43</v>
      </c>
      <c r="AU79" s="33">
        <f t="shared" si="49"/>
        <v>54.28</v>
      </c>
      <c r="AV79" s="33">
        <f t="shared" si="49"/>
        <v>48.75</v>
      </c>
      <c r="AW79" s="33">
        <f t="shared" si="49"/>
        <v>114.28</v>
      </c>
      <c r="AX79" s="33">
        <f t="shared" si="49"/>
        <v>62.66</v>
      </c>
      <c r="AY79" s="33">
        <f t="shared" si="49"/>
        <v>56.66</v>
      </c>
      <c r="AZ79" s="33">
        <f t="shared" si="49"/>
        <v>128</v>
      </c>
      <c r="BA79" s="33">
        <f t="shared" si="49"/>
        <v>227</v>
      </c>
      <c r="BB79" s="33">
        <f t="shared" si="49"/>
        <v>357</v>
      </c>
      <c r="BC79" s="33">
        <f t="shared" si="49"/>
        <v>491.11</v>
      </c>
      <c r="BD79" s="33">
        <f t="shared" si="49"/>
        <v>205</v>
      </c>
      <c r="BE79" s="33">
        <f t="shared" si="49"/>
        <v>330</v>
      </c>
      <c r="BF79" s="33">
        <f t="shared" si="49"/>
        <v>0</v>
      </c>
      <c r="BG79" s="33">
        <f t="shared" si="49"/>
        <v>23</v>
      </c>
      <c r="BH79" s="33">
        <f t="shared" si="49"/>
        <v>21</v>
      </c>
      <c r="BI79" s="33">
        <f t="shared" si="49"/>
        <v>30</v>
      </c>
      <c r="BJ79" s="33">
        <f t="shared" si="49"/>
        <v>21</v>
      </c>
      <c r="BK79" s="33">
        <f t="shared" si="49"/>
        <v>35</v>
      </c>
      <c r="BL79" s="33">
        <f t="shared" si="49"/>
        <v>275</v>
      </c>
      <c r="BM79" s="33">
        <f t="shared" si="49"/>
        <v>154.44999999999999</v>
      </c>
      <c r="BN79" s="33">
        <f t="shared" si="49"/>
        <v>14.89</v>
      </c>
      <c r="BO79" s="33">
        <f t="shared" ref="BO79" si="50">BO43</f>
        <v>10</v>
      </c>
    </row>
    <row r="80" spans="1:69" ht="18" x14ac:dyDescent="0.25">
      <c r="B80" s="25" t="s">
        <v>33</v>
      </c>
      <c r="C80" s="26" t="s">
        <v>32</v>
      </c>
      <c r="D80" s="27">
        <f t="shared" ref="D80:BN80" si="51">D79/1000</f>
        <v>6.7269999999999996E-2</v>
      </c>
      <c r="E80" s="27">
        <f t="shared" si="51"/>
        <v>7.0000000000000007E-2</v>
      </c>
      <c r="F80" s="27">
        <f t="shared" si="51"/>
        <v>8.6300000000000002E-2</v>
      </c>
      <c r="G80" s="27">
        <f t="shared" si="51"/>
        <v>0.5</v>
      </c>
      <c r="H80" s="27">
        <f t="shared" si="51"/>
        <v>0.92589999999999995</v>
      </c>
      <c r="I80" s="27">
        <f t="shared" si="51"/>
        <v>0.51</v>
      </c>
      <c r="J80" s="27">
        <f t="shared" si="51"/>
        <v>7.1379999999999999E-2</v>
      </c>
      <c r="K80" s="27">
        <f t="shared" si="51"/>
        <v>0.66244000000000003</v>
      </c>
      <c r="L80" s="27">
        <f t="shared" si="51"/>
        <v>0.20083000000000001</v>
      </c>
      <c r="M80" s="27">
        <f t="shared" si="51"/>
        <v>0.504</v>
      </c>
      <c r="N80" s="27">
        <f t="shared" si="51"/>
        <v>9.9489999999999995E-2</v>
      </c>
      <c r="O80" s="27">
        <f t="shared" si="51"/>
        <v>0.32031999999999999</v>
      </c>
      <c r="P80" s="27">
        <f t="shared" si="51"/>
        <v>0.36839999999999995</v>
      </c>
      <c r="Q80" s="27">
        <f t="shared" si="51"/>
        <v>0.38</v>
      </c>
      <c r="R80" s="27">
        <f t="shared" si="51"/>
        <v>0</v>
      </c>
      <c r="S80" s="27">
        <f t="shared" si="51"/>
        <v>0.13</v>
      </c>
      <c r="T80" s="27">
        <f t="shared" si="51"/>
        <v>0</v>
      </c>
      <c r="U80" s="27">
        <f t="shared" si="51"/>
        <v>0.628</v>
      </c>
      <c r="V80" s="27">
        <f t="shared" si="51"/>
        <v>0.32948</v>
      </c>
      <c r="W80" s="27">
        <f>W79/1000</f>
        <v>0.219</v>
      </c>
      <c r="X80" s="27">
        <f t="shared" si="51"/>
        <v>7.9000000000000008E-3</v>
      </c>
      <c r="Y80" s="27">
        <f t="shared" si="51"/>
        <v>0</v>
      </c>
      <c r="Z80" s="27">
        <f t="shared" si="51"/>
        <v>0.247</v>
      </c>
      <c r="AA80" s="27">
        <f t="shared" si="51"/>
        <v>0.36</v>
      </c>
      <c r="AB80" s="27">
        <f t="shared" si="51"/>
        <v>0.21299999999999999</v>
      </c>
      <c r="AC80" s="27">
        <f t="shared" si="51"/>
        <v>0.31444</v>
      </c>
      <c r="AD80" s="27">
        <f t="shared" si="51"/>
        <v>0.13800000000000001</v>
      </c>
      <c r="AE80" s="27">
        <f t="shared" si="51"/>
        <v>0.38800000000000001</v>
      </c>
      <c r="AF80" s="27">
        <f t="shared" si="51"/>
        <v>0.189</v>
      </c>
      <c r="AG80" s="27">
        <f t="shared" si="51"/>
        <v>0.21818000000000001</v>
      </c>
      <c r="AH80" s="27">
        <f t="shared" si="51"/>
        <v>5.96E-2</v>
      </c>
      <c r="AI80" s="27">
        <f t="shared" si="51"/>
        <v>6.5750000000000003E-2</v>
      </c>
      <c r="AJ80" s="27">
        <f t="shared" si="51"/>
        <v>3.6999999999999998E-2</v>
      </c>
      <c r="AK80" s="27">
        <f t="shared" si="51"/>
        <v>0.19</v>
      </c>
      <c r="AL80" s="27">
        <f t="shared" si="51"/>
        <v>0.185</v>
      </c>
      <c r="AM80" s="27">
        <f t="shared" si="51"/>
        <v>0</v>
      </c>
      <c r="AN80" s="27">
        <f t="shared" si="51"/>
        <v>0.24</v>
      </c>
      <c r="AO80" s="27">
        <f t="shared" si="51"/>
        <v>0</v>
      </c>
      <c r="AP80" s="27">
        <f t="shared" si="51"/>
        <v>0.21378999999999998</v>
      </c>
      <c r="AQ80" s="27">
        <f t="shared" si="51"/>
        <v>0.06</v>
      </c>
      <c r="AR80" s="27">
        <f t="shared" si="51"/>
        <v>6.5329999999999999E-2</v>
      </c>
      <c r="AS80" s="27">
        <f t="shared" si="51"/>
        <v>8.4000000000000005E-2</v>
      </c>
      <c r="AT80" s="27">
        <f t="shared" si="51"/>
        <v>4.1430000000000002E-2</v>
      </c>
      <c r="AU80" s="27">
        <f t="shared" si="51"/>
        <v>5.4280000000000002E-2</v>
      </c>
      <c r="AV80" s="27">
        <f t="shared" si="51"/>
        <v>4.8750000000000002E-2</v>
      </c>
      <c r="AW80" s="27">
        <f t="shared" si="51"/>
        <v>0.11428000000000001</v>
      </c>
      <c r="AX80" s="27">
        <f t="shared" si="51"/>
        <v>6.2659999999999993E-2</v>
      </c>
      <c r="AY80" s="27">
        <f t="shared" si="51"/>
        <v>5.6659999999999995E-2</v>
      </c>
      <c r="AZ80" s="27">
        <f t="shared" si="51"/>
        <v>0.128</v>
      </c>
      <c r="BA80" s="27">
        <f t="shared" si="51"/>
        <v>0.22700000000000001</v>
      </c>
      <c r="BB80" s="27">
        <f t="shared" si="51"/>
        <v>0.35699999999999998</v>
      </c>
      <c r="BC80" s="27">
        <f t="shared" si="51"/>
        <v>0.49110999999999999</v>
      </c>
      <c r="BD80" s="27">
        <f t="shared" si="51"/>
        <v>0.20499999999999999</v>
      </c>
      <c r="BE80" s="27">
        <f t="shared" si="51"/>
        <v>0.33</v>
      </c>
      <c r="BF80" s="27">
        <f t="shared" si="51"/>
        <v>0</v>
      </c>
      <c r="BG80" s="27">
        <f t="shared" si="51"/>
        <v>2.3E-2</v>
      </c>
      <c r="BH80" s="27">
        <f t="shared" si="51"/>
        <v>2.1000000000000001E-2</v>
      </c>
      <c r="BI80" s="27">
        <f t="shared" si="51"/>
        <v>0.03</v>
      </c>
      <c r="BJ80" s="27">
        <f t="shared" si="51"/>
        <v>2.1000000000000001E-2</v>
      </c>
      <c r="BK80" s="27">
        <f t="shared" si="51"/>
        <v>3.5000000000000003E-2</v>
      </c>
      <c r="BL80" s="27">
        <f t="shared" si="51"/>
        <v>0.27500000000000002</v>
      </c>
      <c r="BM80" s="27">
        <f t="shared" si="51"/>
        <v>0.15444999999999998</v>
      </c>
      <c r="BN80" s="27">
        <f t="shared" si="51"/>
        <v>1.489E-2</v>
      </c>
      <c r="BO80" s="27">
        <f t="shared" ref="BO80" si="52">BO79/1000</f>
        <v>0.01</v>
      </c>
    </row>
    <row r="81" spans="1:69" ht="18" x14ac:dyDescent="0.25">
      <c r="A81" s="34"/>
      <c r="B81" s="35" t="s">
        <v>34</v>
      </c>
      <c r="C81" s="121"/>
      <c r="D81" s="36">
        <f t="shared" ref="D81:BN81" si="53">D77*D79</f>
        <v>2.6907999999999999</v>
      </c>
      <c r="E81" s="36">
        <f t="shared" si="53"/>
        <v>3.5</v>
      </c>
      <c r="F81" s="36">
        <f t="shared" si="53"/>
        <v>0.86299999999999999</v>
      </c>
      <c r="G81" s="36">
        <f t="shared" si="53"/>
        <v>0</v>
      </c>
      <c r="H81" s="36">
        <f t="shared" si="53"/>
        <v>0</v>
      </c>
      <c r="I81" s="36">
        <f t="shared" si="53"/>
        <v>0</v>
      </c>
      <c r="J81" s="36">
        <f t="shared" si="53"/>
        <v>1.4276</v>
      </c>
      <c r="K81" s="36">
        <f t="shared" si="53"/>
        <v>3.3122000000000003</v>
      </c>
      <c r="L81" s="36">
        <f t="shared" si="53"/>
        <v>2.6107900000000006</v>
      </c>
      <c r="M81" s="36">
        <f t="shared" si="53"/>
        <v>0</v>
      </c>
      <c r="N81" s="36">
        <f t="shared" si="53"/>
        <v>0</v>
      </c>
      <c r="O81" s="36">
        <f t="shared" si="53"/>
        <v>0</v>
      </c>
      <c r="P81" s="36">
        <f t="shared" si="53"/>
        <v>0</v>
      </c>
      <c r="Q81" s="36">
        <f t="shared" si="53"/>
        <v>0</v>
      </c>
      <c r="R81" s="36">
        <f t="shared" si="53"/>
        <v>0</v>
      </c>
      <c r="S81" s="36">
        <f t="shared" si="53"/>
        <v>0</v>
      </c>
      <c r="T81" s="36">
        <f t="shared" si="53"/>
        <v>0</v>
      </c>
      <c r="U81" s="36">
        <f t="shared" si="53"/>
        <v>0</v>
      </c>
      <c r="V81" s="36">
        <f t="shared" si="53"/>
        <v>0</v>
      </c>
      <c r="W81" s="36">
        <f>W77*W79</f>
        <v>0</v>
      </c>
      <c r="X81" s="36">
        <f t="shared" si="53"/>
        <v>1.3166666666666667</v>
      </c>
      <c r="Y81" s="36">
        <f t="shared" si="53"/>
        <v>0</v>
      </c>
      <c r="Z81" s="36">
        <f t="shared" si="53"/>
        <v>0</v>
      </c>
      <c r="AA81" s="36">
        <f t="shared" si="53"/>
        <v>0</v>
      </c>
      <c r="AB81" s="36">
        <f t="shared" si="53"/>
        <v>0</v>
      </c>
      <c r="AC81" s="36">
        <f t="shared" si="53"/>
        <v>0</v>
      </c>
      <c r="AD81" s="36">
        <f t="shared" si="53"/>
        <v>0</v>
      </c>
      <c r="AE81" s="36">
        <f t="shared" si="53"/>
        <v>0</v>
      </c>
      <c r="AF81" s="36">
        <f t="shared" si="53"/>
        <v>0</v>
      </c>
      <c r="AG81" s="36">
        <f t="shared" si="53"/>
        <v>4.3635999999999999</v>
      </c>
      <c r="AH81" s="36">
        <f t="shared" si="53"/>
        <v>0</v>
      </c>
      <c r="AI81" s="36">
        <f t="shared" si="53"/>
        <v>0</v>
      </c>
      <c r="AJ81" s="36">
        <f t="shared" si="53"/>
        <v>2.2199999999999998E-2</v>
      </c>
      <c r="AK81" s="36">
        <f t="shared" si="53"/>
        <v>0</v>
      </c>
      <c r="AL81" s="36">
        <f t="shared" si="53"/>
        <v>0</v>
      </c>
      <c r="AM81" s="36">
        <f t="shared" si="53"/>
        <v>0</v>
      </c>
      <c r="AN81" s="36">
        <f t="shared" si="53"/>
        <v>0</v>
      </c>
      <c r="AO81" s="36">
        <f t="shared" si="53"/>
        <v>0</v>
      </c>
      <c r="AP81" s="36">
        <f t="shared" si="53"/>
        <v>0</v>
      </c>
      <c r="AQ81" s="36">
        <f t="shared" si="53"/>
        <v>0</v>
      </c>
      <c r="AR81" s="36">
        <f t="shared" si="53"/>
        <v>0</v>
      </c>
      <c r="AS81" s="36">
        <f t="shared" si="53"/>
        <v>0</v>
      </c>
      <c r="AT81" s="36">
        <f t="shared" si="53"/>
        <v>0</v>
      </c>
      <c r="AU81" s="36">
        <f t="shared" si="53"/>
        <v>0</v>
      </c>
      <c r="AV81" s="36">
        <f t="shared" si="53"/>
        <v>0</v>
      </c>
      <c r="AW81" s="36">
        <f t="shared" si="53"/>
        <v>0</v>
      </c>
      <c r="AX81" s="36">
        <f t="shared" si="53"/>
        <v>0</v>
      </c>
      <c r="AY81" s="36">
        <f t="shared" si="53"/>
        <v>0</v>
      </c>
      <c r="AZ81" s="36">
        <f t="shared" si="53"/>
        <v>0</v>
      </c>
      <c r="BA81" s="36">
        <f t="shared" si="53"/>
        <v>0</v>
      </c>
      <c r="BB81" s="36">
        <f t="shared" si="53"/>
        <v>0</v>
      </c>
      <c r="BC81" s="36">
        <f t="shared" si="53"/>
        <v>4.9111000000000002</v>
      </c>
      <c r="BD81" s="36">
        <f t="shared" si="53"/>
        <v>0</v>
      </c>
      <c r="BE81" s="36">
        <f t="shared" si="53"/>
        <v>13.200000000000001</v>
      </c>
      <c r="BF81" s="36">
        <f t="shared" si="53"/>
        <v>0</v>
      </c>
      <c r="BG81" s="36">
        <f t="shared" si="53"/>
        <v>5.52</v>
      </c>
      <c r="BH81" s="36">
        <f t="shared" si="53"/>
        <v>0.21</v>
      </c>
      <c r="BI81" s="36">
        <f t="shared" si="53"/>
        <v>0.6</v>
      </c>
      <c r="BJ81" s="36">
        <f t="shared" si="53"/>
        <v>0</v>
      </c>
      <c r="BK81" s="36">
        <f t="shared" si="53"/>
        <v>2.4500000000000002</v>
      </c>
      <c r="BL81" s="36">
        <f t="shared" si="53"/>
        <v>0.82500000000000007</v>
      </c>
      <c r="BM81" s="36">
        <f t="shared" si="53"/>
        <v>0.61780000000000002</v>
      </c>
      <c r="BN81" s="36">
        <f t="shared" si="53"/>
        <v>7.4450000000000002E-2</v>
      </c>
      <c r="BO81" s="36">
        <f t="shared" ref="BO81" si="54">BO77*BO79</f>
        <v>0.5</v>
      </c>
      <c r="BP81" s="37">
        <f>SUM(D81:BN81)</f>
        <v>48.515206666666685</v>
      </c>
      <c r="BQ81" s="38">
        <f>BP81/$C$7</f>
        <v>48.515206666666685</v>
      </c>
    </row>
    <row r="82" spans="1:69" ht="18" x14ac:dyDescent="0.25">
      <c r="A82" s="34"/>
      <c r="B82" s="35" t="s">
        <v>35</v>
      </c>
      <c r="C82" s="121"/>
      <c r="D82" s="36">
        <f t="shared" ref="D82:BN82" si="55">D77*D79</f>
        <v>2.6907999999999999</v>
      </c>
      <c r="E82" s="36">
        <f t="shared" si="55"/>
        <v>3.5</v>
      </c>
      <c r="F82" s="36">
        <f t="shared" si="55"/>
        <v>0.86299999999999999</v>
      </c>
      <c r="G82" s="36">
        <f t="shared" si="55"/>
        <v>0</v>
      </c>
      <c r="H82" s="36">
        <f t="shared" si="55"/>
        <v>0</v>
      </c>
      <c r="I82" s="36">
        <f t="shared" si="55"/>
        <v>0</v>
      </c>
      <c r="J82" s="36">
        <f t="shared" si="55"/>
        <v>1.4276</v>
      </c>
      <c r="K82" s="36">
        <f t="shared" si="55"/>
        <v>3.3122000000000003</v>
      </c>
      <c r="L82" s="36">
        <f t="shared" si="55"/>
        <v>2.6107900000000006</v>
      </c>
      <c r="M82" s="36">
        <f t="shared" si="55"/>
        <v>0</v>
      </c>
      <c r="N82" s="36">
        <f t="shared" si="55"/>
        <v>0</v>
      </c>
      <c r="O82" s="36">
        <f t="shared" si="55"/>
        <v>0</v>
      </c>
      <c r="P82" s="36">
        <f t="shared" si="55"/>
        <v>0</v>
      </c>
      <c r="Q82" s="36">
        <f t="shared" si="55"/>
        <v>0</v>
      </c>
      <c r="R82" s="36">
        <f t="shared" si="55"/>
        <v>0</v>
      </c>
      <c r="S82" s="36">
        <f t="shared" si="55"/>
        <v>0</v>
      </c>
      <c r="T82" s="36">
        <f t="shared" si="55"/>
        <v>0</v>
      </c>
      <c r="U82" s="36">
        <f t="shared" si="55"/>
        <v>0</v>
      </c>
      <c r="V82" s="36">
        <f t="shared" si="55"/>
        <v>0</v>
      </c>
      <c r="W82" s="36">
        <f>W77*W79</f>
        <v>0</v>
      </c>
      <c r="X82" s="36">
        <f t="shared" si="55"/>
        <v>1.3166666666666667</v>
      </c>
      <c r="Y82" s="36">
        <f t="shared" si="55"/>
        <v>0</v>
      </c>
      <c r="Z82" s="36">
        <f t="shared" si="55"/>
        <v>0</v>
      </c>
      <c r="AA82" s="36">
        <f t="shared" si="55"/>
        <v>0</v>
      </c>
      <c r="AB82" s="36">
        <f t="shared" si="55"/>
        <v>0</v>
      </c>
      <c r="AC82" s="36">
        <f t="shared" si="55"/>
        <v>0</v>
      </c>
      <c r="AD82" s="36">
        <f t="shared" si="55"/>
        <v>0</v>
      </c>
      <c r="AE82" s="36">
        <f t="shared" si="55"/>
        <v>0</v>
      </c>
      <c r="AF82" s="36">
        <f t="shared" si="55"/>
        <v>0</v>
      </c>
      <c r="AG82" s="36">
        <f t="shared" si="55"/>
        <v>4.3635999999999999</v>
      </c>
      <c r="AH82" s="36">
        <f t="shared" si="55"/>
        <v>0</v>
      </c>
      <c r="AI82" s="36">
        <f t="shared" si="55"/>
        <v>0</v>
      </c>
      <c r="AJ82" s="36">
        <f t="shared" si="55"/>
        <v>2.2199999999999998E-2</v>
      </c>
      <c r="AK82" s="36">
        <f t="shared" si="55"/>
        <v>0</v>
      </c>
      <c r="AL82" s="36">
        <f t="shared" si="55"/>
        <v>0</v>
      </c>
      <c r="AM82" s="36">
        <f t="shared" si="55"/>
        <v>0</v>
      </c>
      <c r="AN82" s="36">
        <f t="shared" si="55"/>
        <v>0</v>
      </c>
      <c r="AO82" s="36">
        <f t="shared" si="55"/>
        <v>0</v>
      </c>
      <c r="AP82" s="36">
        <f t="shared" si="55"/>
        <v>0</v>
      </c>
      <c r="AQ82" s="36">
        <f t="shared" si="55"/>
        <v>0</v>
      </c>
      <c r="AR82" s="36">
        <f t="shared" si="55"/>
        <v>0</v>
      </c>
      <c r="AS82" s="36">
        <f t="shared" si="55"/>
        <v>0</v>
      </c>
      <c r="AT82" s="36">
        <f t="shared" si="55"/>
        <v>0</v>
      </c>
      <c r="AU82" s="36">
        <f t="shared" si="55"/>
        <v>0</v>
      </c>
      <c r="AV82" s="36">
        <f t="shared" si="55"/>
        <v>0</v>
      </c>
      <c r="AW82" s="36">
        <f t="shared" si="55"/>
        <v>0</v>
      </c>
      <c r="AX82" s="36">
        <f t="shared" si="55"/>
        <v>0</v>
      </c>
      <c r="AY82" s="36">
        <f t="shared" si="55"/>
        <v>0</v>
      </c>
      <c r="AZ82" s="36">
        <f t="shared" si="55"/>
        <v>0</v>
      </c>
      <c r="BA82" s="36">
        <f t="shared" si="55"/>
        <v>0</v>
      </c>
      <c r="BB82" s="36">
        <f t="shared" si="55"/>
        <v>0</v>
      </c>
      <c r="BC82" s="36">
        <f t="shared" si="55"/>
        <v>4.9111000000000002</v>
      </c>
      <c r="BD82" s="36">
        <f t="shared" si="55"/>
        <v>0</v>
      </c>
      <c r="BE82" s="36">
        <f t="shared" si="55"/>
        <v>13.200000000000001</v>
      </c>
      <c r="BF82" s="36">
        <f t="shared" si="55"/>
        <v>0</v>
      </c>
      <c r="BG82" s="36">
        <f t="shared" si="55"/>
        <v>5.52</v>
      </c>
      <c r="BH82" s="36">
        <f t="shared" si="55"/>
        <v>0.21</v>
      </c>
      <c r="BI82" s="36">
        <f t="shared" si="55"/>
        <v>0.6</v>
      </c>
      <c r="BJ82" s="36">
        <f t="shared" si="55"/>
        <v>0</v>
      </c>
      <c r="BK82" s="36">
        <f t="shared" si="55"/>
        <v>2.4500000000000002</v>
      </c>
      <c r="BL82" s="36">
        <f t="shared" si="55"/>
        <v>0.82500000000000007</v>
      </c>
      <c r="BM82" s="36">
        <f t="shared" si="55"/>
        <v>0.61780000000000002</v>
      </c>
      <c r="BN82" s="36">
        <f t="shared" si="55"/>
        <v>7.4450000000000002E-2</v>
      </c>
      <c r="BO82" s="36">
        <f t="shared" ref="BO82" si="56">BO77*BO79</f>
        <v>0.5</v>
      </c>
      <c r="BP82" s="37">
        <f>SUM(D82:BN82)</f>
        <v>48.515206666666685</v>
      </c>
      <c r="BQ82" s="38">
        <f>BP82/$C$7</f>
        <v>48.515206666666685</v>
      </c>
    </row>
    <row r="84" spans="1:69" x14ac:dyDescent="0.2">
      <c r="J84" s="1"/>
      <c r="Q84" s="1"/>
      <c r="R84" s="1"/>
      <c r="AF84" s="1"/>
    </row>
    <row r="85" spans="1:69" ht="15" customHeight="1" x14ac:dyDescent="0.2">
      <c r="A85" s="116"/>
      <c r="B85" s="5" t="s">
        <v>4</v>
      </c>
      <c r="C85" s="118" t="s">
        <v>5</v>
      </c>
      <c r="D85" s="118" t="str">
        <f t="shared" ref="D85:BN85" si="57">D51</f>
        <v>Хлеб пшеничный</v>
      </c>
      <c r="E85" s="118" t="str">
        <f t="shared" si="57"/>
        <v>Хлеб ржано-пшеничный</v>
      </c>
      <c r="F85" s="118" t="str">
        <f t="shared" si="57"/>
        <v>Сахар</v>
      </c>
      <c r="G85" s="118" t="str">
        <f t="shared" si="57"/>
        <v>Чай</v>
      </c>
      <c r="H85" s="118" t="str">
        <f t="shared" si="57"/>
        <v>Какао</v>
      </c>
      <c r="I85" s="118" t="str">
        <f t="shared" si="57"/>
        <v>Кофейный напиток</v>
      </c>
      <c r="J85" s="118" t="str">
        <f t="shared" si="57"/>
        <v>Молоко 2,5%</v>
      </c>
      <c r="K85" s="118" t="str">
        <f t="shared" si="57"/>
        <v>Масло сливочное</v>
      </c>
      <c r="L85" s="118" t="str">
        <f t="shared" si="57"/>
        <v>Сметана 15%</v>
      </c>
      <c r="M85" s="118" t="str">
        <f t="shared" si="57"/>
        <v>Молоко сухое</v>
      </c>
      <c r="N85" s="118" t="str">
        <f t="shared" si="57"/>
        <v>Снежок 2,5 %</v>
      </c>
      <c r="O85" s="118" t="str">
        <f t="shared" si="57"/>
        <v>Творог 5%</v>
      </c>
      <c r="P85" s="118" t="str">
        <f t="shared" si="57"/>
        <v>Молоко сгущенное</v>
      </c>
      <c r="Q85" s="118" t="str">
        <f t="shared" si="57"/>
        <v xml:space="preserve">Джем Сава </v>
      </c>
      <c r="R85" s="118" t="str">
        <f t="shared" si="57"/>
        <v>Сыр</v>
      </c>
      <c r="S85" s="118" t="str">
        <f t="shared" si="57"/>
        <v>Зеленый горошек</v>
      </c>
      <c r="T85" s="118" t="str">
        <f t="shared" si="57"/>
        <v>Кукуруза консервирован.</v>
      </c>
      <c r="U85" s="118" t="str">
        <f t="shared" si="57"/>
        <v>Консервы рыбные</v>
      </c>
      <c r="V85" s="118" t="str">
        <f t="shared" si="57"/>
        <v>Огурцы консервирован.</v>
      </c>
      <c r="W85" s="63"/>
      <c r="X85" s="118" t="str">
        <f t="shared" si="57"/>
        <v>Яйцо</v>
      </c>
      <c r="Y85" s="118" t="str">
        <f t="shared" si="57"/>
        <v>Икра кабачковая</v>
      </c>
      <c r="Z85" s="118" t="str">
        <f t="shared" si="57"/>
        <v>Изюм</v>
      </c>
      <c r="AA85" s="118" t="str">
        <f t="shared" si="57"/>
        <v>Курага</v>
      </c>
      <c r="AB85" s="118" t="str">
        <f t="shared" si="57"/>
        <v>Чернослив</v>
      </c>
      <c r="AC85" s="118" t="str">
        <f t="shared" si="57"/>
        <v>Шиповник</v>
      </c>
      <c r="AD85" s="118" t="str">
        <f t="shared" si="57"/>
        <v>Сухофрукты</v>
      </c>
      <c r="AE85" s="118" t="str">
        <f t="shared" si="57"/>
        <v>Ягода свежемороженная</v>
      </c>
      <c r="AF85" s="118" t="str">
        <f t="shared" si="57"/>
        <v>Лимон</v>
      </c>
      <c r="AG85" s="118" t="str">
        <f t="shared" si="57"/>
        <v>Кисель</v>
      </c>
      <c r="AH85" s="118" t="str">
        <f t="shared" si="57"/>
        <v xml:space="preserve">Сок </v>
      </c>
      <c r="AI85" s="118" t="str">
        <f t="shared" si="57"/>
        <v>Макаронные изделия</v>
      </c>
      <c r="AJ85" s="118" t="str">
        <f t="shared" si="57"/>
        <v>Мука</v>
      </c>
      <c r="AK85" s="118" t="str">
        <f t="shared" si="57"/>
        <v>Дрожжи</v>
      </c>
      <c r="AL85" s="118" t="str">
        <f t="shared" si="57"/>
        <v>Печенье</v>
      </c>
      <c r="AM85" s="118" t="str">
        <f t="shared" si="57"/>
        <v>Пряники</v>
      </c>
      <c r="AN85" s="118" t="str">
        <f t="shared" si="57"/>
        <v>Вафли</v>
      </c>
      <c r="AO85" s="118" t="str">
        <f t="shared" si="57"/>
        <v>Конфеты</v>
      </c>
      <c r="AP85" s="118" t="str">
        <f t="shared" si="57"/>
        <v>Повидло Сава</v>
      </c>
      <c r="AQ85" s="118" t="str">
        <f t="shared" si="57"/>
        <v>Крупа геркулес</v>
      </c>
      <c r="AR85" s="118" t="str">
        <f t="shared" si="57"/>
        <v>Крупа горох</v>
      </c>
      <c r="AS85" s="118" t="str">
        <f t="shared" si="57"/>
        <v>Крупа гречневая</v>
      </c>
      <c r="AT85" s="118" t="str">
        <f t="shared" si="57"/>
        <v>Крупа кукурузная</v>
      </c>
      <c r="AU85" s="118" t="str">
        <f t="shared" si="57"/>
        <v>Крупа манная</v>
      </c>
      <c r="AV85" s="118" t="str">
        <f t="shared" si="57"/>
        <v>Крупа перловая</v>
      </c>
      <c r="AW85" s="118" t="str">
        <f t="shared" si="57"/>
        <v>Крупа пшеничная</v>
      </c>
      <c r="AX85" s="118" t="str">
        <f t="shared" si="57"/>
        <v>Крупа пшено</v>
      </c>
      <c r="AY85" s="118" t="str">
        <f t="shared" si="57"/>
        <v>Крупа ячневая</v>
      </c>
      <c r="AZ85" s="118" t="str">
        <f t="shared" si="57"/>
        <v>Рис</v>
      </c>
      <c r="BA85" s="118" t="str">
        <f t="shared" si="57"/>
        <v>Цыпленок бройлер</v>
      </c>
      <c r="BB85" s="118" t="str">
        <f t="shared" si="57"/>
        <v>Филе куриное</v>
      </c>
      <c r="BC85" s="118" t="str">
        <f t="shared" si="57"/>
        <v>Фарш говяжий</v>
      </c>
      <c r="BD85" s="118" t="str">
        <f t="shared" si="57"/>
        <v>Печень куриная</v>
      </c>
      <c r="BE85" s="118" t="str">
        <f t="shared" si="57"/>
        <v>Филе минтая</v>
      </c>
      <c r="BF85" s="118" t="str">
        <f t="shared" si="57"/>
        <v>Филе сельди слабосол.</v>
      </c>
      <c r="BG85" s="118" t="str">
        <f t="shared" si="57"/>
        <v>Картофель</v>
      </c>
      <c r="BH85" s="118" t="str">
        <f t="shared" si="57"/>
        <v>Морковь</v>
      </c>
      <c r="BI85" s="118" t="str">
        <f t="shared" si="57"/>
        <v>Лук</v>
      </c>
      <c r="BJ85" s="118" t="str">
        <f t="shared" si="57"/>
        <v>Капуста</v>
      </c>
      <c r="BK85" s="118" t="str">
        <f t="shared" si="57"/>
        <v>Свекла</v>
      </c>
      <c r="BL85" s="118" t="str">
        <f t="shared" si="57"/>
        <v>Томатная паста</v>
      </c>
      <c r="BM85" s="118" t="str">
        <f t="shared" si="57"/>
        <v>Масло растительное</v>
      </c>
      <c r="BN85" s="118" t="str">
        <f t="shared" si="57"/>
        <v>Соль</v>
      </c>
      <c r="BO85" s="118" t="s">
        <v>105</v>
      </c>
      <c r="BP85" s="122" t="s">
        <v>6</v>
      </c>
      <c r="BQ85" s="122" t="s">
        <v>7</v>
      </c>
    </row>
    <row r="86" spans="1:69" ht="30" customHeight="1" x14ac:dyDescent="0.2">
      <c r="A86" s="117"/>
      <c r="B86" s="6" t="s">
        <v>8</v>
      </c>
      <c r="C86" s="119"/>
      <c r="D86" s="119"/>
      <c r="E86" s="119"/>
      <c r="F86" s="119"/>
      <c r="G86" s="119"/>
      <c r="H86" s="119"/>
      <c r="I86" s="119"/>
      <c r="J86" s="119"/>
      <c r="K86" s="119"/>
      <c r="L86" s="119"/>
      <c r="M86" s="119"/>
      <c r="N86" s="119"/>
      <c r="O86" s="119"/>
      <c r="P86" s="119"/>
      <c r="Q86" s="119"/>
      <c r="R86" s="119"/>
      <c r="S86" s="119"/>
      <c r="T86" s="119"/>
      <c r="U86" s="119"/>
      <c r="V86" s="119"/>
      <c r="W86" s="64"/>
      <c r="X86" s="119"/>
      <c r="Y86" s="119"/>
      <c r="Z86" s="119"/>
      <c r="AA86" s="119"/>
      <c r="AB86" s="119"/>
      <c r="AC86" s="119"/>
      <c r="AD86" s="119"/>
      <c r="AE86" s="119"/>
      <c r="AF86" s="119"/>
      <c r="AG86" s="119"/>
      <c r="AH86" s="119"/>
      <c r="AI86" s="119"/>
      <c r="AJ86" s="119"/>
      <c r="AK86" s="119"/>
      <c r="AL86" s="119"/>
      <c r="AM86" s="119"/>
      <c r="AN86" s="119"/>
      <c r="AO86" s="119"/>
      <c r="AP86" s="119"/>
      <c r="AQ86" s="119"/>
      <c r="AR86" s="119"/>
      <c r="AS86" s="119"/>
      <c r="AT86" s="119"/>
      <c r="AU86" s="119"/>
      <c r="AV86" s="119"/>
      <c r="AW86" s="119"/>
      <c r="AX86" s="119"/>
      <c r="AY86" s="119"/>
      <c r="AZ86" s="119"/>
      <c r="BA86" s="119"/>
      <c r="BB86" s="119"/>
      <c r="BC86" s="119"/>
      <c r="BD86" s="119"/>
      <c r="BE86" s="119"/>
      <c r="BF86" s="119"/>
      <c r="BG86" s="119"/>
      <c r="BH86" s="119"/>
      <c r="BI86" s="119"/>
      <c r="BJ86" s="119"/>
      <c r="BK86" s="119"/>
      <c r="BL86" s="119"/>
      <c r="BM86" s="119"/>
      <c r="BN86" s="119"/>
      <c r="BO86" s="119"/>
      <c r="BP86" s="123"/>
      <c r="BQ86" s="123"/>
    </row>
    <row r="87" spans="1:69" x14ac:dyDescent="0.2">
      <c r="A87" s="124" t="s">
        <v>22</v>
      </c>
      <c r="B87" s="7" t="s">
        <v>42</v>
      </c>
      <c r="C87" s="112">
        <f>$F$4</f>
        <v>1</v>
      </c>
      <c r="D87" s="7">
        <f t="shared" ref="D87:BN91" si="58">D19</f>
        <v>0</v>
      </c>
      <c r="E87" s="7">
        <f t="shared" si="58"/>
        <v>0</v>
      </c>
      <c r="F87" s="7">
        <f t="shared" si="58"/>
        <v>0</v>
      </c>
      <c r="G87" s="7">
        <f t="shared" si="58"/>
        <v>0</v>
      </c>
      <c r="H87" s="7">
        <f t="shared" si="58"/>
        <v>0</v>
      </c>
      <c r="I87" s="7">
        <f t="shared" si="58"/>
        <v>0</v>
      </c>
      <c r="J87" s="7">
        <f t="shared" si="58"/>
        <v>0</v>
      </c>
      <c r="K87" s="7">
        <f t="shared" si="58"/>
        <v>0</v>
      </c>
      <c r="L87" s="7">
        <f t="shared" si="58"/>
        <v>0</v>
      </c>
      <c r="M87" s="7">
        <f t="shared" si="58"/>
        <v>0</v>
      </c>
      <c r="N87" s="7">
        <f t="shared" si="58"/>
        <v>0.15</v>
      </c>
      <c r="O87" s="7">
        <f t="shared" si="58"/>
        <v>0</v>
      </c>
      <c r="P87" s="7">
        <f t="shared" si="58"/>
        <v>0</v>
      </c>
      <c r="Q87" s="7">
        <f t="shared" si="58"/>
        <v>0</v>
      </c>
      <c r="R87" s="7">
        <f t="shared" si="58"/>
        <v>0</v>
      </c>
      <c r="S87" s="7">
        <f t="shared" si="58"/>
        <v>0</v>
      </c>
      <c r="T87" s="7">
        <f t="shared" si="58"/>
        <v>0</v>
      </c>
      <c r="U87" s="7">
        <f t="shared" si="58"/>
        <v>0</v>
      </c>
      <c r="V87" s="7">
        <f t="shared" si="58"/>
        <v>0</v>
      </c>
      <c r="W87" s="7">
        <f>W19</f>
        <v>0</v>
      </c>
      <c r="X87" s="7">
        <f t="shared" si="58"/>
        <v>0</v>
      </c>
      <c r="Y87" s="7">
        <f t="shared" si="58"/>
        <v>0</v>
      </c>
      <c r="Z87" s="7">
        <f t="shared" si="58"/>
        <v>0</v>
      </c>
      <c r="AA87" s="7">
        <f t="shared" si="58"/>
        <v>0</v>
      </c>
      <c r="AB87" s="7">
        <f t="shared" si="58"/>
        <v>0</v>
      </c>
      <c r="AC87" s="7">
        <f t="shared" si="58"/>
        <v>0</v>
      </c>
      <c r="AD87" s="7">
        <f t="shared" si="58"/>
        <v>0</v>
      </c>
      <c r="AE87" s="7">
        <f t="shared" si="58"/>
        <v>0</v>
      </c>
      <c r="AF87" s="7">
        <f t="shared" si="58"/>
        <v>0</v>
      </c>
      <c r="AG87" s="7">
        <f t="shared" si="58"/>
        <v>0</v>
      </c>
      <c r="AH87" s="7">
        <f t="shared" si="58"/>
        <v>0</v>
      </c>
      <c r="AI87" s="7">
        <f t="shared" si="58"/>
        <v>0</v>
      </c>
      <c r="AJ87" s="7">
        <f t="shared" si="58"/>
        <v>0</v>
      </c>
      <c r="AK87" s="7">
        <f t="shared" si="58"/>
        <v>0</v>
      </c>
      <c r="AL87" s="7">
        <f t="shared" si="58"/>
        <v>0</v>
      </c>
      <c r="AM87" s="7">
        <f t="shared" si="58"/>
        <v>0</v>
      </c>
      <c r="AN87" s="7">
        <f t="shared" si="58"/>
        <v>0</v>
      </c>
      <c r="AO87" s="7">
        <f t="shared" si="58"/>
        <v>0</v>
      </c>
      <c r="AP87" s="7">
        <f t="shared" si="58"/>
        <v>0</v>
      </c>
      <c r="AQ87" s="7">
        <f t="shared" si="58"/>
        <v>0</v>
      </c>
      <c r="AR87" s="7">
        <f t="shared" si="58"/>
        <v>0</v>
      </c>
      <c r="AS87" s="7">
        <f t="shared" si="58"/>
        <v>0</v>
      </c>
      <c r="AT87" s="7">
        <f t="shared" si="58"/>
        <v>0</v>
      </c>
      <c r="AU87" s="7">
        <f t="shared" si="58"/>
        <v>0</v>
      </c>
      <c r="AV87" s="7">
        <f t="shared" si="58"/>
        <v>0</v>
      </c>
      <c r="AW87" s="7">
        <f t="shared" si="58"/>
        <v>0</v>
      </c>
      <c r="AX87" s="7">
        <f t="shared" si="58"/>
        <v>0</v>
      </c>
      <c r="AY87" s="7">
        <f t="shared" si="58"/>
        <v>0</v>
      </c>
      <c r="AZ87" s="7">
        <f t="shared" si="58"/>
        <v>0</v>
      </c>
      <c r="BA87" s="7">
        <f t="shared" si="58"/>
        <v>0</v>
      </c>
      <c r="BB87" s="7">
        <f t="shared" si="58"/>
        <v>0</v>
      </c>
      <c r="BC87" s="7">
        <f t="shared" si="58"/>
        <v>0</v>
      </c>
      <c r="BD87" s="7">
        <f t="shared" si="58"/>
        <v>0</v>
      </c>
      <c r="BE87" s="7">
        <f t="shared" si="58"/>
        <v>0</v>
      </c>
      <c r="BF87" s="7">
        <f t="shared" si="58"/>
        <v>0</v>
      </c>
      <c r="BG87" s="7">
        <f t="shared" si="58"/>
        <v>0</v>
      </c>
      <c r="BH87" s="7">
        <f t="shared" si="58"/>
        <v>0</v>
      </c>
      <c r="BI87" s="7">
        <f t="shared" si="58"/>
        <v>0</v>
      </c>
      <c r="BJ87" s="7">
        <f t="shared" si="58"/>
        <v>0</v>
      </c>
      <c r="BK87" s="7">
        <f t="shared" si="58"/>
        <v>0</v>
      </c>
      <c r="BL87" s="7">
        <f t="shared" si="58"/>
        <v>0</v>
      </c>
      <c r="BM87" s="7">
        <f t="shared" si="58"/>
        <v>0</v>
      </c>
      <c r="BN87" s="7">
        <f t="shared" si="58"/>
        <v>0</v>
      </c>
      <c r="BO87" s="7">
        <f t="shared" ref="BO87:BO90" si="59">BO19</f>
        <v>0</v>
      </c>
      <c r="BP87" s="12"/>
      <c r="BQ87" s="13"/>
    </row>
    <row r="88" spans="1:69" ht="15" customHeight="1" x14ac:dyDescent="0.2">
      <c r="A88" s="125"/>
      <c r="B88" s="7" t="s">
        <v>43</v>
      </c>
      <c r="C88" s="113"/>
      <c r="D88" s="7">
        <f t="shared" si="58"/>
        <v>0</v>
      </c>
      <c r="E88" s="7">
        <f t="shared" si="58"/>
        <v>0</v>
      </c>
      <c r="F88" s="7">
        <f t="shared" si="58"/>
        <v>1E-3</v>
      </c>
      <c r="G88" s="7">
        <f t="shared" si="58"/>
        <v>0</v>
      </c>
      <c r="H88" s="7">
        <f t="shared" si="58"/>
        <v>0</v>
      </c>
      <c r="I88" s="7">
        <f t="shared" si="58"/>
        <v>0</v>
      </c>
      <c r="J88" s="7">
        <f t="shared" si="58"/>
        <v>0</v>
      </c>
      <c r="K88" s="7">
        <f t="shared" si="58"/>
        <v>1E-3</v>
      </c>
      <c r="L88" s="7">
        <f t="shared" si="58"/>
        <v>7.0000000000000001E-3</v>
      </c>
      <c r="M88" s="7">
        <f t="shared" si="58"/>
        <v>0</v>
      </c>
      <c r="N88" s="7">
        <f t="shared" si="58"/>
        <v>0</v>
      </c>
      <c r="O88" s="7">
        <f t="shared" si="58"/>
        <v>0</v>
      </c>
      <c r="P88" s="7">
        <f t="shared" si="58"/>
        <v>7.0000000000000001E-3</v>
      </c>
      <c r="Q88" s="7">
        <f t="shared" si="58"/>
        <v>0</v>
      </c>
      <c r="R88" s="7">
        <f t="shared" si="58"/>
        <v>0</v>
      </c>
      <c r="S88" s="7">
        <f t="shared" si="58"/>
        <v>0</v>
      </c>
      <c r="T88" s="7">
        <f t="shared" si="58"/>
        <v>0</v>
      </c>
      <c r="U88" s="7">
        <f t="shared" si="58"/>
        <v>0</v>
      </c>
      <c r="V88" s="7">
        <f t="shared" si="58"/>
        <v>0</v>
      </c>
      <c r="W88" s="7">
        <f>W20</f>
        <v>0</v>
      </c>
      <c r="X88" s="7">
        <f t="shared" si="58"/>
        <v>0.14199999999999999</v>
      </c>
      <c r="Y88" s="7">
        <f t="shared" si="58"/>
        <v>0</v>
      </c>
      <c r="Z88" s="7">
        <f t="shared" si="58"/>
        <v>0</v>
      </c>
      <c r="AA88" s="7">
        <f t="shared" si="58"/>
        <v>0</v>
      </c>
      <c r="AB88" s="7">
        <f t="shared" si="58"/>
        <v>0</v>
      </c>
      <c r="AC88" s="7">
        <f t="shared" si="58"/>
        <v>0</v>
      </c>
      <c r="AD88" s="7">
        <f t="shared" si="58"/>
        <v>0</v>
      </c>
      <c r="AE88" s="7">
        <f t="shared" si="58"/>
        <v>0</v>
      </c>
      <c r="AF88" s="7">
        <f t="shared" si="58"/>
        <v>0</v>
      </c>
      <c r="AG88" s="7">
        <f t="shared" si="58"/>
        <v>0</v>
      </c>
      <c r="AH88" s="7">
        <f t="shared" si="58"/>
        <v>0</v>
      </c>
      <c r="AI88" s="7">
        <f t="shared" si="58"/>
        <v>0</v>
      </c>
      <c r="AJ88" s="7">
        <f t="shared" si="58"/>
        <v>0</v>
      </c>
      <c r="AK88" s="7">
        <f t="shared" si="58"/>
        <v>0</v>
      </c>
      <c r="AL88" s="7">
        <f t="shared" si="58"/>
        <v>0</v>
      </c>
      <c r="AM88" s="7">
        <f t="shared" si="58"/>
        <v>0</v>
      </c>
      <c r="AN88" s="7">
        <f t="shared" si="58"/>
        <v>0</v>
      </c>
      <c r="AO88" s="7">
        <f t="shared" si="58"/>
        <v>0</v>
      </c>
      <c r="AP88" s="7">
        <f t="shared" si="58"/>
        <v>0</v>
      </c>
      <c r="AQ88" s="7">
        <f t="shared" si="58"/>
        <v>0</v>
      </c>
      <c r="AR88" s="7">
        <f t="shared" si="58"/>
        <v>0</v>
      </c>
      <c r="AS88" s="7">
        <f t="shared" si="58"/>
        <v>0</v>
      </c>
      <c r="AT88" s="7">
        <f t="shared" si="58"/>
        <v>0</v>
      </c>
      <c r="AU88" s="7">
        <f t="shared" si="58"/>
        <v>2.0400000000000001E-2</v>
      </c>
      <c r="AV88" s="7">
        <f t="shared" si="58"/>
        <v>0</v>
      </c>
      <c r="AW88" s="7">
        <f t="shared" si="58"/>
        <v>0</v>
      </c>
      <c r="AX88" s="7">
        <f t="shared" si="58"/>
        <v>0</v>
      </c>
      <c r="AY88" s="7">
        <f t="shared" si="58"/>
        <v>0</v>
      </c>
      <c r="AZ88" s="7">
        <f t="shared" si="58"/>
        <v>0</v>
      </c>
      <c r="BA88" s="7">
        <f t="shared" si="58"/>
        <v>0</v>
      </c>
      <c r="BB88" s="7">
        <f t="shared" si="58"/>
        <v>0</v>
      </c>
      <c r="BC88" s="7">
        <f t="shared" si="58"/>
        <v>0</v>
      </c>
      <c r="BD88" s="7">
        <f t="shared" si="58"/>
        <v>0</v>
      </c>
      <c r="BE88" s="7">
        <f t="shared" si="58"/>
        <v>0</v>
      </c>
      <c r="BF88" s="7">
        <f t="shared" si="58"/>
        <v>0</v>
      </c>
      <c r="BG88" s="7">
        <f t="shared" si="58"/>
        <v>0</v>
      </c>
      <c r="BH88" s="7">
        <f t="shared" si="58"/>
        <v>0</v>
      </c>
      <c r="BI88" s="7">
        <f t="shared" si="58"/>
        <v>0</v>
      </c>
      <c r="BJ88" s="7">
        <f t="shared" si="58"/>
        <v>0</v>
      </c>
      <c r="BK88" s="7">
        <f t="shared" si="58"/>
        <v>0</v>
      </c>
      <c r="BL88" s="7">
        <f t="shared" si="58"/>
        <v>0</v>
      </c>
      <c r="BM88" s="7">
        <f t="shared" si="58"/>
        <v>6.9999999999999999E-4</v>
      </c>
      <c r="BN88" s="7">
        <f t="shared" si="58"/>
        <v>0</v>
      </c>
      <c r="BO88" s="7">
        <f t="shared" si="59"/>
        <v>0</v>
      </c>
      <c r="BP88" s="12"/>
      <c r="BQ88" s="13"/>
    </row>
    <row r="89" spans="1:69" ht="15" customHeight="1" x14ac:dyDescent="0.2">
      <c r="A89" s="125"/>
      <c r="B89" s="7"/>
      <c r="C89" s="113"/>
      <c r="D89" s="7">
        <f t="shared" si="58"/>
        <v>0</v>
      </c>
      <c r="E89" s="7">
        <f t="shared" si="58"/>
        <v>0</v>
      </c>
      <c r="F89" s="7">
        <f t="shared" si="58"/>
        <v>0</v>
      </c>
      <c r="G89" s="7">
        <f t="shared" si="58"/>
        <v>0</v>
      </c>
      <c r="H89" s="7">
        <f t="shared" si="58"/>
        <v>0</v>
      </c>
      <c r="I89" s="7">
        <f t="shared" si="58"/>
        <v>0</v>
      </c>
      <c r="J89" s="7">
        <f t="shared" si="58"/>
        <v>0</v>
      </c>
      <c r="K89" s="7">
        <f t="shared" si="58"/>
        <v>0</v>
      </c>
      <c r="L89" s="7">
        <f t="shared" si="58"/>
        <v>0</v>
      </c>
      <c r="M89" s="7">
        <f t="shared" si="58"/>
        <v>0</v>
      </c>
      <c r="N89" s="7">
        <f t="shared" si="58"/>
        <v>0</v>
      </c>
      <c r="O89" s="7">
        <f t="shared" si="58"/>
        <v>0</v>
      </c>
      <c r="P89" s="7">
        <f t="shared" si="58"/>
        <v>0</v>
      </c>
      <c r="Q89" s="7">
        <f t="shared" si="58"/>
        <v>0</v>
      </c>
      <c r="R89" s="7">
        <f t="shared" si="58"/>
        <v>0</v>
      </c>
      <c r="S89" s="7">
        <f t="shared" si="58"/>
        <v>0</v>
      </c>
      <c r="T89" s="7">
        <f t="shared" si="58"/>
        <v>0</v>
      </c>
      <c r="U89" s="7">
        <f t="shared" si="58"/>
        <v>0</v>
      </c>
      <c r="V89" s="7">
        <f t="shared" si="58"/>
        <v>0</v>
      </c>
      <c r="W89" s="7">
        <f>W21</f>
        <v>0</v>
      </c>
      <c r="X89" s="7">
        <f t="shared" si="58"/>
        <v>0</v>
      </c>
      <c r="Y89" s="7">
        <f t="shared" si="58"/>
        <v>0</v>
      </c>
      <c r="Z89" s="7">
        <f t="shared" si="58"/>
        <v>0</v>
      </c>
      <c r="AA89" s="7">
        <f t="shared" si="58"/>
        <v>0</v>
      </c>
      <c r="AB89" s="7">
        <f t="shared" si="58"/>
        <v>0</v>
      </c>
      <c r="AC89" s="7">
        <f t="shared" si="58"/>
        <v>0</v>
      </c>
      <c r="AD89" s="7">
        <f t="shared" si="58"/>
        <v>0</v>
      </c>
      <c r="AE89" s="7">
        <f t="shared" si="58"/>
        <v>0</v>
      </c>
      <c r="AF89" s="7">
        <f t="shared" si="58"/>
        <v>0</v>
      </c>
      <c r="AG89" s="7">
        <f t="shared" si="58"/>
        <v>0</v>
      </c>
      <c r="AH89" s="7">
        <f t="shared" si="58"/>
        <v>0</v>
      </c>
      <c r="AI89" s="7">
        <f t="shared" si="58"/>
        <v>0</v>
      </c>
      <c r="AJ89" s="7">
        <f t="shared" si="58"/>
        <v>0</v>
      </c>
      <c r="AK89" s="7">
        <f t="shared" si="58"/>
        <v>0</v>
      </c>
      <c r="AL89" s="7">
        <f t="shared" si="58"/>
        <v>0</v>
      </c>
      <c r="AM89" s="7">
        <f t="shared" si="58"/>
        <v>0</v>
      </c>
      <c r="AN89" s="7">
        <f t="shared" si="58"/>
        <v>0</v>
      </c>
      <c r="AO89" s="7">
        <f t="shared" si="58"/>
        <v>0</v>
      </c>
      <c r="AP89" s="7">
        <f t="shared" si="58"/>
        <v>0</v>
      </c>
      <c r="AQ89" s="7">
        <f t="shared" si="58"/>
        <v>0</v>
      </c>
      <c r="AR89" s="7">
        <f t="shared" si="58"/>
        <v>0</v>
      </c>
      <c r="AS89" s="7">
        <f t="shared" si="58"/>
        <v>0</v>
      </c>
      <c r="AT89" s="7">
        <f t="shared" si="58"/>
        <v>0</v>
      </c>
      <c r="AU89" s="7">
        <f t="shared" si="58"/>
        <v>0</v>
      </c>
      <c r="AV89" s="7">
        <f t="shared" si="58"/>
        <v>0</v>
      </c>
      <c r="AW89" s="7">
        <f t="shared" si="58"/>
        <v>0</v>
      </c>
      <c r="AX89" s="7">
        <f t="shared" si="58"/>
        <v>0</v>
      </c>
      <c r="AY89" s="7">
        <f t="shared" si="58"/>
        <v>0</v>
      </c>
      <c r="AZ89" s="7">
        <f t="shared" si="58"/>
        <v>0</v>
      </c>
      <c r="BA89" s="7">
        <f t="shared" si="58"/>
        <v>0</v>
      </c>
      <c r="BB89" s="7">
        <f t="shared" si="58"/>
        <v>0</v>
      </c>
      <c r="BC89" s="7">
        <f t="shared" si="58"/>
        <v>0</v>
      </c>
      <c r="BD89" s="7">
        <f t="shared" si="58"/>
        <v>0</v>
      </c>
      <c r="BE89" s="7">
        <f t="shared" si="58"/>
        <v>0</v>
      </c>
      <c r="BF89" s="7">
        <f t="shared" si="58"/>
        <v>0</v>
      </c>
      <c r="BG89" s="7">
        <f t="shared" si="58"/>
        <v>0</v>
      </c>
      <c r="BH89" s="7">
        <f t="shared" si="58"/>
        <v>0</v>
      </c>
      <c r="BI89" s="7">
        <f t="shared" si="58"/>
        <v>0</v>
      </c>
      <c r="BJ89" s="7">
        <f t="shared" si="58"/>
        <v>0</v>
      </c>
      <c r="BK89" s="7">
        <f t="shared" si="58"/>
        <v>0</v>
      </c>
      <c r="BL89" s="7">
        <f t="shared" si="58"/>
        <v>0</v>
      </c>
      <c r="BM89" s="7">
        <f t="shared" si="58"/>
        <v>0</v>
      </c>
      <c r="BN89" s="7">
        <f t="shared" si="58"/>
        <v>0</v>
      </c>
      <c r="BO89" s="7">
        <f t="shared" si="59"/>
        <v>0</v>
      </c>
    </row>
    <row r="90" spans="1:69" ht="15" customHeight="1" x14ac:dyDescent="0.2">
      <c r="A90" s="125"/>
      <c r="B90" s="7"/>
      <c r="C90" s="113"/>
      <c r="D90" s="7">
        <f t="shared" si="58"/>
        <v>0</v>
      </c>
      <c r="E90" s="7">
        <f t="shared" si="58"/>
        <v>0</v>
      </c>
      <c r="F90" s="7">
        <f t="shared" si="58"/>
        <v>0</v>
      </c>
      <c r="G90" s="7">
        <f t="shared" si="58"/>
        <v>0</v>
      </c>
      <c r="H90" s="7">
        <f t="shared" si="58"/>
        <v>0</v>
      </c>
      <c r="I90" s="7">
        <f t="shared" si="58"/>
        <v>0</v>
      </c>
      <c r="J90" s="7">
        <f t="shared" si="58"/>
        <v>0</v>
      </c>
      <c r="K90" s="7">
        <f t="shared" si="58"/>
        <v>0</v>
      </c>
      <c r="L90" s="7">
        <f t="shared" si="58"/>
        <v>0</v>
      </c>
      <c r="M90" s="7">
        <f t="shared" si="58"/>
        <v>0</v>
      </c>
      <c r="N90" s="7">
        <f t="shared" si="58"/>
        <v>0</v>
      </c>
      <c r="O90" s="7">
        <f t="shared" si="58"/>
        <v>0</v>
      </c>
      <c r="P90" s="7">
        <f t="shared" si="58"/>
        <v>0</v>
      </c>
      <c r="Q90" s="7">
        <f t="shared" si="58"/>
        <v>0</v>
      </c>
      <c r="R90" s="7">
        <f t="shared" si="58"/>
        <v>0</v>
      </c>
      <c r="S90" s="7">
        <f t="shared" si="58"/>
        <v>0</v>
      </c>
      <c r="T90" s="7">
        <f t="shared" si="58"/>
        <v>0</v>
      </c>
      <c r="U90" s="7">
        <f t="shared" si="58"/>
        <v>0</v>
      </c>
      <c r="V90" s="7">
        <f t="shared" si="58"/>
        <v>0</v>
      </c>
      <c r="W90" s="7">
        <f>W22</f>
        <v>0</v>
      </c>
      <c r="X90" s="7">
        <f t="shared" si="58"/>
        <v>0</v>
      </c>
      <c r="Y90" s="7">
        <f t="shared" si="58"/>
        <v>0</v>
      </c>
      <c r="Z90" s="7">
        <f t="shared" si="58"/>
        <v>0</v>
      </c>
      <c r="AA90" s="7">
        <f t="shared" si="58"/>
        <v>0</v>
      </c>
      <c r="AB90" s="7">
        <f t="shared" si="58"/>
        <v>0</v>
      </c>
      <c r="AC90" s="7">
        <f t="shared" si="58"/>
        <v>0</v>
      </c>
      <c r="AD90" s="7">
        <f t="shared" si="58"/>
        <v>0</v>
      </c>
      <c r="AE90" s="7">
        <f t="shared" si="58"/>
        <v>0</v>
      </c>
      <c r="AF90" s="7">
        <f t="shared" si="58"/>
        <v>0</v>
      </c>
      <c r="AG90" s="7">
        <f t="shared" si="58"/>
        <v>0</v>
      </c>
      <c r="AH90" s="7">
        <f t="shared" si="58"/>
        <v>0</v>
      </c>
      <c r="AI90" s="7">
        <f t="shared" si="58"/>
        <v>0</v>
      </c>
      <c r="AJ90" s="7">
        <f t="shared" si="58"/>
        <v>0</v>
      </c>
      <c r="AK90" s="7">
        <f t="shared" si="58"/>
        <v>0</v>
      </c>
      <c r="AL90" s="7">
        <f t="shared" si="58"/>
        <v>0</v>
      </c>
      <c r="AM90" s="7">
        <f t="shared" si="58"/>
        <v>0</v>
      </c>
      <c r="AN90" s="7">
        <f t="shared" si="58"/>
        <v>0</v>
      </c>
      <c r="AO90" s="7">
        <f t="shared" si="58"/>
        <v>0</v>
      </c>
      <c r="AP90" s="7">
        <f t="shared" si="58"/>
        <v>0</v>
      </c>
      <c r="AQ90" s="7">
        <f t="shared" si="58"/>
        <v>0</v>
      </c>
      <c r="AR90" s="7">
        <f t="shared" si="58"/>
        <v>0</v>
      </c>
      <c r="AS90" s="7">
        <f t="shared" si="58"/>
        <v>0</v>
      </c>
      <c r="AT90" s="7">
        <f t="shared" si="58"/>
        <v>0</v>
      </c>
      <c r="AU90" s="7">
        <f t="shared" si="58"/>
        <v>0</v>
      </c>
      <c r="AV90" s="7">
        <f t="shared" si="58"/>
        <v>0</v>
      </c>
      <c r="AW90" s="7">
        <f t="shared" si="58"/>
        <v>0</v>
      </c>
      <c r="AX90" s="7">
        <f t="shared" si="58"/>
        <v>0</v>
      </c>
      <c r="AY90" s="7">
        <f t="shared" si="58"/>
        <v>0</v>
      </c>
      <c r="AZ90" s="7">
        <f t="shared" si="58"/>
        <v>0</v>
      </c>
      <c r="BA90" s="7">
        <f t="shared" si="58"/>
        <v>0</v>
      </c>
      <c r="BB90" s="7">
        <f t="shared" si="58"/>
        <v>0</v>
      </c>
      <c r="BC90" s="7">
        <f t="shared" si="58"/>
        <v>0</v>
      </c>
      <c r="BD90" s="7">
        <f t="shared" si="58"/>
        <v>0</v>
      </c>
      <c r="BE90" s="7">
        <f t="shared" si="58"/>
        <v>0</v>
      </c>
      <c r="BF90" s="7">
        <f t="shared" si="58"/>
        <v>0</v>
      </c>
      <c r="BG90" s="7">
        <f t="shared" si="58"/>
        <v>0</v>
      </c>
      <c r="BH90" s="7">
        <f t="shared" si="58"/>
        <v>0</v>
      </c>
      <c r="BI90" s="7">
        <f t="shared" si="58"/>
        <v>0</v>
      </c>
      <c r="BJ90" s="7">
        <f t="shared" si="58"/>
        <v>0</v>
      </c>
      <c r="BK90" s="7">
        <f t="shared" si="58"/>
        <v>0</v>
      </c>
      <c r="BL90" s="7">
        <f t="shared" si="58"/>
        <v>0</v>
      </c>
      <c r="BM90" s="7">
        <f t="shared" si="58"/>
        <v>0</v>
      </c>
      <c r="BN90" s="7">
        <f t="shared" si="58"/>
        <v>0</v>
      </c>
      <c r="BO90" s="7">
        <f t="shared" si="59"/>
        <v>0</v>
      </c>
    </row>
    <row r="91" spans="1:69" ht="15" customHeight="1" x14ac:dyDescent="0.2">
      <c r="A91" s="126"/>
      <c r="B91" s="7"/>
      <c r="C91" s="114"/>
      <c r="D91" s="7">
        <f t="shared" si="58"/>
        <v>0</v>
      </c>
      <c r="E91" s="7">
        <f t="shared" si="58"/>
        <v>0</v>
      </c>
      <c r="F91" s="7">
        <f t="shared" si="58"/>
        <v>0</v>
      </c>
      <c r="G91" s="7">
        <f t="shared" si="58"/>
        <v>0</v>
      </c>
      <c r="H91" s="7">
        <f t="shared" si="58"/>
        <v>0</v>
      </c>
      <c r="I91" s="7">
        <f t="shared" si="58"/>
        <v>0</v>
      </c>
      <c r="J91" s="7">
        <f t="shared" si="58"/>
        <v>0</v>
      </c>
      <c r="K91" s="7">
        <f t="shared" ref="K91:BN91" si="60">K23</f>
        <v>0</v>
      </c>
      <c r="L91" s="7">
        <f t="shared" si="60"/>
        <v>0</v>
      </c>
      <c r="M91" s="7">
        <f t="shared" si="60"/>
        <v>0</v>
      </c>
      <c r="N91" s="7">
        <f t="shared" si="60"/>
        <v>0</v>
      </c>
      <c r="O91" s="7">
        <f t="shared" si="60"/>
        <v>0</v>
      </c>
      <c r="P91" s="7">
        <f t="shared" si="60"/>
        <v>0</v>
      </c>
      <c r="Q91" s="7">
        <f t="shared" si="60"/>
        <v>0</v>
      </c>
      <c r="R91" s="7">
        <f t="shared" si="60"/>
        <v>0</v>
      </c>
      <c r="S91" s="7">
        <f t="shared" si="60"/>
        <v>0</v>
      </c>
      <c r="T91" s="7">
        <f t="shared" si="60"/>
        <v>0</v>
      </c>
      <c r="U91" s="7">
        <f t="shared" si="60"/>
        <v>0</v>
      </c>
      <c r="V91" s="7">
        <f t="shared" si="60"/>
        <v>0</v>
      </c>
      <c r="W91" s="7">
        <f>W23</f>
        <v>0</v>
      </c>
      <c r="X91" s="7">
        <f t="shared" si="60"/>
        <v>0</v>
      </c>
      <c r="Y91" s="7">
        <f t="shared" si="60"/>
        <v>0</v>
      </c>
      <c r="Z91" s="7">
        <f t="shared" si="60"/>
        <v>0</v>
      </c>
      <c r="AA91" s="7">
        <f t="shared" si="60"/>
        <v>0</v>
      </c>
      <c r="AB91" s="7">
        <f t="shared" si="60"/>
        <v>0</v>
      </c>
      <c r="AC91" s="7">
        <f t="shared" si="60"/>
        <v>0</v>
      </c>
      <c r="AD91" s="7">
        <f t="shared" si="60"/>
        <v>0</v>
      </c>
      <c r="AE91" s="7">
        <f t="shared" si="60"/>
        <v>0</v>
      </c>
      <c r="AF91" s="7">
        <f t="shared" si="60"/>
        <v>0</v>
      </c>
      <c r="AG91" s="7">
        <f t="shared" si="60"/>
        <v>0</v>
      </c>
      <c r="AH91" s="7">
        <f t="shared" si="60"/>
        <v>0</v>
      </c>
      <c r="AI91" s="7">
        <f t="shared" si="60"/>
        <v>0</v>
      </c>
      <c r="AJ91" s="7">
        <f t="shared" si="60"/>
        <v>0</v>
      </c>
      <c r="AK91" s="7">
        <f t="shared" si="60"/>
        <v>0</v>
      </c>
      <c r="AL91" s="7">
        <f t="shared" si="60"/>
        <v>0</v>
      </c>
      <c r="AM91" s="7">
        <f t="shared" si="60"/>
        <v>0</v>
      </c>
      <c r="AN91" s="7">
        <f t="shared" si="60"/>
        <v>0</v>
      </c>
      <c r="AO91" s="7">
        <f t="shared" si="60"/>
        <v>0</v>
      </c>
      <c r="AP91" s="7">
        <f t="shared" si="60"/>
        <v>0</v>
      </c>
      <c r="AQ91" s="7">
        <f t="shared" si="60"/>
        <v>0</v>
      </c>
      <c r="AR91" s="7">
        <f t="shared" si="60"/>
        <v>0</v>
      </c>
      <c r="AS91" s="7">
        <f t="shared" si="60"/>
        <v>0</v>
      </c>
      <c r="AT91" s="7">
        <f t="shared" si="60"/>
        <v>0</v>
      </c>
      <c r="AU91" s="7">
        <f t="shared" si="60"/>
        <v>0</v>
      </c>
      <c r="AV91" s="7">
        <f t="shared" si="60"/>
        <v>0</v>
      </c>
      <c r="AW91" s="7">
        <f t="shared" si="60"/>
        <v>0</v>
      </c>
      <c r="AX91" s="7">
        <f t="shared" si="60"/>
        <v>0</v>
      </c>
      <c r="AY91" s="7">
        <f t="shared" si="60"/>
        <v>0</v>
      </c>
      <c r="AZ91" s="7">
        <f t="shared" si="60"/>
        <v>0</v>
      </c>
      <c r="BA91" s="7">
        <f t="shared" si="60"/>
        <v>0</v>
      </c>
      <c r="BB91" s="7">
        <f t="shared" si="60"/>
        <v>0</v>
      </c>
      <c r="BC91" s="7">
        <f t="shared" si="60"/>
        <v>0</v>
      </c>
      <c r="BD91" s="7">
        <f t="shared" si="60"/>
        <v>0</v>
      </c>
      <c r="BE91" s="7">
        <f t="shared" si="60"/>
        <v>0</v>
      </c>
      <c r="BF91" s="7">
        <f t="shared" si="60"/>
        <v>0</v>
      </c>
      <c r="BG91" s="7">
        <f t="shared" si="60"/>
        <v>0</v>
      </c>
      <c r="BH91" s="7">
        <f t="shared" si="60"/>
        <v>0</v>
      </c>
      <c r="BI91" s="7">
        <f t="shared" si="60"/>
        <v>0</v>
      </c>
      <c r="BJ91" s="7">
        <f t="shared" si="60"/>
        <v>0</v>
      </c>
      <c r="BK91" s="7">
        <f t="shared" si="60"/>
        <v>0</v>
      </c>
      <c r="BL91" s="7">
        <f t="shared" si="60"/>
        <v>0</v>
      </c>
      <c r="BM91" s="7">
        <f t="shared" si="60"/>
        <v>0</v>
      </c>
      <c r="BN91" s="7">
        <f t="shared" si="60"/>
        <v>0</v>
      </c>
      <c r="BO91" s="7">
        <f t="shared" ref="BO91" si="61">BO23</f>
        <v>0</v>
      </c>
    </row>
    <row r="92" spans="1:69" ht="18" x14ac:dyDescent="0.25">
      <c r="B92" s="25" t="s">
        <v>28</v>
      </c>
      <c r="C92" s="26"/>
      <c r="D92" s="27">
        <f t="shared" ref="D92:BN92" si="62">SUM(D87:D91)</f>
        <v>0</v>
      </c>
      <c r="E92" s="27">
        <f t="shared" si="62"/>
        <v>0</v>
      </c>
      <c r="F92" s="27">
        <f t="shared" si="62"/>
        <v>1E-3</v>
      </c>
      <c r="G92" s="27">
        <f t="shared" si="62"/>
        <v>0</v>
      </c>
      <c r="H92" s="27">
        <f t="shared" si="62"/>
        <v>0</v>
      </c>
      <c r="I92" s="27">
        <f t="shared" si="62"/>
        <v>0</v>
      </c>
      <c r="J92" s="27">
        <f t="shared" si="62"/>
        <v>0</v>
      </c>
      <c r="K92" s="27">
        <f t="shared" si="62"/>
        <v>1E-3</v>
      </c>
      <c r="L92" s="27">
        <f t="shared" si="62"/>
        <v>7.0000000000000001E-3</v>
      </c>
      <c r="M92" s="27">
        <f t="shared" si="62"/>
        <v>0</v>
      </c>
      <c r="N92" s="27">
        <f t="shared" si="62"/>
        <v>0.15</v>
      </c>
      <c r="O92" s="27">
        <f t="shared" si="62"/>
        <v>0</v>
      </c>
      <c r="P92" s="27">
        <f t="shared" si="62"/>
        <v>7.0000000000000001E-3</v>
      </c>
      <c r="Q92" s="27">
        <f t="shared" si="62"/>
        <v>0</v>
      </c>
      <c r="R92" s="27">
        <f t="shared" si="62"/>
        <v>0</v>
      </c>
      <c r="S92" s="27">
        <f t="shared" si="62"/>
        <v>0</v>
      </c>
      <c r="T92" s="27">
        <f>SUM(T87:T91)</f>
        <v>0</v>
      </c>
      <c r="U92" s="27">
        <f>SUM(U87:U91)</f>
        <v>0</v>
      </c>
      <c r="V92" s="27">
        <f>SUM(V87:V91)</f>
        <v>0</v>
      </c>
      <c r="W92" s="27">
        <f>SUM(W87:W91)</f>
        <v>0</v>
      </c>
      <c r="X92" s="27">
        <f>SUM(X87:X91)</f>
        <v>0.14199999999999999</v>
      </c>
      <c r="Y92" s="27">
        <f t="shared" si="62"/>
        <v>0</v>
      </c>
      <c r="Z92" s="27">
        <f t="shared" si="62"/>
        <v>0</v>
      </c>
      <c r="AA92" s="27">
        <f t="shared" si="62"/>
        <v>0</v>
      </c>
      <c r="AB92" s="27">
        <f t="shared" si="62"/>
        <v>0</v>
      </c>
      <c r="AC92" s="27">
        <f t="shared" si="62"/>
        <v>0</v>
      </c>
      <c r="AD92" s="27">
        <f t="shared" si="62"/>
        <v>0</v>
      </c>
      <c r="AE92" s="27">
        <f t="shared" si="62"/>
        <v>0</v>
      </c>
      <c r="AF92" s="27">
        <f t="shared" si="62"/>
        <v>0</v>
      </c>
      <c r="AG92" s="27">
        <f t="shared" si="62"/>
        <v>0</v>
      </c>
      <c r="AH92" s="27">
        <f t="shared" si="62"/>
        <v>0</v>
      </c>
      <c r="AI92" s="27">
        <f t="shared" si="62"/>
        <v>0</v>
      </c>
      <c r="AJ92" s="27">
        <f t="shared" si="62"/>
        <v>0</v>
      </c>
      <c r="AK92" s="27">
        <f t="shared" si="62"/>
        <v>0</v>
      </c>
      <c r="AL92" s="27">
        <f t="shared" si="62"/>
        <v>0</v>
      </c>
      <c r="AM92" s="27">
        <f t="shared" si="62"/>
        <v>0</v>
      </c>
      <c r="AN92" s="27">
        <f t="shared" si="62"/>
        <v>0</v>
      </c>
      <c r="AO92" s="27">
        <f t="shared" si="62"/>
        <v>0</v>
      </c>
      <c r="AP92" s="27">
        <f t="shared" si="62"/>
        <v>0</v>
      </c>
      <c r="AQ92" s="27">
        <f t="shared" si="62"/>
        <v>0</v>
      </c>
      <c r="AR92" s="27">
        <f t="shared" si="62"/>
        <v>0</v>
      </c>
      <c r="AS92" s="27">
        <f t="shared" si="62"/>
        <v>0</v>
      </c>
      <c r="AT92" s="27">
        <f t="shared" si="62"/>
        <v>0</v>
      </c>
      <c r="AU92" s="27">
        <f t="shared" si="62"/>
        <v>2.0400000000000001E-2</v>
      </c>
      <c r="AV92" s="27">
        <f t="shared" si="62"/>
        <v>0</v>
      </c>
      <c r="AW92" s="27">
        <f t="shared" si="62"/>
        <v>0</v>
      </c>
      <c r="AX92" s="27">
        <f t="shared" si="62"/>
        <v>0</v>
      </c>
      <c r="AY92" s="27">
        <f t="shared" si="62"/>
        <v>0</v>
      </c>
      <c r="AZ92" s="27">
        <f t="shared" si="62"/>
        <v>0</v>
      </c>
      <c r="BA92" s="27">
        <f t="shared" si="62"/>
        <v>0</v>
      </c>
      <c r="BB92" s="27">
        <f t="shared" si="62"/>
        <v>0</v>
      </c>
      <c r="BC92" s="27">
        <f t="shared" si="62"/>
        <v>0</v>
      </c>
      <c r="BD92" s="27">
        <f t="shared" si="62"/>
        <v>0</v>
      </c>
      <c r="BE92" s="27">
        <f t="shared" si="62"/>
        <v>0</v>
      </c>
      <c r="BF92" s="27">
        <f t="shared" si="62"/>
        <v>0</v>
      </c>
      <c r="BG92" s="27">
        <f t="shared" si="62"/>
        <v>0</v>
      </c>
      <c r="BH92" s="27">
        <f t="shared" si="62"/>
        <v>0</v>
      </c>
      <c r="BI92" s="27">
        <f t="shared" si="62"/>
        <v>0</v>
      </c>
      <c r="BJ92" s="27">
        <f t="shared" si="62"/>
        <v>0</v>
      </c>
      <c r="BK92" s="27">
        <f t="shared" si="62"/>
        <v>0</v>
      </c>
      <c r="BL92" s="27">
        <f t="shared" si="62"/>
        <v>0</v>
      </c>
      <c r="BM92" s="27">
        <f t="shared" si="62"/>
        <v>6.9999999999999999E-4</v>
      </c>
      <c r="BN92" s="27">
        <f t="shared" si="62"/>
        <v>0</v>
      </c>
      <c r="BO92" s="27">
        <f t="shared" ref="BO92" si="63">SUM(BO87:BO91)</f>
        <v>0</v>
      </c>
    </row>
    <row r="93" spans="1:69" ht="18" x14ac:dyDescent="0.25">
      <c r="B93" s="25" t="s">
        <v>29</v>
      </c>
      <c r="C93" s="26"/>
      <c r="D93" s="28">
        <f t="shared" ref="D93:BN93" si="64">PRODUCT(D92,$F$4)</f>
        <v>0</v>
      </c>
      <c r="E93" s="28">
        <f t="shared" si="64"/>
        <v>0</v>
      </c>
      <c r="F93" s="28">
        <f t="shared" si="64"/>
        <v>1E-3</v>
      </c>
      <c r="G93" s="28">
        <f t="shared" si="64"/>
        <v>0</v>
      </c>
      <c r="H93" s="28">
        <f t="shared" si="64"/>
        <v>0</v>
      </c>
      <c r="I93" s="28">
        <f t="shared" si="64"/>
        <v>0</v>
      </c>
      <c r="J93" s="28">
        <f t="shared" si="64"/>
        <v>0</v>
      </c>
      <c r="K93" s="28">
        <f t="shared" si="64"/>
        <v>1E-3</v>
      </c>
      <c r="L93" s="28">
        <f t="shared" si="64"/>
        <v>7.0000000000000001E-3</v>
      </c>
      <c r="M93" s="28">
        <f t="shared" si="64"/>
        <v>0</v>
      </c>
      <c r="N93" s="28">
        <f t="shared" si="64"/>
        <v>0.15</v>
      </c>
      <c r="O93" s="28">
        <f t="shared" si="64"/>
        <v>0</v>
      </c>
      <c r="P93" s="28">
        <f t="shared" si="64"/>
        <v>7.0000000000000001E-3</v>
      </c>
      <c r="Q93" s="28">
        <f t="shared" si="64"/>
        <v>0</v>
      </c>
      <c r="R93" s="28">
        <f t="shared" si="64"/>
        <v>0</v>
      </c>
      <c r="S93" s="28">
        <f t="shared" si="64"/>
        <v>0</v>
      </c>
      <c r="T93" s="28">
        <f>PRODUCT(T92,$F$4)</f>
        <v>0</v>
      </c>
      <c r="U93" s="28">
        <f>PRODUCT(U92,$F$4)</f>
        <v>0</v>
      </c>
      <c r="V93" s="28">
        <f>PRODUCT(V92,$F$4)</f>
        <v>0</v>
      </c>
      <c r="W93" s="28">
        <f>PRODUCT(W92,$F$4)</f>
        <v>0</v>
      </c>
      <c r="X93" s="28">
        <f>PRODUCT(X92,$F$4)</f>
        <v>0.14199999999999999</v>
      </c>
      <c r="Y93" s="28">
        <f t="shared" si="64"/>
        <v>0</v>
      </c>
      <c r="Z93" s="28">
        <f t="shared" si="64"/>
        <v>0</v>
      </c>
      <c r="AA93" s="28">
        <f t="shared" si="64"/>
        <v>0</v>
      </c>
      <c r="AB93" s="28">
        <f t="shared" si="64"/>
        <v>0</v>
      </c>
      <c r="AC93" s="28">
        <f t="shared" si="64"/>
        <v>0</v>
      </c>
      <c r="AD93" s="28">
        <f t="shared" si="64"/>
        <v>0</v>
      </c>
      <c r="AE93" s="28">
        <f t="shared" si="64"/>
        <v>0</v>
      </c>
      <c r="AF93" s="28">
        <f t="shared" si="64"/>
        <v>0</v>
      </c>
      <c r="AG93" s="28">
        <f t="shared" si="64"/>
        <v>0</v>
      </c>
      <c r="AH93" s="28">
        <f t="shared" si="64"/>
        <v>0</v>
      </c>
      <c r="AI93" s="28">
        <f t="shared" si="64"/>
        <v>0</v>
      </c>
      <c r="AJ93" s="28">
        <f t="shared" si="64"/>
        <v>0</v>
      </c>
      <c r="AK93" s="28">
        <f t="shared" si="64"/>
        <v>0</v>
      </c>
      <c r="AL93" s="28">
        <f t="shared" si="64"/>
        <v>0</v>
      </c>
      <c r="AM93" s="28">
        <f t="shared" si="64"/>
        <v>0</v>
      </c>
      <c r="AN93" s="28">
        <f t="shared" si="64"/>
        <v>0</v>
      </c>
      <c r="AO93" s="28">
        <f t="shared" si="64"/>
        <v>0</v>
      </c>
      <c r="AP93" s="28">
        <f t="shared" si="64"/>
        <v>0</v>
      </c>
      <c r="AQ93" s="28">
        <f t="shared" si="64"/>
        <v>0</v>
      </c>
      <c r="AR93" s="28">
        <f t="shared" si="64"/>
        <v>0</v>
      </c>
      <c r="AS93" s="28">
        <f t="shared" si="64"/>
        <v>0</v>
      </c>
      <c r="AT93" s="28">
        <f t="shared" si="64"/>
        <v>0</v>
      </c>
      <c r="AU93" s="28">
        <f t="shared" si="64"/>
        <v>2.0400000000000001E-2</v>
      </c>
      <c r="AV93" s="28">
        <f t="shared" si="64"/>
        <v>0</v>
      </c>
      <c r="AW93" s="28">
        <f t="shared" si="64"/>
        <v>0</v>
      </c>
      <c r="AX93" s="28">
        <f t="shared" si="64"/>
        <v>0</v>
      </c>
      <c r="AY93" s="28">
        <f t="shared" si="64"/>
        <v>0</v>
      </c>
      <c r="AZ93" s="28">
        <f t="shared" si="64"/>
        <v>0</v>
      </c>
      <c r="BA93" s="28">
        <f t="shared" si="64"/>
        <v>0</v>
      </c>
      <c r="BB93" s="28">
        <f t="shared" si="64"/>
        <v>0</v>
      </c>
      <c r="BC93" s="28">
        <f t="shared" si="64"/>
        <v>0</v>
      </c>
      <c r="BD93" s="28">
        <f t="shared" si="64"/>
        <v>0</v>
      </c>
      <c r="BE93" s="28">
        <f t="shared" si="64"/>
        <v>0</v>
      </c>
      <c r="BF93" s="28">
        <f t="shared" si="64"/>
        <v>0</v>
      </c>
      <c r="BG93" s="28">
        <f t="shared" si="64"/>
        <v>0</v>
      </c>
      <c r="BH93" s="28">
        <f t="shared" si="64"/>
        <v>0</v>
      </c>
      <c r="BI93" s="28">
        <f t="shared" si="64"/>
        <v>0</v>
      </c>
      <c r="BJ93" s="28">
        <f t="shared" si="64"/>
        <v>0</v>
      </c>
      <c r="BK93" s="28">
        <f t="shared" si="64"/>
        <v>0</v>
      </c>
      <c r="BL93" s="28">
        <f t="shared" si="64"/>
        <v>0</v>
      </c>
      <c r="BM93" s="28">
        <f t="shared" si="64"/>
        <v>6.9999999999999999E-4</v>
      </c>
      <c r="BN93" s="28">
        <f t="shared" si="64"/>
        <v>0</v>
      </c>
      <c r="BO93" s="28">
        <f t="shared" ref="BO93" si="65">PRODUCT(BO92,$F$4)</f>
        <v>0</v>
      </c>
    </row>
    <row r="95" spans="1:69" ht="18" x14ac:dyDescent="0.25">
      <c r="A95" s="30"/>
      <c r="B95" s="31" t="s">
        <v>31</v>
      </c>
      <c r="C95" s="32" t="s">
        <v>32</v>
      </c>
      <c r="D95" s="33">
        <f t="shared" ref="D95:BN95" si="66">D43</f>
        <v>67.27</v>
      </c>
      <c r="E95" s="33">
        <f t="shared" si="66"/>
        <v>70</v>
      </c>
      <c r="F95" s="33">
        <f t="shared" si="66"/>
        <v>86.3</v>
      </c>
      <c r="G95" s="33">
        <f t="shared" si="66"/>
        <v>500</v>
      </c>
      <c r="H95" s="33">
        <f t="shared" si="66"/>
        <v>925.9</v>
      </c>
      <c r="I95" s="33">
        <f t="shared" si="66"/>
        <v>510</v>
      </c>
      <c r="J95" s="33">
        <f t="shared" si="66"/>
        <v>71.38</v>
      </c>
      <c r="K95" s="33">
        <f t="shared" si="66"/>
        <v>662.44</v>
      </c>
      <c r="L95" s="33">
        <f t="shared" si="66"/>
        <v>200.83</v>
      </c>
      <c r="M95" s="33">
        <f t="shared" si="66"/>
        <v>504</v>
      </c>
      <c r="N95" s="33">
        <f t="shared" si="66"/>
        <v>99.49</v>
      </c>
      <c r="O95" s="33">
        <f t="shared" si="66"/>
        <v>320.32</v>
      </c>
      <c r="P95" s="33">
        <f t="shared" si="66"/>
        <v>368.4</v>
      </c>
      <c r="Q95" s="33">
        <f t="shared" si="66"/>
        <v>380</v>
      </c>
      <c r="R95" s="33">
        <f t="shared" si="66"/>
        <v>0</v>
      </c>
      <c r="S95" s="33">
        <f t="shared" si="66"/>
        <v>130</v>
      </c>
      <c r="T95" s="33">
        <f t="shared" si="66"/>
        <v>0</v>
      </c>
      <c r="U95" s="33">
        <f t="shared" si="66"/>
        <v>628</v>
      </c>
      <c r="V95" s="33">
        <f t="shared" si="66"/>
        <v>329.48</v>
      </c>
      <c r="W95" s="33">
        <f>W43</f>
        <v>219</v>
      </c>
      <c r="X95" s="33">
        <f t="shared" si="66"/>
        <v>7.9</v>
      </c>
      <c r="Y95" s="33">
        <f t="shared" si="66"/>
        <v>0</v>
      </c>
      <c r="Z95" s="33">
        <f t="shared" si="66"/>
        <v>247</v>
      </c>
      <c r="AA95" s="33">
        <f t="shared" si="66"/>
        <v>360</v>
      </c>
      <c r="AB95" s="33">
        <f t="shared" si="66"/>
        <v>213</v>
      </c>
      <c r="AC95" s="33">
        <f t="shared" si="66"/>
        <v>314.44</v>
      </c>
      <c r="AD95" s="33">
        <f t="shared" si="66"/>
        <v>138</v>
      </c>
      <c r="AE95" s="33">
        <f t="shared" si="66"/>
        <v>388</v>
      </c>
      <c r="AF95" s="33">
        <f t="shared" si="66"/>
        <v>189</v>
      </c>
      <c r="AG95" s="33">
        <f t="shared" si="66"/>
        <v>218.18</v>
      </c>
      <c r="AH95" s="33">
        <f t="shared" si="66"/>
        <v>59.6</v>
      </c>
      <c r="AI95" s="33">
        <f t="shared" si="66"/>
        <v>65.75</v>
      </c>
      <c r="AJ95" s="33">
        <f t="shared" si="66"/>
        <v>37</v>
      </c>
      <c r="AK95" s="33">
        <f t="shared" si="66"/>
        <v>190</v>
      </c>
      <c r="AL95" s="33">
        <f t="shared" si="66"/>
        <v>185</v>
      </c>
      <c r="AM95" s="33">
        <f t="shared" si="66"/>
        <v>0</v>
      </c>
      <c r="AN95" s="33">
        <f t="shared" si="66"/>
        <v>240</v>
      </c>
      <c r="AO95" s="33">
        <f t="shared" si="66"/>
        <v>0</v>
      </c>
      <c r="AP95" s="33">
        <f t="shared" si="66"/>
        <v>213.79</v>
      </c>
      <c r="AQ95" s="33">
        <f t="shared" si="66"/>
        <v>60</v>
      </c>
      <c r="AR95" s="33">
        <f t="shared" si="66"/>
        <v>65.33</v>
      </c>
      <c r="AS95" s="33">
        <f t="shared" si="66"/>
        <v>84</v>
      </c>
      <c r="AT95" s="33">
        <f t="shared" si="66"/>
        <v>41.43</v>
      </c>
      <c r="AU95" s="33">
        <f t="shared" si="66"/>
        <v>54.28</v>
      </c>
      <c r="AV95" s="33">
        <f t="shared" si="66"/>
        <v>48.75</v>
      </c>
      <c r="AW95" s="33">
        <f t="shared" si="66"/>
        <v>114.28</v>
      </c>
      <c r="AX95" s="33">
        <f t="shared" si="66"/>
        <v>62.66</v>
      </c>
      <c r="AY95" s="33">
        <f t="shared" si="66"/>
        <v>56.66</v>
      </c>
      <c r="AZ95" s="33">
        <f t="shared" si="66"/>
        <v>128</v>
      </c>
      <c r="BA95" s="33">
        <f t="shared" si="66"/>
        <v>227</v>
      </c>
      <c r="BB95" s="33">
        <f t="shared" si="66"/>
        <v>357</v>
      </c>
      <c r="BC95" s="33">
        <f t="shared" si="66"/>
        <v>491.11</v>
      </c>
      <c r="BD95" s="33">
        <f t="shared" si="66"/>
        <v>205</v>
      </c>
      <c r="BE95" s="33">
        <f t="shared" si="66"/>
        <v>330</v>
      </c>
      <c r="BF95" s="33">
        <f t="shared" si="66"/>
        <v>0</v>
      </c>
      <c r="BG95" s="33">
        <f t="shared" si="66"/>
        <v>23</v>
      </c>
      <c r="BH95" s="33">
        <f t="shared" si="66"/>
        <v>21</v>
      </c>
      <c r="BI95" s="33">
        <f t="shared" si="66"/>
        <v>30</v>
      </c>
      <c r="BJ95" s="33">
        <f t="shared" si="66"/>
        <v>21</v>
      </c>
      <c r="BK95" s="33">
        <f t="shared" si="66"/>
        <v>35</v>
      </c>
      <c r="BL95" s="33">
        <f t="shared" si="66"/>
        <v>275</v>
      </c>
      <c r="BM95" s="33">
        <f t="shared" si="66"/>
        <v>154.44999999999999</v>
      </c>
      <c r="BN95" s="33">
        <f t="shared" si="66"/>
        <v>14.89</v>
      </c>
      <c r="BO95" s="33">
        <f t="shared" ref="BO95" si="67">BO43</f>
        <v>10</v>
      </c>
    </row>
    <row r="96" spans="1:69" ht="18" x14ac:dyDescent="0.25">
      <c r="B96" s="25" t="s">
        <v>33</v>
      </c>
      <c r="C96" s="26" t="s">
        <v>32</v>
      </c>
      <c r="D96" s="27">
        <f t="shared" ref="D96:BN96" si="68">D95/1000</f>
        <v>6.7269999999999996E-2</v>
      </c>
      <c r="E96" s="27">
        <f t="shared" si="68"/>
        <v>7.0000000000000007E-2</v>
      </c>
      <c r="F96" s="27">
        <f t="shared" si="68"/>
        <v>8.6300000000000002E-2</v>
      </c>
      <c r="G96" s="27">
        <f t="shared" si="68"/>
        <v>0.5</v>
      </c>
      <c r="H96" s="27">
        <f t="shared" si="68"/>
        <v>0.92589999999999995</v>
      </c>
      <c r="I96" s="27">
        <f t="shared" si="68"/>
        <v>0.51</v>
      </c>
      <c r="J96" s="27">
        <f t="shared" si="68"/>
        <v>7.1379999999999999E-2</v>
      </c>
      <c r="K96" s="27">
        <f t="shared" si="68"/>
        <v>0.66244000000000003</v>
      </c>
      <c r="L96" s="27">
        <f t="shared" si="68"/>
        <v>0.20083000000000001</v>
      </c>
      <c r="M96" s="27">
        <f t="shared" si="68"/>
        <v>0.504</v>
      </c>
      <c r="N96" s="27">
        <f t="shared" si="68"/>
        <v>9.9489999999999995E-2</v>
      </c>
      <c r="O96" s="27">
        <f t="shared" si="68"/>
        <v>0.32031999999999999</v>
      </c>
      <c r="P96" s="27">
        <f t="shared" si="68"/>
        <v>0.36839999999999995</v>
      </c>
      <c r="Q96" s="27">
        <f t="shared" si="68"/>
        <v>0.38</v>
      </c>
      <c r="R96" s="27">
        <f t="shared" si="68"/>
        <v>0</v>
      </c>
      <c r="S96" s="27">
        <f t="shared" si="68"/>
        <v>0.13</v>
      </c>
      <c r="T96" s="27">
        <f t="shared" si="68"/>
        <v>0</v>
      </c>
      <c r="U96" s="27">
        <f t="shared" si="68"/>
        <v>0.628</v>
      </c>
      <c r="V96" s="27">
        <f t="shared" si="68"/>
        <v>0.32948</v>
      </c>
      <c r="W96" s="27">
        <f>W95/1000</f>
        <v>0.219</v>
      </c>
      <c r="X96" s="27">
        <f t="shared" si="68"/>
        <v>7.9000000000000008E-3</v>
      </c>
      <c r="Y96" s="27">
        <f t="shared" si="68"/>
        <v>0</v>
      </c>
      <c r="Z96" s="27">
        <f t="shared" si="68"/>
        <v>0.247</v>
      </c>
      <c r="AA96" s="27">
        <f t="shared" si="68"/>
        <v>0.36</v>
      </c>
      <c r="AB96" s="27">
        <f t="shared" si="68"/>
        <v>0.21299999999999999</v>
      </c>
      <c r="AC96" s="27">
        <f t="shared" si="68"/>
        <v>0.31444</v>
      </c>
      <c r="AD96" s="27">
        <f t="shared" si="68"/>
        <v>0.13800000000000001</v>
      </c>
      <c r="AE96" s="27">
        <f t="shared" si="68"/>
        <v>0.38800000000000001</v>
      </c>
      <c r="AF96" s="27">
        <f t="shared" si="68"/>
        <v>0.189</v>
      </c>
      <c r="AG96" s="27">
        <f t="shared" si="68"/>
        <v>0.21818000000000001</v>
      </c>
      <c r="AH96" s="27">
        <f t="shared" si="68"/>
        <v>5.96E-2</v>
      </c>
      <c r="AI96" s="27">
        <f t="shared" si="68"/>
        <v>6.5750000000000003E-2</v>
      </c>
      <c r="AJ96" s="27">
        <f t="shared" si="68"/>
        <v>3.6999999999999998E-2</v>
      </c>
      <c r="AK96" s="27">
        <f t="shared" si="68"/>
        <v>0.19</v>
      </c>
      <c r="AL96" s="27">
        <f t="shared" si="68"/>
        <v>0.185</v>
      </c>
      <c r="AM96" s="27">
        <f t="shared" si="68"/>
        <v>0</v>
      </c>
      <c r="AN96" s="27">
        <f t="shared" si="68"/>
        <v>0.24</v>
      </c>
      <c r="AO96" s="27">
        <f t="shared" si="68"/>
        <v>0</v>
      </c>
      <c r="AP96" s="27">
        <f t="shared" si="68"/>
        <v>0.21378999999999998</v>
      </c>
      <c r="AQ96" s="27">
        <f t="shared" si="68"/>
        <v>0.06</v>
      </c>
      <c r="AR96" s="27">
        <f t="shared" si="68"/>
        <v>6.5329999999999999E-2</v>
      </c>
      <c r="AS96" s="27">
        <f t="shared" si="68"/>
        <v>8.4000000000000005E-2</v>
      </c>
      <c r="AT96" s="27">
        <f t="shared" si="68"/>
        <v>4.1430000000000002E-2</v>
      </c>
      <c r="AU96" s="27">
        <f t="shared" si="68"/>
        <v>5.4280000000000002E-2</v>
      </c>
      <c r="AV96" s="27">
        <f t="shared" si="68"/>
        <v>4.8750000000000002E-2</v>
      </c>
      <c r="AW96" s="27">
        <f t="shared" si="68"/>
        <v>0.11428000000000001</v>
      </c>
      <c r="AX96" s="27">
        <f t="shared" si="68"/>
        <v>6.2659999999999993E-2</v>
      </c>
      <c r="AY96" s="27">
        <f t="shared" si="68"/>
        <v>5.6659999999999995E-2</v>
      </c>
      <c r="AZ96" s="27">
        <f t="shared" si="68"/>
        <v>0.128</v>
      </c>
      <c r="BA96" s="27">
        <f t="shared" si="68"/>
        <v>0.22700000000000001</v>
      </c>
      <c r="BB96" s="27">
        <f t="shared" si="68"/>
        <v>0.35699999999999998</v>
      </c>
      <c r="BC96" s="27">
        <f t="shared" si="68"/>
        <v>0.49110999999999999</v>
      </c>
      <c r="BD96" s="27">
        <f t="shared" si="68"/>
        <v>0.20499999999999999</v>
      </c>
      <c r="BE96" s="27">
        <f t="shared" si="68"/>
        <v>0.33</v>
      </c>
      <c r="BF96" s="27">
        <f t="shared" si="68"/>
        <v>0</v>
      </c>
      <c r="BG96" s="27">
        <f t="shared" si="68"/>
        <v>2.3E-2</v>
      </c>
      <c r="BH96" s="27">
        <f t="shared" si="68"/>
        <v>2.1000000000000001E-2</v>
      </c>
      <c r="BI96" s="27">
        <f t="shared" si="68"/>
        <v>0.03</v>
      </c>
      <c r="BJ96" s="27">
        <f t="shared" si="68"/>
        <v>2.1000000000000001E-2</v>
      </c>
      <c r="BK96" s="27">
        <f t="shared" si="68"/>
        <v>3.5000000000000003E-2</v>
      </c>
      <c r="BL96" s="27">
        <f t="shared" si="68"/>
        <v>0.27500000000000002</v>
      </c>
      <c r="BM96" s="27">
        <f t="shared" si="68"/>
        <v>0.15444999999999998</v>
      </c>
      <c r="BN96" s="27">
        <f t="shared" si="68"/>
        <v>1.489E-2</v>
      </c>
      <c r="BO96" s="27">
        <f t="shared" ref="BO96" si="69">BO95/1000</f>
        <v>0.01</v>
      </c>
    </row>
    <row r="97" spans="1:69" ht="18" x14ac:dyDescent="0.25">
      <c r="A97" s="34"/>
      <c r="B97" s="35" t="s">
        <v>34</v>
      </c>
      <c r="C97" s="121"/>
      <c r="D97" s="36">
        <f t="shared" ref="D97:BN97" si="70">D93*D95</f>
        <v>0</v>
      </c>
      <c r="E97" s="36">
        <f t="shared" si="70"/>
        <v>0</v>
      </c>
      <c r="F97" s="36">
        <f t="shared" si="70"/>
        <v>8.6300000000000002E-2</v>
      </c>
      <c r="G97" s="36">
        <f t="shared" si="70"/>
        <v>0</v>
      </c>
      <c r="H97" s="36">
        <f t="shared" si="70"/>
        <v>0</v>
      </c>
      <c r="I97" s="36">
        <f t="shared" si="70"/>
        <v>0</v>
      </c>
      <c r="J97" s="36">
        <f t="shared" si="70"/>
        <v>0</v>
      </c>
      <c r="K97" s="36">
        <f t="shared" si="70"/>
        <v>0.66244000000000003</v>
      </c>
      <c r="L97" s="36">
        <f t="shared" si="70"/>
        <v>1.4058100000000002</v>
      </c>
      <c r="M97" s="36">
        <f t="shared" si="70"/>
        <v>0</v>
      </c>
      <c r="N97" s="36">
        <f t="shared" si="70"/>
        <v>14.923499999999999</v>
      </c>
      <c r="O97" s="36">
        <f t="shared" si="70"/>
        <v>0</v>
      </c>
      <c r="P97" s="36">
        <f t="shared" si="70"/>
        <v>2.5787999999999998</v>
      </c>
      <c r="Q97" s="36">
        <f t="shared" si="70"/>
        <v>0</v>
      </c>
      <c r="R97" s="36">
        <f t="shared" si="70"/>
        <v>0</v>
      </c>
      <c r="S97" s="36">
        <f t="shared" si="70"/>
        <v>0</v>
      </c>
      <c r="T97" s="36">
        <f t="shared" si="70"/>
        <v>0</v>
      </c>
      <c r="U97" s="36">
        <f t="shared" si="70"/>
        <v>0</v>
      </c>
      <c r="V97" s="36">
        <f t="shared" si="70"/>
        <v>0</v>
      </c>
      <c r="W97" s="36">
        <f>W93*W95</f>
        <v>0</v>
      </c>
      <c r="X97" s="36">
        <f t="shared" si="70"/>
        <v>1.1217999999999999</v>
      </c>
      <c r="Y97" s="36">
        <f t="shared" si="70"/>
        <v>0</v>
      </c>
      <c r="Z97" s="36">
        <f t="shared" si="70"/>
        <v>0</v>
      </c>
      <c r="AA97" s="36">
        <f t="shared" si="70"/>
        <v>0</v>
      </c>
      <c r="AB97" s="36">
        <f t="shared" si="70"/>
        <v>0</v>
      </c>
      <c r="AC97" s="36">
        <f t="shared" si="70"/>
        <v>0</v>
      </c>
      <c r="AD97" s="36">
        <f t="shared" si="70"/>
        <v>0</v>
      </c>
      <c r="AE97" s="36">
        <f t="shared" si="70"/>
        <v>0</v>
      </c>
      <c r="AF97" s="36">
        <f t="shared" si="70"/>
        <v>0</v>
      </c>
      <c r="AG97" s="36">
        <f t="shared" si="70"/>
        <v>0</v>
      </c>
      <c r="AH97" s="36">
        <f t="shared" si="70"/>
        <v>0</v>
      </c>
      <c r="AI97" s="36">
        <f t="shared" si="70"/>
        <v>0</v>
      </c>
      <c r="AJ97" s="36">
        <f t="shared" si="70"/>
        <v>0</v>
      </c>
      <c r="AK97" s="36">
        <f t="shared" si="70"/>
        <v>0</v>
      </c>
      <c r="AL97" s="36">
        <f t="shared" si="70"/>
        <v>0</v>
      </c>
      <c r="AM97" s="36">
        <f t="shared" si="70"/>
        <v>0</v>
      </c>
      <c r="AN97" s="36">
        <f t="shared" si="70"/>
        <v>0</v>
      </c>
      <c r="AO97" s="36">
        <f t="shared" si="70"/>
        <v>0</v>
      </c>
      <c r="AP97" s="36">
        <f t="shared" si="70"/>
        <v>0</v>
      </c>
      <c r="AQ97" s="36">
        <f t="shared" si="70"/>
        <v>0</v>
      </c>
      <c r="AR97" s="36">
        <f t="shared" si="70"/>
        <v>0</v>
      </c>
      <c r="AS97" s="36">
        <f t="shared" si="70"/>
        <v>0</v>
      </c>
      <c r="AT97" s="36">
        <f t="shared" si="70"/>
        <v>0</v>
      </c>
      <c r="AU97" s="36">
        <f t="shared" si="70"/>
        <v>1.1073120000000001</v>
      </c>
      <c r="AV97" s="36">
        <f t="shared" si="70"/>
        <v>0</v>
      </c>
      <c r="AW97" s="36">
        <f t="shared" si="70"/>
        <v>0</v>
      </c>
      <c r="AX97" s="36">
        <f t="shared" si="70"/>
        <v>0</v>
      </c>
      <c r="AY97" s="36">
        <f t="shared" si="70"/>
        <v>0</v>
      </c>
      <c r="AZ97" s="36">
        <f t="shared" si="70"/>
        <v>0</v>
      </c>
      <c r="BA97" s="36">
        <f t="shared" si="70"/>
        <v>0</v>
      </c>
      <c r="BB97" s="36">
        <f t="shared" si="70"/>
        <v>0</v>
      </c>
      <c r="BC97" s="36">
        <f t="shared" si="70"/>
        <v>0</v>
      </c>
      <c r="BD97" s="36">
        <f t="shared" si="70"/>
        <v>0</v>
      </c>
      <c r="BE97" s="36">
        <f t="shared" si="70"/>
        <v>0</v>
      </c>
      <c r="BF97" s="36">
        <f t="shared" si="70"/>
        <v>0</v>
      </c>
      <c r="BG97" s="36">
        <f t="shared" si="70"/>
        <v>0</v>
      </c>
      <c r="BH97" s="36">
        <f t="shared" si="70"/>
        <v>0</v>
      </c>
      <c r="BI97" s="36">
        <f t="shared" si="70"/>
        <v>0</v>
      </c>
      <c r="BJ97" s="36">
        <f t="shared" si="70"/>
        <v>0</v>
      </c>
      <c r="BK97" s="36">
        <f t="shared" si="70"/>
        <v>0</v>
      </c>
      <c r="BL97" s="36">
        <f t="shared" si="70"/>
        <v>0</v>
      </c>
      <c r="BM97" s="36">
        <f t="shared" si="70"/>
        <v>0.10811499999999999</v>
      </c>
      <c r="BN97" s="36">
        <f t="shared" si="70"/>
        <v>0</v>
      </c>
      <c r="BO97" s="36">
        <f t="shared" ref="BO97" si="71">BO93*BO95</f>
        <v>0</v>
      </c>
      <c r="BP97" s="37">
        <f>SUM(D97:BN97)</f>
        <v>21.994077000000001</v>
      </c>
      <c r="BQ97" s="38">
        <f>BP97/$C$7</f>
        <v>21.994077000000001</v>
      </c>
    </row>
    <row r="98" spans="1:69" ht="18" x14ac:dyDescent="0.25">
      <c r="A98" s="34"/>
      <c r="B98" s="35" t="s">
        <v>35</v>
      </c>
      <c r="C98" s="121"/>
      <c r="D98" s="36">
        <f t="shared" ref="D98:BN98" si="72">D93*D95</f>
        <v>0</v>
      </c>
      <c r="E98" s="36">
        <f t="shared" si="72"/>
        <v>0</v>
      </c>
      <c r="F98" s="36">
        <f t="shared" si="72"/>
        <v>8.6300000000000002E-2</v>
      </c>
      <c r="G98" s="36">
        <f t="shared" si="72"/>
        <v>0</v>
      </c>
      <c r="H98" s="36">
        <f t="shared" si="72"/>
        <v>0</v>
      </c>
      <c r="I98" s="36">
        <f t="shared" si="72"/>
        <v>0</v>
      </c>
      <c r="J98" s="36">
        <f t="shared" si="72"/>
        <v>0</v>
      </c>
      <c r="K98" s="36">
        <f t="shared" si="72"/>
        <v>0.66244000000000003</v>
      </c>
      <c r="L98" s="36">
        <f t="shared" si="72"/>
        <v>1.4058100000000002</v>
      </c>
      <c r="M98" s="36">
        <f t="shared" si="72"/>
        <v>0</v>
      </c>
      <c r="N98" s="36">
        <f t="shared" si="72"/>
        <v>14.923499999999999</v>
      </c>
      <c r="O98" s="36">
        <f t="shared" si="72"/>
        <v>0</v>
      </c>
      <c r="P98" s="36">
        <f t="shared" si="72"/>
        <v>2.5787999999999998</v>
      </c>
      <c r="Q98" s="36">
        <f t="shared" si="72"/>
        <v>0</v>
      </c>
      <c r="R98" s="36">
        <f t="shared" si="72"/>
        <v>0</v>
      </c>
      <c r="S98" s="36">
        <f t="shared" si="72"/>
        <v>0</v>
      </c>
      <c r="T98" s="36">
        <f t="shared" si="72"/>
        <v>0</v>
      </c>
      <c r="U98" s="36">
        <f t="shared" si="72"/>
        <v>0</v>
      </c>
      <c r="V98" s="36">
        <f t="shared" si="72"/>
        <v>0</v>
      </c>
      <c r="W98" s="36">
        <f>W93*W95</f>
        <v>0</v>
      </c>
      <c r="X98" s="36">
        <f t="shared" si="72"/>
        <v>1.1217999999999999</v>
      </c>
      <c r="Y98" s="36">
        <f t="shared" si="72"/>
        <v>0</v>
      </c>
      <c r="Z98" s="36">
        <f t="shared" si="72"/>
        <v>0</v>
      </c>
      <c r="AA98" s="36">
        <f t="shared" si="72"/>
        <v>0</v>
      </c>
      <c r="AB98" s="36">
        <f t="shared" si="72"/>
        <v>0</v>
      </c>
      <c r="AC98" s="36">
        <f t="shared" si="72"/>
        <v>0</v>
      </c>
      <c r="AD98" s="36">
        <f t="shared" si="72"/>
        <v>0</v>
      </c>
      <c r="AE98" s="36">
        <f t="shared" si="72"/>
        <v>0</v>
      </c>
      <c r="AF98" s="36">
        <f t="shared" si="72"/>
        <v>0</v>
      </c>
      <c r="AG98" s="36">
        <f t="shared" si="72"/>
        <v>0</v>
      </c>
      <c r="AH98" s="36">
        <f t="shared" si="72"/>
        <v>0</v>
      </c>
      <c r="AI98" s="36">
        <f t="shared" si="72"/>
        <v>0</v>
      </c>
      <c r="AJ98" s="36">
        <f t="shared" si="72"/>
        <v>0</v>
      </c>
      <c r="AK98" s="36">
        <f t="shared" si="72"/>
        <v>0</v>
      </c>
      <c r="AL98" s="36">
        <f t="shared" si="72"/>
        <v>0</v>
      </c>
      <c r="AM98" s="36">
        <f t="shared" si="72"/>
        <v>0</v>
      </c>
      <c r="AN98" s="36">
        <f t="shared" si="72"/>
        <v>0</v>
      </c>
      <c r="AO98" s="36">
        <f t="shared" si="72"/>
        <v>0</v>
      </c>
      <c r="AP98" s="36">
        <f t="shared" si="72"/>
        <v>0</v>
      </c>
      <c r="AQ98" s="36">
        <f t="shared" si="72"/>
        <v>0</v>
      </c>
      <c r="AR98" s="36">
        <f t="shared" si="72"/>
        <v>0</v>
      </c>
      <c r="AS98" s="36">
        <f t="shared" si="72"/>
        <v>0</v>
      </c>
      <c r="AT98" s="36">
        <f t="shared" si="72"/>
        <v>0</v>
      </c>
      <c r="AU98" s="36">
        <f t="shared" si="72"/>
        <v>1.1073120000000001</v>
      </c>
      <c r="AV98" s="36">
        <f t="shared" si="72"/>
        <v>0</v>
      </c>
      <c r="AW98" s="36">
        <f t="shared" si="72"/>
        <v>0</v>
      </c>
      <c r="AX98" s="36">
        <f t="shared" si="72"/>
        <v>0</v>
      </c>
      <c r="AY98" s="36">
        <f t="shared" si="72"/>
        <v>0</v>
      </c>
      <c r="AZ98" s="36">
        <f t="shared" si="72"/>
        <v>0</v>
      </c>
      <c r="BA98" s="36">
        <f t="shared" si="72"/>
        <v>0</v>
      </c>
      <c r="BB98" s="36">
        <f t="shared" si="72"/>
        <v>0</v>
      </c>
      <c r="BC98" s="36">
        <f t="shared" si="72"/>
        <v>0</v>
      </c>
      <c r="BD98" s="36">
        <f t="shared" si="72"/>
        <v>0</v>
      </c>
      <c r="BE98" s="36">
        <f t="shared" si="72"/>
        <v>0</v>
      </c>
      <c r="BF98" s="36">
        <f t="shared" si="72"/>
        <v>0</v>
      </c>
      <c r="BG98" s="36">
        <f t="shared" si="72"/>
        <v>0</v>
      </c>
      <c r="BH98" s="36">
        <f t="shared" si="72"/>
        <v>0</v>
      </c>
      <c r="BI98" s="36">
        <f t="shared" si="72"/>
        <v>0</v>
      </c>
      <c r="BJ98" s="36">
        <f t="shared" si="72"/>
        <v>0</v>
      </c>
      <c r="BK98" s="36">
        <f t="shared" si="72"/>
        <v>0</v>
      </c>
      <c r="BL98" s="36">
        <f t="shared" si="72"/>
        <v>0</v>
      </c>
      <c r="BM98" s="36">
        <f t="shared" si="72"/>
        <v>0.10811499999999999</v>
      </c>
      <c r="BN98" s="36">
        <f t="shared" si="72"/>
        <v>0</v>
      </c>
      <c r="BO98" s="36">
        <f t="shared" ref="BO98" si="73">BO93*BO95</f>
        <v>0</v>
      </c>
      <c r="BP98" s="37">
        <f>SUM(D98:BN98)</f>
        <v>21.994077000000001</v>
      </c>
      <c r="BQ98" s="38">
        <f>BP98/$C$7</f>
        <v>21.994077000000001</v>
      </c>
    </row>
    <row r="100" spans="1:69" x14ac:dyDescent="0.2">
      <c r="J100" s="1"/>
      <c r="Q100" s="1"/>
      <c r="R100" s="1"/>
      <c r="AF100" s="1"/>
    </row>
    <row r="101" spans="1:69" ht="15" customHeight="1" x14ac:dyDescent="0.2">
      <c r="A101" s="116"/>
      <c r="B101" s="5" t="s">
        <v>4</v>
      </c>
      <c r="C101" s="118" t="s">
        <v>5</v>
      </c>
      <c r="D101" s="118" t="str">
        <f t="shared" ref="D101:BN101" si="74">D51</f>
        <v>Хлеб пшеничный</v>
      </c>
      <c r="E101" s="118" t="str">
        <f t="shared" si="74"/>
        <v>Хлеб ржано-пшеничный</v>
      </c>
      <c r="F101" s="118" t="str">
        <f t="shared" si="74"/>
        <v>Сахар</v>
      </c>
      <c r="G101" s="118" t="str">
        <f t="shared" si="74"/>
        <v>Чай</v>
      </c>
      <c r="H101" s="118" t="str">
        <f t="shared" si="74"/>
        <v>Какао</v>
      </c>
      <c r="I101" s="118" t="str">
        <f t="shared" si="74"/>
        <v>Кофейный напиток</v>
      </c>
      <c r="J101" s="118" t="str">
        <f t="shared" si="74"/>
        <v>Молоко 2,5%</v>
      </c>
      <c r="K101" s="118" t="str">
        <f t="shared" si="74"/>
        <v>Масло сливочное</v>
      </c>
      <c r="L101" s="118" t="str">
        <f t="shared" si="74"/>
        <v>Сметана 15%</v>
      </c>
      <c r="M101" s="118" t="str">
        <f t="shared" si="74"/>
        <v>Молоко сухое</v>
      </c>
      <c r="N101" s="118" t="str">
        <f t="shared" si="74"/>
        <v>Снежок 2,5 %</v>
      </c>
      <c r="O101" s="118" t="str">
        <f t="shared" si="74"/>
        <v>Творог 5%</v>
      </c>
      <c r="P101" s="118" t="str">
        <f t="shared" si="74"/>
        <v>Молоко сгущенное</v>
      </c>
      <c r="Q101" s="118" t="str">
        <f t="shared" si="74"/>
        <v xml:space="preserve">Джем Сава </v>
      </c>
      <c r="R101" s="118" t="str">
        <f t="shared" si="74"/>
        <v>Сыр</v>
      </c>
      <c r="S101" s="118" t="str">
        <f t="shared" si="74"/>
        <v>Зеленый горошек</v>
      </c>
      <c r="T101" s="118" t="str">
        <f t="shared" si="74"/>
        <v>Кукуруза консервирован.</v>
      </c>
      <c r="U101" s="118" t="str">
        <f t="shared" si="74"/>
        <v>Консервы рыбные</v>
      </c>
      <c r="V101" s="118" t="str">
        <f t="shared" si="74"/>
        <v>Огурцы консервирован.</v>
      </c>
      <c r="W101" s="118" t="str">
        <f>W51</f>
        <v>Огурцы свежие</v>
      </c>
      <c r="X101" s="118" t="str">
        <f t="shared" si="74"/>
        <v>Яйцо</v>
      </c>
      <c r="Y101" s="118" t="str">
        <f t="shared" si="74"/>
        <v>Икра кабачковая</v>
      </c>
      <c r="Z101" s="118" t="str">
        <f t="shared" si="74"/>
        <v>Изюм</v>
      </c>
      <c r="AA101" s="118" t="str">
        <f t="shared" si="74"/>
        <v>Курага</v>
      </c>
      <c r="AB101" s="118" t="str">
        <f t="shared" si="74"/>
        <v>Чернослив</v>
      </c>
      <c r="AC101" s="118" t="str">
        <f t="shared" si="74"/>
        <v>Шиповник</v>
      </c>
      <c r="AD101" s="118" t="str">
        <f t="shared" si="74"/>
        <v>Сухофрукты</v>
      </c>
      <c r="AE101" s="118" t="str">
        <f t="shared" si="74"/>
        <v>Ягода свежемороженная</v>
      </c>
      <c r="AF101" s="118" t="str">
        <f t="shared" si="74"/>
        <v>Лимон</v>
      </c>
      <c r="AG101" s="118" t="str">
        <f t="shared" si="74"/>
        <v>Кисель</v>
      </c>
      <c r="AH101" s="118" t="str">
        <f t="shared" si="74"/>
        <v xml:space="preserve">Сок </v>
      </c>
      <c r="AI101" s="118" t="str">
        <f t="shared" si="74"/>
        <v>Макаронные изделия</v>
      </c>
      <c r="AJ101" s="118" t="str">
        <f t="shared" si="74"/>
        <v>Мука</v>
      </c>
      <c r="AK101" s="118" t="str">
        <f t="shared" si="74"/>
        <v>Дрожжи</v>
      </c>
      <c r="AL101" s="118" t="str">
        <f t="shared" si="74"/>
        <v>Печенье</v>
      </c>
      <c r="AM101" s="118" t="str">
        <f t="shared" si="74"/>
        <v>Пряники</v>
      </c>
      <c r="AN101" s="118" t="str">
        <f t="shared" si="74"/>
        <v>Вафли</v>
      </c>
      <c r="AO101" s="118" t="str">
        <f t="shared" si="74"/>
        <v>Конфеты</v>
      </c>
      <c r="AP101" s="118" t="str">
        <f t="shared" si="74"/>
        <v>Повидло Сава</v>
      </c>
      <c r="AQ101" s="118" t="str">
        <f t="shared" si="74"/>
        <v>Крупа геркулес</v>
      </c>
      <c r="AR101" s="118" t="str">
        <f t="shared" si="74"/>
        <v>Крупа горох</v>
      </c>
      <c r="AS101" s="118" t="str">
        <f t="shared" si="74"/>
        <v>Крупа гречневая</v>
      </c>
      <c r="AT101" s="118" t="str">
        <f t="shared" si="74"/>
        <v>Крупа кукурузная</v>
      </c>
      <c r="AU101" s="118" t="str">
        <f t="shared" si="74"/>
        <v>Крупа манная</v>
      </c>
      <c r="AV101" s="118" t="str">
        <f t="shared" si="74"/>
        <v>Крупа перловая</v>
      </c>
      <c r="AW101" s="118" t="str">
        <f t="shared" si="74"/>
        <v>Крупа пшеничная</v>
      </c>
      <c r="AX101" s="118" t="str">
        <f t="shared" si="74"/>
        <v>Крупа пшено</v>
      </c>
      <c r="AY101" s="118" t="str">
        <f t="shared" si="74"/>
        <v>Крупа ячневая</v>
      </c>
      <c r="AZ101" s="118" t="str">
        <f t="shared" si="74"/>
        <v>Рис</v>
      </c>
      <c r="BA101" s="118" t="str">
        <f t="shared" si="74"/>
        <v>Цыпленок бройлер</v>
      </c>
      <c r="BB101" s="118" t="str">
        <f t="shared" si="74"/>
        <v>Филе куриное</v>
      </c>
      <c r="BC101" s="118" t="str">
        <f t="shared" si="74"/>
        <v>Фарш говяжий</v>
      </c>
      <c r="BD101" s="118" t="str">
        <f t="shared" si="74"/>
        <v>Печень куриная</v>
      </c>
      <c r="BE101" s="118" t="str">
        <f t="shared" si="74"/>
        <v>Филе минтая</v>
      </c>
      <c r="BF101" s="118" t="str">
        <f t="shared" si="74"/>
        <v>Филе сельди слабосол.</v>
      </c>
      <c r="BG101" s="118" t="str">
        <f t="shared" si="74"/>
        <v>Картофель</v>
      </c>
      <c r="BH101" s="118" t="str">
        <f t="shared" si="74"/>
        <v>Морковь</v>
      </c>
      <c r="BI101" s="118" t="str">
        <f t="shared" si="74"/>
        <v>Лук</v>
      </c>
      <c r="BJ101" s="118" t="str">
        <f t="shared" si="74"/>
        <v>Капуста</v>
      </c>
      <c r="BK101" s="118" t="str">
        <f t="shared" si="74"/>
        <v>Свекла</v>
      </c>
      <c r="BL101" s="118" t="str">
        <f t="shared" si="74"/>
        <v>Томатная паста</v>
      </c>
      <c r="BM101" s="118" t="str">
        <f t="shared" si="74"/>
        <v>Масло растительное</v>
      </c>
      <c r="BN101" s="118" t="str">
        <f t="shared" si="74"/>
        <v>Соль</v>
      </c>
      <c r="BO101" s="118" t="str">
        <f t="shared" ref="BO101" si="75">BO51</f>
        <v>Аскорбиновая кислота</v>
      </c>
      <c r="BP101" s="122" t="s">
        <v>6</v>
      </c>
      <c r="BQ101" s="122" t="s">
        <v>7</v>
      </c>
    </row>
    <row r="102" spans="1:69" ht="30" customHeight="1" x14ac:dyDescent="0.2">
      <c r="A102" s="117"/>
      <c r="B102" s="6" t="s">
        <v>8</v>
      </c>
      <c r="C102" s="119"/>
      <c r="D102" s="119"/>
      <c r="E102" s="119"/>
      <c r="F102" s="119"/>
      <c r="G102" s="119"/>
      <c r="H102" s="119"/>
      <c r="I102" s="119"/>
      <c r="J102" s="119"/>
      <c r="K102" s="119"/>
      <c r="L102" s="119"/>
      <c r="M102" s="119"/>
      <c r="N102" s="119"/>
      <c r="O102" s="119"/>
      <c r="P102" s="119"/>
      <c r="Q102" s="119"/>
      <c r="R102" s="119"/>
      <c r="S102" s="119"/>
      <c r="T102" s="119"/>
      <c r="U102" s="119"/>
      <c r="V102" s="119"/>
      <c r="W102" s="119"/>
      <c r="X102" s="119"/>
      <c r="Y102" s="119"/>
      <c r="Z102" s="119"/>
      <c r="AA102" s="119"/>
      <c r="AB102" s="119"/>
      <c r="AC102" s="119"/>
      <c r="AD102" s="119"/>
      <c r="AE102" s="119"/>
      <c r="AF102" s="119"/>
      <c r="AG102" s="119"/>
      <c r="AH102" s="119"/>
      <c r="AI102" s="119"/>
      <c r="AJ102" s="119"/>
      <c r="AK102" s="119"/>
      <c r="AL102" s="119"/>
      <c r="AM102" s="119"/>
      <c r="AN102" s="119"/>
      <c r="AO102" s="119"/>
      <c r="AP102" s="119"/>
      <c r="AQ102" s="119"/>
      <c r="AR102" s="119"/>
      <c r="AS102" s="119"/>
      <c r="AT102" s="119"/>
      <c r="AU102" s="119"/>
      <c r="AV102" s="119"/>
      <c r="AW102" s="119"/>
      <c r="AX102" s="119"/>
      <c r="AY102" s="119"/>
      <c r="AZ102" s="119"/>
      <c r="BA102" s="119"/>
      <c r="BB102" s="119"/>
      <c r="BC102" s="119"/>
      <c r="BD102" s="119"/>
      <c r="BE102" s="119"/>
      <c r="BF102" s="119"/>
      <c r="BG102" s="119"/>
      <c r="BH102" s="119"/>
      <c r="BI102" s="119"/>
      <c r="BJ102" s="119"/>
      <c r="BK102" s="119"/>
      <c r="BL102" s="119"/>
      <c r="BM102" s="119"/>
      <c r="BN102" s="119"/>
      <c r="BO102" s="119"/>
      <c r="BP102" s="123"/>
      <c r="BQ102" s="123"/>
    </row>
    <row r="103" spans="1:69" ht="15" customHeight="1" x14ac:dyDescent="0.2">
      <c r="A103" s="124" t="s">
        <v>25</v>
      </c>
      <c r="B103" s="24" t="s">
        <v>44</v>
      </c>
      <c r="C103" s="112">
        <f>$F$4</f>
        <v>1</v>
      </c>
      <c r="D103" s="7">
        <f t="shared" ref="D103:BN107" si="76">D24</f>
        <v>0</v>
      </c>
      <c r="E103" s="7">
        <f t="shared" si="76"/>
        <v>0</v>
      </c>
      <c r="F103" s="7">
        <f t="shared" si="76"/>
        <v>0</v>
      </c>
      <c r="G103" s="7">
        <f t="shared" si="76"/>
        <v>0</v>
      </c>
      <c r="H103" s="7">
        <f t="shared" si="76"/>
        <v>0</v>
      </c>
      <c r="I103" s="7">
        <f t="shared" si="76"/>
        <v>0</v>
      </c>
      <c r="J103" s="7">
        <f t="shared" si="76"/>
        <v>0</v>
      </c>
      <c r="K103" s="7">
        <f t="shared" si="76"/>
        <v>4.0000000000000001E-3</v>
      </c>
      <c r="L103" s="7">
        <f t="shared" si="76"/>
        <v>0</v>
      </c>
      <c r="M103" s="7">
        <f t="shared" si="76"/>
        <v>0</v>
      </c>
      <c r="N103" s="7">
        <f t="shared" si="76"/>
        <v>0</v>
      </c>
      <c r="O103" s="7">
        <f t="shared" si="76"/>
        <v>0</v>
      </c>
      <c r="P103" s="7">
        <f t="shared" si="76"/>
        <v>0</v>
      </c>
      <c r="Q103" s="7">
        <f t="shared" si="76"/>
        <v>0</v>
      </c>
      <c r="R103" s="7">
        <f t="shared" si="76"/>
        <v>0</v>
      </c>
      <c r="S103" s="7">
        <f t="shared" si="76"/>
        <v>0</v>
      </c>
      <c r="T103" s="7">
        <f t="shared" si="76"/>
        <v>0</v>
      </c>
      <c r="U103" s="7">
        <f t="shared" si="76"/>
        <v>0</v>
      </c>
      <c r="V103" s="7">
        <f t="shared" si="76"/>
        <v>0</v>
      </c>
      <c r="W103" s="7">
        <f>W24</f>
        <v>0</v>
      </c>
      <c r="X103" s="7">
        <f t="shared" si="76"/>
        <v>0</v>
      </c>
      <c r="Y103" s="7">
        <f t="shared" si="76"/>
        <v>0</v>
      </c>
      <c r="Z103" s="7">
        <f t="shared" si="76"/>
        <v>0</v>
      </c>
      <c r="AA103" s="7">
        <f t="shared" si="76"/>
        <v>0</v>
      </c>
      <c r="AB103" s="7">
        <f t="shared" si="76"/>
        <v>0</v>
      </c>
      <c r="AC103" s="7">
        <f t="shared" si="76"/>
        <v>0</v>
      </c>
      <c r="AD103" s="7">
        <f t="shared" si="76"/>
        <v>0</v>
      </c>
      <c r="AE103" s="7">
        <f t="shared" si="76"/>
        <v>0</v>
      </c>
      <c r="AF103" s="7">
        <f t="shared" si="76"/>
        <v>0</v>
      </c>
      <c r="AG103" s="7">
        <f t="shared" si="76"/>
        <v>0</v>
      </c>
      <c r="AH103" s="7">
        <f t="shared" si="76"/>
        <v>0</v>
      </c>
      <c r="AI103" s="7">
        <f t="shared" si="76"/>
        <v>0.03</v>
      </c>
      <c r="AJ103" s="7">
        <f t="shared" si="76"/>
        <v>0</v>
      </c>
      <c r="AK103" s="7">
        <f t="shared" si="76"/>
        <v>0</v>
      </c>
      <c r="AL103" s="7">
        <f t="shared" si="76"/>
        <v>0</v>
      </c>
      <c r="AM103" s="7">
        <f t="shared" si="76"/>
        <v>0</v>
      </c>
      <c r="AN103" s="7">
        <f t="shared" si="76"/>
        <v>0</v>
      </c>
      <c r="AO103" s="7">
        <f t="shared" si="76"/>
        <v>0</v>
      </c>
      <c r="AP103" s="7">
        <f t="shared" si="76"/>
        <v>0</v>
      </c>
      <c r="AQ103" s="7">
        <f t="shared" si="76"/>
        <v>0</v>
      </c>
      <c r="AR103" s="7">
        <f t="shared" si="76"/>
        <v>0</v>
      </c>
      <c r="AS103" s="7">
        <f t="shared" si="76"/>
        <v>0</v>
      </c>
      <c r="AT103" s="7">
        <f t="shared" si="76"/>
        <v>0</v>
      </c>
      <c r="AU103" s="7">
        <f t="shared" si="76"/>
        <v>0</v>
      </c>
      <c r="AV103" s="7">
        <f t="shared" si="76"/>
        <v>0</v>
      </c>
      <c r="AW103" s="7">
        <f t="shared" si="76"/>
        <v>0</v>
      </c>
      <c r="AX103" s="7">
        <f t="shared" si="76"/>
        <v>0</v>
      </c>
      <c r="AY103" s="7">
        <f t="shared" si="76"/>
        <v>0</v>
      </c>
      <c r="AZ103" s="7">
        <f t="shared" si="76"/>
        <v>0</v>
      </c>
      <c r="BA103" s="7">
        <f t="shared" si="76"/>
        <v>0</v>
      </c>
      <c r="BB103" s="7">
        <f t="shared" si="76"/>
        <v>0</v>
      </c>
      <c r="BC103" s="7">
        <f t="shared" si="76"/>
        <v>0</v>
      </c>
      <c r="BD103" s="7">
        <f t="shared" si="76"/>
        <v>0</v>
      </c>
      <c r="BE103" s="7">
        <f t="shared" si="76"/>
        <v>0</v>
      </c>
      <c r="BF103" s="7">
        <f t="shared" si="76"/>
        <v>0</v>
      </c>
      <c r="BG103" s="7">
        <f t="shared" si="76"/>
        <v>0</v>
      </c>
      <c r="BH103" s="7">
        <f t="shared" si="76"/>
        <v>0</v>
      </c>
      <c r="BI103" s="7">
        <f t="shared" si="76"/>
        <v>0</v>
      </c>
      <c r="BJ103" s="7">
        <f t="shared" si="76"/>
        <v>0</v>
      </c>
      <c r="BK103" s="7">
        <f t="shared" si="76"/>
        <v>0</v>
      </c>
      <c r="BL103" s="7">
        <f t="shared" si="76"/>
        <v>0</v>
      </c>
      <c r="BM103" s="7">
        <f t="shared" si="76"/>
        <v>0</v>
      </c>
      <c r="BN103" s="7">
        <f t="shared" si="76"/>
        <v>5.0000000000000001E-4</v>
      </c>
      <c r="BO103" s="7">
        <f t="shared" ref="BO103:BO106" si="77">BO24</f>
        <v>0</v>
      </c>
    </row>
    <row r="104" spans="1:69" ht="15" customHeight="1" x14ac:dyDescent="0.2">
      <c r="A104" s="125"/>
      <c r="B104" t="s">
        <v>19</v>
      </c>
      <c r="C104" s="113"/>
      <c r="D104" s="7">
        <f t="shared" si="76"/>
        <v>0.02</v>
      </c>
      <c r="E104" s="7">
        <f t="shared" si="76"/>
        <v>0</v>
      </c>
      <c r="F104" s="7">
        <f t="shared" si="76"/>
        <v>0</v>
      </c>
      <c r="G104" s="7">
        <f t="shared" si="76"/>
        <v>0</v>
      </c>
      <c r="H104" s="7">
        <f t="shared" si="76"/>
        <v>0</v>
      </c>
      <c r="I104" s="7">
        <f t="shared" si="76"/>
        <v>0</v>
      </c>
      <c r="J104" s="7">
        <f t="shared" si="76"/>
        <v>0</v>
      </c>
      <c r="K104" s="7">
        <f t="shared" si="76"/>
        <v>0</v>
      </c>
      <c r="L104" s="7">
        <f t="shared" si="76"/>
        <v>0</v>
      </c>
      <c r="M104" s="7">
        <f t="shared" si="76"/>
        <v>0</v>
      </c>
      <c r="N104" s="7">
        <f t="shared" si="76"/>
        <v>0</v>
      </c>
      <c r="O104" s="7">
        <f t="shared" si="76"/>
        <v>0</v>
      </c>
      <c r="P104" s="7">
        <f t="shared" si="76"/>
        <v>0</v>
      </c>
      <c r="Q104" s="7">
        <f t="shared" si="76"/>
        <v>0</v>
      </c>
      <c r="R104" s="7">
        <f t="shared" si="76"/>
        <v>0</v>
      </c>
      <c r="S104" s="7">
        <f t="shared" si="76"/>
        <v>0</v>
      </c>
      <c r="T104" s="7">
        <f t="shared" si="76"/>
        <v>0</v>
      </c>
      <c r="U104" s="7">
        <f t="shared" si="76"/>
        <v>0</v>
      </c>
      <c r="V104" s="7">
        <f t="shared" si="76"/>
        <v>0</v>
      </c>
      <c r="W104" s="7">
        <f>W25</f>
        <v>0</v>
      </c>
      <c r="X104" s="7">
        <f t="shared" si="76"/>
        <v>0</v>
      </c>
      <c r="Y104" s="7">
        <f t="shared" si="76"/>
        <v>0</v>
      </c>
      <c r="Z104" s="7">
        <f t="shared" si="76"/>
        <v>0</v>
      </c>
      <c r="AA104" s="7">
        <f t="shared" si="76"/>
        <v>0</v>
      </c>
      <c r="AB104" s="7">
        <f t="shared" si="76"/>
        <v>0</v>
      </c>
      <c r="AC104" s="7">
        <f t="shared" si="76"/>
        <v>0</v>
      </c>
      <c r="AD104" s="7">
        <f t="shared" si="76"/>
        <v>0</v>
      </c>
      <c r="AE104" s="7">
        <f t="shared" si="76"/>
        <v>0</v>
      </c>
      <c r="AF104" s="7">
        <f t="shared" si="76"/>
        <v>0</v>
      </c>
      <c r="AG104" s="7">
        <f t="shared" si="76"/>
        <v>0</v>
      </c>
      <c r="AH104" s="7">
        <f t="shared" si="76"/>
        <v>0</v>
      </c>
      <c r="AI104" s="7">
        <f t="shared" si="76"/>
        <v>0</v>
      </c>
      <c r="AJ104" s="7">
        <f t="shared" si="76"/>
        <v>0</v>
      </c>
      <c r="AK104" s="7">
        <f t="shared" si="76"/>
        <v>0</v>
      </c>
      <c r="AL104" s="7">
        <f t="shared" si="76"/>
        <v>0</v>
      </c>
      <c r="AM104" s="7">
        <f t="shared" si="76"/>
        <v>0</v>
      </c>
      <c r="AN104" s="7">
        <f t="shared" si="76"/>
        <v>0</v>
      </c>
      <c r="AO104" s="7">
        <f t="shared" si="76"/>
        <v>0</v>
      </c>
      <c r="AP104" s="7">
        <f t="shared" si="76"/>
        <v>0</v>
      </c>
      <c r="AQ104" s="7">
        <f t="shared" si="76"/>
        <v>0</v>
      </c>
      <c r="AR104" s="7">
        <f t="shared" si="76"/>
        <v>0</v>
      </c>
      <c r="AS104" s="7">
        <f t="shared" si="76"/>
        <v>0</v>
      </c>
      <c r="AT104" s="7">
        <f t="shared" si="76"/>
        <v>0</v>
      </c>
      <c r="AU104" s="7">
        <f t="shared" si="76"/>
        <v>0</v>
      </c>
      <c r="AV104" s="7">
        <f t="shared" si="76"/>
        <v>0</v>
      </c>
      <c r="AW104" s="7">
        <f t="shared" si="76"/>
        <v>0</v>
      </c>
      <c r="AX104" s="7">
        <f t="shared" si="76"/>
        <v>0</v>
      </c>
      <c r="AY104" s="7">
        <f t="shared" si="76"/>
        <v>0</v>
      </c>
      <c r="AZ104" s="7">
        <f t="shared" si="76"/>
        <v>0</v>
      </c>
      <c r="BA104" s="7">
        <f t="shared" si="76"/>
        <v>0</v>
      </c>
      <c r="BB104" s="7">
        <f t="shared" si="76"/>
        <v>0</v>
      </c>
      <c r="BC104" s="7">
        <f t="shared" si="76"/>
        <v>0</v>
      </c>
      <c r="BD104" s="7">
        <f t="shared" si="76"/>
        <v>0</v>
      </c>
      <c r="BE104" s="7">
        <f t="shared" si="76"/>
        <v>0</v>
      </c>
      <c r="BF104" s="7">
        <f t="shared" si="76"/>
        <v>0</v>
      </c>
      <c r="BG104" s="7">
        <f t="shared" si="76"/>
        <v>0</v>
      </c>
      <c r="BH104" s="7">
        <f t="shared" si="76"/>
        <v>0</v>
      </c>
      <c r="BI104" s="7">
        <f t="shared" si="76"/>
        <v>0</v>
      </c>
      <c r="BJ104" s="7">
        <f t="shared" si="76"/>
        <v>0</v>
      </c>
      <c r="BK104" s="7">
        <f t="shared" si="76"/>
        <v>0</v>
      </c>
      <c r="BL104" s="7">
        <f t="shared" si="76"/>
        <v>0</v>
      </c>
      <c r="BM104" s="7">
        <f t="shared" si="76"/>
        <v>0</v>
      </c>
      <c r="BN104" s="7">
        <f t="shared" si="76"/>
        <v>0</v>
      </c>
      <c r="BO104" s="7">
        <f t="shared" si="77"/>
        <v>0</v>
      </c>
    </row>
    <row r="105" spans="1:69" ht="15" customHeight="1" x14ac:dyDescent="0.2">
      <c r="A105" s="125"/>
      <c r="B105" s="14" t="s">
        <v>27</v>
      </c>
      <c r="C105" s="113"/>
      <c r="D105" s="7">
        <f t="shared" si="76"/>
        <v>0</v>
      </c>
      <c r="E105" s="7">
        <f t="shared" si="76"/>
        <v>0</v>
      </c>
      <c r="F105" s="7">
        <f t="shared" si="76"/>
        <v>0.01</v>
      </c>
      <c r="G105" s="7">
        <f t="shared" si="76"/>
        <v>4.0000000000000002E-4</v>
      </c>
      <c r="H105" s="7">
        <f t="shared" si="76"/>
        <v>0</v>
      </c>
      <c r="I105" s="7">
        <f t="shared" si="76"/>
        <v>0</v>
      </c>
      <c r="J105" s="7">
        <f t="shared" si="76"/>
        <v>0</v>
      </c>
      <c r="K105" s="7">
        <f t="shared" si="76"/>
        <v>0</v>
      </c>
      <c r="L105" s="7">
        <f t="shared" si="76"/>
        <v>0</v>
      </c>
      <c r="M105" s="7">
        <f t="shared" si="76"/>
        <v>0</v>
      </c>
      <c r="N105" s="7">
        <f t="shared" si="76"/>
        <v>0</v>
      </c>
      <c r="O105" s="7">
        <f t="shared" si="76"/>
        <v>0</v>
      </c>
      <c r="P105" s="7">
        <f t="shared" si="76"/>
        <v>0</v>
      </c>
      <c r="Q105" s="7">
        <f t="shared" si="76"/>
        <v>0</v>
      </c>
      <c r="R105" s="7">
        <f t="shared" si="76"/>
        <v>0</v>
      </c>
      <c r="S105" s="7">
        <f t="shared" si="76"/>
        <v>0</v>
      </c>
      <c r="T105" s="7">
        <f t="shared" si="76"/>
        <v>0</v>
      </c>
      <c r="U105" s="7">
        <f t="shared" si="76"/>
        <v>0</v>
      </c>
      <c r="V105" s="7">
        <f t="shared" si="76"/>
        <v>0</v>
      </c>
      <c r="W105" s="7">
        <f>W26</f>
        <v>0</v>
      </c>
      <c r="X105" s="7">
        <f t="shared" si="76"/>
        <v>0</v>
      </c>
      <c r="Y105" s="7">
        <f t="shared" si="76"/>
        <v>0</v>
      </c>
      <c r="Z105" s="7">
        <f t="shared" si="76"/>
        <v>0</v>
      </c>
      <c r="AA105" s="7">
        <f t="shared" si="76"/>
        <v>0</v>
      </c>
      <c r="AB105" s="7">
        <f t="shared" si="76"/>
        <v>0</v>
      </c>
      <c r="AC105" s="7">
        <f t="shared" si="76"/>
        <v>0</v>
      </c>
      <c r="AD105" s="7">
        <f t="shared" si="76"/>
        <v>0</v>
      </c>
      <c r="AE105" s="7">
        <f t="shared" si="76"/>
        <v>0</v>
      </c>
      <c r="AF105" s="7">
        <f t="shared" si="76"/>
        <v>0</v>
      </c>
      <c r="AG105" s="7">
        <f t="shared" si="76"/>
        <v>0</v>
      </c>
      <c r="AH105" s="7">
        <f t="shared" si="76"/>
        <v>0</v>
      </c>
      <c r="AI105" s="7">
        <f t="shared" si="76"/>
        <v>0</v>
      </c>
      <c r="AJ105" s="7">
        <f t="shared" si="76"/>
        <v>0</v>
      </c>
      <c r="AK105" s="7">
        <f t="shared" si="76"/>
        <v>0</v>
      </c>
      <c r="AL105" s="7">
        <f t="shared" si="76"/>
        <v>0</v>
      </c>
      <c r="AM105" s="7">
        <f t="shared" si="76"/>
        <v>0</v>
      </c>
      <c r="AN105" s="7">
        <f t="shared" si="76"/>
        <v>0</v>
      </c>
      <c r="AO105" s="7">
        <f t="shared" si="76"/>
        <v>0</v>
      </c>
      <c r="AP105" s="7">
        <f t="shared" si="76"/>
        <v>0</v>
      </c>
      <c r="AQ105" s="7">
        <f t="shared" si="76"/>
        <v>0</v>
      </c>
      <c r="AR105" s="7">
        <f t="shared" si="76"/>
        <v>0</v>
      </c>
      <c r="AS105" s="7">
        <f t="shared" si="76"/>
        <v>0</v>
      </c>
      <c r="AT105" s="7">
        <f t="shared" si="76"/>
        <v>0</v>
      </c>
      <c r="AU105" s="7">
        <f t="shared" si="76"/>
        <v>0</v>
      </c>
      <c r="AV105" s="7">
        <f t="shared" si="76"/>
        <v>0</v>
      </c>
      <c r="AW105" s="7">
        <f t="shared" si="76"/>
        <v>0</v>
      </c>
      <c r="AX105" s="7">
        <f t="shared" si="76"/>
        <v>0</v>
      </c>
      <c r="AY105" s="7">
        <f t="shared" si="76"/>
        <v>0</v>
      </c>
      <c r="AZ105" s="7">
        <f t="shared" si="76"/>
        <v>0</v>
      </c>
      <c r="BA105" s="7">
        <f t="shared" si="76"/>
        <v>0</v>
      </c>
      <c r="BB105" s="7">
        <f t="shared" si="76"/>
        <v>0</v>
      </c>
      <c r="BC105" s="7">
        <f t="shared" si="76"/>
        <v>0</v>
      </c>
      <c r="BD105" s="7">
        <f t="shared" si="76"/>
        <v>0</v>
      </c>
      <c r="BE105" s="7">
        <f t="shared" si="76"/>
        <v>0</v>
      </c>
      <c r="BF105" s="7">
        <f t="shared" si="76"/>
        <v>0</v>
      </c>
      <c r="BG105" s="7">
        <f t="shared" si="76"/>
        <v>0</v>
      </c>
      <c r="BH105" s="7">
        <f t="shared" si="76"/>
        <v>0</v>
      </c>
      <c r="BI105" s="7">
        <f t="shared" si="76"/>
        <v>0</v>
      </c>
      <c r="BJ105" s="7">
        <f t="shared" si="76"/>
        <v>0</v>
      </c>
      <c r="BK105" s="7">
        <f t="shared" si="76"/>
        <v>0</v>
      </c>
      <c r="BL105" s="7">
        <f t="shared" si="76"/>
        <v>0</v>
      </c>
      <c r="BM105" s="7">
        <f t="shared" si="76"/>
        <v>0</v>
      </c>
      <c r="BN105" s="7">
        <f t="shared" si="76"/>
        <v>0</v>
      </c>
      <c r="BO105" s="7">
        <f t="shared" si="77"/>
        <v>0</v>
      </c>
    </row>
    <row r="106" spans="1:69" ht="15" customHeight="1" x14ac:dyDescent="0.2">
      <c r="A106" s="125"/>
      <c r="B106" s="20"/>
      <c r="C106" s="113"/>
      <c r="D106" s="7">
        <f t="shared" si="76"/>
        <v>0</v>
      </c>
      <c r="E106" s="7">
        <f t="shared" si="76"/>
        <v>0</v>
      </c>
      <c r="F106" s="7">
        <f t="shared" si="76"/>
        <v>0</v>
      </c>
      <c r="G106" s="7">
        <f t="shared" si="76"/>
        <v>0</v>
      </c>
      <c r="H106" s="7">
        <f t="shared" si="76"/>
        <v>0</v>
      </c>
      <c r="I106" s="7">
        <f t="shared" si="76"/>
        <v>0</v>
      </c>
      <c r="J106" s="7">
        <f t="shared" si="76"/>
        <v>0</v>
      </c>
      <c r="K106" s="7">
        <f t="shared" si="76"/>
        <v>0</v>
      </c>
      <c r="L106" s="7">
        <f t="shared" si="76"/>
        <v>0</v>
      </c>
      <c r="M106" s="7">
        <f t="shared" si="76"/>
        <v>0</v>
      </c>
      <c r="N106" s="7">
        <f t="shared" si="76"/>
        <v>0</v>
      </c>
      <c r="O106" s="7">
        <f t="shared" si="76"/>
        <v>0</v>
      </c>
      <c r="P106" s="7">
        <f t="shared" si="76"/>
        <v>0</v>
      </c>
      <c r="Q106" s="7">
        <f t="shared" si="76"/>
        <v>0</v>
      </c>
      <c r="R106" s="7">
        <f t="shared" si="76"/>
        <v>0</v>
      </c>
      <c r="S106" s="7">
        <f t="shared" si="76"/>
        <v>0</v>
      </c>
      <c r="T106" s="7">
        <f t="shared" si="76"/>
        <v>0</v>
      </c>
      <c r="U106" s="7">
        <f t="shared" si="76"/>
        <v>0</v>
      </c>
      <c r="V106" s="7">
        <f t="shared" si="76"/>
        <v>0</v>
      </c>
      <c r="W106" s="7">
        <f>W27</f>
        <v>0</v>
      </c>
      <c r="X106" s="7">
        <f t="shared" si="76"/>
        <v>0</v>
      </c>
      <c r="Y106" s="7">
        <f t="shared" si="76"/>
        <v>0</v>
      </c>
      <c r="Z106" s="7">
        <f t="shared" si="76"/>
        <v>0</v>
      </c>
      <c r="AA106" s="7">
        <f t="shared" si="76"/>
        <v>0</v>
      </c>
      <c r="AB106" s="7">
        <f t="shared" si="76"/>
        <v>0</v>
      </c>
      <c r="AC106" s="7">
        <f t="shared" si="76"/>
        <v>0</v>
      </c>
      <c r="AD106" s="7">
        <f t="shared" si="76"/>
        <v>0</v>
      </c>
      <c r="AE106" s="7">
        <f t="shared" si="76"/>
        <v>0</v>
      </c>
      <c r="AF106" s="7">
        <f t="shared" si="76"/>
        <v>0</v>
      </c>
      <c r="AG106" s="7">
        <f t="shared" si="76"/>
        <v>0</v>
      </c>
      <c r="AH106" s="7">
        <f t="shared" si="76"/>
        <v>0</v>
      </c>
      <c r="AI106" s="7">
        <f t="shared" si="76"/>
        <v>0</v>
      </c>
      <c r="AJ106" s="7">
        <f t="shared" si="76"/>
        <v>0</v>
      </c>
      <c r="AK106" s="7">
        <f t="shared" si="76"/>
        <v>0</v>
      </c>
      <c r="AL106" s="7">
        <f t="shared" si="76"/>
        <v>0</v>
      </c>
      <c r="AM106" s="7">
        <f t="shared" si="76"/>
        <v>0</v>
      </c>
      <c r="AN106" s="7">
        <f t="shared" si="76"/>
        <v>0</v>
      </c>
      <c r="AO106" s="7">
        <f t="shared" si="76"/>
        <v>0</v>
      </c>
      <c r="AP106" s="7">
        <f t="shared" si="76"/>
        <v>0</v>
      </c>
      <c r="AQ106" s="7">
        <f t="shared" si="76"/>
        <v>0</v>
      </c>
      <c r="AR106" s="7">
        <f t="shared" si="76"/>
        <v>0</v>
      </c>
      <c r="AS106" s="7">
        <f t="shared" si="76"/>
        <v>0</v>
      </c>
      <c r="AT106" s="7">
        <f t="shared" si="76"/>
        <v>0</v>
      </c>
      <c r="AU106" s="7">
        <f t="shared" si="76"/>
        <v>0</v>
      </c>
      <c r="AV106" s="7">
        <f t="shared" si="76"/>
        <v>0</v>
      </c>
      <c r="AW106" s="7">
        <f t="shared" si="76"/>
        <v>0</v>
      </c>
      <c r="AX106" s="7">
        <f t="shared" si="76"/>
        <v>0</v>
      </c>
      <c r="AY106" s="7">
        <f t="shared" si="76"/>
        <v>0</v>
      </c>
      <c r="AZ106" s="7">
        <f t="shared" si="76"/>
        <v>0</v>
      </c>
      <c r="BA106" s="7">
        <f t="shared" si="76"/>
        <v>0</v>
      </c>
      <c r="BB106" s="7">
        <f t="shared" si="76"/>
        <v>0</v>
      </c>
      <c r="BC106" s="7">
        <f t="shared" si="76"/>
        <v>0</v>
      </c>
      <c r="BD106" s="7">
        <f t="shared" si="76"/>
        <v>0</v>
      </c>
      <c r="BE106" s="7">
        <f t="shared" si="76"/>
        <v>0</v>
      </c>
      <c r="BF106" s="7">
        <f t="shared" si="76"/>
        <v>0</v>
      </c>
      <c r="BG106" s="7">
        <f t="shared" si="76"/>
        <v>0</v>
      </c>
      <c r="BH106" s="7">
        <f t="shared" si="76"/>
        <v>0</v>
      </c>
      <c r="BI106" s="7">
        <f t="shared" si="76"/>
        <v>0</v>
      </c>
      <c r="BJ106" s="7">
        <f t="shared" si="76"/>
        <v>0</v>
      </c>
      <c r="BK106" s="7">
        <f t="shared" si="76"/>
        <v>0</v>
      </c>
      <c r="BL106" s="7">
        <f t="shared" si="76"/>
        <v>0</v>
      </c>
      <c r="BM106" s="7">
        <f t="shared" si="76"/>
        <v>0</v>
      </c>
      <c r="BN106" s="7">
        <f t="shared" si="76"/>
        <v>0</v>
      </c>
      <c r="BO106" s="7">
        <f t="shared" si="77"/>
        <v>0</v>
      </c>
    </row>
    <row r="107" spans="1:69" ht="15" customHeight="1" x14ac:dyDescent="0.2">
      <c r="A107" s="126"/>
      <c r="B107" s="7"/>
      <c r="C107" s="114"/>
      <c r="D107" s="7">
        <f t="shared" si="76"/>
        <v>0</v>
      </c>
      <c r="E107" s="7">
        <f t="shared" si="76"/>
        <v>0</v>
      </c>
      <c r="F107" s="7">
        <f t="shared" si="76"/>
        <v>0</v>
      </c>
      <c r="G107" s="7">
        <f t="shared" si="76"/>
        <v>0</v>
      </c>
      <c r="H107" s="7">
        <f t="shared" si="76"/>
        <v>0</v>
      </c>
      <c r="I107" s="7">
        <f t="shared" si="76"/>
        <v>0</v>
      </c>
      <c r="J107" s="7">
        <f t="shared" si="76"/>
        <v>0</v>
      </c>
      <c r="K107" s="7">
        <f t="shared" ref="K107:BN107" si="78">K28</f>
        <v>0</v>
      </c>
      <c r="L107" s="7">
        <f t="shared" si="78"/>
        <v>0</v>
      </c>
      <c r="M107" s="7">
        <f t="shared" si="78"/>
        <v>0</v>
      </c>
      <c r="N107" s="7">
        <f t="shared" si="78"/>
        <v>0</v>
      </c>
      <c r="O107" s="7">
        <f t="shared" si="78"/>
        <v>0</v>
      </c>
      <c r="P107" s="7">
        <f t="shared" si="78"/>
        <v>0</v>
      </c>
      <c r="Q107" s="7">
        <f t="shared" si="78"/>
        <v>0</v>
      </c>
      <c r="R107" s="7">
        <f t="shared" si="78"/>
        <v>0</v>
      </c>
      <c r="S107" s="7">
        <f t="shared" si="78"/>
        <v>0</v>
      </c>
      <c r="T107" s="7">
        <f t="shared" si="78"/>
        <v>0</v>
      </c>
      <c r="U107" s="7">
        <f t="shared" si="78"/>
        <v>0</v>
      </c>
      <c r="V107" s="7">
        <f t="shared" si="78"/>
        <v>0</v>
      </c>
      <c r="W107" s="7">
        <f>W28</f>
        <v>0</v>
      </c>
      <c r="X107" s="7">
        <f t="shared" si="78"/>
        <v>0</v>
      </c>
      <c r="Y107" s="7">
        <f t="shared" si="78"/>
        <v>0</v>
      </c>
      <c r="Z107" s="7">
        <f t="shared" si="78"/>
        <v>0</v>
      </c>
      <c r="AA107" s="7">
        <f t="shared" si="78"/>
        <v>0</v>
      </c>
      <c r="AB107" s="7">
        <f t="shared" si="78"/>
        <v>0</v>
      </c>
      <c r="AC107" s="7">
        <f t="shared" si="78"/>
        <v>0</v>
      </c>
      <c r="AD107" s="7">
        <f t="shared" si="78"/>
        <v>0</v>
      </c>
      <c r="AE107" s="7">
        <f t="shared" si="78"/>
        <v>0</v>
      </c>
      <c r="AF107" s="7">
        <f t="shared" si="78"/>
        <v>0</v>
      </c>
      <c r="AG107" s="7">
        <f t="shared" si="78"/>
        <v>0</v>
      </c>
      <c r="AH107" s="7">
        <f t="shared" si="78"/>
        <v>0</v>
      </c>
      <c r="AI107" s="7">
        <f t="shared" si="78"/>
        <v>0</v>
      </c>
      <c r="AJ107" s="7">
        <f t="shared" si="78"/>
        <v>0</v>
      </c>
      <c r="AK107" s="7">
        <f t="shared" si="78"/>
        <v>0</v>
      </c>
      <c r="AL107" s="7">
        <f t="shared" si="78"/>
        <v>0</v>
      </c>
      <c r="AM107" s="7">
        <f t="shared" si="78"/>
        <v>0</v>
      </c>
      <c r="AN107" s="7">
        <f t="shared" si="78"/>
        <v>0</v>
      </c>
      <c r="AO107" s="7">
        <f t="shared" si="78"/>
        <v>0</v>
      </c>
      <c r="AP107" s="7">
        <f t="shared" si="78"/>
        <v>0</v>
      </c>
      <c r="AQ107" s="7">
        <f t="shared" si="78"/>
        <v>0</v>
      </c>
      <c r="AR107" s="7">
        <f t="shared" si="78"/>
        <v>0</v>
      </c>
      <c r="AS107" s="7">
        <f t="shared" si="78"/>
        <v>0</v>
      </c>
      <c r="AT107" s="7">
        <f t="shared" si="78"/>
        <v>0</v>
      </c>
      <c r="AU107" s="7">
        <f t="shared" si="78"/>
        <v>0</v>
      </c>
      <c r="AV107" s="7">
        <f t="shared" si="78"/>
        <v>0</v>
      </c>
      <c r="AW107" s="7">
        <f t="shared" si="78"/>
        <v>0</v>
      </c>
      <c r="AX107" s="7">
        <f t="shared" si="78"/>
        <v>0</v>
      </c>
      <c r="AY107" s="7">
        <f t="shared" si="78"/>
        <v>0</v>
      </c>
      <c r="AZ107" s="7">
        <f t="shared" si="78"/>
        <v>0</v>
      </c>
      <c r="BA107" s="7">
        <f t="shared" si="78"/>
        <v>0</v>
      </c>
      <c r="BB107" s="7">
        <f t="shared" si="78"/>
        <v>0</v>
      </c>
      <c r="BC107" s="7">
        <f t="shared" si="78"/>
        <v>0</v>
      </c>
      <c r="BD107" s="7">
        <f t="shared" si="78"/>
        <v>0</v>
      </c>
      <c r="BE107" s="7">
        <f t="shared" si="78"/>
        <v>0</v>
      </c>
      <c r="BF107" s="7">
        <f t="shared" si="78"/>
        <v>0</v>
      </c>
      <c r="BG107" s="7">
        <f t="shared" si="78"/>
        <v>0</v>
      </c>
      <c r="BH107" s="7">
        <f t="shared" si="78"/>
        <v>0</v>
      </c>
      <c r="BI107" s="7">
        <f t="shared" si="78"/>
        <v>0</v>
      </c>
      <c r="BJ107" s="7">
        <f t="shared" si="78"/>
        <v>0</v>
      </c>
      <c r="BK107" s="7">
        <f t="shared" si="78"/>
        <v>0</v>
      </c>
      <c r="BL107" s="7">
        <f t="shared" si="78"/>
        <v>0</v>
      </c>
      <c r="BM107" s="7">
        <f t="shared" si="78"/>
        <v>0</v>
      </c>
      <c r="BN107" s="7">
        <f t="shared" si="78"/>
        <v>0</v>
      </c>
      <c r="BO107" s="7">
        <f t="shared" ref="BO107" si="79">BO28</f>
        <v>0</v>
      </c>
    </row>
    <row r="108" spans="1:69" ht="18" x14ac:dyDescent="0.25">
      <c r="B108" s="25" t="s">
        <v>28</v>
      </c>
      <c r="C108" s="26"/>
      <c r="D108" s="27">
        <f t="shared" ref="D108:BN108" si="80">SUM(D103:D107)</f>
        <v>0.02</v>
      </c>
      <c r="E108" s="27">
        <f t="shared" si="80"/>
        <v>0</v>
      </c>
      <c r="F108" s="27">
        <f t="shared" si="80"/>
        <v>0.01</v>
      </c>
      <c r="G108" s="27">
        <f t="shared" si="80"/>
        <v>4.0000000000000002E-4</v>
      </c>
      <c r="H108" s="27">
        <f t="shared" si="80"/>
        <v>0</v>
      </c>
      <c r="I108" s="27">
        <f t="shared" si="80"/>
        <v>0</v>
      </c>
      <c r="J108" s="27">
        <f t="shared" si="80"/>
        <v>0</v>
      </c>
      <c r="K108" s="27">
        <f t="shared" si="80"/>
        <v>4.0000000000000001E-3</v>
      </c>
      <c r="L108" s="27">
        <f t="shared" si="80"/>
        <v>0</v>
      </c>
      <c r="M108" s="27">
        <f t="shared" si="80"/>
        <v>0</v>
      </c>
      <c r="N108" s="27">
        <f t="shared" si="80"/>
        <v>0</v>
      </c>
      <c r="O108" s="27">
        <f t="shared" si="80"/>
        <v>0</v>
      </c>
      <c r="P108" s="27">
        <f t="shared" si="80"/>
        <v>0</v>
      </c>
      <c r="Q108" s="27">
        <f t="shared" si="80"/>
        <v>0</v>
      </c>
      <c r="R108" s="27">
        <f t="shared" si="80"/>
        <v>0</v>
      </c>
      <c r="S108" s="27">
        <f t="shared" si="80"/>
        <v>0</v>
      </c>
      <c r="T108" s="27">
        <f t="shared" si="80"/>
        <v>0</v>
      </c>
      <c r="U108" s="27">
        <f t="shared" si="80"/>
        <v>0</v>
      </c>
      <c r="V108" s="27">
        <f t="shared" si="80"/>
        <v>0</v>
      </c>
      <c r="W108" s="27">
        <f>SUM(W103:W107)</f>
        <v>0</v>
      </c>
      <c r="X108" s="27">
        <f t="shared" si="80"/>
        <v>0</v>
      </c>
      <c r="Y108" s="27">
        <f t="shared" si="80"/>
        <v>0</v>
      </c>
      <c r="Z108" s="27">
        <f t="shared" si="80"/>
        <v>0</v>
      </c>
      <c r="AA108" s="27">
        <f t="shared" si="80"/>
        <v>0</v>
      </c>
      <c r="AB108" s="27">
        <f t="shared" si="80"/>
        <v>0</v>
      </c>
      <c r="AC108" s="27">
        <f t="shared" si="80"/>
        <v>0</v>
      </c>
      <c r="AD108" s="27">
        <f t="shared" si="80"/>
        <v>0</v>
      </c>
      <c r="AE108" s="27">
        <f t="shared" si="80"/>
        <v>0</v>
      </c>
      <c r="AF108" s="27">
        <f t="shared" si="80"/>
        <v>0</v>
      </c>
      <c r="AG108" s="27">
        <f t="shared" si="80"/>
        <v>0</v>
      </c>
      <c r="AH108" s="27">
        <f t="shared" si="80"/>
        <v>0</v>
      </c>
      <c r="AI108" s="27">
        <f t="shared" si="80"/>
        <v>0.03</v>
      </c>
      <c r="AJ108" s="27">
        <f t="shared" si="80"/>
        <v>0</v>
      </c>
      <c r="AK108" s="27">
        <f t="shared" si="80"/>
        <v>0</v>
      </c>
      <c r="AL108" s="27">
        <f t="shared" si="80"/>
        <v>0</v>
      </c>
      <c r="AM108" s="27">
        <f t="shared" si="80"/>
        <v>0</v>
      </c>
      <c r="AN108" s="27">
        <f t="shared" si="80"/>
        <v>0</v>
      </c>
      <c r="AO108" s="27">
        <f t="shared" si="80"/>
        <v>0</v>
      </c>
      <c r="AP108" s="27">
        <f t="shared" si="80"/>
        <v>0</v>
      </c>
      <c r="AQ108" s="27">
        <f t="shared" si="80"/>
        <v>0</v>
      </c>
      <c r="AR108" s="27">
        <f t="shared" si="80"/>
        <v>0</v>
      </c>
      <c r="AS108" s="27">
        <f t="shared" si="80"/>
        <v>0</v>
      </c>
      <c r="AT108" s="27">
        <f t="shared" si="80"/>
        <v>0</v>
      </c>
      <c r="AU108" s="27">
        <f t="shared" si="80"/>
        <v>0</v>
      </c>
      <c r="AV108" s="27">
        <f t="shared" si="80"/>
        <v>0</v>
      </c>
      <c r="AW108" s="27">
        <f t="shared" si="80"/>
        <v>0</v>
      </c>
      <c r="AX108" s="27">
        <f t="shared" si="80"/>
        <v>0</v>
      </c>
      <c r="AY108" s="27">
        <f t="shared" si="80"/>
        <v>0</v>
      </c>
      <c r="AZ108" s="27">
        <f t="shared" si="80"/>
        <v>0</v>
      </c>
      <c r="BA108" s="27">
        <f t="shared" si="80"/>
        <v>0</v>
      </c>
      <c r="BB108" s="27">
        <f t="shared" si="80"/>
        <v>0</v>
      </c>
      <c r="BC108" s="27">
        <f t="shared" si="80"/>
        <v>0</v>
      </c>
      <c r="BD108" s="27">
        <f t="shared" si="80"/>
        <v>0</v>
      </c>
      <c r="BE108" s="27">
        <f t="shared" si="80"/>
        <v>0</v>
      </c>
      <c r="BF108" s="27">
        <f t="shared" si="80"/>
        <v>0</v>
      </c>
      <c r="BG108" s="27">
        <f t="shared" si="80"/>
        <v>0</v>
      </c>
      <c r="BH108" s="27">
        <f t="shared" si="80"/>
        <v>0</v>
      </c>
      <c r="BI108" s="27">
        <f t="shared" si="80"/>
        <v>0</v>
      </c>
      <c r="BJ108" s="27">
        <f t="shared" si="80"/>
        <v>0</v>
      </c>
      <c r="BK108" s="27">
        <f t="shared" si="80"/>
        <v>0</v>
      </c>
      <c r="BL108" s="27">
        <f t="shared" si="80"/>
        <v>0</v>
      </c>
      <c r="BM108" s="27">
        <f t="shared" si="80"/>
        <v>0</v>
      </c>
      <c r="BN108" s="27">
        <f t="shared" si="80"/>
        <v>5.0000000000000001E-4</v>
      </c>
      <c r="BO108" s="27">
        <f t="shared" ref="BO108" si="81">SUM(BO103:BO107)</f>
        <v>0</v>
      </c>
    </row>
    <row r="109" spans="1:69" ht="18" x14ac:dyDescent="0.25">
      <c r="B109" s="25" t="s">
        <v>29</v>
      </c>
      <c r="C109" s="26"/>
      <c r="D109" s="28">
        <f t="shared" ref="D109:BN109" si="82">PRODUCT(D108,$F$4)</f>
        <v>0.02</v>
      </c>
      <c r="E109" s="28">
        <f t="shared" si="82"/>
        <v>0</v>
      </c>
      <c r="F109" s="28">
        <f t="shared" si="82"/>
        <v>0.01</v>
      </c>
      <c r="G109" s="28">
        <f t="shared" si="82"/>
        <v>4.0000000000000002E-4</v>
      </c>
      <c r="H109" s="28">
        <f t="shared" si="82"/>
        <v>0</v>
      </c>
      <c r="I109" s="28">
        <f t="shared" si="82"/>
        <v>0</v>
      </c>
      <c r="J109" s="28">
        <f t="shared" si="82"/>
        <v>0</v>
      </c>
      <c r="K109" s="28">
        <f t="shared" si="82"/>
        <v>4.0000000000000001E-3</v>
      </c>
      <c r="L109" s="28">
        <f t="shared" si="82"/>
        <v>0</v>
      </c>
      <c r="M109" s="28">
        <f t="shared" si="82"/>
        <v>0</v>
      </c>
      <c r="N109" s="28">
        <f t="shared" si="82"/>
        <v>0</v>
      </c>
      <c r="O109" s="28">
        <f t="shared" si="82"/>
        <v>0</v>
      </c>
      <c r="P109" s="28">
        <f t="shared" si="82"/>
        <v>0</v>
      </c>
      <c r="Q109" s="28">
        <f t="shared" si="82"/>
        <v>0</v>
      </c>
      <c r="R109" s="28">
        <f t="shared" si="82"/>
        <v>0</v>
      </c>
      <c r="S109" s="28">
        <f t="shared" si="82"/>
        <v>0</v>
      </c>
      <c r="T109" s="28">
        <f t="shared" si="82"/>
        <v>0</v>
      </c>
      <c r="U109" s="28">
        <f t="shared" si="82"/>
        <v>0</v>
      </c>
      <c r="V109" s="28">
        <f t="shared" si="82"/>
        <v>0</v>
      </c>
      <c r="W109" s="28">
        <f>PRODUCT(W108,$F$4)</f>
        <v>0</v>
      </c>
      <c r="X109" s="28">
        <f t="shared" si="82"/>
        <v>0</v>
      </c>
      <c r="Y109" s="28">
        <f t="shared" si="82"/>
        <v>0</v>
      </c>
      <c r="Z109" s="28">
        <f t="shared" si="82"/>
        <v>0</v>
      </c>
      <c r="AA109" s="28">
        <f t="shared" si="82"/>
        <v>0</v>
      </c>
      <c r="AB109" s="28">
        <f t="shared" si="82"/>
        <v>0</v>
      </c>
      <c r="AC109" s="28">
        <f t="shared" si="82"/>
        <v>0</v>
      </c>
      <c r="AD109" s="28">
        <f t="shared" si="82"/>
        <v>0</v>
      </c>
      <c r="AE109" s="28">
        <f t="shared" si="82"/>
        <v>0</v>
      </c>
      <c r="AF109" s="28">
        <f t="shared" si="82"/>
        <v>0</v>
      </c>
      <c r="AG109" s="28">
        <f t="shared" si="82"/>
        <v>0</v>
      </c>
      <c r="AH109" s="28">
        <f t="shared" si="82"/>
        <v>0</v>
      </c>
      <c r="AI109" s="28">
        <f t="shared" si="82"/>
        <v>0.03</v>
      </c>
      <c r="AJ109" s="28">
        <f t="shared" si="82"/>
        <v>0</v>
      </c>
      <c r="AK109" s="28">
        <f t="shared" si="82"/>
        <v>0</v>
      </c>
      <c r="AL109" s="28">
        <f t="shared" si="82"/>
        <v>0</v>
      </c>
      <c r="AM109" s="28">
        <f t="shared" si="82"/>
        <v>0</v>
      </c>
      <c r="AN109" s="28">
        <f t="shared" si="82"/>
        <v>0</v>
      </c>
      <c r="AO109" s="28">
        <f t="shared" si="82"/>
        <v>0</v>
      </c>
      <c r="AP109" s="28">
        <f t="shared" si="82"/>
        <v>0</v>
      </c>
      <c r="AQ109" s="28">
        <f t="shared" si="82"/>
        <v>0</v>
      </c>
      <c r="AR109" s="28">
        <f t="shared" si="82"/>
        <v>0</v>
      </c>
      <c r="AS109" s="28">
        <f t="shared" si="82"/>
        <v>0</v>
      </c>
      <c r="AT109" s="28">
        <f t="shared" si="82"/>
        <v>0</v>
      </c>
      <c r="AU109" s="28">
        <f t="shared" si="82"/>
        <v>0</v>
      </c>
      <c r="AV109" s="28">
        <f t="shared" si="82"/>
        <v>0</v>
      </c>
      <c r="AW109" s="28">
        <f t="shared" si="82"/>
        <v>0</v>
      </c>
      <c r="AX109" s="28">
        <f t="shared" si="82"/>
        <v>0</v>
      </c>
      <c r="AY109" s="28">
        <f t="shared" si="82"/>
        <v>0</v>
      </c>
      <c r="AZ109" s="28">
        <f t="shared" si="82"/>
        <v>0</v>
      </c>
      <c r="BA109" s="28">
        <f t="shared" si="82"/>
        <v>0</v>
      </c>
      <c r="BB109" s="28">
        <f t="shared" si="82"/>
        <v>0</v>
      </c>
      <c r="BC109" s="28">
        <f t="shared" si="82"/>
        <v>0</v>
      </c>
      <c r="BD109" s="28">
        <f t="shared" si="82"/>
        <v>0</v>
      </c>
      <c r="BE109" s="28">
        <f t="shared" si="82"/>
        <v>0</v>
      </c>
      <c r="BF109" s="28">
        <f t="shared" si="82"/>
        <v>0</v>
      </c>
      <c r="BG109" s="28">
        <f t="shared" si="82"/>
        <v>0</v>
      </c>
      <c r="BH109" s="28">
        <f t="shared" si="82"/>
        <v>0</v>
      </c>
      <c r="BI109" s="28">
        <f t="shared" si="82"/>
        <v>0</v>
      </c>
      <c r="BJ109" s="28">
        <f t="shared" si="82"/>
        <v>0</v>
      </c>
      <c r="BK109" s="28">
        <f t="shared" si="82"/>
        <v>0</v>
      </c>
      <c r="BL109" s="28">
        <f t="shared" si="82"/>
        <v>0</v>
      </c>
      <c r="BM109" s="28">
        <f t="shared" si="82"/>
        <v>0</v>
      </c>
      <c r="BN109" s="28">
        <f t="shared" si="82"/>
        <v>5.0000000000000001E-4</v>
      </c>
      <c r="BO109" s="28">
        <f t="shared" ref="BO109" si="83">PRODUCT(BO108,$F$4)</f>
        <v>0</v>
      </c>
    </row>
    <row r="111" spans="1:69" ht="18" x14ac:dyDescent="0.25">
      <c r="A111" s="30"/>
      <c r="B111" s="31" t="s">
        <v>31</v>
      </c>
      <c r="C111" s="32" t="s">
        <v>32</v>
      </c>
      <c r="D111" s="33">
        <f t="shared" ref="D111:BN111" si="84">D43</f>
        <v>67.27</v>
      </c>
      <c r="E111" s="33">
        <f t="shared" si="84"/>
        <v>70</v>
      </c>
      <c r="F111" s="33">
        <f t="shared" si="84"/>
        <v>86.3</v>
      </c>
      <c r="G111" s="33">
        <f t="shared" si="84"/>
        <v>500</v>
      </c>
      <c r="H111" s="33">
        <f t="shared" si="84"/>
        <v>925.9</v>
      </c>
      <c r="I111" s="33">
        <f t="shared" si="84"/>
        <v>510</v>
      </c>
      <c r="J111" s="33">
        <f t="shared" si="84"/>
        <v>71.38</v>
      </c>
      <c r="K111" s="33">
        <f t="shared" si="84"/>
        <v>662.44</v>
      </c>
      <c r="L111" s="33">
        <f t="shared" si="84"/>
        <v>200.83</v>
      </c>
      <c r="M111" s="33">
        <f t="shared" si="84"/>
        <v>504</v>
      </c>
      <c r="N111" s="33">
        <f t="shared" si="84"/>
        <v>99.49</v>
      </c>
      <c r="O111" s="33">
        <f t="shared" si="84"/>
        <v>320.32</v>
      </c>
      <c r="P111" s="33">
        <f t="shared" si="84"/>
        <v>368.4</v>
      </c>
      <c r="Q111" s="33">
        <f t="shared" si="84"/>
        <v>380</v>
      </c>
      <c r="R111" s="33">
        <f t="shared" si="84"/>
        <v>0</v>
      </c>
      <c r="S111" s="33">
        <f t="shared" si="84"/>
        <v>130</v>
      </c>
      <c r="T111" s="33">
        <f t="shared" si="84"/>
        <v>0</v>
      </c>
      <c r="U111" s="33">
        <f t="shared" si="84"/>
        <v>628</v>
      </c>
      <c r="V111" s="33">
        <f t="shared" si="84"/>
        <v>329.48</v>
      </c>
      <c r="W111" s="33">
        <f>W43</f>
        <v>219</v>
      </c>
      <c r="X111" s="33">
        <f t="shared" si="84"/>
        <v>7.9</v>
      </c>
      <c r="Y111" s="33">
        <f t="shared" si="84"/>
        <v>0</v>
      </c>
      <c r="Z111" s="33">
        <f t="shared" si="84"/>
        <v>247</v>
      </c>
      <c r="AA111" s="33">
        <f t="shared" si="84"/>
        <v>360</v>
      </c>
      <c r="AB111" s="33">
        <f t="shared" si="84"/>
        <v>213</v>
      </c>
      <c r="AC111" s="33">
        <f t="shared" si="84"/>
        <v>314.44</v>
      </c>
      <c r="AD111" s="33">
        <f t="shared" si="84"/>
        <v>138</v>
      </c>
      <c r="AE111" s="33">
        <f t="shared" si="84"/>
        <v>388</v>
      </c>
      <c r="AF111" s="33">
        <f t="shared" si="84"/>
        <v>189</v>
      </c>
      <c r="AG111" s="33">
        <f t="shared" si="84"/>
        <v>218.18</v>
      </c>
      <c r="AH111" s="33">
        <f t="shared" si="84"/>
        <v>59.6</v>
      </c>
      <c r="AI111" s="33">
        <f t="shared" si="84"/>
        <v>65.75</v>
      </c>
      <c r="AJ111" s="33">
        <f t="shared" si="84"/>
        <v>37</v>
      </c>
      <c r="AK111" s="33">
        <f t="shared" si="84"/>
        <v>190</v>
      </c>
      <c r="AL111" s="33">
        <f t="shared" si="84"/>
        <v>185</v>
      </c>
      <c r="AM111" s="33">
        <f t="shared" si="84"/>
        <v>0</v>
      </c>
      <c r="AN111" s="33">
        <f t="shared" si="84"/>
        <v>240</v>
      </c>
      <c r="AO111" s="33">
        <f t="shared" si="84"/>
        <v>0</v>
      </c>
      <c r="AP111" s="33">
        <f t="shared" si="84"/>
        <v>213.79</v>
      </c>
      <c r="AQ111" s="33">
        <f t="shared" si="84"/>
        <v>60</v>
      </c>
      <c r="AR111" s="33">
        <f t="shared" si="84"/>
        <v>65.33</v>
      </c>
      <c r="AS111" s="33">
        <f t="shared" si="84"/>
        <v>84</v>
      </c>
      <c r="AT111" s="33">
        <f t="shared" si="84"/>
        <v>41.43</v>
      </c>
      <c r="AU111" s="33">
        <f t="shared" si="84"/>
        <v>54.28</v>
      </c>
      <c r="AV111" s="33">
        <f t="shared" si="84"/>
        <v>48.75</v>
      </c>
      <c r="AW111" s="33">
        <f t="shared" si="84"/>
        <v>114.28</v>
      </c>
      <c r="AX111" s="33">
        <f t="shared" si="84"/>
        <v>62.66</v>
      </c>
      <c r="AY111" s="33">
        <f t="shared" si="84"/>
        <v>56.66</v>
      </c>
      <c r="AZ111" s="33">
        <f t="shared" si="84"/>
        <v>128</v>
      </c>
      <c r="BA111" s="33">
        <f t="shared" si="84"/>
        <v>227</v>
      </c>
      <c r="BB111" s="33">
        <f t="shared" si="84"/>
        <v>357</v>
      </c>
      <c r="BC111" s="33">
        <f t="shared" si="84"/>
        <v>491.11</v>
      </c>
      <c r="BD111" s="33">
        <f t="shared" si="84"/>
        <v>205</v>
      </c>
      <c r="BE111" s="33">
        <f t="shared" si="84"/>
        <v>330</v>
      </c>
      <c r="BF111" s="33">
        <f t="shared" si="84"/>
        <v>0</v>
      </c>
      <c r="BG111" s="33">
        <f t="shared" si="84"/>
        <v>23</v>
      </c>
      <c r="BH111" s="33">
        <f t="shared" si="84"/>
        <v>21</v>
      </c>
      <c r="BI111" s="33">
        <f t="shared" si="84"/>
        <v>30</v>
      </c>
      <c r="BJ111" s="33">
        <f t="shared" si="84"/>
        <v>21</v>
      </c>
      <c r="BK111" s="33">
        <f t="shared" si="84"/>
        <v>35</v>
      </c>
      <c r="BL111" s="33">
        <f t="shared" si="84"/>
        <v>275</v>
      </c>
      <c r="BM111" s="33">
        <f t="shared" si="84"/>
        <v>154.44999999999999</v>
      </c>
      <c r="BN111" s="33">
        <f t="shared" si="84"/>
        <v>14.89</v>
      </c>
      <c r="BO111" s="33">
        <f t="shared" ref="BO111" si="85">BO43</f>
        <v>10</v>
      </c>
    </row>
    <row r="112" spans="1:69" ht="18" x14ac:dyDescent="0.25">
      <c r="B112" s="25" t="s">
        <v>33</v>
      </c>
      <c r="C112" s="26" t="s">
        <v>32</v>
      </c>
      <c r="D112" s="27">
        <f t="shared" ref="D112:BN112" si="86">D111/1000</f>
        <v>6.7269999999999996E-2</v>
      </c>
      <c r="E112" s="27">
        <f t="shared" si="86"/>
        <v>7.0000000000000007E-2</v>
      </c>
      <c r="F112" s="27">
        <f t="shared" si="86"/>
        <v>8.6300000000000002E-2</v>
      </c>
      <c r="G112" s="27">
        <f t="shared" si="86"/>
        <v>0.5</v>
      </c>
      <c r="H112" s="27">
        <f t="shared" si="86"/>
        <v>0.92589999999999995</v>
      </c>
      <c r="I112" s="27">
        <f t="shared" si="86"/>
        <v>0.51</v>
      </c>
      <c r="J112" s="27">
        <f t="shared" si="86"/>
        <v>7.1379999999999999E-2</v>
      </c>
      <c r="K112" s="27">
        <f t="shared" si="86"/>
        <v>0.66244000000000003</v>
      </c>
      <c r="L112" s="27">
        <f t="shared" si="86"/>
        <v>0.20083000000000001</v>
      </c>
      <c r="M112" s="27">
        <f t="shared" si="86"/>
        <v>0.504</v>
      </c>
      <c r="N112" s="27">
        <f t="shared" si="86"/>
        <v>9.9489999999999995E-2</v>
      </c>
      <c r="O112" s="27">
        <f t="shared" si="86"/>
        <v>0.32031999999999999</v>
      </c>
      <c r="P112" s="27">
        <f t="shared" si="86"/>
        <v>0.36839999999999995</v>
      </c>
      <c r="Q112" s="27">
        <f t="shared" si="86"/>
        <v>0.38</v>
      </c>
      <c r="R112" s="27">
        <f t="shared" si="86"/>
        <v>0</v>
      </c>
      <c r="S112" s="27">
        <f t="shared" si="86"/>
        <v>0.13</v>
      </c>
      <c r="T112" s="27">
        <f t="shared" si="86"/>
        <v>0</v>
      </c>
      <c r="U112" s="27">
        <f t="shared" si="86"/>
        <v>0.628</v>
      </c>
      <c r="V112" s="27">
        <f t="shared" si="86"/>
        <v>0.32948</v>
      </c>
      <c r="W112" s="27">
        <f>W111/1000</f>
        <v>0.219</v>
      </c>
      <c r="X112" s="27">
        <f t="shared" si="86"/>
        <v>7.9000000000000008E-3</v>
      </c>
      <c r="Y112" s="27">
        <f t="shared" si="86"/>
        <v>0</v>
      </c>
      <c r="Z112" s="27">
        <f t="shared" si="86"/>
        <v>0.247</v>
      </c>
      <c r="AA112" s="27">
        <f t="shared" si="86"/>
        <v>0.36</v>
      </c>
      <c r="AB112" s="27">
        <f t="shared" si="86"/>
        <v>0.21299999999999999</v>
      </c>
      <c r="AC112" s="27">
        <f t="shared" si="86"/>
        <v>0.31444</v>
      </c>
      <c r="AD112" s="27">
        <f t="shared" si="86"/>
        <v>0.13800000000000001</v>
      </c>
      <c r="AE112" s="27">
        <f t="shared" si="86"/>
        <v>0.38800000000000001</v>
      </c>
      <c r="AF112" s="27">
        <f t="shared" si="86"/>
        <v>0.189</v>
      </c>
      <c r="AG112" s="27">
        <f t="shared" si="86"/>
        <v>0.21818000000000001</v>
      </c>
      <c r="AH112" s="27">
        <f t="shared" si="86"/>
        <v>5.96E-2</v>
      </c>
      <c r="AI112" s="27">
        <f t="shared" si="86"/>
        <v>6.5750000000000003E-2</v>
      </c>
      <c r="AJ112" s="27">
        <f t="shared" si="86"/>
        <v>3.6999999999999998E-2</v>
      </c>
      <c r="AK112" s="27">
        <f t="shared" si="86"/>
        <v>0.19</v>
      </c>
      <c r="AL112" s="27">
        <f t="shared" si="86"/>
        <v>0.185</v>
      </c>
      <c r="AM112" s="27">
        <f t="shared" si="86"/>
        <v>0</v>
      </c>
      <c r="AN112" s="27">
        <f t="shared" si="86"/>
        <v>0.24</v>
      </c>
      <c r="AO112" s="27">
        <f t="shared" si="86"/>
        <v>0</v>
      </c>
      <c r="AP112" s="27">
        <f t="shared" si="86"/>
        <v>0.21378999999999998</v>
      </c>
      <c r="AQ112" s="27">
        <f t="shared" si="86"/>
        <v>0.06</v>
      </c>
      <c r="AR112" s="27">
        <f t="shared" si="86"/>
        <v>6.5329999999999999E-2</v>
      </c>
      <c r="AS112" s="27">
        <f t="shared" si="86"/>
        <v>8.4000000000000005E-2</v>
      </c>
      <c r="AT112" s="27">
        <f t="shared" si="86"/>
        <v>4.1430000000000002E-2</v>
      </c>
      <c r="AU112" s="27">
        <f t="shared" si="86"/>
        <v>5.4280000000000002E-2</v>
      </c>
      <c r="AV112" s="27">
        <f t="shared" si="86"/>
        <v>4.8750000000000002E-2</v>
      </c>
      <c r="AW112" s="27">
        <f t="shared" si="86"/>
        <v>0.11428000000000001</v>
      </c>
      <c r="AX112" s="27">
        <f t="shared" si="86"/>
        <v>6.2659999999999993E-2</v>
      </c>
      <c r="AY112" s="27">
        <f t="shared" si="86"/>
        <v>5.6659999999999995E-2</v>
      </c>
      <c r="AZ112" s="27">
        <f t="shared" si="86"/>
        <v>0.128</v>
      </c>
      <c r="BA112" s="27">
        <f t="shared" si="86"/>
        <v>0.22700000000000001</v>
      </c>
      <c r="BB112" s="27">
        <f t="shared" si="86"/>
        <v>0.35699999999999998</v>
      </c>
      <c r="BC112" s="27">
        <f t="shared" si="86"/>
        <v>0.49110999999999999</v>
      </c>
      <c r="BD112" s="27">
        <f t="shared" si="86"/>
        <v>0.20499999999999999</v>
      </c>
      <c r="BE112" s="27">
        <f t="shared" si="86"/>
        <v>0.33</v>
      </c>
      <c r="BF112" s="27">
        <f t="shared" si="86"/>
        <v>0</v>
      </c>
      <c r="BG112" s="27">
        <f t="shared" si="86"/>
        <v>2.3E-2</v>
      </c>
      <c r="BH112" s="27">
        <f t="shared" si="86"/>
        <v>2.1000000000000001E-2</v>
      </c>
      <c r="BI112" s="27">
        <f t="shared" si="86"/>
        <v>0.03</v>
      </c>
      <c r="BJ112" s="27">
        <f t="shared" si="86"/>
        <v>2.1000000000000001E-2</v>
      </c>
      <c r="BK112" s="27">
        <f t="shared" si="86"/>
        <v>3.5000000000000003E-2</v>
      </c>
      <c r="BL112" s="27">
        <f t="shared" si="86"/>
        <v>0.27500000000000002</v>
      </c>
      <c r="BM112" s="27">
        <f t="shared" si="86"/>
        <v>0.15444999999999998</v>
      </c>
      <c r="BN112" s="27">
        <f t="shared" si="86"/>
        <v>1.489E-2</v>
      </c>
      <c r="BO112" s="27">
        <f t="shared" ref="BO112" si="87">BO111/1000</f>
        <v>0.01</v>
      </c>
    </row>
    <row r="113" spans="1:69" ht="18" x14ac:dyDescent="0.25">
      <c r="A113" s="34"/>
      <c r="B113" s="35" t="s">
        <v>34</v>
      </c>
      <c r="C113" s="121"/>
      <c r="D113" s="36">
        <f t="shared" ref="D113:BN113" si="88">D109*D111</f>
        <v>1.3453999999999999</v>
      </c>
      <c r="E113" s="36">
        <f t="shared" si="88"/>
        <v>0</v>
      </c>
      <c r="F113" s="36">
        <f t="shared" si="88"/>
        <v>0.86299999999999999</v>
      </c>
      <c r="G113" s="36">
        <f t="shared" si="88"/>
        <v>0.2</v>
      </c>
      <c r="H113" s="36">
        <f t="shared" si="88"/>
        <v>0</v>
      </c>
      <c r="I113" s="36">
        <f t="shared" si="88"/>
        <v>0</v>
      </c>
      <c r="J113" s="36">
        <f t="shared" si="88"/>
        <v>0</v>
      </c>
      <c r="K113" s="36">
        <f t="shared" si="88"/>
        <v>2.6497600000000001</v>
      </c>
      <c r="L113" s="36">
        <f t="shared" si="88"/>
        <v>0</v>
      </c>
      <c r="M113" s="36">
        <f t="shared" si="88"/>
        <v>0</v>
      </c>
      <c r="N113" s="36">
        <f t="shared" si="88"/>
        <v>0</v>
      </c>
      <c r="O113" s="36">
        <f t="shared" si="88"/>
        <v>0</v>
      </c>
      <c r="P113" s="36">
        <f t="shared" si="88"/>
        <v>0</v>
      </c>
      <c r="Q113" s="36">
        <f t="shared" si="88"/>
        <v>0</v>
      </c>
      <c r="R113" s="36">
        <f t="shared" si="88"/>
        <v>0</v>
      </c>
      <c r="S113" s="36">
        <f t="shared" si="88"/>
        <v>0</v>
      </c>
      <c r="T113" s="36">
        <f t="shared" si="88"/>
        <v>0</v>
      </c>
      <c r="U113" s="36">
        <f t="shared" si="88"/>
        <v>0</v>
      </c>
      <c r="V113" s="36">
        <f t="shared" si="88"/>
        <v>0</v>
      </c>
      <c r="W113" s="36">
        <f>W109*W111</f>
        <v>0</v>
      </c>
      <c r="X113" s="36">
        <f t="shared" si="88"/>
        <v>0</v>
      </c>
      <c r="Y113" s="36">
        <f t="shared" si="88"/>
        <v>0</v>
      </c>
      <c r="Z113" s="36">
        <f t="shared" si="88"/>
        <v>0</v>
      </c>
      <c r="AA113" s="36">
        <f t="shared" si="88"/>
        <v>0</v>
      </c>
      <c r="AB113" s="36">
        <f t="shared" si="88"/>
        <v>0</v>
      </c>
      <c r="AC113" s="36">
        <f t="shared" si="88"/>
        <v>0</v>
      </c>
      <c r="AD113" s="36">
        <f t="shared" si="88"/>
        <v>0</v>
      </c>
      <c r="AE113" s="36">
        <f t="shared" si="88"/>
        <v>0</v>
      </c>
      <c r="AF113" s="36">
        <f t="shared" si="88"/>
        <v>0</v>
      </c>
      <c r="AG113" s="36">
        <f t="shared" si="88"/>
        <v>0</v>
      </c>
      <c r="AH113" s="36">
        <f t="shared" si="88"/>
        <v>0</v>
      </c>
      <c r="AI113" s="36">
        <f t="shared" si="88"/>
        <v>1.9724999999999999</v>
      </c>
      <c r="AJ113" s="36">
        <f t="shared" si="88"/>
        <v>0</v>
      </c>
      <c r="AK113" s="36">
        <f t="shared" si="88"/>
        <v>0</v>
      </c>
      <c r="AL113" s="36">
        <f t="shared" si="88"/>
        <v>0</v>
      </c>
      <c r="AM113" s="36">
        <f t="shared" si="88"/>
        <v>0</v>
      </c>
      <c r="AN113" s="36">
        <f t="shared" si="88"/>
        <v>0</v>
      </c>
      <c r="AO113" s="36">
        <f t="shared" si="88"/>
        <v>0</v>
      </c>
      <c r="AP113" s="36">
        <f t="shared" si="88"/>
        <v>0</v>
      </c>
      <c r="AQ113" s="36">
        <f t="shared" si="88"/>
        <v>0</v>
      </c>
      <c r="AR113" s="36">
        <f t="shared" si="88"/>
        <v>0</v>
      </c>
      <c r="AS113" s="36">
        <f t="shared" si="88"/>
        <v>0</v>
      </c>
      <c r="AT113" s="36">
        <f t="shared" si="88"/>
        <v>0</v>
      </c>
      <c r="AU113" s="36">
        <f t="shared" si="88"/>
        <v>0</v>
      </c>
      <c r="AV113" s="36">
        <f t="shared" si="88"/>
        <v>0</v>
      </c>
      <c r="AW113" s="36">
        <f t="shared" si="88"/>
        <v>0</v>
      </c>
      <c r="AX113" s="36">
        <f t="shared" si="88"/>
        <v>0</v>
      </c>
      <c r="AY113" s="36">
        <f t="shared" si="88"/>
        <v>0</v>
      </c>
      <c r="AZ113" s="36">
        <f t="shared" si="88"/>
        <v>0</v>
      </c>
      <c r="BA113" s="36">
        <f t="shared" si="88"/>
        <v>0</v>
      </c>
      <c r="BB113" s="36">
        <f t="shared" si="88"/>
        <v>0</v>
      </c>
      <c r="BC113" s="36">
        <f t="shared" si="88"/>
        <v>0</v>
      </c>
      <c r="BD113" s="36">
        <f t="shared" si="88"/>
        <v>0</v>
      </c>
      <c r="BE113" s="36">
        <f t="shared" si="88"/>
        <v>0</v>
      </c>
      <c r="BF113" s="36">
        <f t="shared" si="88"/>
        <v>0</v>
      </c>
      <c r="BG113" s="36">
        <f t="shared" si="88"/>
        <v>0</v>
      </c>
      <c r="BH113" s="36">
        <f t="shared" si="88"/>
        <v>0</v>
      </c>
      <c r="BI113" s="36">
        <f t="shared" si="88"/>
        <v>0</v>
      </c>
      <c r="BJ113" s="36">
        <f t="shared" si="88"/>
        <v>0</v>
      </c>
      <c r="BK113" s="36">
        <f t="shared" si="88"/>
        <v>0</v>
      </c>
      <c r="BL113" s="36">
        <f t="shared" si="88"/>
        <v>0</v>
      </c>
      <c r="BM113" s="36">
        <f t="shared" si="88"/>
        <v>0</v>
      </c>
      <c r="BN113" s="36">
        <f t="shared" si="88"/>
        <v>7.4450000000000002E-3</v>
      </c>
      <c r="BO113" s="36">
        <f t="shared" ref="BO113" si="89">BO109*BO111</f>
        <v>0</v>
      </c>
      <c r="BP113" s="37">
        <f>SUM(D113:BN113)</f>
        <v>7.0381050000000007</v>
      </c>
      <c r="BQ113" s="38">
        <f>BP113/$C$7</f>
        <v>7.0381050000000007</v>
      </c>
    </row>
    <row r="114" spans="1:69" ht="18" x14ac:dyDescent="0.25">
      <c r="A114" s="34"/>
      <c r="B114" s="35" t="s">
        <v>35</v>
      </c>
      <c r="C114" s="121"/>
      <c r="D114" s="36">
        <f t="shared" ref="D114:BN114" si="90">D109*D111</f>
        <v>1.3453999999999999</v>
      </c>
      <c r="E114" s="36">
        <f t="shared" si="90"/>
        <v>0</v>
      </c>
      <c r="F114" s="36">
        <f t="shared" si="90"/>
        <v>0.86299999999999999</v>
      </c>
      <c r="G114" s="36">
        <f t="shared" si="90"/>
        <v>0.2</v>
      </c>
      <c r="H114" s="36">
        <f t="shared" si="90"/>
        <v>0</v>
      </c>
      <c r="I114" s="36">
        <f t="shared" si="90"/>
        <v>0</v>
      </c>
      <c r="J114" s="36">
        <f t="shared" si="90"/>
        <v>0</v>
      </c>
      <c r="K114" s="36">
        <f t="shared" si="90"/>
        <v>2.6497600000000001</v>
      </c>
      <c r="L114" s="36">
        <f t="shared" si="90"/>
        <v>0</v>
      </c>
      <c r="M114" s="36">
        <f t="shared" si="90"/>
        <v>0</v>
      </c>
      <c r="N114" s="36">
        <f t="shared" si="90"/>
        <v>0</v>
      </c>
      <c r="O114" s="36">
        <f t="shared" si="90"/>
        <v>0</v>
      </c>
      <c r="P114" s="36">
        <f t="shared" si="90"/>
        <v>0</v>
      </c>
      <c r="Q114" s="36">
        <f t="shared" si="90"/>
        <v>0</v>
      </c>
      <c r="R114" s="36">
        <f t="shared" si="90"/>
        <v>0</v>
      </c>
      <c r="S114" s="36">
        <f t="shared" si="90"/>
        <v>0</v>
      </c>
      <c r="T114" s="36">
        <f t="shared" si="90"/>
        <v>0</v>
      </c>
      <c r="U114" s="36">
        <f t="shared" si="90"/>
        <v>0</v>
      </c>
      <c r="V114" s="36">
        <f t="shared" si="90"/>
        <v>0</v>
      </c>
      <c r="W114" s="36">
        <f>W109*W111</f>
        <v>0</v>
      </c>
      <c r="X114" s="36">
        <f t="shared" si="90"/>
        <v>0</v>
      </c>
      <c r="Y114" s="36">
        <f t="shared" si="90"/>
        <v>0</v>
      </c>
      <c r="Z114" s="36">
        <f t="shared" si="90"/>
        <v>0</v>
      </c>
      <c r="AA114" s="36">
        <f t="shared" si="90"/>
        <v>0</v>
      </c>
      <c r="AB114" s="36">
        <f t="shared" si="90"/>
        <v>0</v>
      </c>
      <c r="AC114" s="36">
        <f t="shared" si="90"/>
        <v>0</v>
      </c>
      <c r="AD114" s="36">
        <f t="shared" si="90"/>
        <v>0</v>
      </c>
      <c r="AE114" s="36">
        <f t="shared" si="90"/>
        <v>0</v>
      </c>
      <c r="AF114" s="36">
        <f t="shared" si="90"/>
        <v>0</v>
      </c>
      <c r="AG114" s="36">
        <f t="shared" si="90"/>
        <v>0</v>
      </c>
      <c r="AH114" s="36">
        <f t="shared" si="90"/>
        <v>0</v>
      </c>
      <c r="AI114" s="36">
        <f t="shared" si="90"/>
        <v>1.9724999999999999</v>
      </c>
      <c r="AJ114" s="36">
        <f t="shared" si="90"/>
        <v>0</v>
      </c>
      <c r="AK114" s="36">
        <f t="shared" si="90"/>
        <v>0</v>
      </c>
      <c r="AL114" s="36">
        <f t="shared" si="90"/>
        <v>0</v>
      </c>
      <c r="AM114" s="36">
        <f t="shared" si="90"/>
        <v>0</v>
      </c>
      <c r="AN114" s="36">
        <f t="shared" si="90"/>
        <v>0</v>
      </c>
      <c r="AO114" s="36">
        <f t="shared" si="90"/>
        <v>0</v>
      </c>
      <c r="AP114" s="36">
        <f t="shared" si="90"/>
        <v>0</v>
      </c>
      <c r="AQ114" s="36">
        <f t="shared" si="90"/>
        <v>0</v>
      </c>
      <c r="AR114" s="36">
        <f t="shared" si="90"/>
        <v>0</v>
      </c>
      <c r="AS114" s="36">
        <f t="shared" si="90"/>
        <v>0</v>
      </c>
      <c r="AT114" s="36">
        <f t="shared" si="90"/>
        <v>0</v>
      </c>
      <c r="AU114" s="36">
        <f t="shared" si="90"/>
        <v>0</v>
      </c>
      <c r="AV114" s="36">
        <f t="shared" si="90"/>
        <v>0</v>
      </c>
      <c r="AW114" s="36">
        <f t="shared" si="90"/>
        <v>0</v>
      </c>
      <c r="AX114" s="36">
        <f t="shared" si="90"/>
        <v>0</v>
      </c>
      <c r="AY114" s="36">
        <f t="shared" si="90"/>
        <v>0</v>
      </c>
      <c r="AZ114" s="36">
        <f t="shared" si="90"/>
        <v>0</v>
      </c>
      <c r="BA114" s="36">
        <f t="shared" si="90"/>
        <v>0</v>
      </c>
      <c r="BB114" s="36">
        <f t="shared" si="90"/>
        <v>0</v>
      </c>
      <c r="BC114" s="36">
        <f t="shared" si="90"/>
        <v>0</v>
      </c>
      <c r="BD114" s="36">
        <f t="shared" si="90"/>
        <v>0</v>
      </c>
      <c r="BE114" s="36">
        <f t="shared" si="90"/>
        <v>0</v>
      </c>
      <c r="BF114" s="36">
        <f t="shared" si="90"/>
        <v>0</v>
      </c>
      <c r="BG114" s="36">
        <f t="shared" si="90"/>
        <v>0</v>
      </c>
      <c r="BH114" s="36">
        <f t="shared" si="90"/>
        <v>0</v>
      </c>
      <c r="BI114" s="36">
        <f t="shared" si="90"/>
        <v>0</v>
      </c>
      <c r="BJ114" s="36">
        <f t="shared" si="90"/>
        <v>0</v>
      </c>
      <c r="BK114" s="36">
        <f t="shared" si="90"/>
        <v>0</v>
      </c>
      <c r="BL114" s="36">
        <f t="shared" si="90"/>
        <v>0</v>
      </c>
      <c r="BM114" s="36">
        <f t="shared" si="90"/>
        <v>0</v>
      </c>
      <c r="BN114" s="36">
        <f t="shared" si="90"/>
        <v>7.4450000000000002E-3</v>
      </c>
      <c r="BO114" s="36">
        <f t="shared" ref="BO114" si="91">BO109*BO111</f>
        <v>0</v>
      </c>
      <c r="BP114" s="37">
        <f>SUM(D114:BN114)</f>
        <v>7.0381050000000007</v>
      </c>
      <c r="BQ114" s="38">
        <f>BP114/$C$7</f>
        <v>7.0381050000000007</v>
      </c>
    </row>
    <row r="118" spans="1:69" x14ac:dyDescent="0.2">
      <c r="BJ118" s="40">
        <f>BQ64</f>
        <v>24.137865000000001</v>
      </c>
    </row>
    <row r="119" spans="1:69" x14ac:dyDescent="0.2">
      <c r="BJ119" s="40">
        <f>BQ82</f>
        <v>48.515206666666685</v>
      </c>
    </row>
    <row r="120" spans="1:69" x14ac:dyDescent="0.2">
      <c r="BJ120" s="40">
        <f>BQ98</f>
        <v>21.994077000000001</v>
      </c>
    </row>
    <row r="121" spans="1:69" x14ac:dyDescent="0.2">
      <c r="BJ121" s="40">
        <f>BQ114</f>
        <v>7.0381050000000007</v>
      </c>
    </row>
  </sheetData>
  <mergeCells count="359">
    <mergeCell ref="A5:A6"/>
    <mergeCell ref="C5:C6"/>
    <mergeCell ref="D5:D6"/>
    <mergeCell ref="E5:E6"/>
    <mergeCell ref="F5:F6"/>
    <mergeCell ref="G5:G6"/>
    <mergeCell ref="N5:N6"/>
    <mergeCell ref="O5:O6"/>
    <mergeCell ref="P5:P6"/>
    <mergeCell ref="Q5:Q6"/>
    <mergeCell ref="R5:R6"/>
    <mergeCell ref="S5:S6"/>
    <mergeCell ref="H5:H6"/>
    <mergeCell ref="I5:I6"/>
    <mergeCell ref="J5:J6"/>
    <mergeCell ref="K5:K6"/>
    <mergeCell ref="L5:L6"/>
    <mergeCell ref="M5:M6"/>
    <mergeCell ref="Z5:Z6"/>
    <mergeCell ref="AA5:AA6"/>
    <mergeCell ref="AB5:AB6"/>
    <mergeCell ref="AC5:AC6"/>
    <mergeCell ref="AD5:AD6"/>
    <mergeCell ref="AE5:AE6"/>
    <mergeCell ref="T5:T6"/>
    <mergeCell ref="U5:U6"/>
    <mergeCell ref="V5:V6"/>
    <mergeCell ref="W5:W6"/>
    <mergeCell ref="X5:X6"/>
    <mergeCell ref="Y5:Y6"/>
    <mergeCell ref="AL5:AL6"/>
    <mergeCell ref="AM5:AM6"/>
    <mergeCell ref="AN5:AN6"/>
    <mergeCell ref="AO5:AO6"/>
    <mergeCell ref="AP5:AP6"/>
    <mergeCell ref="AQ5:AQ6"/>
    <mergeCell ref="AF5:AF6"/>
    <mergeCell ref="AG5:AG6"/>
    <mergeCell ref="AH5:AH6"/>
    <mergeCell ref="AI5:AI6"/>
    <mergeCell ref="AJ5:AJ6"/>
    <mergeCell ref="AK5:AK6"/>
    <mergeCell ref="BI5:BI6"/>
    <mergeCell ref="AX5:AX6"/>
    <mergeCell ref="AY5:AY6"/>
    <mergeCell ref="AZ5:AZ6"/>
    <mergeCell ref="BA5:BA6"/>
    <mergeCell ref="BB5:BB6"/>
    <mergeCell ref="BC5:BC6"/>
    <mergeCell ref="AR5:AR6"/>
    <mergeCell ref="AS5:AS6"/>
    <mergeCell ref="AT5:AT6"/>
    <mergeCell ref="AU5:AU6"/>
    <mergeCell ref="AV5:AV6"/>
    <mergeCell ref="AW5:AW6"/>
    <mergeCell ref="A24:A28"/>
    <mergeCell ref="C24:C28"/>
    <mergeCell ref="C45:C46"/>
    <mergeCell ref="A51:A52"/>
    <mergeCell ref="C51:C52"/>
    <mergeCell ref="D51:D52"/>
    <mergeCell ref="BQ5:BQ6"/>
    <mergeCell ref="A7:A11"/>
    <mergeCell ref="C7:C11"/>
    <mergeCell ref="A12:A18"/>
    <mergeCell ref="C12:C18"/>
    <mergeCell ref="A19:A23"/>
    <mergeCell ref="C19:C23"/>
    <mergeCell ref="BJ5:BJ6"/>
    <mergeCell ref="BK5:BK6"/>
    <mergeCell ref="BL5:BL6"/>
    <mergeCell ref="BM5:BM6"/>
    <mergeCell ref="BN5:BN6"/>
    <mergeCell ref="BP5:BP6"/>
    <mergeCell ref="BD5:BD6"/>
    <mergeCell ref="BE5:BE6"/>
    <mergeCell ref="BF5:BF6"/>
    <mergeCell ref="BG5:BG6"/>
    <mergeCell ref="BH5:BH6"/>
    <mergeCell ref="K51:K52"/>
    <mergeCell ref="L51:L52"/>
    <mergeCell ref="M51:M52"/>
    <mergeCell ref="N51:N52"/>
    <mergeCell ref="O51:O52"/>
    <mergeCell ref="P51:P52"/>
    <mergeCell ref="E51:E52"/>
    <mergeCell ref="F51:F52"/>
    <mergeCell ref="G51:G52"/>
    <mergeCell ref="H51:H52"/>
    <mergeCell ref="I51:I52"/>
    <mergeCell ref="J51:J52"/>
    <mergeCell ref="W51:W52"/>
    <mergeCell ref="X51:X52"/>
    <mergeCell ref="Y51:Y52"/>
    <mergeCell ref="Z51:Z52"/>
    <mergeCell ref="AA51:AA52"/>
    <mergeCell ref="AB51:AB52"/>
    <mergeCell ref="Q51:Q52"/>
    <mergeCell ref="R51:R52"/>
    <mergeCell ref="S51:S52"/>
    <mergeCell ref="T51:T52"/>
    <mergeCell ref="U51:U52"/>
    <mergeCell ref="V51:V52"/>
    <mergeCell ref="BQ51:BQ52"/>
    <mergeCell ref="A53:A57"/>
    <mergeCell ref="C53:C57"/>
    <mergeCell ref="BG51:BG52"/>
    <mergeCell ref="BH51:BH52"/>
    <mergeCell ref="BI51:BI52"/>
    <mergeCell ref="BJ51:BJ52"/>
    <mergeCell ref="BK51:BK52"/>
    <mergeCell ref="BL51:BL52"/>
    <mergeCell ref="BA51:BA52"/>
    <mergeCell ref="BB51:BB52"/>
    <mergeCell ref="BC51:BC52"/>
    <mergeCell ref="BD51:BD52"/>
    <mergeCell ref="BE51:BE52"/>
    <mergeCell ref="BF51:BF52"/>
    <mergeCell ref="AU51:AU52"/>
    <mergeCell ref="AV51:AV52"/>
    <mergeCell ref="AW51:AW52"/>
    <mergeCell ref="AX51:AX52"/>
    <mergeCell ref="AY51:AY52"/>
    <mergeCell ref="AZ51:AZ52"/>
    <mergeCell ref="AO51:AO52"/>
    <mergeCell ref="AP51:AP52"/>
    <mergeCell ref="AQ51:AQ52"/>
    <mergeCell ref="C63:C64"/>
    <mergeCell ref="A67:A68"/>
    <mergeCell ref="C67:C68"/>
    <mergeCell ref="D67:D68"/>
    <mergeCell ref="E67:E68"/>
    <mergeCell ref="F67:F68"/>
    <mergeCell ref="BM51:BM52"/>
    <mergeCell ref="BN51:BN52"/>
    <mergeCell ref="BP51:BP52"/>
    <mergeCell ref="AR51:AR52"/>
    <mergeCell ref="AS51:AS52"/>
    <mergeCell ref="AT51:AT52"/>
    <mergeCell ref="AI51:AI52"/>
    <mergeCell ref="AJ51:AJ52"/>
    <mergeCell ref="AK51:AK52"/>
    <mergeCell ref="AL51:AL52"/>
    <mergeCell ref="AM51:AM52"/>
    <mergeCell ref="AN51:AN52"/>
    <mergeCell ref="AC51:AC52"/>
    <mergeCell ref="AD51:AD52"/>
    <mergeCell ref="AE51:AE52"/>
    <mergeCell ref="AF51:AF52"/>
    <mergeCell ref="AG51:AG52"/>
    <mergeCell ref="AH51:AH52"/>
    <mergeCell ref="M67:M68"/>
    <mergeCell ref="N67:N68"/>
    <mergeCell ref="O67:O68"/>
    <mergeCell ref="P67:P68"/>
    <mergeCell ref="Q67:Q68"/>
    <mergeCell ref="R67:R68"/>
    <mergeCell ref="G67:G68"/>
    <mergeCell ref="H67:H68"/>
    <mergeCell ref="I67:I68"/>
    <mergeCell ref="J67:J68"/>
    <mergeCell ref="K67:K68"/>
    <mergeCell ref="L67:L68"/>
    <mergeCell ref="Z67:Z68"/>
    <mergeCell ref="AA67:AA68"/>
    <mergeCell ref="AB67:AB68"/>
    <mergeCell ref="AC67:AC68"/>
    <mergeCell ref="AD67:AD68"/>
    <mergeCell ref="AE67:AE68"/>
    <mergeCell ref="S67:S68"/>
    <mergeCell ref="T67:T68"/>
    <mergeCell ref="U67:U68"/>
    <mergeCell ref="V67:V68"/>
    <mergeCell ref="X67:X68"/>
    <mergeCell ref="Y67:Y68"/>
    <mergeCell ref="AL67:AL68"/>
    <mergeCell ref="AM67:AM68"/>
    <mergeCell ref="AN67:AN68"/>
    <mergeCell ref="AO67:AO68"/>
    <mergeCell ref="AP67:AP68"/>
    <mergeCell ref="AQ67:AQ68"/>
    <mergeCell ref="AF67:AF68"/>
    <mergeCell ref="AG67:AG68"/>
    <mergeCell ref="AH67:AH68"/>
    <mergeCell ref="AI67:AI68"/>
    <mergeCell ref="AJ67:AJ68"/>
    <mergeCell ref="AK67:AK68"/>
    <mergeCell ref="AZ67:AZ68"/>
    <mergeCell ref="BA67:BA68"/>
    <mergeCell ref="BB67:BB68"/>
    <mergeCell ref="BC67:BC68"/>
    <mergeCell ref="AR67:AR68"/>
    <mergeCell ref="AS67:AS68"/>
    <mergeCell ref="AT67:AT68"/>
    <mergeCell ref="AU67:AU68"/>
    <mergeCell ref="AV67:AV68"/>
    <mergeCell ref="AW67:AW68"/>
    <mergeCell ref="BQ67:BQ68"/>
    <mergeCell ref="A69:A75"/>
    <mergeCell ref="C69:C75"/>
    <mergeCell ref="C81:C82"/>
    <mergeCell ref="A85:A86"/>
    <mergeCell ref="C85:C86"/>
    <mergeCell ref="D85:D86"/>
    <mergeCell ref="E85:E86"/>
    <mergeCell ref="F85:F86"/>
    <mergeCell ref="G85:G86"/>
    <mergeCell ref="BJ67:BJ68"/>
    <mergeCell ref="BK67:BK68"/>
    <mergeCell ref="BL67:BL68"/>
    <mergeCell ref="BM67:BM68"/>
    <mergeCell ref="BN67:BN68"/>
    <mergeCell ref="BP67:BP68"/>
    <mergeCell ref="BD67:BD68"/>
    <mergeCell ref="BE67:BE68"/>
    <mergeCell ref="BF67:BF68"/>
    <mergeCell ref="BG67:BG68"/>
    <mergeCell ref="BH67:BH68"/>
    <mergeCell ref="BI67:BI68"/>
    <mergeCell ref="AX67:AX68"/>
    <mergeCell ref="AY67:AY68"/>
    <mergeCell ref="N85:N86"/>
    <mergeCell ref="O85:O86"/>
    <mergeCell ref="P85:P86"/>
    <mergeCell ref="Q85:Q86"/>
    <mergeCell ref="R85:R86"/>
    <mergeCell ref="S85:S86"/>
    <mergeCell ref="H85:H86"/>
    <mergeCell ref="I85:I86"/>
    <mergeCell ref="J85:J86"/>
    <mergeCell ref="K85:K86"/>
    <mergeCell ref="L85:L86"/>
    <mergeCell ref="M85:M86"/>
    <mergeCell ref="AA85:AA86"/>
    <mergeCell ref="AB85:AB86"/>
    <mergeCell ref="AC85:AC86"/>
    <mergeCell ref="AD85:AD86"/>
    <mergeCell ref="AE85:AE86"/>
    <mergeCell ref="AF85:AF86"/>
    <mergeCell ref="T85:T86"/>
    <mergeCell ref="U85:U86"/>
    <mergeCell ref="V85:V86"/>
    <mergeCell ref="X85:X86"/>
    <mergeCell ref="Y85:Y86"/>
    <mergeCell ref="Z85:Z86"/>
    <mergeCell ref="AP85:AP86"/>
    <mergeCell ref="AQ85:AQ86"/>
    <mergeCell ref="AR85:AR86"/>
    <mergeCell ref="AG85:AG86"/>
    <mergeCell ref="AH85:AH86"/>
    <mergeCell ref="AI85:AI86"/>
    <mergeCell ref="AJ85:AJ86"/>
    <mergeCell ref="AK85:AK86"/>
    <mergeCell ref="AL85:AL86"/>
    <mergeCell ref="BN85:BN86"/>
    <mergeCell ref="BP85:BP86"/>
    <mergeCell ref="BQ85:BQ86"/>
    <mergeCell ref="BE85:BE86"/>
    <mergeCell ref="BF85:BF86"/>
    <mergeCell ref="BG85:BG86"/>
    <mergeCell ref="BH85:BH86"/>
    <mergeCell ref="BI85:BI86"/>
    <mergeCell ref="BJ85:BJ86"/>
    <mergeCell ref="A87:A91"/>
    <mergeCell ref="C87:C91"/>
    <mergeCell ref="C97:C98"/>
    <mergeCell ref="A101:A102"/>
    <mergeCell ref="C101:C102"/>
    <mergeCell ref="D101:D102"/>
    <mergeCell ref="BK85:BK86"/>
    <mergeCell ref="BL85:BL86"/>
    <mergeCell ref="BM85:BM86"/>
    <mergeCell ref="AY85:AY86"/>
    <mergeCell ref="AZ85:AZ86"/>
    <mergeCell ref="BA85:BA86"/>
    <mergeCell ref="BB85:BB86"/>
    <mergeCell ref="BC85:BC86"/>
    <mergeCell ref="BD85:BD86"/>
    <mergeCell ref="AS85:AS86"/>
    <mergeCell ref="AT85:AT86"/>
    <mergeCell ref="AU85:AU86"/>
    <mergeCell ref="AV85:AV86"/>
    <mergeCell ref="AW85:AW86"/>
    <mergeCell ref="AX85:AX86"/>
    <mergeCell ref="AM85:AM86"/>
    <mergeCell ref="AN85:AN86"/>
    <mergeCell ref="AO85:AO86"/>
    <mergeCell ref="K101:K102"/>
    <mergeCell ref="L101:L102"/>
    <mergeCell ref="M101:M102"/>
    <mergeCell ref="N101:N102"/>
    <mergeCell ref="O101:O102"/>
    <mergeCell ref="P101:P102"/>
    <mergeCell ref="E101:E102"/>
    <mergeCell ref="F101:F102"/>
    <mergeCell ref="G101:G102"/>
    <mergeCell ref="H101:H102"/>
    <mergeCell ref="I101:I102"/>
    <mergeCell ref="J101:J102"/>
    <mergeCell ref="W101:W102"/>
    <mergeCell ref="X101:X102"/>
    <mergeCell ref="Y101:Y102"/>
    <mergeCell ref="Z101:Z102"/>
    <mergeCell ref="AA101:AA102"/>
    <mergeCell ref="AB101:AB102"/>
    <mergeCell ref="Q101:Q102"/>
    <mergeCell ref="R101:R102"/>
    <mergeCell ref="S101:S102"/>
    <mergeCell ref="T101:T102"/>
    <mergeCell ref="U101:U102"/>
    <mergeCell ref="V101:V102"/>
    <mergeCell ref="BQ101:BQ102"/>
    <mergeCell ref="A103:A107"/>
    <mergeCell ref="C103:C107"/>
    <mergeCell ref="BG101:BG102"/>
    <mergeCell ref="BH101:BH102"/>
    <mergeCell ref="BI101:BI102"/>
    <mergeCell ref="BJ101:BJ102"/>
    <mergeCell ref="BK101:BK102"/>
    <mergeCell ref="BL101:BL102"/>
    <mergeCell ref="BA101:BA102"/>
    <mergeCell ref="BB101:BB102"/>
    <mergeCell ref="BC101:BC102"/>
    <mergeCell ref="BD101:BD102"/>
    <mergeCell ref="BE101:BE102"/>
    <mergeCell ref="BF101:BF102"/>
    <mergeCell ref="AU101:AU102"/>
    <mergeCell ref="AV101:AV102"/>
    <mergeCell ref="AW101:AW102"/>
    <mergeCell ref="AX101:AX102"/>
    <mergeCell ref="AY101:AY102"/>
    <mergeCell ref="AZ101:AZ102"/>
    <mergeCell ref="AO101:AO102"/>
    <mergeCell ref="AP101:AP102"/>
    <mergeCell ref="AQ101:AQ102"/>
    <mergeCell ref="BO5:BO6"/>
    <mergeCell ref="BO101:BO102"/>
    <mergeCell ref="BO51:BO52"/>
    <mergeCell ref="BO67:BO68"/>
    <mergeCell ref="BO85:BO86"/>
    <mergeCell ref="C113:C114"/>
    <mergeCell ref="BM101:BM102"/>
    <mergeCell ref="BN101:BN102"/>
    <mergeCell ref="BP101:BP102"/>
    <mergeCell ref="AR101:AR102"/>
    <mergeCell ref="AS101:AS102"/>
    <mergeCell ref="AT101:AT102"/>
    <mergeCell ref="AI101:AI102"/>
    <mergeCell ref="AJ101:AJ102"/>
    <mergeCell ref="AK101:AK102"/>
    <mergeCell ref="AL101:AL102"/>
    <mergeCell ref="AM101:AM102"/>
    <mergeCell ref="AN101:AN102"/>
    <mergeCell ref="AC101:AC102"/>
    <mergeCell ref="AD101:AD102"/>
    <mergeCell ref="AE101:AE102"/>
    <mergeCell ref="AF101:AF102"/>
    <mergeCell ref="AG101:AG102"/>
    <mergeCell ref="AH101:AH102"/>
  </mergeCells>
  <pageMargins left="0.70866141732283472" right="0.70866141732283472" top="0.74803149606299213" bottom="0.74803149606299213" header="0.31496062992125984" footer="0.31496062992125984"/>
  <pageSetup paperSize="9" scale="26" fitToWidth="2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V56"/>
  <sheetViews>
    <sheetView workbookViewId="0">
      <selection activeCell="E23" sqref="E23"/>
    </sheetView>
  </sheetViews>
  <sheetFormatPr defaultRowHeight="15" x14ac:dyDescent="0.2"/>
  <cols>
    <col min="1" max="1" width="4.3046875" customWidth="1"/>
    <col min="2" max="2" width="32.6875" customWidth="1"/>
    <col min="3" max="3" width="8.609375" customWidth="1"/>
    <col min="4" max="4" width="3.62890625" customWidth="1"/>
    <col min="5" max="5" width="32.6875" customWidth="1"/>
    <col min="6" max="6" width="7.6640625" customWidth="1"/>
    <col min="7" max="7" width="8.875" customWidth="1"/>
    <col min="8" max="8" width="3.62890625" customWidth="1"/>
    <col min="9" max="9" width="32.6875" customWidth="1"/>
    <col min="10" max="10" width="8.609375" customWidth="1"/>
  </cols>
  <sheetData>
    <row r="1" spans="1:22" ht="59.25" customHeight="1" x14ac:dyDescent="0.25">
      <c r="A1" s="151" t="s">
        <v>69</v>
      </c>
      <c r="B1" s="151"/>
      <c r="C1" s="155"/>
      <c r="D1" s="152" t="s">
        <v>69</v>
      </c>
      <c r="E1" s="153"/>
      <c r="F1" s="153"/>
      <c r="G1" s="153"/>
      <c r="H1" s="154" t="s">
        <v>69</v>
      </c>
      <c r="I1" s="151"/>
      <c r="J1" s="151"/>
      <c r="K1" s="65"/>
      <c r="L1" s="157"/>
      <c r="M1" s="157"/>
      <c r="N1" s="157"/>
      <c r="O1" s="157"/>
      <c r="P1" s="120"/>
      <c r="Q1" s="120"/>
      <c r="R1" s="120"/>
      <c r="S1" s="120"/>
      <c r="T1" s="156"/>
      <c r="U1" s="156"/>
      <c r="V1" s="13"/>
    </row>
    <row r="2" spans="1:22" ht="30.75" customHeight="1" x14ac:dyDescent="0.25">
      <c r="A2" s="148" t="s">
        <v>47</v>
      </c>
      <c r="B2" s="148"/>
      <c r="C2" s="149"/>
      <c r="D2" s="150" t="s">
        <v>48</v>
      </c>
      <c r="E2" s="148"/>
      <c r="F2" s="148"/>
      <c r="G2" s="149"/>
      <c r="H2" s="148" t="s">
        <v>49</v>
      </c>
      <c r="I2" s="148"/>
      <c r="J2" s="149"/>
      <c r="K2" s="65"/>
      <c r="L2" s="157" t="s">
        <v>9</v>
      </c>
      <c r="M2" s="157"/>
      <c r="N2" s="157" t="s">
        <v>13</v>
      </c>
      <c r="O2" s="157"/>
      <c r="P2" s="120" t="s">
        <v>22</v>
      </c>
      <c r="Q2" s="120"/>
      <c r="R2" s="120" t="s">
        <v>25</v>
      </c>
      <c r="S2" s="120"/>
      <c r="T2" s="156" t="s">
        <v>50</v>
      </c>
      <c r="U2" s="156"/>
      <c r="V2" s="13"/>
    </row>
    <row r="3" spans="1:22" ht="30.75" customHeight="1" x14ac:dyDescent="0.2">
      <c r="A3" s="66"/>
      <c r="B3" s="78">
        <f>E3</f>
        <v>44977</v>
      </c>
      <c r="C3" s="67" t="s">
        <v>51</v>
      </c>
      <c r="D3" s="66"/>
      <c r="E3" s="78">
        <f>'3-7 лет (день 1)'!J4</f>
        <v>44977</v>
      </c>
      <c r="F3" s="67" t="s">
        <v>51</v>
      </c>
      <c r="G3" s="67" t="s">
        <v>52</v>
      </c>
      <c r="H3" s="66"/>
      <c r="I3" s="78">
        <f>E3</f>
        <v>44977</v>
      </c>
      <c r="J3" s="67" t="s">
        <v>52</v>
      </c>
      <c r="K3" s="13"/>
      <c r="L3" s="68">
        <f>F4</f>
        <v>19.296295000000001</v>
      </c>
      <c r="M3" s="68">
        <f>G4</f>
        <v>24.137865000000001</v>
      </c>
      <c r="N3" s="68">
        <f>F9</f>
        <v>39.808911428571427</v>
      </c>
      <c r="O3" s="68">
        <f>G9</f>
        <v>48.515206666666685</v>
      </c>
      <c r="P3" s="68">
        <f>F17</f>
        <v>19.247695</v>
      </c>
      <c r="Q3" s="68">
        <f>G17</f>
        <v>21.994077000000001</v>
      </c>
      <c r="R3" s="7">
        <f>F22</f>
        <v>6.1530649999999998</v>
      </c>
      <c r="S3" s="7">
        <f>G22</f>
        <v>7.0381050000000007</v>
      </c>
      <c r="T3" s="69">
        <f>L3+N3+P3+R3</f>
        <v>84.505966428571426</v>
      </c>
      <c r="U3" s="69">
        <f>M3+O3+Q3+S3</f>
        <v>101.6852536666667</v>
      </c>
    </row>
    <row r="4" spans="1:22" ht="15" customHeight="1" x14ac:dyDescent="0.2">
      <c r="A4" s="111" t="s">
        <v>9</v>
      </c>
      <c r="B4" s="7" t="str">
        <f>E4</f>
        <v>Кукурузная каша молочная</v>
      </c>
      <c r="C4" s="141">
        <f>F4</f>
        <v>19.296295000000001</v>
      </c>
      <c r="D4" s="111" t="s">
        <v>9</v>
      </c>
      <c r="E4" s="7" t="s">
        <v>10</v>
      </c>
      <c r="F4" s="141">
        <f>'1-3 года (день 1 )'!BQ64</f>
        <v>19.296295000000001</v>
      </c>
      <c r="G4" s="141">
        <f>'3-7 лет (день 1)'!BQ64</f>
        <v>24.137865000000001</v>
      </c>
      <c r="H4" s="111" t="s">
        <v>9</v>
      </c>
      <c r="I4" s="7" t="str">
        <f>E4</f>
        <v>Кукурузная каша молочная</v>
      </c>
      <c r="J4" s="141">
        <f>G4</f>
        <v>24.137865000000001</v>
      </c>
    </row>
    <row r="5" spans="1:22" ht="15" customHeight="1" x14ac:dyDescent="0.2">
      <c r="A5" s="111"/>
      <c r="B5" s="10" t="str">
        <f>E5</f>
        <v>Бутерброд с маслом</v>
      </c>
      <c r="C5" s="142"/>
      <c r="D5" s="111"/>
      <c r="E5" s="10" t="s">
        <v>11</v>
      </c>
      <c r="F5" s="142"/>
      <c r="G5" s="142"/>
      <c r="H5" s="111"/>
      <c r="I5" s="7" t="str">
        <f>E5</f>
        <v>Бутерброд с маслом</v>
      </c>
      <c r="J5" s="142"/>
    </row>
    <row r="6" spans="1:22" ht="15" customHeight="1" x14ac:dyDescent="0.2">
      <c r="A6" s="111"/>
      <c r="B6" s="10" t="str">
        <f>E6</f>
        <v>Какао с молоком</v>
      </c>
      <c r="C6" s="142"/>
      <c r="D6" s="111"/>
      <c r="E6" s="7" t="s">
        <v>12</v>
      </c>
      <c r="F6" s="142"/>
      <c r="G6" s="142"/>
      <c r="H6" s="111"/>
      <c r="I6" s="7" t="str">
        <f>E6</f>
        <v>Какао с молоком</v>
      </c>
      <c r="J6" s="142"/>
    </row>
    <row r="7" spans="1:22" ht="15" customHeight="1" x14ac:dyDescent="0.2">
      <c r="A7" s="111"/>
      <c r="B7" s="7"/>
      <c r="C7" s="142"/>
      <c r="D7" s="111"/>
      <c r="E7" s="7"/>
      <c r="F7" s="142"/>
      <c r="G7" s="142"/>
      <c r="H7" s="111"/>
      <c r="I7" s="7"/>
      <c r="J7" s="142"/>
    </row>
    <row r="8" spans="1:22" ht="15" customHeight="1" x14ac:dyDescent="0.2">
      <c r="A8" s="111"/>
      <c r="B8" s="7"/>
      <c r="C8" s="143"/>
      <c r="D8" s="111"/>
      <c r="E8" s="7"/>
      <c r="F8" s="143"/>
      <c r="G8" s="143"/>
      <c r="H8" s="111"/>
      <c r="I8" s="7"/>
      <c r="J8" s="143"/>
    </row>
    <row r="9" spans="1:22" ht="15" customHeight="1" x14ac:dyDescent="0.2">
      <c r="A9" s="111" t="s">
        <v>13</v>
      </c>
      <c r="B9" s="7" t="str">
        <f>E9</f>
        <v xml:space="preserve">Салат из зеленого горошка </v>
      </c>
      <c r="C9" s="144">
        <f>F9</f>
        <v>39.808911428571427</v>
      </c>
      <c r="D9" s="111" t="s">
        <v>13</v>
      </c>
      <c r="E9" s="7" t="s">
        <v>14</v>
      </c>
      <c r="F9" s="144">
        <f>'1-3 года (день 1 )'!BQ82</f>
        <v>39.808911428571427</v>
      </c>
      <c r="G9" s="144">
        <f>'3-7 лет (день 1)'!BQ82</f>
        <v>48.515206666666685</v>
      </c>
      <c r="H9" s="111" t="s">
        <v>13</v>
      </c>
      <c r="I9" s="7" t="str">
        <f t="shared" ref="I9:I18" si="0">E9</f>
        <v xml:space="preserve">Салат из зеленого горошка </v>
      </c>
      <c r="J9" s="144">
        <f>G9</f>
        <v>48.515206666666685</v>
      </c>
    </row>
    <row r="10" spans="1:22" ht="15" customHeight="1" x14ac:dyDescent="0.2">
      <c r="A10" s="111"/>
      <c r="B10" s="7" t="str">
        <f t="shared" ref="B10:B18" si="1">E10</f>
        <v>Свекольник</v>
      </c>
      <c r="C10" s="145"/>
      <c r="D10" s="111"/>
      <c r="E10" s="47" t="s">
        <v>15</v>
      </c>
      <c r="F10" s="145"/>
      <c r="G10" s="145"/>
      <c r="H10" s="111"/>
      <c r="I10" s="7" t="str">
        <f t="shared" si="0"/>
        <v>Свекольник</v>
      </c>
      <c r="J10" s="145"/>
    </row>
    <row r="11" spans="1:22" ht="15" customHeight="1" x14ac:dyDescent="0.2">
      <c r="A11" s="111"/>
      <c r="B11" s="7" t="str">
        <f t="shared" si="1"/>
        <v>Суфле рыбное</v>
      </c>
      <c r="C11" s="145"/>
      <c r="D11" s="111"/>
      <c r="E11" s="7" t="s">
        <v>16</v>
      </c>
      <c r="F11" s="145"/>
      <c r="G11" s="145"/>
      <c r="H11" s="111"/>
      <c r="I11" s="7" t="str">
        <f t="shared" si="0"/>
        <v>Суфле рыбное</v>
      </c>
      <c r="J11" s="145"/>
    </row>
    <row r="12" spans="1:22" ht="15" customHeight="1" x14ac:dyDescent="0.2">
      <c r="A12" s="111"/>
      <c r="B12" s="7" t="str">
        <f t="shared" si="1"/>
        <v>Соус сметанный</v>
      </c>
      <c r="C12" s="145"/>
      <c r="D12" s="111"/>
      <c r="E12" s="7" t="s">
        <v>17</v>
      </c>
      <c r="F12" s="145"/>
      <c r="G12" s="145"/>
      <c r="H12" s="111"/>
      <c r="I12" s="7" t="str">
        <f t="shared" si="0"/>
        <v>Соус сметанный</v>
      </c>
      <c r="J12" s="145"/>
      <c r="L12">
        <v>20.852627272727272</v>
      </c>
      <c r="M12">
        <v>17.970377272727273</v>
      </c>
      <c r="N12" t="e">
        <f>#REF!</f>
        <v>#REF!</v>
      </c>
    </row>
    <row r="13" spans="1:22" ht="15" customHeight="1" x14ac:dyDescent="0.2">
      <c r="A13" s="111"/>
      <c r="B13" s="7" t="str">
        <f t="shared" si="1"/>
        <v>Картофельное пюре</v>
      </c>
      <c r="C13" s="145"/>
      <c r="D13" s="111"/>
      <c r="E13" s="20" t="s">
        <v>18</v>
      </c>
      <c r="F13" s="145"/>
      <c r="G13" s="145"/>
      <c r="H13" s="111"/>
      <c r="I13" s="7" t="str">
        <f t="shared" si="0"/>
        <v>Картофельное пюре</v>
      </c>
      <c r="J13" s="145"/>
      <c r="L13">
        <v>52.446211537337668</v>
      </c>
      <c r="M13">
        <v>51.966752489543218</v>
      </c>
      <c r="N13" t="e">
        <f>#REF!</f>
        <v>#REF!</v>
      </c>
    </row>
    <row r="14" spans="1:22" ht="15" customHeight="1" x14ac:dyDescent="0.2">
      <c r="A14" s="111"/>
      <c r="B14" s="7" t="str">
        <f t="shared" si="1"/>
        <v>Хлеб пшеничный</v>
      </c>
      <c r="C14" s="145"/>
      <c r="D14" s="111"/>
      <c r="E14" s="14" t="s">
        <v>19</v>
      </c>
      <c r="F14" s="145"/>
      <c r="G14" s="145"/>
      <c r="H14" s="111"/>
      <c r="I14" s="7" t="str">
        <f t="shared" si="0"/>
        <v>Хлеб пшеничный</v>
      </c>
      <c r="J14" s="145"/>
      <c r="L14">
        <v>6.7329663022857131</v>
      </c>
      <c r="M14">
        <v>6.6081615424137938</v>
      </c>
    </row>
    <row r="15" spans="1:22" ht="15" customHeight="1" x14ac:dyDescent="0.2">
      <c r="A15" s="111"/>
      <c r="B15" s="14" t="str">
        <f t="shared" si="1"/>
        <v>Хлеб ржано-пшеничный</v>
      </c>
      <c r="C15" s="145"/>
      <c r="D15" s="111"/>
      <c r="E15" s="14" t="s">
        <v>20</v>
      </c>
      <c r="F15" s="145"/>
      <c r="G15" s="145"/>
      <c r="H15" s="111"/>
      <c r="I15" s="14" t="str">
        <f t="shared" si="0"/>
        <v>Хлеб ржано-пшеничный</v>
      </c>
      <c r="J15" s="145"/>
      <c r="L15">
        <v>8.2743081974181827</v>
      </c>
      <c r="M15">
        <v>8.2791081974181822</v>
      </c>
    </row>
    <row r="16" spans="1:22" ht="15" customHeight="1" x14ac:dyDescent="0.2">
      <c r="A16" s="111"/>
      <c r="B16" s="14" t="str">
        <f t="shared" si="1"/>
        <v>Кисель</v>
      </c>
      <c r="C16" s="146"/>
      <c r="D16" s="111"/>
      <c r="E16" s="14" t="s">
        <v>21</v>
      </c>
      <c r="F16" s="146"/>
      <c r="G16" s="146"/>
      <c r="H16" s="111"/>
      <c r="I16" s="14" t="str">
        <f t="shared" si="0"/>
        <v>Кисель</v>
      </c>
      <c r="J16" s="146"/>
    </row>
    <row r="17" spans="1:15" ht="15" customHeight="1" x14ac:dyDescent="0.2">
      <c r="A17" s="111" t="s">
        <v>22</v>
      </c>
      <c r="B17" s="7" t="str">
        <f t="shared" si="1"/>
        <v>Снежок</v>
      </c>
      <c r="C17" s="141">
        <f>F17</f>
        <v>19.247695</v>
      </c>
      <c r="D17" s="111" t="s">
        <v>22</v>
      </c>
      <c r="E17" s="7" t="s">
        <v>23</v>
      </c>
      <c r="F17" s="141">
        <f>'1-3 года (день 1 )'!BQ98</f>
        <v>19.247695</v>
      </c>
      <c r="G17" s="141">
        <f>'3-7 лет (день 1)'!BQ98</f>
        <v>21.994077000000001</v>
      </c>
      <c r="H17" s="111" t="s">
        <v>22</v>
      </c>
      <c r="I17" s="7" t="str">
        <f t="shared" si="0"/>
        <v>Снежок</v>
      </c>
      <c r="J17" s="141">
        <f>G17</f>
        <v>21.994077000000001</v>
      </c>
    </row>
    <row r="18" spans="1:15" ht="15" customHeight="1" x14ac:dyDescent="0.2">
      <c r="A18" s="111"/>
      <c r="B18" s="7" t="str">
        <f t="shared" si="1"/>
        <v>Манник со сгущенным молоком</v>
      </c>
      <c r="C18" s="142"/>
      <c r="D18" s="111"/>
      <c r="E18" s="21" t="s">
        <v>24</v>
      </c>
      <c r="F18" s="142"/>
      <c r="G18" s="142"/>
      <c r="H18" s="111"/>
      <c r="I18" s="7" t="str">
        <f t="shared" si="0"/>
        <v>Манник со сгущенным молоком</v>
      </c>
      <c r="J18" s="142"/>
    </row>
    <row r="19" spans="1:15" ht="15" customHeight="1" x14ac:dyDescent="0.2">
      <c r="A19" s="111"/>
      <c r="B19" s="7"/>
      <c r="C19" s="142"/>
      <c r="D19" s="111"/>
      <c r="E19" s="7"/>
      <c r="F19" s="142"/>
      <c r="G19" s="142"/>
      <c r="H19" s="111"/>
      <c r="I19" s="7"/>
      <c r="J19" s="142"/>
    </row>
    <row r="20" spans="1:15" ht="15" customHeight="1" x14ac:dyDescent="0.2">
      <c r="A20" s="111"/>
      <c r="B20" s="7"/>
      <c r="C20" s="142"/>
      <c r="D20" s="111"/>
      <c r="E20" s="7"/>
      <c r="F20" s="142"/>
      <c r="G20" s="142"/>
      <c r="H20" s="111"/>
      <c r="I20" s="7"/>
      <c r="J20" s="142"/>
    </row>
    <row r="21" spans="1:15" ht="15" customHeight="1" x14ac:dyDescent="0.2">
      <c r="A21" s="111"/>
      <c r="B21" s="7"/>
      <c r="C21" s="143"/>
      <c r="D21" s="111"/>
      <c r="E21" s="7"/>
      <c r="F21" s="143"/>
      <c r="G21" s="143"/>
      <c r="H21" s="111"/>
      <c r="I21" s="7"/>
      <c r="J21" s="143"/>
    </row>
    <row r="22" spans="1:15" ht="15" customHeight="1" x14ac:dyDescent="0.2">
      <c r="A22" s="111" t="s">
        <v>25</v>
      </c>
      <c r="B22" s="24" t="str">
        <f>E22</f>
        <v>Макароны отварные с маслом</v>
      </c>
      <c r="C22" s="141">
        <f>F22</f>
        <v>6.1530649999999998</v>
      </c>
      <c r="D22" s="111" t="s">
        <v>25</v>
      </c>
      <c r="E22" s="24" t="s">
        <v>26</v>
      </c>
      <c r="F22" s="141">
        <f>'1-3 года (день 1 )'!BQ114</f>
        <v>6.1530649999999998</v>
      </c>
      <c r="G22" s="141">
        <f>'3-7 лет (день 1)'!BQ114</f>
        <v>7.0381050000000007</v>
      </c>
      <c r="H22" s="111" t="s">
        <v>25</v>
      </c>
      <c r="I22" s="24" t="str">
        <f>E22</f>
        <v>Макароны отварные с маслом</v>
      </c>
      <c r="J22" s="141">
        <f>G22</f>
        <v>7.0381050000000007</v>
      </c>
    </row>
    <row r="23" spans="1:15" ht="15" customHeight="1" x14ac:dyDescent="0.2">
      <c r="A23" s="111"/>
      <c r="B23" s="24" t="str">
        <f>E23</f>
        <v>Хлеб пшеничный</v>
      </c>
      <c r="C23" s="142"/>
      <c r="D23" s="111"/>
      <c r="E23" t="s">
        <v>19</v>
      </c>
      <c r="F23" s="142"/>
      <c r="G23" s="142"/>
      <c r="H23" s="111"/>
      <c r="I23" s="24" t="str">
        <f>E23</f>
        <v>Хлеб пшеничный</v>
      </c>
      <c r="J23" s="142"/>
      <c r="L23">
        <v>16.067958181818181</v>
      </c>
      <c r="M23">
        <v>13.887438181818181</v>
      </c>
    </row>
    <row r="24" spans="1:15" ht="15" customHeight="1" x14ac:dyDescent="0.2">
      <c r="A24" s="111"/>
      <c r="B24" s="24" t="str">
        <f>E24</f>
        <v>Чай с сахаром</v>
      </c>
      <c r="C24" s="142"/>
      <c r="D24" s="111"/>
      <c r="E24" s="14" t="s">
        <v>27</v>
      </c>
      <c r="F24" s="142"/>
      <c r="G24" s="142"/>
      <c r="H24" s="111"/>
      <c r="I24" s="24" t="str">
        <f>E24</f>
        <v>Чай с сахаром</v>
      </c>
      <c r="J24" s="142"/>
      <c r="L24">
        <v>42.215963415584412</v>
      </c>
      <c r="M24">
        <v>41.756410082251087</v>
      </c>
    </row>
    <row r="25" spans="1:15" ht="15" customHeight="1" x14ac:dyDescent="0.2">
      <c r="A25" s="111"/>
      <c r="B25" s="14">
        <f>E25</f>
        <v>0</v>
      </c>
      <c r="C25" s="142"/>
      <c r="D25" s="111"/>
      <c r="E25" s="20"/>
      <c r="F25" s="142"/>
      <c r="G25" s="142"/>
      <c r="H25" s="111"/>
      <c r="I25" s="14">
        <f>E25</f>
        <v>0</v>
      </c>
      <c r="J25" s="142"/>
      <c r="L25">
        <v>5.93879</v>
      </c>
      <c r="M25">
        <v>5.9194566666666661</v>
      </c>
    </row>
    <row r="26" spans="1:15" ht="15" customHeight="1" x14ac:dyDescent="0.2">
      <c r="A26" s="111"/>
      <c r="B26" s="7"/>
      <c r="C26" s="143"/>
      <c r="D26" s="111"/>
      <c r="E26" s="7"/>
      <c r="F26" s="143"/>
      <c r="G26" s="143"/>
      <c r="H26" s="111"/>
      <c r="I26" s="7"/>
      <c r="J26" s="143"/>
      <c r="L26">
        <v>7.0714281818181819</v>
      </c>
      <c r="M26">
        <v>7.0754281818181815</v>
      </c>
    </row>
    <row r="27" spans="1:15" ht="18" x14ac:dyDescent="0.25">
      <c r="A27" s="133" t="s">
        <v>50</v>
      </c>
      <c r="B27" s="134"/>
      <c r="C27" s="70">
        <f>C4+C9+C17+C22</f>
        <v>84.505966428571426</v>
      </c>
      <c r="D27" s="133" t="s">
        <v>50</v>
      </c>
      <c r="E27" s="134"/>
      <c r="F27" s="70">
        <f>F4+F9+F17+F22</f>
        <v>84.505966428571426</v>
      </c>
      <c r="G27" s="70">
        <f>G4+G9+G17+G22</f>
        <v>101.6852536666667</v>
      </c>
      <c r="H27" s="133" t="s">
        <v>50</v>
      </c>
      <c r="I27" s="134"/>
      <c r="J27" s="70">
        <f>J4+J9+J17+J22</f>
        <v>101.6852536666667</v>
      </c>
    </row>
    <row r="28" spans="1:15" ht="15" customHeight="1" x14ac:dyDescent="0.2"/>
    <row r="29" spans="1:15" ht="59.25" customHeight="1" x14ac:dyDescent="0.2">
      <c r="A29" s="151" t="s">
        <v>69</v>
      </c>
      <c r="B29" s="151"/>
      <c r="C29" s="151"/>
      <c r="D29" s="152" t="s">
        <v>69</v>
      </c>
      <c r="E29" s="153"/>
      <c r="F29" s="153"/>
      <c r="G29" s="153"/>
      <c r="H29" s="154" t="s">
        <v>69</v>
      </c>
      <c r="I29" s="151"/>
      <c r="J29" s="155"/>
      <c r="K29" s="65"/>
      <c r="L29" s="65"/>
      <c r="M29" s="147"/>
      <c r="N29" s="147"/>
      <c r="O29" s="147"/>
    </row>
    <row r="30" spans="1:15" ht="30.75" customHeight="1" x14ac:dyDescent="0.2">
      <c r="A30" s="148" t="s">
        <v>53</v>
      </c>
      <c r="B30" s="148"/>
      <c r="C30" s="149"/>
      <c r="D30" s="150" t="s">
        <v>54</v>
      </c>
      <c r="E30" s="148"/>
      <c r="F30" s="148"/>
      <c r="G30" s="149"/>
      <c r="H30" s="150" t="s">
        <v>55</v>
      </c>
      <c r="I30" s="148"/>
      <c r="J30" s="149"/>
      <c r="K30" s="65"/>
      <c r="L30" s="65"/>
      <c r="M30" s="71"/>
      <c r="N30" s="71"/>
      <c r="O30" s="71"/>
    </row>
    <row r="31" spans="1:15" ht="30.75" customHeight="1" x14ac:dyDescent="0.2">
      <c r="A31" s="66"/>
      <c r="B31" s="79">
        <f>E3</f>
        <v>44977</v>
      </c>
      <c r="C31" s="67" t="s">
        <v>52</v>
      </c>
      <c r="D31" s="66"/>
      <c r="E31" s="78">
        <f>E3</f>
        <v>44977</v>
      </c>
      <c r="F31" s="82" t="str">
        <f>F3</f>
        <v>1,5-2 года</v>
      </c>
      <c r="G31" s="83" t="str">
        <f>G3</f>
        <v>3-7 лет</v>
      </c>
      <c r="H31" s="66"/>
      <c r="I31" s="80">
        <f>E3</f>
        <v>44977</v>
      </c>
      <c r="J31" s="72" t="s">
        <v>52</v>
      </c>
      <c r="K31" s="13"/>
      <c r="L31" s="13"/>
    </row>
    <row r="32" spans="1:15" ht="15" customHeight="1" x14ac:dyDescent="0.2">
      <c r="A32" s="111" t="s">
        <v>9</v>
      </c>
      <c r="B32" s="7" t="str">
        <f>E4</f>
        <v>Кукурузная каша молочная</v>
      </c>
      <c r="C32" s="141">
        <f>G4</f>
        <v>24.137865000000001</v>
      </c>
      <c r="D32" s="111" t="s">
        <v>9</v>
      </c>
      <c r="E32" s="7" t="str">
        <f>'3-7 лет (день 1)'!B7</f>
        <v>Кукурузная каша молочная</v>
      </c>
      <c r="F32" s="135">
        <f>F4</f>
        <v>19.296295000000001</v>
      </c>
      <c r="G32" s="135">
        <f>G4</f>
        <v>24.137865000000001</v>
      </c>
      <c r="H32" s="111" t="s">
        <v>9</v>
      </c>
      <c r="I32" s="7" t="str">
        <f>I4</f>
        <v>Кукурузная каша молочная</v>
      </c>
      <c r="J32" s="141">
        <f>F32</f>
        <v>19.296295000000001</v>
      </c>
    </row>
    <row r="33" spans="1:10" ht="15" customHeight="1" x14ac:dyDescent="0.2">
      <c r="A33" s="111"/>
      <c r="B33" s="7" t="str">
        <f>E5</f>
        <v>Бутерброд с маслом</v>
      </c>
      <c r="C33" s="142"/>
      <c r="D33" s="111"/>
      <c r="E33" s="7" t="str">
        <f>'3-7 лет (день 1)'!B8</f>
        <v>Бутерброд с маслом</v>
      </c>
      <c r="F33" s="136"/>
      <c r="G33" s="136"/>
      <c r="H33" s="111"/>
      <c r="I33" s="7" t="str">
        <f>I5</f>
        <v>Бутерброд с маслом</v>
      </c>
      <c r="J33" s="142"/>
    </row>
    <row r="34" spans="1:10" ht="15" customHeight="1" x14ac:dyDescent="0.2">
      <c r="A34" s="111"/>
      <c r="B34" s="7" t="str">
        <f>E6</f>
        <v>Какао с молоком</v>
      </c>
      <c r="C34" s="142"/>
      <c r="D34" s="111"/>
      <c r="E34" s="7" t="str">
        <f>'3-7 лет (день 1)'!B9</f>
        <v>Какао с молоком</v>
      </c>
      <c r="F34" s="136"/>
      <c r="G34" s="136"/>
      <c r="H34" s="111"/>
      <c r="I34" s="7" t="str">
        <f>I6</f>
        <v>Какао с молоком</v>
      </c>
      <c r="J34" s="142"/>
    </row>
    <row r="35" spans="1:10" ht="15" customHeight="1" x14ac:dyDescent="0.2">
      <c r="A35" s="111"/>
      <c r="B35" s="7"/>
      <c r="C35" s="142"/>
      <c r="D35" s="111"/>
      <c r="E35" s="7"/>
      <c r="F35" s="136"/>
      <c r="G35" s="136"/>
      <c r="H35" s="111"/>
      <c r="I35" s="7"/>
      <c r="J35" s="142"/>
    </row>
    <row r="36" spans="1:10" ht="15" customHeight="1" x14ac:dyDescent="0.2">
      <c r="A36" s="111"/>
      <c r="B36" s="7"/>
      <c r="C36" s="143"/>
      <c r="D36" s="111"/>
      <c r="E36" s="7"/>
      <c r="F36" s="137"/>
      <c r="G36" s="137"/>
      <c r="H36" s="111"/>
      <c r="I36" s="7"/>
      <c r="J36" s="143"/>
    </row>
    <row r="37" spans="1:10" ht="15" customHeight="1" x14ac:dyDescent="0.2">
      <c r="A37" s="111" t="s">
        <v>13</v>
      </c>
      <c r="B37" s="7" t="str">
        <f t="shared" ref="B37:B46" si="2">E9</f>
        <v xml:space="preserve">Салат из зеленого горошка </v>
      </c>
      <c r="C37" s="144">
        <f>G9</f>
        <v>48.515206666666685</v>
      </c>
      <c r="D37" s="111" t="s">
        <v>13</v>
      </c>
      <c r="E37" s="7" t="e">
        <f>'3-7 лет (день 1)'!#REF!</f>
        <v>#REF!</v>
      </c>
      <c r="F37" s="138">
        <f>F9</f>
        <v>39.808911428571427</v>
      </c>
      <c r="G37" s="138">
        <f>G9</f>
        <v>48.515206666666685</v>
      </c>
      <c r="H37" s="111" t="s">
        <v>13</v>
      </c>
      <c r="I37" s="7" t="str">
        <f t="shared" ref="I37:I42" si="3">I9</f>
        <v xml:space="preserve">Салат из зеленого горошка </v>
      </c>
      <c r="J37" s="144">
        <f>F37</f>
        <v>39.808911428571427</v>
      </c>
    </row>
    <row r="38" spans="1:10" ht="15" customHeight="1" x14ac:dyDescent="0.2">
      <c r="A38" s="111"/>
      <c r="B38" s="7" t="str">
        <f t="shared" si="2"/>
        <v>Свекольник</v>
      </c>
      <c r="C38" s="145"/>
      <c r="D38" s="111"/>
      <c r="E38" s="7" t="str">
        <f>'3-7 лет (день 1)'!B12</f>
        <v>Свекольник</v>
      </c>
      <c r="F38" s="139"/>
      <c r="G38" s="139"/>
      <c r="H38" s="111"/>
      <c r="I38" s="7" t="str">
        <f t="shared" si="3"/>
        <v>Свекольник</v>
      </c>
      <c r="J38" s="145"/>
    </row>
    <row r="39" spans="1:10" ht="15" customHeight="1" x14ac:dyDescent="0.2">
      <c r="A39" s="111"/>
      <c r="B39" s="7" t="str">
        <f t="shared" si="2"/>
        <v>Суфле рыбное</v>
      </c>
      <c r="C39" s="145"/>
      <c r="D39" s="111"/>
      <c r="E39" s="7" t="str">
        <f>'3-7 лет (день 1)'!B13</f>
        <v>Суфле рыбное</v>
      </c>
      <c r="F39" s="139"/>
      <c r="G39" s="139"/>
      <c r="H39" s="111"/>
      <c r="I39" s="7" t="str">
        <f t="shared" si="3"/>
        <v>Суфле рыбное</v>
      </c>
      <c r="J39" s="145"/>
    </row>
    <row r="40" spans="1:10" ht="15" customHeight="1" x14ac:dyDescent="0.2">
      <c r="A40" s="111"/>
      <c r="B40" s="7" t="str">
        <f t="shared" si="2"/>
        <v>Соус сметанный</v>
      </c>
      <c r="C40" s="145"/>
      <c r="D40" s="111"/>
      <c r="E40" s="7" t="str">
        <f>'3-7 лет (день 1)'!B14</f>
        <v>Соус сметанный</v>
      </c>
      <c r="F40" s="139"/>
      <c r="G40" s="139"/>
      <c r="H40" s="111"/>
      <c r="I40" s="7" t="str">
        <f t="shared" si="3"/>
        <v>Соус сметанный</v>
      </c>
      <c r="J40" s="145"/>
    </row>
    <row r="41" spans="1:10" ht="15" customHeight="1" x14ac:dyDescent="0.2">
      <c r="A41" s="111"/>
      <c r="B41" s="7" t="str">
        <f t="shared" si="2"/>
        <v>Картофельное пюре</v>
      </c>
      <c r="C41" s="145"/>
      <c r="D41" s="111"/>
      <c r="E41" s="7" t="str">
        <f>'3-7 лет (день 1)'!B15</f>
        <v>Картофельное пюре</v>
      </c>
      <c r="F41" s="139"/>
      <c r="G41" s="139"/>
      <c r="H41" s="111"/>
      <c r="I41" s="7" t="str">
        <f t="shared" si="3"/>
        <v>Картофельное пюре</v>
      </c>
      <c r="J41" s="145"/>
    </row>
    <row r="42" spans="1:10" ht="15" customHeight="1" x14ac:dyDescent="0.2">
      <c r="A42" s="111"/>
      <c r="B42" s="7" t="str">
        <f t="shared" si="2"/>
        <v>Хлеб пшеничный</v>
      </c>
      <c r="C42" s="145"/>
      <c r="D42" s="111"/>
      <c r="E42" s="7" t="str">
        <f>'3-7 лет (день 1)'!B16</f>
        <v>Хлеб пшеничный</v>
      </c>
      <c r="F42" s="139"/>
      <c r="G42" s="139"/>
      <c r="H42" s="111"/>
      <c r="I42" s="7" t="str">
        <f t="shared" si="3"/>
        <v>Хлеб пшеничный</v>
      </c>
      <c r="J42" s="145"/>
    </row>
    <row r="43" spans="1:10" ht="15" customHeight="1" x14ac:dyDescent="0.2">
      <c r="A43" s="111"/>
      <c r="B43" s="14" t="str">
        <f t="shared" si="2"/>
        <v>Хлеб ржано-пшеничный</v>
      </c>
      <c r="C43" s="145"/>
      <c r="D43" s="111"/>
      <c r="E43" s="7" t="str">
        <f>'3-7 лет (день 1)'!B17</f>
        <v>Хлеб ржано-пшеничный</v>
      </c>
      <c r="F43" s="139"/>
      <c r="G43" s="139"/>
      <c r="H43" s="111"/>
      <c r="I43" s="14" t="str">
        <f>E15</f>
        <v>Хлеб ржано-пшеничный</v>
      </c>
      <c r="J43" s="145"/>
    </row>
    <row r="44" spans="1:10" ht="15" customHeight="1" x14ac:dyDescent="0.2">
      <c r="A44" s="111"/>
      <c r="B44" s="14" t="str">
        <f t="shared" si="2"/>
        <v>Кисель</v>
      </c>
      <c r="C44" s="146"/>
      <c r="D44" s="111"/>
      <c r="E44" s="7" t="str">
        <f>'3-7 лет (день 1)'!B18</f>
        <v>Кисель</v>
      </c>
      <c r="F44" s="140"/>
      <c r="G44" s="140"/>
      <c r="H44" s="111"/>
      <c r="I44" s="14" t="str">
        <f>I16</f>
        <v>Кисель</v>
      </c>
      <c r="J44" s="146"/>
    </row>
    <row r="45" spans="1:10" ht="15" customHeight="1" x14ac:dyDescent="0.2">
      <c r="A45" s="111" t="s">
        <v>22</v>
      </c>
      <c r="B45" s="7" t="str">
        <f t="shared" si="2"/>
        <v>Снежок</v>
      </c>
      <c r="C45" s="141">
        <f>G17</f>
        <v>21.994077000000001</v>
      </c>
      <c r="D45" s="111" t="s">
        <v>22</v>
      </c>
      <c r="E45" s="7" t="str">
        <f>'3-7 лет (день 1)'!B19</f>
        <v>Снежок</v>
      </c>
      <c r="F45" s="135">
        <f>F17</f>
        <v>19.247695</v>
      </c>
      <c r="G45" s="135">
        <f>G17</f>
        <v>21.994077000000001</v>
      </c>
      <c r="H45" s="111" t="s">
        <v>22</v>
      </c>
      <c r="I45" s="7" t="str">
        <f>I17</f>
        <v>Снежок</v>
      </c>
      <c r="J45" s="141">
        <f>F45</f>
        <v>19.247695</v>
      </c>
    </row>
    <row r="46" spans="1:10" ht="15" customHeight="1" x14ac:dyDescent="0.2">
      <c r="A46" s="111"/>
      <c r="B46" s="7" t="str">
        <f t="shared" si="2"/>
        <v>Манник со сгущенным молоком</v>
      </c>
      <c r="C46" s="142"/>
      <c r="D46" s="111"/>
      <c r="E46" s="7" t="str">
        <f>'3-7 лет (день 1)'!B20</f>
        <v>Манник со сгущенным молоком</v>
      </c>
      <c r="F46" s="136"/>
      <c r="G46" s="136"/>
      <c r="H46" s="111"/>
      <c r="I46" s="7" t="str">
        <f>I18</f>
        <v>Манник со сгущенным молоком</v>
      </c>
      <c r="J46" s="142"/>
    </row>
    <row r="47" spans="1:10" ht="15" customHeight="1" x14ac:dyDescent="0.2">
      <c r="A47" s="111"/>
      <c r="B47" s="7"/>
      <c r="C47" s="142"/>
      <c r="D47" s="111"/>
      <c r="E47" s="7"/>
      <c r="F47" s="136"/>
      <c r="G47" s="136"/>
      <c r="H47" s="111"/>
      <c r="I47" s="7"/>
      <c r="J47" s="142"/>
    </row>
    <row r="48" spans="1:10" ht="15" customHeight="1" x14ac:dyDescent="0.2">
      <c r="A48" s="111"/>
      <c r="B48" s="7"/>
      <c r="C48" s="142"/>
      <c r="D48" s="111"/>
      <c r="E48" s="7"/>
      <c r="F48" s="136"/>
      <c r="G48" s="136"/>
      <c r="H48" s="111"/>
      <c r="I48" s="7"/>
      <c r="J48" s="142"/>
    </row>
    <row r="49" spans="1:10" ht="15" customHeight="1" x14ac:dyDescent="0.2">
      <c r="A49" s="111"/>
      <c r="B49" s="7"/>
      <c r="C49" s="143"/>
      <c r="D49" s="111"/>
      <c r="E49" s="7"/>
      <c r="F49" s="137"/>
      <c r="G49" s="137"/>
      <c r="H49" s="111"/>
      <c r="I49" s="7"/>
      <c r="J49" s="143"/>
    </row>
    <row r="50" spans="1:10" ht="15" customHeight="1" x14ac:dyDescent="0.2">
      <c r="A50" s="111" t="s">
        <v>25</v>
      </c>
      <c r="B50" s="24" t="str">
        <f>E22</f>
        <v>Макароны отварные с маслом</v>
      </c>
      <c r="C50" s="141">
        <f>G22</f>
        <v>7.0381050000000007</v>
      </c>
      <c r="D50" s="111" t="s">
        <v>25</v>
      </c>
      <c r="E50" s="24" t="str">
        <f>'3-7 лет (день 1)'!B24</f>
        <v>Макароны отварные с маслом</v>
      </c>
      <c r="F50" s="135">
        <f>F22</f>
        <v>6.1530649999999998</v>
      </c>
      <c r="G50" s="135">
        <f>G22</f>
        <v>7.0381050000000007</v>
      </c>
      <c r="H50" s="111" t="s">
        <v>25</v>
      </c>
      <c r="I50" s="24" t="str">
        <f>I22</f>
        <v>Макароны отварные с маслом</v>
      </c>
      <c r="J50" s="141">
        <f>F50</f>
        <v>6.1530649999999998</v>
      </c>
    </row>
    <row r="51" spans="1:10" ht="15" customHeight="1" x14ac:dyDescent="0.2">
      <c r="A51" s="111"/>
      <c r="B51" s="24" t="str">
        <f>E23</f>
        <v>Хлеб пшеничный</v>
      </c>
      <c r="C51" s="142"/>
      <c r="D51" s="111"/>
      <c r="E51" s="24" t="str">
        <f>'3-7 лет (день 1)'!B25</f>
        <v>Хлеб пшеничный</v>
      </c>
      <c r="F51" s="136"/>
      <c r="G51" s="136"/>
      <c r="H51" s="111"/>
      <c r="I51" s="24" t="str">
        <f>I23</f>
        <v>Хлеб пшеничный</v>
      </c>
      <c r="J51" s="142"/>
    </row>
    <row r="52" spans="1:10" ht="15" customHeight="1" x14ac:dyDescent="0.2">
      <c r="A52" s="111"/>
      <c r="B52" s="24" t="str">
        <f>E24</f>
        <v>Чай с сахаром</v>
      </c>
      <c r="C52" s="142"/>
      <c r="D52" s="111"/>
      <c r="E52" s="24" t="str">
        <f>'3-7 лет (день 1)'!B26</f>
        <v>Чай с сахаром</v>
      </c>
      <c r="F52" s="136"/>
      <c r="G52" s="136"/>
      <c r="H52" s="111"/>
      <c r="I52" s="24" t="str">
        <f>I24</f>
        <v>Чай с сахаром</v>
      </c>
      <c r="J52" s="142"/>
    </row>
    <row r="53" spans="1:10" ht="15" customHeight="1" x14ac:dyDescent="0.2">
      <c r="A53" s="111"/>
      <c r="B53" s="14">
        <f>E53</f>
        <v>0</v>
      </c>
      <c r="C53" s="142"/>
      <c r="D53" s="111"/>
      <c r="E53" s="14">
        <f>E25</f>
        <v>0</v>
      </c>
      <c r="F53" s="136"/>
      <c r="G53" s="136"/>
      <c r="H53" s="111"/>
      <c r="I53" s="14">
        <f>E25</f>
        <v>0</v>
      </c>
      <c r="J53" s="142"/>
    </row>
    <row r="54" spans="1:10" ht="15" customHeight="1" x14ac:dyDescent="0.2">
      <c r="A54" s="111"/>
      <c r="B54" s="7"/>
      <c r="C54" s="143"/>
      <c r="D54" s="111"/>
      <c r="E54" s="7"/>
      <c r="F54" s="137"/>
      <c r="G54" s="137"/>
      <c r="H54" s="111"/>
      <c r="I54" s="7"/>
      <c r="J54" s="143"/>
    </row>
    <row r="55" spans="1:10" ht="18" x14ac:dyDescent="0.25">
      <c r="A55" s="133" t="s">
        <v>50</v>
      </c>
      <c r="B55" s="134"/>
      <c r="C55" s="73">
        <f>C32+C37+C45+C50</f>
        <v>101.6852536666667</v>
      </c>
      <c r="D55" s="22"/>
      <c r="E55" s="74" t="s">
        <v>50</v>
      </c>
      <c r="F55" s="81">
        <f>F32+F37+F45+F50</f>
        <v>84.505966428571426</v>
      </c>
      <c r="G55" s="81">
        <f>G32+G37+G45+G50</f>
        <v>101.6852536666667</v>
      </c>
      <c r="H55" s="133" t="s">
        <v>50</v>
      </c>
      <c r="I55" s="134"/>
      <c r="J55" s="70">
        <f>J32+J37+J45+J50</f>
        <v>84.505966428571426</v>
      </c>
    </row>
    <row r="56" spans="1:10" ht="15" customHeight="1" x14ac:dyDescent="0.2"/>
  </sheetData>
  <mergeCells count="84">
    <mergeCell ref="R1:S1"/>
    <mergeCell ref="T1:U1"/>
    <mergeCell ref="A2:C2"/>
    <mergeCell ref="D2:G2"/>
    <mergeCell ref="H2:J2"/>
    <mergeCell ref="L2:M2"/>
    <mergeCell ref="N2:O2"/>
    <mergeCell ref="P2:Q2"/>
    <mergeCell ref="R2:S2"/>
    <mergeCell ref="T2:U2"/>
    <mergeCell ref="A1:C1"/>
    <mergeCell ref="D1:G1"/>
    <mergeCell ref="H1:J1"/>
    <mergeCell ref="L1:M1"/>
    <mergeCell ref="N1:O1"/>
    <mergeCell ref="P1:Q1"/>
    <mergeCell ref="J4:J8"/>
    <mergeCell ref="A9:A16"/>
    <mergeCell ref="C9:C16"/>
    <mergeCell ref="D9:D16"/>
    <mergeCell ref="F9:F16"/>
    <mergeCell ref="G9:G16"/>
    <mergeCell ref="H9:H16"/>
    <mergeCell ref="J9:J16"/>
    <mergeCell ref="A4:A8"/>
    <mergeCell ref="C4:C8"/>
    <mergeCell ref="D4:D8"/>
    <mergeCell ref="F4:F8"/>
    <mergeCell ref="G4:G8"/>
    <mergeCell ref="H4:H8"/>
    <mergeCell ref="J17:J21"/>
    <mergeCell ref="A22:A26"/>
    <mergeCell ref="C22:C26"/>
    <mergeCell ref="D22:D26"/>
    <mergeCell ref="F22:F26"/>
    <mergeCell ref="G22:G26"/>
    <mergeCell ref="H22:H26"/>
    <mergeCell ref="J22:J26"/>
    <mergeCell ref="A17:A21"/>
    <mergeCell ref="C17:C21"/>
    <mergeCell ref="D17:D21"/>
    <mergeCell ref="F17:F21"/>
    <mergeCell ref="G17:G21"/>
    <mergeCell ref="H17:H21"/>
    <mergeCell ref="A27:B27"/>
    <mergeCell ref="D27:E27"/>
    <mergeCell ref="H27:I27"/>
    <mergeCell ref="A29:C29"/>
    <mergeCell ref="D29:G29"/>
    <mergeCell ref="H29:J29"/>
    <mergeCell ref="H37:H44"/>
    <mergeCell ref="J37:J44"/>
    <mergeCell ref="M29:O29"/>
    <mergeCell ref="A30:C30"/>
    <mergeCell ref="D30:G30"/>
    <mergeCell ref="H30:J30"/>
    <mergeCell ref="A32:A36"/>
    <mergeCell ref="C32:C36"/>
    <mergeCell ref="D32:D36"/>
    <mergeCell ref="H32:H36"/>
    <mergeCell ref="J32:J36"/>
    <mergeCell ref="J50:J54"/>
    <mergeCell ref="G50:G54"/>
    <mergeCell ref="A45:A49"/>
    <mergeCell ref="C45:C49"/>
    <mergeCell ref="D45:D49"/>
    <mergeCell ref="H45:H49"/>
    <mergeCell ref="J45:J49"/>
    <mergeCell ref="A55:B55"/>
    <mergeCell ref="H55:I55"/>
    <mergeCell ref="F32:F36"/>
    <mergeCell ref="F37:F44"/>
    <mergeCell ref="F45:F49"/>
    <mergeCell ref="F50:F54"/>
    <mergeCell ref="G32:G36"/>
    <mergeCell ref="G37:G44"/>
    <mergeCell ref="G45:G49"/>
    <mergeCell ref="A50:A54"/>
    <mergeCell ref="C50:C54"/>
    <mergeCell ref="D50:D54"/>
    <mergeCell ref="H50:H54"/>
    <mergeCell ref="A37:A44"/>
    <mergeCell ref="C37:C44"/>
    <mergeCell ref="D37:D44"/>
  </mergeCells>
  <pageMargins left="3.937007874015748E-2" right="3.937007874015748E-2" top="0.74803149606299213" bottom="0.74803149606299213" header="0.31496062992125984" footer="0.31496062992125984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O29"/>
  <sheetViews>
    <sheetView topLeftCell="G1" workbookViewId="0">
      <selection activeCell="M5" sqref="M5"/>
    </sheetView>
  </sheetViews>
  <sheetFormatPr defaultColWidth="8.875" defaultRowHeight="15" x14ac:dyDescent="0.2"/>
  <cols>
    <col min="1" max="1" width="12.23828125" style="90" customWidth="1"/>
    <col min="2" max="2" width="24.6171875" style="90" customWidth="1"/>
    <col min="3" max="3" width="9.28125" style="90" customWidth="1"/>
    <col min="4" max="4" width="7.93359375" style="90" customWidth="1"/>
    <col min="5" max="5" width="7.6640625" style="90" customWidth="1"/>
    <col min="6" max="6" width="11.56640625" style="90" customWidth="1"/>
    <col min="7" max="12" width="9.14453125" style="90" customWidth="1"/>
    <col min="13" max="13" width="11.97265625" style="90" customWidth="1"/>
    <col min="14" max="14" width="8.875" style="90"/>
    <col min="15" max="15" width="9.14453125" style="90" customWidth="1"/>
    <col min="16" max="16384" width="8.875" style="90"/>
  </cols>
  <sheetData>
    <row r="1" spans="1:15" x14ac:dyDescent="0.2">
      <c r="J1" s="161" t="s">
        <v>77</v>
      </c>
      <c r="K1" s="161"/>
      <c r="L1" s="161"/>
      <c r="M1" s="161"/>
    </row>
    <row r="2" spans="1:15" x14ac:dyDescent="0.2">
      <c r="J2" s="161" t="s">
        <v>78</v>
      </c>
      <c r="K2" s="161"/>
      <c r="L2" s="161"/>
      <c r="M2" s="161"/>
    </row>
    <row r="3" spans="1:15" x14ac:dyDescent="0.2">
      <c r="J3" s="161" t="s">
        <v>79</v>
      </c>
      <c r="K3" s="161"/>
      <c r="L3" s="161"/>
      <c r="M3" s="161"/>
    </row>
    <row r="4" spans="1:15" ht="21" customHeight="1" x14ac:dyDescent="0.2">
      <c r="A4" s="89"/>
      <c r="B4" s="89"/>
      <c r="C4" s="89"/>
      <c r="D4" s="89"/>
      <c r="E4" s="89"/>
      <c r="J4" s="162" t="s">
        <v>112</v>
      </c>
      <c r="K4" s="162"/>
      <c r="L4" s="162"/>
      <c r="M4" s="162"/>
    </row>
    <row r="5" spans="1:15" ht="24" customHeight="1" x14ac:dyDescent="0.2">
      <c r="B5" s="98"/>
      <c r="C5" s="98"/>
      <c r="D5" s="98"/>
      <c r="E5" s="163" t="s">
        <v>104</v>
      </c>
      <c r="F5" s="163"/>
      <c r="G5" s="163">
        <f>'3-7 лет (день 1)'!J4</f>
        <v>44977</v>
      </c>
      <c r="H5" s="163"/>
      <c r="I5" s="98"/>
      <c r="J5" s="98"/>
      <c r="K5" s="98"/>
      <c r="L5" s="98"/>
      <c r="M5" s="98"/>
    </row>
    <row r="6" spans="1:15" ht="31.5" customHeight="1" x14ac:dyDescent="0.2">
      <c r="A6" s="91" t="s">
        <v>80</v>
      </c>
      <c r="B6" s="91" t="s">
        <v>81</v>
      </c>
      <c r="C6" s="91" t="s">
        <v>82</v>
      </c>
      <c r="D6" s="91" t="s">
        <v>83</v>
      </c>
      <c r="E6" s="91" t="s">
        <v>84</v>
      </c>
      <c r="F6" s="91" t="s">
        <v>85</v>
      </c>
      <c r="G6" s="91" t="s">
        <v>86</v>
      </c>
      <c r="H6" s="91" t="s">
        <v>87</v>
      </c>
      <c r="I6" s="91" t="s">
        <v>88</v>
      </c>
      <c r="J6" s="91" t="s">
        <v>89</v>
      </c>
      <c r="K6" s="91" t="s">
        <v>90</v>
      </c>
      <c r="L6" s="91" t="s">
        <v>91</v>
      </c>
      <c r="M6" s="91" t="s">
        <v>92</v>
      </c>
    </row>
    <row r="7" spans="1:15" ht="18.75" x14ac:dyDescent="0.25">
      <c r="A7" s="92" t="s">
        <v>93</v>
      </c>
      <c r="B7" s="158" t="s">
        <v>94</v>
      </c>
      <c r="C7" s="159"/>
      <c r="D7" s="159"/>
      <c r="E7" s="159"/>
      <c r="F7" s="159"/>
      <c r="G7" s="159"/>
      <c r="H7" s="159"/>
      <c r="I7" s="159"/>
      <c r="J7" s="159"/>
      <c r="K7" s="159"/>
      <c r="L7" s="159"/>
      <c r="M7" s="160"/>
      <c r="O7" s="13"/>
    </row>
    <row r="8" spans="1:15" x14ac:dyDescent="0.2">
      <c r="A8" s="102" t="s">
        <v>9</v>
      </c>
      <c r="B8" s="94" t="str">
        <f>'1-3 года (день 1 )'!B7</f>
        <v>Кукурузная каша молочная</v>
      </c>
      <c r="C8" s="100">
        <v>150</v>
      </c>
      <c r="D8" s="100">
        <v>4.37</v>
      </c>
      <c r="E8" s="100">
        <v>5.45</v>
      </c>
      <c r="F8" s="100">
        <v>19.170000000000002</v>
      </c>
      <c r="G8" s="100">
        <v>144</v>
      </c>
      <c r="H8" s="100">
        <v>137.53</v>
      </c>
      <c r="I8" s="100">
        <v>0.48</v>
      </c>
      <c r="J8" s="100">
        <v>0.06</v>
      </c>
      <c r="K8" s="100">
        <v>0.05</v>
      </c>
      <c r="L8" s="100">
        <v>1.47</v>
      </c>
      <c r="M8" s="100">
        <v>91</v>
      </c>
      <c r="O8" s="99"/>
    </row>
    <row r="9" spans="1:15" ht="18" customHeight="1" x14ac:dyDescent="0.2">
      <c r="A9" s="103"/>
      <c r="B9" s="94" t="str">
        <f>'1-3 года (день 1 )'!B8</f>
        <v>Бутерброд с маслом</v>
      </c>
      <c r="C9" s="101" t="s">
        <v>95</v>
      </c>
      <c r="D9" s="100">
        <v>1.54</v>
      </c>
      <c r="E9" s="100">
        <v>3.46</v>
      </c>
      <c r="F9" s="100">
        <v>9.75</v>
      </c>
      <c r="G9" s="100">
        <v>78</v>
      </c>
      <c r="H9" s="100">
        <v>4.4800000000000004</v>
      </c>
      <c r="I9" s="100">
        <v>0.23</v>
      </c>
      <c r="J9" s="100">
        <v>0.02</v>
      </c>
      <c r="K9" s="100">
        <v>0.02</v>
      </c>
      <c r="L9" s="100">
        <v>0</v>
      </c>
      <c r="M9" s="100">
        <v>1</v>
      </c>
      <c r="O9" s="13"/>
    </row>
    <row r="10" spans="1:15" ht="18" customHeight="1" x14ac:dyDescent="0.2">
      <c r="A10" s="103"/>
      <c r="B10" s="94" t="str">
        <f>'1-3 года (день 1 )'!B9</f>
        <v>Какао с молоком</v>
      </c>
      <c r="C10" s="100">
        <v>150</v>
      </c>
      <c r="D10" s="100">
        <v>1.25</v>
      </c>
      <c r="E10" s="100">
        <v>1.33</v>
      </c>
      <c r="F10" s="100">
        <v>10.08</v>
      </c>
      <c r="G10" s="100">
        <v>50</v>
      </c>
      <c r="H10" s="100">
        <v>83.33</v>
      </c>
      <c r="I10" s="100">
        <v>0.01</v>
      </c>
      <c r="J10" s="100">
        <v>0.02</v>
      </c>
      <c r="K10" s="100">
        <v>0.01</v>
      </c>
      <c r="L10" s="100">
        <v>0.54</v>
      </c>
      <c r="M10" s="100">
        <v>248</v>
      </c>
      <c r="O10" s="13"/>
    </row>
    <row r="11" spans="1:15" x14ac:dyDescent="0.2">
      <c r="A11" s="102"/>
      <c r="B11" s="94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O11" s="13"/>
    </row>
    <row r="12" spans="1:15" hidden="1" x14ac:dyDescent="0.2">
      <c r="A12" s="102"/>
      <c r="B12" s="96"/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</row>
    <row r="13" spans="1:15" x14ac:dyDescent="0.2">
      <c r="A13" s="102" t="s">
        <v>13</v>
      </c>
      <c r="B13" s="94" t="str">
        <f>'3-7 лет (день 1)'!B12</f>
        <v>Свекольник</v>
      </c>
      <c r="C13" s="100">
        <v>200</v>
      </c>
      <c r="D13" s="100">
        <v>3.38</v>
      </c>
      <c r="E13" s="100">
        <v>5.2</v>
      </c>
      <c r="F13" s="100">
        <v>11.03</v>
      </c>
      <c r="G13" s="100">
        <v>116.11</v>
      </c>
      <c r="H13" s="100">
        <v>38.04</v>
      </c>
      <c r="I13" s="100">
        <v>1.31</v>
      </c>
      <c r="J13" s="100">
        <v>7.0000000000000007E-2</v>
      </c>
      <c r="K13" s="100">
        <v>0.05</v>
      </c>
      <c r="L13" s="100">
        <v>7.97</v>
      </c>
      <c r="M13" s="100">
        <v>34</v>
      </c>
    </row>
    <row r="14" spans="1:15" x14ac:dyDescent="0.2">
      <c r="A14" s="103"/>
      <c r="B14" s="94" t="str">
        <f>'3-7 лет (день 1)'!B13</f>
        <v>Суфле рыбное</v>
      </c>
      <c r="C14" s="100">
        <v>70</v>
      </c>
      <c r="D14" s="100">
        <v>4.55</v>
      </c>
      <c r="E14" s="100">
        <v>7.44</v>
      </c>
      <c r="F14" s="100">
        <v>13.3</v>
      </c>
      <c r="G14" s="100">
        <v>135.88999999999999</v>
      </c>
      <c r="H14" s="100">
        <v>31.59</v>
      </c>
      <c r="I14" s="100">
        <v>0.5</v>
      </c>
      <c r="J14" s="100">
        <v>0.03</v>
      </c>
      <c r="K14" s="100">
        <v>0.06</v>
      </c>
      <c r="L14" s="100">
        <v>0.04</v>
      </c>
      <c r="M14" s="100">
        <v>146</v>
      </c>
    </row>
    <row r="15" spans="1:15" x14ac:dyDescent="0.2">
      <c r="A15" s="103"/>
      <c r="B15" s="94" t="str">
        <f>'3-7 лет (день 1)'!B14</f>
        <v>Соус сметанный</v>
      </c>
      <c r="C15" s="100">
        <v>20</v>
      </c>
      <c r="D15" s="100">
        <v>0.3</v>
      </c>
      <c r="E15" s="100">
        <v>3.37</v>
      </c>
      <c r="F15" s="100">
        <v>1.08</v>
      </c>
      <c r="G15" s="100">
        <v>30</v>
      </c>
      <c r="H15" s="100">
        <v>8.35</v>
      </c>
      <c r="I15" s="100">
        <v>0.03</v>
      </c>
      <c r="J15" s="100">
        <v>0</v>
      </c>
      <c r="K15" s="100">
        <v>7.0000000000000007E-2</v>
      </c>
      <c r="L15" s="100">
        <v>0.04</v>
      </c>
      <c r="M15" s="100">
        <v>226</v>
      </c>
    </row>
    <row r="16" spans="1:15" x14ac:dyDescent="0.2">
      <c r="A16" s="103"/>
      <c r="B16" s="94" t="str">
        <f>'3-7 лет (день 1)'!B15</f>
        <v>Картофельное пюре</v>
      </c>
      <c r="C16" s="100">
        <v>120</v>
      </c>
      <c r="D16" s="100">
        <v>2.44</v>
      </c>
      <c r="E16" s="100">
        <v>4.1900000000000004</v>
      </c>
      <c r="F16" s="100">
        <v>14.45</v>
      </c>
      <c r="G16" s="100">
        <v>113.6</v>
      </c>
      <c r="H16" s="100">
        <v>36.94</v>
      </c>
      <c r="I16" s="100">
        <v>0.85</v>
      </c>
      <c r="J16" s="100">
        <v>0.11</v>
      </c>
      <c r="K16" s="100">
        <v>0.08</v>
      </c>
      <c r="L16" s="100">
        <v>14.36</v>
      </c>
      <c r="M16" s="100">
        <v>206</v>
      </c>
    </row>
    <row r="17" spans="1:13" x14ac:dyDescent="0.2">
      <c r="A17" s="103"/>
      <c r="B17" s="94" t="str">
        <f>'3-7 лет (день 1)'!B16</f>
        <v>Хлеб пшеничный</v>
      </c>
      <c r="C17" s="100">
        <v>20</v>
      </c>
      <c r="D17" s="100">
        <v>1.57</v>
      </c>
      <c r="E17" s="100">
        <v>0.2</v>
      </c>
      <c r="F17" s="100">
        <v>9.65</v>
      </c>
      <c r="G17" s="100">
        <v>48</v>
      </c>
      <c r="H17" s="100">
        <v>4.5999999999999996</v>
      </c>
      <c r="I17" s="100">
        <v>0.4</v>
      </c>
      <c r="J17" s="100">
        <v>0.03</v>
      </c>
      <c r="K17" s="100">
        <v>5.0000000000000001E-3</v>
      </c>
      <c r="L17" s="100">
        <v>0</v>
      </c>
      <c r="M17" s="100"/>
    </row>
    <row r="18" spans="1:13" x14ac:dyDescent="0.2">
      <c r="A18" s="103"/>
      <c r="B18" s="94" t="str">
        <f>'3-7 лет (день 1)'!B17</f>
        <v>Хлеб ржано-пшеничный</v>
      </c>
      <c r="C18" s="100">
        <v>40</v>
      </c>
      <c r="D18" s="100">
        <v>2.64</v>
      </c>
      <c r="E18" s="100">
        <v>0.48</v>
      </c>
      <c r="F18" s="100">
        <v>13.36</v>
      </c>
      <c r="G18" s="100">
        <v>69.599999999999994</v>
      </c>
      <c r="H18" s="100">
        <v>14</v>
      </c>
      <c r="I18" s="100">
        <v>1.56</v>
      </c>
      <c r="J18" s="100">
        <v>7.1999999999999995E-2</v>
      </c>
      <c r="K18" s="100">
        <v>3.2000000000000001E-2</v>
      </c>
      <c r="L18" s="100">
        <v>0</v>
      </c>
      <c r="M18" s="100"/>
    </row>
    <row r="19" spans="1:13" x14ac:dyDescent="0.2">
      <c r="A19" s="103"/>
      <c r="B19" s="94" t="str">
        <f>'3-7 лет (день 1)'!B18</f>
        <v>Кисель</v>
      </c>
      <c r="C19" s="100">
        <v>150</v>
      </c>
      <c r="D19" s="100">
        <v>0</v>
      </c>
      <c r="E19" s="100">
        <v>0</v>
      </c>
      <c r="F19" s="100">
        <v>13.5</v>
      </c>
      <c r="G19" s="100">
        <v>46.5</v>
      </c>
      <c r="H19" s="100">
        <v>0.37</v>
      </c>
      <c r="I19" s="100">
        <v>0.06</v>
      </c>
      <c r="J19" s="100">
        <v>0</v>
      </c>
      <c r="K19" s="100">
        <v>0</v>
      </c>
      <c r="L19" s="100">
        <v>0</v>
      </c>
      <c r="M19" s="100">
        <v>233</v>
      </c>
    </row>
    <row r="20" spans="1:13" x14ac:dyDescent="0.2">
      <c r="A20" s="103"/>
      <c r="B20" s="94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</row>
    <row r="21" spans="1:13" x14ac:dyDescent="0.2">
      <c r="A21" s="102" t="s">
        <v>22</v>
      </c>
      <c r="B21" s="94" t="str">
        <f>'3-7 лет (день 1)'!B19</f>
        <v>Снежок</v>
      </c>
      <c r="C21" s="100">
        <v>140</v>
      </c>
      <c r="D21" s="100">
        <v>4.0599999999999996</v>
      </c>
      <c r="E21" s="100">
        <v>4.4800000000000004</v>
      </c>
      <c r="F21" s="100">
        <v>5.6</v>
      </c>
      <c r="G21" s="100">
        <v>82.6</v>
      </c>
      <c r="H21" s="100">
        <v>18.82</v>
      </c>
      <c r="I21" s="100">
        <v>0.44</v>
      </c>
      <c r="J21" s="100">
        <v>0.06</v>
      </c>
      <c r="K21" s="100">
        <v>0.05</v>
      </c>
      <c r="L21" s="100">
        <v>1.19</v>
      </c>
      <c r="M21" s="100">
        <v>251</v>
      </c>
    </row>
    <row r="22" spans="1:13" ht="28.9" customHeight="1" x14ac:dyDescent="0.2">
      <c r="A22" s="103"/>
      <c r="B22" s="94" t="str">
        <f>'3-7 лет (день 1)'!B20</f>
        <v>Манник со сгущенным молоком</v>
      </c>
      <c r="C22" s="100" t="s">
        <v>96</v>
      </c>
      <c r="D22" s="100">
        <v>4.29</v>
      </c>
      <c r="E22" s="100">
        <v>8.2200000000000006</v>
      </c>
      <c r="F22" s="100">
        <v>24.07</v>
      </c>
      <c r="G22" s="100">
        <v>145.30000000000001</v>
      </c>
      <c r="H22" s="100">
        <v>84.35</v>
      </c>
      <c r="I22" s="100">
        <v>0.28000000000000003</v>
      </c>
      <c r="J22" s="100">
        <v>0.04</v>
      </c>
      <c r="K22" s="100">
        <v>0.05</v>
      </c>
      <c r="L22" s="100">
        <v>0.37</v>
      </c>
      <c r="M22" s="100">
        <v>274</v>
      </c>
    </row>
    <row r="23" spans="1:13" hidden="1" x14ac:dyDescent="0.2">
      <c r="A23" s="103"/>
      <c r="B23" s="94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</row>
    <row r="24" spans="1:13" ht="25.5" x14ac:dyDescent="0.2">
      <c r="A24" s="102" t="s">
        <v>25</v>
      </c>
      <c r="B24" s="94" t="str">
        <f>'3-7 лет (день 1)'!B24</f>
        <v>Макароны отварные с маслом</v>
      </c>
      <c r="C24" s="100">
        <v>120</v>
      </c>
      <c r="D24" s="100">
        <v>2.7</v>
      </c>
      <c r="E24" s="100">
        <v>2.2799999999999998</v>
      </c>
      <c r="F24" s="100">
        <v>51.18</v>
      </c>
      <c r="G24" s="100">
        <v>156.18</v>
      </c>
      <c r="H24" s="100">
        <v>18.93</v>
      </c>
      <c r="I24" s="100">
        <v>0.3</v>
      </c>
      <c r="J24" s="100">
        <v>0.1</v>
      </c>
      <c r="K24" s="100">
        <v>0.05</v>
      </c>
      <c r="L24" s="100">
        <v>0.12</v>
      </c>
      <c r="M24" s="100">
        <v>106</v>
      </c>
    </row>
    <row r="25" spans="1:13" ht="18" customHeight="1" x14ac:dyDescent="0.2">
      <c r="A25" s="94"/>
      <c r="B25" s="94" t="str">
        <f>'3-7 лет (день 1)'!B25</f>
        <v>Хлеб пшеничный</v>
      </c>
      <c r="C25" s="100">
        <v>30</v>
      </c>
      <c r="D25" s="100">
        <v>2.355</v>
      </c>
      <c r="E25" s="100">
        <v>0.3</v>
      </c>
      <c r="F25" s="100">
        <v>14.475</v>
      </c>
      <c r="G25" s="100">
        <v>72</v>
      </c>
      <c r="H25" s="100">
        <v>6.9</v>
      </c>
      <c r="I25" s="100">
        <v>0.6</v>
      </c>
      <c r="J25" s="100">
        <v>4.4999999999999998E-2</v>
      </c>
      <c r="K25" s="100">
        <v>7.4999999999999997E-3</v>
      </c>
      <c r="L25" s="100">
        <v>0</v>
      </c>
      <c r="M25" s="100"/>
    </row>
    <row r="26" spans="1:13" ht="15.6" customHeight="1" x14ac:dyDescent="0.2">
      <c r="A26" s="94"/>
      <c r="B26" s="94" t="str">
        <f>'3-7 лет (день 1)'!B26</f>
        <v>Чай с сахаром</v>
      </c>
      <c r="C26" s="100" t="s">
        <v>97</v>
      </c>
      <c r="D26" s="100">
        <v>0</v>
      </c>
      <c r="E26" s="100">
        <v>0</v>
      </c>
      <c r="F26" s="100">
        <v>8.98</v>
      </c>
      <c r="G26" s="100">
        <v>30</v>
      </c>
      <c r="H26" s="100">
        <v>0.27</v>
      </c>
      <c r="I26" s="100">
        <v>0.05</v>
      </c>
      <c r="J26" s="100">
        <v>0</v>
      </c>
      <c r="K26" s="100">
        <v>0</v>
      </c>
      <c r="L26" s="100">
        <v>0.27</v>
      </c>
      <c r="M26" s="100" t="s">
        <v>98</v>
      </c>
    </row>
    <row r="27" spans="1:13" x14ac:dyDescent="0.2">
      <c r="A27" s="94"/>
      <c r="B27" s="97" t="s">
        <v>99</v>
      </c>
      <c r="C27" s="100"/>
      <c r="D27" s="100">
        <f>SUM(D8:D26)</f>
        <v>35.445</v>
      </c>
      <c r="E27" s="100">
        <f t="shared" ref="E27:L27" si="0">SUM(E8:E26)</f>
        <v>46.400000000000006</v>
      </c>
      <c r="F27" s="100">
        <f t="shared" si="0"/>
        <v>219.67499999999998</v>
      </c>
      <c r="G27" s="100">
        <f t="shared" si="0"/>
        <v>1317.7800000000002</v>
      </c>
      <c r="H27" s="100">
        <f t="shared" si="0"/>
        <v>488.49999999999994</v>
      </c>
      <c r="I27" s="100">
        <f t="shared" si="0"/>
        <v>7.1</v>
      </c>
      <c r="J27" s="100">
        <f t="shared" si="0"/>
        <v>0.65700000000000003</v>
      </c>
      <c r="K27" s="100">
        <f t="shared" si="0"/>
        <v>0.53449999999999998</v>
      </c>
      <c r="L27" s="100">
        <f t="shared" si="0"/>
        <v>26.37</v>
      </c>
      <c r="M27" s="100"/>
    </row>
    <row r="29" spans="1:13" x14ac:dyDescent="0.2">
      <c r="A29" s="161" t="s">
        <v>110</v>
      </c>
      <c r="B29" s="161"/>
      <c r="C29" s="161"/>
      <c r="D29" s="161"/>
      <c r="E29" s="161"/>
      <c r="F29" s="161"/>
      <c r="G29" s="161"/>
      <c r="H29" s="161"/>
      <c r="I29" s="161"/>
      <c r="J29" s="161"/>
      <c r="K29" s="161"/>
      <c r="L29" s="161"/>
      <c r="M29" s="161"/>
    </row>
  </sheetData>
  <mergeCells count="8">
    <mergeCell ref="B7:M7"/>
    <mergeCell ref="A29:M29"/>
    <mergeCell ref="J1:M1"/>
    <mergeCell ref="J2:M2"/>
    <mergeCell ref="J3:M3"/>
    <mergeCell ref="J4:M4"/>
    <mergeCell ref="E5:F5"/>
    <mergeCell ref="G5:H5"/>
  </mergeCells>
  <pageMargins left="0.25" right="0.25" top="0.75" bottom="0.75" header="0.3" footer="0.3"/>
  <pageSetup paperSize="9" scale="99" orientation="landscape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M29"/>
  <sheetViews>
    <sheetView tabSelected="1" workbookViewId="0">
      <selection activeCell="G2" sqref="G2"/>
    </sheetView>
  </sheetViews>
  <sheetFormatPr defaultColWidth="8.875" defaultRowHeight="15" x14ac:dyDescent="0.2"/>
  <cols>
    <col min="1" max="1" width="11.97265625" style="90" customWidth="1"/>
    <col min="2" max="2" width="25.9609375" style="90" customWidth="1"/>
    <col min="3" max="3" width="8.875" style="90"/>
    <col min="4" max="4" width="7.93359375" style="90" customWidth="1"/>
    <col min="5" max="5" width="7.3984375" style="90" customWidth="1"/>
    <col min="6" max="6" width="12.10546875" style="90" customWidth="1"/>
    <col min="7" max="12" width="8.875" style="90"/>
    <col min="13" max="13" width="12.64453125" style="90" customWidth="1"/>
    <col min="14" max="16384" width="8.875" style="90"/>
  </cols>
  <sheetData>
    <row r="1" spans="1:13" x14ac:dyDescent="0.2">
      <c r="J1" s="161" t="s">
        <v>77</v>
      </c>
      <c r="K1" s="161"/>
      <c r="L1" s="161"/>
      <c r="M1" s="161"/>
    </row>
    <row r="2" spans="1:13" x14ac:dyDescent="0.2">
      <c r="J2" s="161" t="s">
        <v>78</v>
      </c>
      <c r="K2" s="161"/>
      <c r="L2" s="161"/>
      <c r="M2" s="161"/>
    </row>
    <row r="3" spans="1:13" x14ac:dyDescent="0.2">
      <c r="J3" s="161" t="s">
        <v>79</v>
      </c>
      <c r="K3" s="161"/>
      <c r="L3" s="161"/>
      <c r="M3" s="161"/>
    </row>
    <row r="4" spans="1:13" ht="21" customHeight="1" x14ac:dyDescent="0.2">
      <c r="A4" s="89"/>
      <c r="B4" s="89"/>
      <c r="C4" s="89"/>
      <c r="D4" s="89"/>
      <c r="E4" s="89"/>
      <c r="J4" s="162" t="s">
        <v>113</v>
      </c>
      <c r="K4" s="162"/>
      <c r="L4" s="162"/>
      <c r="M4" s="162"/>
    </row>
    <row r="5" spans="1:13" ht="24" customHeight="1" x14ac:dyDescent="0.2">
      <c r="B5" s="98"/>
      <c r="C5" s="98"/>
      <c r="D5" s="98"/>
      <c r="E5" s="163" t="s">
        <v>104</v>
      </c>
      <c r="F5" s="163"/>
      <c r="G5" s="163">
        <f>'3-7 лет (день 1)'!J4</f>
        <v>44977</v>
      </c>
      <c r="H5" s="163"/>
      <c r="I5" s="98"/>
      <c r="J5" s="98"/>
      <c r="K5" s="98"/>
      <c r="L5" s="98"/>
      <c r="M5" s="98"/>
    </row>
    <row r="6" spans="1:13" ht="25.5" x14ac:dyDescent="0.2">
      <c r="A6" s="91" t="s">
        <v>80</v>
      </c>
      <c r="B6" s="91" t="s">
        <v>81</v>
      </c>
      <c r="C6" s="91" t="s">
        <v>82</v>
      </c>
      <c r="D6" s="91" t="s">
        <v>83</v>
      </c>
      <c r="E6" s="91" t="s">
        <v>84</v>
      </c>
      <c r="F6" s="91" t="s">
        <v>85</v>
      </c>
      <c r="G6" s="91" t="s">
        <v>86</v>
      </c>
      <c r="H6" s="91" t="s">
        <v>87</v>
      </c>
      <c r="I6" s="91" t="s">
        <v>88</v>
      </c>
      <c r="J6" s="91" t="s">
        <v>89</v>
      </c>
      <c r="K6" s="91" t="s">
        <v>90</v>
      </c>
      <c r="L6" s="91" t="s">
        <v>91</v>
      </c>
      <c r="M6" s="91" t="s">
        <v>92</v>
      </c>
    </row>
    <row r="7" spans="1:13" ht="18.75" x14ac:dyDescent="0.25">
      <c r="A7" s="92" t="s">
        <v>93</v>
      </c>
      <c r="B7" s="158" t="s">
        <v>100</v>
      </c>
      <c r="C7" s="159"/>
      <c r="D7" s="159"/>
      <c r="E7" s="159"/>
      <c r="F7" s="159"/>
      <c r="G7" s="159"/>
      <c r="H7" s="159"/>
      <c r="I7" s="159"/>
      <c r="J7" s="159"/>
      <c r="K7" s="159"/>
      <c r="L7" s="159"/>
      <c r="M7" s="160"/>
    </row>
    <row r="8" spans="1:13" x14ac:dyDescent="0.2">
      <c r="A8" s="93" t="s">
        <v>9</v>
      </c>
      <c r="B8" s="94" t="str">
        <f>'3-7 лет (день 1)'!B7</f>
        <v>Кукурузная каша молочная</v>
      </c>
      <c r="C8" s="100">
        <v>200</v>
      </c>
      <c r="D8" s="100">
        <v>5.83</v>
      </c>
      <c r="E8" s="100">
        <v>7.27</v>
      </c>
      <c r="F8" s="100">
        <v>25.56</v>
      </c>
      <c r="G8" s="100">
        <v>192</v>
      </c>
      <c r="H8" s="100">
        <v>183.3</v>
      </c>
      <c r="I8" s="100">
        <v>0.64</v>
      </c>
      <c r="J8" s="100">
        <v>0.08</v>
      </c>
      <c r="K8" s="100">
        <v>7.0000000000000007E-2</v>
      </c>
      <c r="L8" s="100">
        <v>1.96</v>
      </c>
      <c r="M8" s="100">
        <v>91</v>
      </c>
    </row>
    <row r="9" spans="1:13" x14ac:dyDescent="0.2">
      <c r="A9" s="94"/>
      <c r="B9" s="94" t="str">
        <f>'3-7 лет (день 1)'!B8</f>
        <v>Бутерброд с маслом</v>
      </c>
      <c r="C9" s="101" t="s">
        <v>101</v>
      </c>
      <c r="D9" s="100">
        <v>2.2999999999999998</v>
      </c>
      <c r="E9" s="100">
        <v>4.3600000000000003</v>
      </c>
      <c r="F9" s="100">
        <v>14.62</v>
      </c>
      <c r="G9" s="100">
        <v>108</v>
      </c>
      <c r="H9" s="100">
        <v>6.6</v>
      </c>
      <c r="I9" s="100">
        <v>0.34</v>
      </c>
      <c r="J9" s="100">
        <v>0.03</v>
      </c>
      <c r="K9" s="100">
        <v>0.03</v>
      </c>
      <c r="L9" s="100">
        <v>0</v>
      </c>
      <c r="M9" s="100">
        <v>1</v>
      </c>
    </row>
    <row r="10" spans="1:13" x14ac:dyDescent="0.2">
      <c r="A10" s="94"/>
      <c r="B10" s="94" t="str">
        <f>'3-7 лет (день 1)'!B9</f>
        <v>Какао с молоком</v>
      </c>
      <c r="C10" s="100">
        <v>180</v>
      </c>
      <c r="D10" s="100">
        <v>1.5</v>
      </c>
      <c r="E10" s="100">
        <v>1.6</v>
      </c>
      <c r="F10" s="100">
        <v>12.1</v>
      </c>
      <c r="G10" s="100">
        <v>60</v>
      </c>
      <c r="H10" s="100">
        <v>100</v>
      </c>
      <c r="I10" s="100">
        <v>0.02</v>
      </c>
      <c r="J10" s="100">
        <v>0.02</v>
      </c>
      <c r="K10" s="100">
        <v>0.01</v>
      </c>
      <c r="L10" s="100">
        <v>0.65</v>
      </c>
      <c r="M10" s="100">
        <v>248</v>
      </c>
    </row>
    <row r="11" spans="1:13" x14ac:dyDescent="0.2">
      <c r="A11" s="93"/>
      <c r="B11" s="94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</row>
    <row r="12" spans="1:13" hidden="1" x14ac:dyDescent="0.2">
      <c r="A12" s="95"/>
      <c r="B12" s="96"/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</row>
    <row r="13" spans="1:13" x14ac:dyDescent="0.2">
      <c r="A13" s="95" t="s">
        <v>13</v>
      </c>
      <c r="B13" s="94" t="str">
        <f>'3-7 лет (день 1)'!B12</f>
        <v>Свекольник</v>
      </c>
      <c r="C13" s="100">
        <v>250</v>
      </c>
      <c r="D13" s="100">
        <v>4.22</v>
      </c>
      <c r="E13" s="100">
        <v>6.5</v>
      </c>
      <c r="F13" s="100">
        <v>13.77</v>
      </c>
      <c r="G13" s="100">
        <v>145</v>
      </c>
      <c r="H13" s="100">
        <v>47.51</v>
      </c>
      <c r="I13" s="100">
        <v>1.64</v>
      </c>
      <c r="J13" s="100">
        <v>0.09</v>
      </c>
      <c r="K13" s="100">
        <v>0.06</v>
      </c>
      <c r="L13" s="100">
        <v>9.9499999999999993</v>
      </c>
      <c r="M13" s="100">
        <v>34</v>
      </c>
    </row>
    <row r="14" spans="1:13" x14ac:dyDescent="0.2">
      <c r="A14" s="94"/>
      <c r="B14" s="94" t="str">
        <f>'3-7 лет (день 1)'!B13</f>
        <v>Суфле рыбное</v>
      </c>
      <c r="C14" s="100">
        <v>80</v>
      </c>
      <c r="D14" s="100">
        <v>9.58</v>
      </c>
      <c r="E14" s="100">
        <v>12.16</v>
      </c>
      <c r="F14" s="100">
        <v>8.06</v>
      </c>
      <c r="G14" s="100">
        <v>179.89</v>
      </c>
      <c r="H14" s="100">
        <v>36.1</v>
      </c>
      <c r="I14" s="100">
        <v>0.56999999999999995</v>
      </c>
      <c r="J14" s="100">
        <v>0.03</v>
      </c>
      <c r="K14" s="100">
        <v>7.0000000000000007E-2</v>
      </c>
      <c r="L14" s="100">
        <v>0.05</v>
      </c>
      <c r="M14" s="100">
        <v>146</v>
      </c>
    </row>
    <row r="15" spans="1:13" x14ac:dyDescent="0.2">
      <c r="A15" s="94"/>
      <c r="B15" s="94" t="str">
        <f>'3-7 лет (день 1)'!B14</f>
        <v>Соус сметанный</v>
      </c>
      <c r="C15" s="100">
        <v>30</v>
      </c>
      <c r="D15" s="100">
        <v>0.45</v>
      </c>
      <c r="E15" s="100">
        <v>5.0599999999999996</v>
      </c>
      <c r="F15" s="100">
        <v>1.62</v>
      </c>
      <c r="G15" s="100">
        <v>45</v>
      </c>
      <c r="H15" s="100">
        <v>12.53</v>
      </c>
      <c r="I15" s="100">
        <v>0.05</v>
      </c>
      <c r="J15" s="100">
        <v>0</v>
      </c>
      <c r="K15" s="100">
        <v>0.1</v>
      </c>
      <c r="L15" s="100">
        <v>0.06</v>
      </c>
      <c r="M15" s="100">
        <v>226</v>
      </c>
    </row>
    <row r="16" spans="1:13" x14ac:dyDescent="0.2">
      <c r="A16" s="94"/>
      <c r="B16" s="94" t="str">
        <f>'3-7 лет (день 1)'!B15</f>
        <v>Картофельное пюре</v>
      </c>
      <c r="C16" s="100">
        <v>150</v>
      </c>
      <c r="D16" s="100">
        <v>3.05</v>
      </c>
      <c r="E16" s="100">
        <v>5.24</v>
      </c>
      <c r="F16" s="100">
        <v>18.059999999999999</v>
      </c>
      <c r="G16" s="100">
        <v>142</v>
      </c>
      <c r="H16" s="100">
        <v>46.18</v>
      </c>
      <c r="I16" s="100">
        <v>1.06</v>
      </c>
      <c r="J16" s="100">
        <v>0.14000000000000001</v>
      </c>
      <c r="K16" s="100">
        <v>0.1</v>
      </c>
      <c r="L16" s="100">
        <v>17.95</v>
      </c>
      <c r="M16" s="100">
        <v>206</v>
      </c>
    </row>
    <row r="17" spans="1:13" x14ac:dyDescent="0.2">
      <c r="A17" s="94"/>
      <c r="B17" s="94" t="str">
        <f>'3-7 лет (день 1)'!B16</f>
        <v>Хлеб пшеничный</v>
      </c>
      <c r="C17" s="100">
        <v>20</v>
      </c>
      <c r="D17" s="100">
        <v>1.57</v>
      </c>
      <c r="E17" s="100">
        <v>0.2</v>
      </c>
      <c r="F17" s="100">
        <v>9.65</v>
      </c>
      <c r="G17" s="100">
        <v>48</v>
      </c>
      <c r="H17" s="100">
        <v>4.5999999999999996</v>
      </c>
      <c r="I17" s="100">
        <v>0.4</v>
      </c>
      <c r="J17" s="100">
        <v>0.03</v>
      </c>
      <c r="K17" s="100">
        <v>5.0000000000000001E-3</v>
      </c>
      <c r="L17" s="100">
        <v>0</v>
      </c>
      <c r="M17" s="100"/>
    </row>
    <row r="18" spans="1:13" x14ac:dyDescent="0.2">
      <c r="A18" s="94"/>
      <c r="B18" s="94" t="str">
        <f>'3-7 лет (день 1)'!B17</f>
        <v>Хлеб ржано-пшеничный</v>
      </c>
      <c r="C18" s="100">
        <v>50</v>
      </c>
      <c r="D18" s="100">
        <v>3.3</v>
      </c>
      <c r="E18" s="100">
        <v>0.6</v>
      </c>
      <c r="F18" s="100">
        <v>16.7</v>
      </c>
      <c r="G18" s="100">
        <v>87</v>
      </c>
      <c r="H18" s="100">
        <v>17.5</v>
      </c>
      <c r="I18" s="100">
        <v>1.95</v>
      </c>
      <c r="J18" s="100">
        <v>0.09</v>
      </c>
      <c r="K18" s="100">
        <v>0.04</v>
      </c>
      <c r="L18" s="100">
        <v>0</v>
      </c>
      <c r="M18" s="100"/>
    </row>
    <row r="19" spans="1:13" x14ac:dyDescent="0.2">
      <c r="A19" s="94"/>
      <c r="B19" s="94" t="str">
        <f>'3-7 лет (день 1)'!B18</f>
        <v>Кисель</v>
      </c>
      <c r="C19" s="100">
        <v>200</v>
      </c>
      <c r="D19" s="100">
        <v>0</v>
      </c>
      <c r="E19" s="100">
        <v>0</v>
      </c>
      <c r="F19" s="100">
        <v>18</v>
      </c>
      <c r="G19" s="100">
        <v>60</v>
      </c>
      <c r="H19" s="100">
        <v>0.48</v>
      </c>
      <c r="I19" s="100">
        <v>7.0000000000000007E-2</v>
      </c>
      <c r="J19" s="100">
        <v>0</v>
      </c>
      <c r="K19" s="100">
        <v>0</v>
      </c>
      <c r="L19" s="100">
        <v>0</v>
      </c>
      <c r="M19" s="100">
        <v>233</v>
      </c>
    </row>
    <row r="20" spans="1:13" x14ac:dyDescent="0.2">
      <c r="A20" s="94"/>
      <c r="B20" s="94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</row>
    <row r="21" spans="1:13" x14ac:dyDescent="0.2">
      <c r="A21" s="93" t="s">
        <v>22</v>
      </c>
      <c r="B21" s="94" t="str">
        <f>'3-7 лет (день 1)'!B19</f>
        <v>Снежок</v>
      </c>
      <c r="C21" s="100">
        <v>150</v>
      </c>
      <c r="D21" s="100">
        <v>4.3499999999999996</v>
      </c>
      <c r="E21" s="100">
        <v>4.8</v>
      </c>
      <c r="F21" s="100">
        <v>6</v>
      </c>
      <c r="G21" s="100">
        <v>88.5</v>
      </c>
      <c r="H21" s="100">
        <v>180</v>
      </c>
      <c r="I21" s="100">
        <v>0.15</v>
      </c>
      <c r="J21" s="100">
        <v>0.05</v>
      </c>
      <c r="K21" s="100">
        <v>0.26</v>
      </c>
      <c r="L21" s="100">
        <v>1.05</v>
      </c>
      <c r="M21" s="100">
        <v>251</v>
      </c>
    </row>
    <row r="22" spans="1:13" ht="27.6" customHeight="1" x14ac:dyDescent="0.2">
      <c r="A22" s="94"/>
      <c r="B22" s="94" t="str">
        <f>'3-7 лет (день 1)'!B20</f>
        <v>Манник со сгущенным молоком</v>
      </c>
      <c r="C22" s="100" t="s">
        <v>102</v>
      </c>
      <c r="D22" s="100">
        <v>5.15</v>
      </c>
      <c r="E22" s="100">
        <v>9.86</v>
      </c>
      <c r="F22" s="100">
        <v>28.88</v>
      </c>
      <c r="G22" s="100">
        <v>186.9</v>
      </c>
      <c r="H22" s="100">
        <v>101.22</v>
      </c>
      <c r="I22" s="100">
        <v>0.33</v>
      </c>
      <c r="J22" s="100">
        <v>0.05</v>
      </c>
      <c r="K22" s="100">
        <v>0.06</v>
      </c>
      <c r="L22" s="100">
        <v>0.44</v>
      </c>
      <c r="M22" s="100">
        <v>274</v>
      </c>
    </row>
    <row r="23" spans="1:13" x14ac:dyDescent="0.2">
      <c r="A23" s="94"/>
      <c r="B23" s="94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</row>
    <row r="24" spans="1:13" ht="25.5" x14ac:dyDescent="0.2">
      <c r="A24" s="93" t="s">
        <v>25</v>
      </c>
      <c r="B24" s="94" t="str">
        <f>'3-7 лет (день 1)'!B24</f>
        <v>Макароны отварные с маслом</v>
      </c>
      <c r="C24" s="100">
        <v>200</v>
      </c>
      <c r="D24" s="100">
        <v>5.78</v>
      </c>
      <c r="E24" s="100">
        <v>4.42</v>
      </c>
      <c r="F24" s="100">
        <v>81.650000000000006</v>
      </c>
      <c r="G24" s="100">
        <v>389.52</v>
      </c>
      <c r="H24" s="100">
        <v>31.55</v>
      </c>
      <c r="I24" s="100">
        <v>0.5</v>
      </c>
      <c r="J24" s="100">
        <v>0.17</v>
      </c>
      <c r="K24" s="100">
        <v>7.0000000000000007E-2</v>
      </c>
      <c r="L24" s="100">
        <v>0.2</v>
      </c>
      <c r="M24" s="100">
        <v>106</v>
      </c>
    </row>
    <row r="25" spans="1:13" ht="19.899999999999999" customHeight="1" x14ac:dyDescent="0.2">
      <c r="A25" s="94"/>
      <c r="B25" s="94" t="str">
        <f>'3-7 лет (день 1)'!B25</f>
        <v>Хлеб пшеничный</v>
      </c>
      <c r="C25" s="100">
        <v>30</v>
      </c>
      <c r="D25" s="100">
        <v>2.355</v>
      </c>
      <c r="E25" s="100">
        <v>0.3</v>
      </c>
      <c r="F25" s="100">
        <v>14.475</v>
      </c>
      <c r="G25" s="100">
        <v>72</v>
      </c>
      <c r="H25" s="100">
        <v>6.9</v>
      </c>
      <c r="I25" s="100">
        <v>0.6</v>
      </c>
      <c r="J25" s="100">
        <v>4.4999999999999998E-2</v>
      </c>
      <c r="K25" s="100">
        <v>7.4999999999999997E-3</v>
      </c>
      <c r="L25" s="100">
        <v>0</v>
      </c>
      <c r="M25" s="100"/>
    </row>
    <row r="26" spans="1:13" ht="14.45" customHeight="1" x14ac:dyDescent="0.2">
      <c r="A26" s="94"/>
      <c r="B26" s="94" t="str">
        <f>'3-7 лет (день 1)'!B26</f>
        <v>Чай с сахаром</v>
      </c>
      <c r="C26" s="100" t="s">
        <v>103</v>
      </c>
      <c r="D26" s="100">
        <v>0</v>
      </c>
      <c r="E26" s="100">
        <v>0</v>
      </c>
      <c r="F26" s="100">
        <v>11.98</v>
      </c>
      <c r="G26" s="100">
        <v>43</v>
      </c>
      <c r="H26" s="100">
        <v>0.35</v>
      </c>
      <c r="I26" s="100">
        <v>0.06</v>
      </c>
      <c r="J26" s="100">
        <v>0</v>
      </c>
      <c r="K26" s="100">
        <v>0</v>
      </c>
      <c r="L26" s="100">
        <v>0</v>
      </c>
      <c r="M26" s="100" t="s">
        <v>98</v>
      </c>
    </row>
    <row r="27" spans="1:13" x14ac:dyDescent="0.2">
      <c r="A27" s="94"/>
      <c r="B27" s="97" t="s">
        <v>99</v>
      </c>
      <c r="C27" s="100"/>
      <c r="D27" s="100">
        <f>SUM(D8:D26)</f>
        <v>49.434999999999995</v>
      </c>
      <c r="E27" s="100">
        <f t="shared" ref="E27:L27" si="0">SUM(E8:E26)</f>
        <v>62.37</v>
      </c>
      <c r="F27" s="100">
        <f t="shared" si="0"/>
        <v>281.12500000000006</v>
      </c>
      <c r="G27" s="100">
        <f t="shared" si="0"/>
        <v>1846.81</v>
      </c>
      <c r="H27" s="100">
        <f t="shared" si="0"/>
        <v>774.81999999999994</v>
      </c>
      <c r="I27" s="100">
        <f t="shared" si="0"/>
        <v>8.3800000000000008</v>
      </c>
      <c r="J27" s="100">
        <f t="shared" si="0"/>
        <v>0.82500000000000018</v>
      </c>
      <c r="K27" s="100">
        <f t="shared" si="0"/>
        <v>0.88249999999999995</v>
      </c>
      <c r="L27" s="100">
        <f t="shared" si="0"/>
        <v>32.31</v>
      </c>
      <c r="M27" s="100"/>
    </row>
    <row r="29" spans="1:13" x14ac:dyDescent="0.2">
      <c r="A29" s="161" t="s">
        <v>110</v>
      </c>
      <c r="B29" s="161"/>
      <c r="C29" s="161"/>
      <c r="D29" s="161"/>
      <c r="E29" s="161"/>
      <c r="F29" s="161"/>
      <c r="G29" s="161"/>
      <c r="H29" s="161"/>
      <c r="I29" s="161"/>
      <c r="J29" s="161"/>
      <c r="K29" s="161"/>
      <c r="L29" s="161"/>
      <c r="M29" s="161"/>
    </row>
  </sheetData>
  <mergeCells count="8">
    <mergeCell ref="B7:M7"/>
    <mergeCell ref="A29:M29"/>
    <mergeCell ref="J1:M1"/>
    <mergeCell ref="J2:M2"/>
    <mergeCell ref="J3:M3"/>
    <mergeCell ref="J4:M4"/>
    <mergeCell ref="E5:F5"/>
    <mergeCell ref="G5:H5"/>
  </mergeCells>
  <pageMargins left="0.25" right="0.25" top="0.75" bottom="0.75" header="0.3" footer="0.3"/>
  <pageSetup paperSize="9" orientation="landscape" horizontalDpi="180" verticalDpi="18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G23"/>
  <sheetViews>
    <sheetView topLeftCell="A7" workbookViewId="0">
      <selection activeCell="F2" sqref="F2:F4"/>
    </sheetView>
  </sheetViews>
  <sheetFormatPr defaultRowHeight="15" x14ac:dyDescent="0.2"/>
  <cols>
    <col min="1" max="2" width="15.6015625" customWidth="1"/>
    <col min="3" max="3" width="26.5" customWidth="1"/>
    <col min="4" max="4" width="27.44140625" customWidth="1"/>
    <col min="5" max="5" width="18.0234375" customWidth="1"/>
    <col min="6" max="7" width="15.6015625" customWidth="1"/>
  </cols>
  <sheetData>
    <row r="1" spans="1:7" ht="34.5" customHeight="1" thickBot="1" x14ac:dyDescent="0.25">
      <c r="A1" s="168">
        <f>'3-7 лет (день 1)'!J4</f>
        <v>44977</v>
      </c>
      <c r="B1" s="169"/>
      <c r="C1" s="169"/>
      <c r="D1" s="169"/>
      <c r="E1" s="169"/>
      <c r="F1" s="169"/>
      <c r="G1" s="169"/>
    </row>
    <row r="2" spans="1:7" ht="60" customHeight="1" x14ac:dyDescent="0.2">
      <c r="A2" s="170" t="s">
        <v>56</v>
      </c>
      <c r="B2" s="170" t="s">
        <v>57</v>
      </c>
      <c r="C2" s="170" t="s">
        <v>58</v>
      </c>
      <c r="D2" s="170" t="s">
        <v>59</v>
      </c>
      <c r="E2" s="170" t="s">
        <v>60</v>
      </c>
      <c r="F2" s="170" t="s">
        <v>61</v>
      </c>
      <c r="G2" s="172" t="s">
        <v>62</v>
      </c>
    </row>
    <row r="3" spans="1:7" x14ac:dyDescent="0.2">
      <c r="A3" s="171"/>
      <c r="B3" s="171"/>
      <c r="C3" s="171"/>
      <c r="D3" s="171"/>
      <c r="E3" s="171"/>
      <c r="F3" s="171"/>
      <c r="G3" s="173"/>
    </row>
    <row r="4" spans="1:7" ht="33" customHeight="1" x14ac:dyDescent="0.2">
      <c r="A4" s="171"/>
      <c r="B4" s="171"/>
      <c r="C4" s="171"/>
      <c r="D4" s="171"/>
      <c r="E4" s="171"/>
      <c r="F4" s="171"/>
      <c r="G4" s="173"/>
    </row>
    <row r="5" spans="1:7" ht="20.100000000000001" customHeight="1" x14ac:dyDescent="0.2">
      <c r="A5" s="167" t="s">
        <v>63</v>
      </c>
      <c r="B5" s="165">
        <v>0.3611111111111111</v>
      </c>
      <c r="C5" s="7" t="str">
        <f>'3-7 лет (день 1)'!B7</f>
        <v>Кукурузная каша молочная</v>
      </c>
      <c r="D5" s="75" t="s">
        <v>64</v>
      </c>
      <c r="E5" s="75" t="s">
        <v>65</v>
      </c>
      <c r="F5" s="7"/>
      <c r="G5" s="7"/>
    </row>
    <row r="6" spans="1:7" ht="20.100000000000001" customHeight="1" x14ac:dyDescent="0.2">
      <c r="A6" s="167"/>
      <c r="B6" s="165"/>
      <c r="C6" s="7" t="str">
        <f>'3-7 лет (день 1)'!B8</f>
        <v>Бутерброд с маслом</v>
      </c>
      <c r="D6" s="75" t="s">
        <v>64</v>
      </c>
      <c r="E6" s="75" t="s">
        <v>65</v>
      </c>
      <c r="F6" s="7"/>
      <c r="G6" s="7"/>
    </row>
    <row r="7" spans="1:7" ht="20.100000000000001" customHeight="1" x14ac:dyDescent="0.2">
      <c r="A7" s="167"/>
      <c r="B7" s="165"/>
      <c r="C7" s="7" t="str">
        <f>'3-7 лет (день 1)'!B9</f>
        <v>Какао с молоком</v>
      </c>
      <c r="D7" s="75" t="s">
        <v>64</v>
      </c>
      <c r="E7" s="75" t="s">
        <v>65</v>
      </c>
      <c r="F7" s="7"/>
      <c r="G7" s="7"/>
    </row>
    <row r="8" spans="1:7" ht="32.25" customHeight="1" x14ac:dyDescent="0.2">
      <c r="A8" s="164" t="s">
        <v>66</v>
      </c>
      <c r="B8" s="165">
        <v>0.4861111111111111</v>
      </c>
      <c r="C8" s="10" t="str">
        <f>'3-7 лет (день 1)'!B12</f>
        <v>Свекольник</v>
      </c>
      <c r="D8" s="75" t="s">
        <v>64</v>
      </c>
      <c r="E8" s="75" t="s">
        <v>65</v>
      </c>
      <c r="F8" s="7"/>
      <c r="G8" s="7"/>
    </row>
    <row r="9" spans="1:7" ht="20.100000000000001" customHeight="1" x14ac:dyDescent="0.2">
      <c r="A9" s="164"/>
      <c r="B9" s="165"/>
      <c r="C9" s="10" t="str">
        <f>'3-7 лет (день 1)'!B13</f>
        <v>Суфле рыбное</v>
      </c>
      <c r="D9" s="75" t="s">
        <v>64</v>
      </c>
      <c r="E9" s="75" t="s">
        <v>65</v>
      </c>
      <c r="F9" s="7"/>
      <c r="G9" s="7"/>
    </row>
    <row r="10" spans="1:7" ht="20.100000000000001" customHeight="1" x14ac:dyDescent="0.2">
      <c r="A10" s="164"/>
      <c r="B10" s="165"/>
      <c r="C10" s="10" t="str">
        <f>'3-7 лет (день 1)'!B14</f>
        <v>Соус сметанный</v>
      </c>
      <c r="D10" s="75" t="s">
        <v>64</v>
      </c>
      <c r="E10" s="75" t="s">
        <v>65</v>
      </c>
      <c r="F10" s="7"/>
      <c r="G10" s="7"/>
    </row>
    <row r="11" spans="1:7" ht="20.100000000000001" customHeight="1" x14ac:dyDescent="0.2">
      <c r="A11" s="164"/>
      <c r="B11" s="165"/>
      <c r="C11" s="10" t="str">
        <f>'3-7 лет (день 1)'!B15</f>
        <v>Картофельное пюре</v>
      </c>
      <c r="D11" s="75" t="s">
        <v>64</v>
      </c>
      <c r="E11" s="75" t="s">
        <v>65</v>
      </c>
      <c r="F11" s="7"/>
      <c r="G11" s="7"/>
    </row>
    <row r="12" spans="1:7" ht="20.100000000000001" customHeight="1" x14ac:dyDescent="0.2">
      <c r="A12" s="164"/>
      <c r="B12" s="165"/>
      <c r="C12" s="10" t="str">
        <f>'3-7 лет (день 1)'!B16</f>
        <v>Хлеб пшеничный</v>
      </c>
      <c r="D12" s="75" t="s">
        <v>64</v>
      </c>
      <c r="E12" s="75" t="s">
        <v>65</v>
      </c>
      <c r="F12" s="7"/>
      <c r="G12" s="7"/>
    </row>
    <row r="13" spans="1:7" ht="20.100000000000001" customHeight="1" x14ac:dyDescent="0.2">
      <c r="A13" s="164"/>
      <c r="B13" s="165"/>
      <c r="C13" s="10" t="str">
        <f>'3-7 лет (день 1)'!B17</f>
        <v>Хлеб ржано-пшеничный</v>
      </c>
      <c r="D13" s="75" t="s">
        <v>64</v>
      </c>
      <c r="E13" s="75" t="s">
        <v>65</v>
      </c>
      <c r="F13" s="7"/>
      <c r="G13" s="7"/>
    </row>
    <row r="14" spans="1:7" ht="20.100000000000001" customHeight="1" x14ac:dyDescent="0.2">
      <c r="A14" s="164"/>
      <c r="B14" s="165"/>
      <c r="C14" s="10" t="str">
        <f>'3-7 лет (день 1)'!B18</f>
        <v>Кисель</v>
      </c>
      <c r="D14" s="75" t="s">
        <v>64</v>
      </c>
      <c r="E14" s="75" t="s">
        <v>65</v>
      </c>
      <c r="F14" s="7"/>
      <c r="G14" s="7"/>
    </row>
    <row r="15" spans="1:7" ht="20.100000000000001" customHeight="1" x14ac:dyDescent="0.2">
      <c r="A15" s="164"/>
      <c r="B15" s="165"/>
      <c r="C15" s="14"/>
      <c r="D15" s="75"/>
      <c r="E15" s="75"/>
      <c r="F15" s="7"/>
      <c r="G15" s="7"/>
    </row>
    <row r="16" spans="1:7" ht="20.100000000000001" customHeight="1" x14ac:dyDescent="0.2">
      <c r="A16" s="164" t="s">
        <v>67</v>
      </c>
      <c r="B16" s="165">
        <v>0.63888888888888895</v>
      </c>
      <c r="C16" s="7" t="str">
        <f>'3-7 лет (день 1)'!B19</f>
        <v>Снежок</v>
      </c>
      <c r="D16" s="75" t="s">
        <v>64</v>
      </c>
      <c r="E16" s="75" t="s">
        <v>65</v>
      </c>
      <c r="F16" s="7"/>
      <c r="G16" s="7"/>
    </row>
    <row r="17" spans="1:7" ht="27" customHeight="1" x14ac:dyDescent="0.2">
      <c r="A17" s="164"/>
      <c r="B17" s="166"/>
      <c r="C17" s="7" t="str">
        <f>'3-7 лет (день 1)'!B20</f>
        <v>Манник со сгущенным молоком</v>
      </c>
      <c r="D17" s="75" t="s">
        <v>64</v>
      </c>
      <c r="E17" s="75" t="s">
        <v>65</v>
      </c>
      <c r="F17" s="7"/>
      <c r="G17" s="7"/>
    </row>
    <row r="18" spans="1:7" ht="39.950000000000003" customHeight="1" x14ac:dyDescent="0.2">
      <c r="A18" s="164" t="s">
        <v>68</v>
      </c>
      <c r="B18" s="165">
        <v>0.69444444444444453</v>
      </c>
      <c r="C18" s="24" t="str">
        <f>'3-7 лет (день 1)'!B24</f>
        <v>Макароны отварные с маслом</v>
      </c>
      <c r="D18" s="75" t="s">
        <v>64</v>
      </c>
      <c r="E18" s="75" t="s">
        <v>65</v>
      </c>
      <c r="F18" s="7"/>
      <c r="G18" s="7"/>
    </row>
    <row r="19" spans="1:7" ht="20.100000000000001" customHeight="1" x14ac:dyDescent="0.2">
      <c r="A19" s="164"/>
      <c r="B19" s="166"/>
      <c r="C19" s="24" t="str">
        <f>'3-7 лет (день 1)'!B25</f>
        <v>Хлеб пшеничный</v>
      </c>
      <c r="D19" s="75" t="s">
        <v>64</v>
      </c>
      <c r="E19" s="75" t="s">
        <v>65</v>
      </c>
      <c r="F19" s="7"/>
      <c r="G19" s="7"/>
    </row>
    <row r="20" spans="1:7" ht="20.100000000000001" customHeight="1" x14ac:dyDescent="0.2">
      <c r="A20" s="164"/>
      <c r="B20" s="166"/>
      <c r="C20" s="24" t="str">
        <f>'3-7 лет (день 1)'!B26</f>
        <v>Чай с сахаром</v>
      </c>
      <c r="D20" s="75" t="s">
        <v>64</v>
      </c>
      <c r="E20" s="75" t="s">
        <v>65</v>
      </c>
      <c r="F20" s="7"/>
      <c r="G20" s="7"/>
    </row>
    <row r="21" spans="1:7" x14ac:dyDescent="0.2">
      <c r="A21" s="76"/>
    </row>
    <row r="22" spans="1:7" x14ac:dyDescent="0.2">
      <c r="A22" s="76"/>
    </row>
    <row r="23" spans="1:7" x14ac:dyDescent="0.2">
      <c r="A23" s="76"/>
    </row>
  </sheetData>
  <mergeCells count="16">
    <mergeCell ref="A1:G1"/>
    <mergeCell ref="A2:A4"/>
    <mergeCell ref="B2:B4"/>
    <mergeCell ref="C2:C4"/>
    <mergeCell ref="D2:D4"/>
    <mergeCell ref="E2:E4"/>
    <mergeCell ref="F2:F4"/>
    <mergeCell ref="G2:G4"/>
    <mergeCell ref="A18:A20"/>
    <mergeCell ref="B18:B20"/>
    <mergeCell ref="A5:A7"/>
    <mergeCell ref="B5:B7"/>
    <mergeCell ref="A8:A15"/>
    <mergeCell ref="B8:B15"/>
    <mergeCell ref="A16:A17"/>
    <mergeCell ref="B16:B17"/>
  </mergeCells>
  <pageMargins left="0.23622047244094491" right="0.23622047244094491" top="1.1417322834645669" bottom="0.19685039370078741" header="0.31496062992125984" footer="0.31496062992125984"/>
  <pageSetup paperSize="9" scale="98" orientation="landscape" horizontalDpi="180" verticalDpi="18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2:D23"/>
  <sheetViews>
    <sheetView zoomScale="96" zoomScaleNormal="96" workbookViewId="0">
      <selection activeCell="G19" sqref="G19"/>
    </sheetView>
  </sheetViews>
  <sheetFormatPr defaultRowHeight="15" x14ac:dyDescent="0.2"/>
  <cols>
    <col min="3" max="3" width="27.57421875" customWidth="1"/>
    <col min="4" max="4" width="20.984375" customWidth="1"/>
  </cols>
  <sheetData>
    <row r="2" spans="2:4" x14ac:dyDescent="0.2">
      <c r="B2" s="124" t="s">
        <v>9</v>
      </c>
      <c r="C2" s="84" t="s">
        <v>10</v>
      </c>
      <c r="D2" s="7" t="s">
        <v>70</v>
      </c>
    </row>
    <row r="3" spans="2:4" x14ac:dyDescent="0.2">
      <c r="B3" s="125"/>
      <c r="C3" s="85" t="s">
        <v>11</v>
      </c>
      <c r="D3" s="7" t="s">
        <v>71</v>
      </c>
    </row>
    <row r="4" spans="2:4" x14ac:dyDescent="0.2">
      <c r="B4" s="125"/>
      <c r="C4" s="84" t="s">
        <v>12</v>
      </c>
      <c r="D4" s="7" t="s">
        <v>72</v>
      </c>
    </row>
    <row r="5" spans="2:4" x14ac:dyDescent="0.2">
      <c r="B5" s="125"/>
      <c r="C5" s="84"/>
      <c r="D5" s="7"/>
    </row>
    <row r="6" spans="2:4" x14ac:dyDescent="0.2">
      <c r="B6" s="126"/>
      <c r="C6" s="84"/>
      <c r="D6" s="7"/>
    </row>
    <row r="7" spans="2:4" ht="27.75" x14ac:dyDescent="0.2">
      <c r="B7" s="125" t="s">
        <v>13</v>
      </c>
      <c r="C7" s="86" t="s">
        <v>15</v>
      </c>
      <c r="D7" s="42" t="s">
        <v>74</v>
      </c>
    </row>
    <row r="8" spans="2:4" x14ac:dyDescent="0.2">
      <c r="B8" s="125"/>
      <c r="C8" s="84" t="s">
        <v>16</v>
      </c>
      <c r="D8" s="7"/>
    </row>
    <row r="9" spans="2:4" x14ac:dyDescent="0.2">
      <c r="B9" s="125"/>
      <c r="C9" s="84" t="s">
        <v>17</v>
      </c>
      <c r="D9" s="7" t="s">
        <v>73</v>
      </c>
    </row>
    <row r="10" spans="2:4" x14ac:dyDescent="0.2">
      <c r="B10" s="125"/>
      <c r="C10" s="23" t="s">
        <v>18</v>
      </c>
      <c r="D10" s="7" t="s">
        <v>75</v>
      </c>
    </row>
    <row r="11" spans="2:4" x14ac:dyDescent="0.2">
      <c r="B11" s="125"/>
      <c r="C11" s="15" t="s">
        <v>19</v>
      </c>
      <c r="D11" s="7"/>
    </row>
    <row r="12" spans="2:4" x14ac:dyDescent="0.2">
      <c r="B12" s="125"/>
      <c r="C12" s="15" t="s">
        <v>20</v>
      </c>
      <c r="D12" s="7"/>
    </row>
    <row r="13" spans="2:4" x14ac:dyDescent="0.2">
      <c r="B13" s="126"/>
      <c r="C13" s="15" t="s">
        <v>21</v>
      </c>
      <c r="D13" s="7"/>
    </row>
    <row r="14" spans="2:4" x14ac:dyDescent="0.2">
      <c r="B14" s="124" t="s">
        <v>22</v>
      </c>
      <c r="C14" s="84" t="s">
        <v>23</v>
      </c>
      <c r="D14" s="7" t="s">
        <v>72</v>
      </c>
    </row>
    <row r="15" spans="2:4" ht="25.5" x14ac:dyDescent="0.2">
      <c r="B15" s="125"/>
      <c r="C15" s="87" t="s">
        <v>24</v>
      </c>
      <c r="D15" s="7"/>
    </row>
    <row r="16" spans="2:4" x14ac:dyDescent="0.2">
      <c r="B16" s="125"/>
      <c r="C16" s="84"/>
      <c r="D16" s="7"/>
    </row>
    <row r="17" spans="2:4" x14ac:dyDescent="0.2">
      <c r="B17" s="125"/>
      <c r="C17" s="84"/>
      <c r="D17" s="7"/>
    </row>
    <row r="18" spans="2:4" x14ac:dyDescent="0.2">
      <c r="B18" s="126"/>
      <c r="C18" s="84"/>
      <c r="D18" s="7"/>
    </row>
    <row r="19" spans="2:4" x14ac:dyDescent="0.2">
      <c r="B19" s="124" t="s">
        <v>25</v>
      </c>
      <c r="C19" s="88" t="s">
        <v>26</v>
      </c>
      <c r="D19" s="7" t="s">
        <v>76</v>
      </c>
    </row>
    <row r="20" spans="2:4" x14ac:dyDescent="0.2">
      <c r="B20" s="125"/>
      <c r="C20" t="s">
        <v>19</v>
      </c>
      <c r="D20" s="7"/>
    </row>
    <row r="21" spans="2:4" x14ac:dyDescent="0.2">
      <c r="B21" s="125"/>
      <c r="C21" s="15" t="s">
        <v>27</v>
      </c>
      <c r="D21" s="7"/>
    </row>
    <row r="22" spans="2:4" x14ac:dyDescent="0.2">
      <c r="B22" s="125"/>
      <c r="C22" s="23"/>
      <c r="D22" s="7"/>
    </row>
    <row r="23" spans="2:4" x14ac:dyDescent="0.2">
      <c r="B23" s="126"/>
      <c r="C23" s="84"/>
      <c r="D23" s="7"/>
    </row>
  </sheetData>
  <mergeCells count="4">
    <mergeCell ref="B2:B6"/>
    <mergeCell ref="B7:B13"/>
    <mergeCell ref="B14:B18"/>
    <mergeCell ref="B19:B23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1-3 года (день 1 )</vt:lpstr>
      <vt:lpstr>3-7 лет (день 1)</vt:lpstr>
      <vt:lpstr>День 1</vt:lpstr>
      <vt:lpstr>День 1 до 3 лет</vt:lpstr>
      <vt:lpstr>День 1 от 3 лет</vt:lpstr>
      <vt:lpstr>БГП</vt:lpstr>
      <vt:lpstr>Миша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2023-02-17T07:00:53Z</dcterms:modified>
</cp:coreProperties>
</file>