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P29" i="5"/>
  <c r="P30" i="5" s="1"/>
  <c r="X29" i="5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24" i="6"/>
  <c r="I52" i="6" s="1"/>
  <c r="I15" i="6"/>
  <c r="I14" i="6"/>
  <c r="I42" i="6" s="1"/>
  <c r="I11" i="6"/>
  <c r="I39" i="6" s="1"/>
  <c r="B11" i="6"/>
  <c r="B10" i="6"/>
  <c r="BO90" i="5" l="1"/>
  <c r="BO91" i="5" s="1"/>
  <c r="W30" i="5"/>
  <c r="BO105" i="4"/>
  <c r="BO106" i="4" s="1"/>
  <c r="X30" i="5"/>
  <c r="B34" i="6"/>
  <c r="E34" i="6"/>
  <c r="T30" i="5"/>
  <c r="BO89" i="4"/>
  <c r="BO90" i="4" s="1"/>
  <c r="BO95" i="4" s="1"/>
  <c r="BO74" i="4"/>
  <c r="BO75" i="4" s="1"/>
  <c r="BO57" i="4"/>
  <c r="BO58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3" i="4"/>
  <c r="BO62" i="4"/>
  <c r="BO94" i="4"/>
  <c r="BO80" i="4"/>
  <c r="BO79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V90" i="5" s="1"/>
  <c r="AV91" i="5" s="1"/>
  <c r="AU85" i="5"/>
  <c r="AT85" i="5"/>
  <c r="AS85" i="5"/>
  <c r="AR85" i="5"/>
  <c r="AQ85" i="5"/>
  <c r="AQ90" i="5" s="1"/>
  <c r="AQ91" i="5" s="1"/>
  <c r="AP85" i="5"/>
  <c r="AO85" i="5"/>
  <c r="AN85" i="5"/>
  <c r="AN90" i="5" s="1"/>
  <c r="AN91" i="5" s="1"/>
  <c r="AM85" i="5"/>
  <c r="AL85" i="5"/>
  <c r="AK85" i="5"/>
  <c r="AJ85" i="5"/>
  <c r="AI85" i="5"/>
  <c r="AI90" i="5" s="1"/>
  <c r="AI91" i="5" s="1"/>
  <c r="AH85" i="5"/>
  <c r="AG85" i="5"/>
  <c r="AF85" i="5"/>
  <c r="AF90" i="5" s="1"/>
  <c r="AF91" i="5" s="1"/>
  <c r="AE85" i="5"/>
  <c r="AD85" i="5"/>
  <c r="AC85" i="5"/>
  <c r="AB85" i="5"/>
  <c r="AA85" i="5"/>
  <c r="AA90" i="5" s="1"/>
  <c r="AA91" i="5" s="1"/>
  <c r="Z85" i="5"/>
  <c r="Y85" i="5"/>
  <c r="X85" i="5"/>
  <c r="X90" i="5" s="1"/>
  <c r="X91" i="5" s="1"/>
  <c r="W85" i="5"/>
  <c r="V85" i="5"/>
  <c r="U85" i="5"/>
  <c r="T85" i="5"/>
  <c r="S85" i="5"/>
  <c r="S90" i="5" s="1"/>
  <c r="S91" i="5" s="1"/>
  <c r="R85" i="5"/>
  <c r="Q85" i="5"/>
  <c r="P85" i="5"/>
  <c r="P90" i="5" s="1"/>
  <c r="P91" i="5" s="1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M105" i="4" s="1"/>
  <c r="BM106" i="4" s="1"/>
  <c r="BL100" i="4"/>
  <c r="BK100" i="4"/>
  <c r="BJ100" i="4"/>
  <c r="BJ105" i="4" s="1"/>
  <c r="BJ106" i="4" s="1"/>
  <c r="BI100" i="4"/>
  <c r="BI105" i="4" s="1"/>
  <c r="BI106" i="4" s="1"/>
  <c r="BH100" i="4"/>
  <c r="BG100" i="4"/>
  <c r="BF100" i="4"/>
  <c r="BE100" i="4"/>
  <c r="BE105" i="4" s="1"/>
  <c r="BE106" i="4" s="1"/>
  <c r="BD100" i="4"/>
  <c r="BC100" i="4"/>
  <c r="BB100" i="4"/>
  <c r="BB105" i="4" s="1"/>
  <c r="BB106" i="4" s="1"/>
  <c r="BA100" i="4"/>
  <c r="BA105" i="4" s="1"/>
  <c r="BA106" i="4" s="1"/>
  <c r="AZ100" i="4"/>
  <c r="AY100" i="4"/>
  <c r="AX100" i="4"/>
  <c r="AW100" i="4"/>
  <c r="AW105" i="4" s="1"/>
  <c r="AW106" i="4" s="1"/>
  <c r="AV100" i="4"/>
  <c r="AU100" i="4"/>
  <c r="AT100" i="4"/>
  <c r="AT105" i="4" s="1"/>
  <c r="AT106" i="4" s="1"/>
  <c r="AS100" i="4"/>
  <c r="AS105" i="4" s="1"/>
  <c r="AS106" i="4" s="1"/>
  <c r="AR100" i="4"/>
  <c r="AQ100" i="4"/>
  <c r="AP100" i="4"/>
  <c r="AO100" i="4"/>
  <c r="AO105" i="4" s="1"/>
  <c r="AO106" i="4" s="1"/>
  <c r="AN100" i="4"/>
  <c r="AM100" i="4"/>
  <c r="AL100" i="4"/>
  <c r="AL105" i="4" s="1"/>
  <c r="AL106" i="4" s="1"/>
  <c r="AK100" i="4"/>
  <c r="AK105" i="4" s="1"/>
  <c r="AK106" i="4" s="1"/>
  <c r="AJ100" i="4"/>
  <c r="AI100" i="4"/>
  <c r="AH100" i="4"/>
  <c r="AG100" i="4"/>
  <c r="AG105" i="4" s="1"/>
  <c r="AG106" i="4" s="1"/>
  <c r="AF100" i="4"/>
  <c r="AE100" i="4"/>
  <c r="AD100" i="4"/>
  <c r="AD105" i="4" s="1"/>
  <c r="AD106" i="4" s="1"/>
  <c r="AC100" i="4"/>
  <c r="AC105" i="4" s="1"/>
  <c r="AC106" i="4" s="1"/>
  <c r="AB100" i="4"/>
  <c r="AA100" i="4"/>
  <c r="Z100" i="4"/>
  <c r="Y100" i="4"/>
  <c r="Y105" i="4" s="1"/>
  <c r="Y106" i="4" s="1"/>
  <c r="X100" i="4"/>
  <c r="W100" i="4"/>
  <c r="V100" i="4"/>
  <c r="V105" i="4" s="1"/>
  <c r="V106" i="4" s="1"/>
  <c r="U100" i="4"/>
  <c r="U105" i="4" s="1"/>
  <c r="U106" i="4" s="1"/>
  <c r="T100" i="4"/>
  <c r="S100" i="4"/>
  <c r="R100" i="4"/>
  <c r="Q100" i="4"/>
  <c r="Q105" i="4" s="1"/>
  <c r="Q106" i="4" s="1"/>
  <c r="P100" i="4"/>
  <c r="O100" i="4"/>
  <c r="N100" i="4"/>
  <c r="N105" i="4" s="1"/>
  <c r="N106" i="4" s="1"/>
  <c r="M100" i="4"/>
  <c r="M105" i="4" s="1"/>
  <c r="M106" i="4" s="1"/>
  <c r="L100" i="4"/>
  <c r="K100" i="4"/>
  <c r="J100" i="4"/>
  <c r="I100" i="4"/>
  <c r="I105" i="4" s="1"/>
  <c r="I106" i="4" s="1"/>
  <c r="H100" i="4"/>
  <c r="G100" i="4"/>
  <c r="F100" i="4"/>
  <c r="F105" i="4" s="1"/>
  <c r="F106" i="4" s="1"/>
  <c r="E100" i="4"/>
  <c r="E105" i="4" s="1"/>
  <c r="E106" i="4" s="1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L89" i="4" s="1"/>
  <c r="BL90" i="4" s="1"/>
  <c r="BK85" i="4"/>
  <c r="BJ85" i="4"/>
  <c r="BI85" i="4"/>
  <c r="BH85" i="4"/>
  <c r="BG85" i="4"/>
  <c r="BF85" i="4"/>
  <c r="BE85" i="4"/>
  <c r="BD85" i="4"/>
  <c r="BD89" i="4" s="1"/>
  <c r="BD90" i="4" s="1"/>
  <c r="BC85" i="4"/>
  <c r="BB85" i="4"/>
  <c r="BA85" i="4"/>
  <c r="AZ85" i="4"/>
  <c r="AY85" i="4"/>
  <c r="AX85" i="4"/>
  <c r="AW85" i="4"/>
  <c r="AV85" i="4"/>
  <c r="AV89" i="4" s="1"/>
  <c r="AV90" i="4" s="1"/>
  <c r="AU85" i="4"/>
  <c r="AT85" i="4"/>
  <c r="AS85" i="4"/>
  <c r="AR85" i="4"/>
  <c r="AQ85" i="4"/>
  <c r="AP85" i="4"/>
  <c r="AO85" i="4"/>
  <c r="AN85" i="4"/>
  <c r="AN89" i="4" s="1"/>
  <c r="AN90" i="4" s="1"/>
  <c r="AM85" i="4"/>
  <c r="AL85" i="4"/>
  <c r="AK85" i="4"/>
  <c r="AJ85" i="4"/>
  <c r="AI85" i="4"/>
  <c r="AH85" i="4"/>
  <c r="AG85" i="4"/>
  <c r="AF85" i="4"/>
  <c r="AF89" i="4" s="1"/>
  <c r="AF90" i="4" s="1"/>
  <c r="AE85" i="4"/>
  <c r="AD85" i="4"/>
  <c r="AC85" i="4"/>
  <c r="AB85" i="4"/>
  <c r="AA85" i="4"/>
  <c r="Z85" i="4"/>
  <c r="Y85" i="4"/>
  <c r="X85" i="4"/>
  <c r="X89" i="4" s="1"/>
  <c r="X90" i="4" s="1"/>
  <c r="W85" i="4"/>
  <c r="V85" i="4"/>
  <c r="U85" i="4"/>
  <c r="T85" i="4"/>
  <c r="S85" i="4"/>
  <c r="R85" i="4"/>
  <c r="Q85" i="4"/>
  <c r="P85" i="4"/>
  <c r="P89" i="4" s="1"/>
  <c r="P90" i="4" s="1"/>
  <c r="O85" i="4"/>
  <c r="N85" i="4"/>
  <c r="M85" i="4"/>
  <c r="L85" i="4"/>
  <c r="K85" i="4"/>
  <c r="J85" i="4"/>
  <c r="I85" i="4"/>
  <c r="H85" i="4"/>
  <c r="H89" i="4" s="1"/>
  <c r="H90" i="4" s="1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D57" i="4" l="1"/>
  <c r="D58" i="4" s="1"/>
  <c r="L57" i="4"/>
  <c r="L58" i="4" s="1"/>
  <c r="T57" i="4"/>
  <c r="T58" i="4" s="1"/>
  <c r="AB57" i="4"/>
  <c r="AB58" i="4" s="1"/>
  <c r="AJ57" i="4"/>
  <c r="AJ58" i="4" s="1"/>
  <c r="AR57" i="4"/>
  <c r="AR58" i="4" s="1"/>
  <c r="AZ57" i="4"/>
  <c r="AZ58" i="4" s="1"/>
  <c r="BH57" i="4"/>
  <c r="BH58" i="4" s="1"/>
  <c r="F89" i="4"/>
  <c r="F90" i="4" s="1"/>
  <c r="N89" i="4"/>
  <c r="N90" i="4" s="1"/>
  <c r="V89" i="4"/>
  <c r="V90" i="4" s="1"/>
  <c r="AD89" i="4"/>
  <c r="AD90" i="4" s="1"/>
  <c r="AD95" i="4" s="1"/>
  <c r="AL89" i="4"/>
  <c r="AL90" i="4" s="1"/>
  <c r="AT89" i="4"/>
  <c r="AT90" i="4" s="1"/>
  <c r="BB89" i="4"/>
  <c r="BB90" i="4" s="1"/>
  <c r="BJ89" i="4"/>
  <c r="BJ90" i="4" s="1"/>
  <c r="G105" i="4"/>
  <c r="G106" i="4" s="1"/>
  <c r="O105" i="4"/>
  <c r="O106" i="4" s="1"/>
  <c r="W105" i="4"/>
  <c r="W106" i="4" s="1"/>
  <c r="AE105" i="4"/>
  <c r="AE106" i="4" s="1"/>
  <c r="AM105" i="4"/>
  <c r="AM106" i="4" s="1"/>
  <c r="AU105" i="4"/>
  <c r="AU106" i="4" s="1"/>
  <c r="BC105" i="4"/>
  <c r="BC106" i="4" s="1"/>
  <c r="BK105" i="4"/>
  <c r="BK106" i="4" s="1"/>
  <c r="I90" i="5"/>
  <c r="I91" i="5" s="1"/>
  <c r="BE90" i="5"/>
  <c r="BE91" i="5" s="1"/>
  <c r="BM90" i="5"/>
  <c r="BM91" i="5" s="1"/>
  <c r="AY90" i="5"/>
  <c r="AY91" i="5" s="1"/>
  <c r="BC90" i="5"/>
  <c r="BC91" i="5" s="1"/>
  <c r="BG90" i="5"/>
  <c r="BG91" i="5" s="1"/>
  <c r="BK90" i="5"/>
  <c r="BK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A95" i="5"/>
  <c r="AU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/>
  <c r="AL95" i="4" l="1"/>
  <c r="O95" i="5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<sst xmlns="http://schemas.openxmlformats.org/spreadsheetml/2006/main" count="360" uniqueCount="105">
  <si>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</si>
  <si>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</si>
  <si>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</si>
  <si>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</si>
  <si>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</si>
  <si>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</si>
  <si>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</si>
  <si>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</si>
  <si>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</si>
  <si>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</si>
  <si>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</si>
  <si>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</si>
  <si>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</si>
  <si>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</si>
  <si>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</si>
  <si>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</si>
  <si>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</si>
  <si>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</si>
  <si>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</si>
  <si>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</si>
  <si>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</si>
  <si>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</si>
  <si>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</si>
  <si>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</si>
  <si>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</si>
  <si>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</si>
  <si>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</si>
  <si>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</si>
  <si>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</si>
  <si>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</si>
  <si>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</si>
  <si>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</si>
  <si>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</si>
  <si>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</si>
  <si>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</si>
  <si>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</si>
  <si>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</si>
  <si>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</si>
  <si>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</si>
  <si>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</si>
  <si>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</si>
  <si>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</si>
  <si>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</si>
  <si>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</si>
  <si>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</si>
  <si>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</si>
  <si>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</si>
  <si>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</si>
  <si>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</si>
  <si>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</si>
  <si>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</si>
  <si>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</si>
  <si>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</si>
  <si>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</si>
  <si>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</si>
  <si>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</si>
  <si>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</si>
  <si>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</si>
  <si>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</si>
  <si>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</si>
  <si>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</si>
  <si>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</si>
  <si>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</si>
  <si>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</si>
  <si>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</si>
  <si>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</si>
  <si>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</si>
  <si>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</si>
  <si>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</si>
  <si>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</si>
  <si>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</si>
  <si>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</si>
  <si>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</si>
  <si>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</si>
  <si>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</si>
  <si>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</si>
  <si>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</si>
  <si>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</si>
  <si>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</si>
  <si>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</si>
  <si>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</si>
  <si>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</si>
  <si>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</si>
  <si>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</si>
  <si>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</si>
  <si>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</si>
  <si>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</si>
  <si>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</si>
  <si>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</si>
  <si>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</si>
  <si>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</si>
  <si>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</si>
  <si>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</si>
  <si>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</si>
  <si>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</si>
  <si>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</si>
  <si>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</si>
  <si>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</si>
  <si>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</si>
  <si>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</si>
  <si>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</si>
  <si>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</si>
  <si>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</si>
  <si>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 xml:space="preserve">    ______________________ Т.В. Чугуева </t>
  </si>
  <si>
    <t xml:space="preserve"> 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</si>
</sst>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A10" zoomScale="75" zoomScaleNormal="75" workbookViewId="0">
      <selection activeCell="D42" sqref="D42:BO4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60</v>
      </c>
      <c r="K4" s="64">
        <f>'04.01.2021 3-7 лет (день 6) '!K4</f>
        <v>45001</v>
      </c>
    </row>
    <row r="5" spans="1:69" ht="15" customHeight="1" x14ac:dyDescent="0.25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70</v>
      </c>
      <c r="BP5" s="96" t="s">
        <v>5</v>
      </c>
      <c r="BQ5" s="96" t="s">
        <v>6</v>
      </c>
    </row>
    <row r="6" spans="1:69" ht="36.75" customHeight="1" x14ac:dyDescent="0.25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0.02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97</v>
      </c>
    </row>
    <row r="33" spans="1:69" x14ac:dyDescent="0.25">
      <c r="F33" t="s">
        <v>99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8.6300000000000002E-2</v>
      </c>
      <c r="G43" s="18">
        <f t="shared" si="7"/>
        <v>0.5</v>
      </c>
      <c r="H43" s="18">
        <f t="shared" si="7"/>
        <v>0.92589999999999995</v>
      </c>
      <c r="I43" s="18">
        <f t="shared" si="7"/>
        <v>0.51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0.504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0.36839999999999995</v>
      </c>
      <c r="Q43" s="18">
        <f t="shared" si="7"/>
        <v>0.38</v>
      </c>
      <c r="R43" s="18">
        <f t="shared" si="7"/>
        <v>0</v>
      </c>
      <c r="S43" s="18">
        <f t="shared" si="7"/>
        <v>0.13</v>
      </c>
      <c r="T43" s="18">
        <f t="shared" si="7"/>
        <v>0</v>
      </c>
      <c r="U43" s="18">
        <f t="shared" si="7"/>
        <v>0.628</v>
      </c>
      <c r="V43" s="18">
        <f t="shared" si="7"/>
        <v>0.32948</v>
      </c>
      <c r="W43" s="18">
        <f>W42/1000</f>
        <v>0.219</v>
      </c>
      <c r="X43" s="18">
        <f t="shared" si="7"/>
        <v>7.9000000000000008E-3</v>
      </c>
      <c r="Y43" s="18">
        <f t="shared" si="7"/>
        <v>0</v>
      </c>
      <c r="Z43" s="18">
        <f t="shared" si="7"/>
        <v>0.247</v>
      </c>
      <c r="AA43" s="18">
        <f t="shared" si="7"/>
        <v>0.36</v>
      </c>
      <c r="AB43" s="18">
        <f t="shared" si="7"/>
        <v>0.21299999999999999</v>
      </c>
      <c r="AC43" s="18">
        <f t="shared" si="7"/>
        <v>0.31444</v>
      </c>
      <c r="AD43" s="18">
        <f t="shared" si="7"/>
        <v>0.13800000000000001</v>
      </c>
      <c r="AE43" s="18">
        <f t="shared" si="7"/>
        <v>0.38800000000000001</v>
      </c>
      <c r="AF43" s="18">
        <f t="shared" si="7"/>
        <v>0.189</v>
      </c>
      <c r="AG43" s="18">
        <f t="shared" si="7"/>
        <v>0.21818000000000001</v>
      </c>
      <c r="AH43" s="18">
        <f t="shared" si="7"/>
        <v>5.96E-2</v>
      </c>
      <c r="AI43" s="18">
        <f t="shared" si="7"/>
        <v>6.5750000000000003E-2</v>
      </c>
      <c r="AJ43" s="18">
        <f t="shared" si="7"/>
        <v>3.6999999999999998E-2</v>
      </c>
      <c r="AK43" s="18">
        <f t="shared" si="7"/>
        <v>0.19</v>
      </c>
      <c r="AL43" s="18">
        <f t="shared" si="7"/>
        <v>0.185</v>
      </c>
      <c r="AM43" s="18">
        <f t="shared" si="7"/>
        <v>0</v>
      </c>
      <c r="AN43" s="18">
        <f t="shared" si="7"/>
        <v>0.24</v>
      </c>
      <c r="AO43" s="18">
        <f t="shared" si="7"/>
        <v>0</v>
      </c>
      <c r="AP43" s="18">
        <f t="shared" si="7"/>
        <v>0.21378999999999998</v>
      </c>
      <c r="AQ43" s="18">
        <f t="shared" si="7"/>
        <v>0.06</v>
      </c>
      <c r="AR43" s="18">
        <f t="shared" si="7"/>
        <v>6.5329999999999999E-2</v>
      </c>
      <c r="AS43" s="18">
        <f t="shared" si="7"/>
        <v>8.4000000000000005E-2</v>
      </c>
      <c r="AT43" s="18">
        <f t="shared" si="7"/>
        <v>4.1430000000000002E-2</v>
      </c>
      <c r="AU43" s="18">
        <f t="shared" si="7"/>
        <v>5.4280000000000002E-2</v>
      </c>
      <c r="AV43" s="18">
        <f t="shared" si="7"/>
        <v>4.8750000000000002E-2</v>
      </c>
      <c r="AW43" s="18">
        <f t="shared" si="7"/>
        <v>0.11428000000000001</v>
      </c>
      <c r="AX43" s="18">
        <f t="shared" si="7"/>
        <v>6.2659999999999993E-2</v>
      </c>
      <c r="AY43" s="18">
        <f t="shared" si="7"/>
        <v>5.6659999999999995E-2</v>
      </c>
      <c r="AZ43" s="18">
        <f t="shared" si="7"/>
        <v>0.128</v>
      </c>
      <c r="BA43" s="18">
        <f t="shared" si="7"/>
        <v>0.22700000000000001</v>
      </c>
      <c r="BB43" s="18">
        <f t="shared" si="7"/>
        <v>0.35699999999999998</v>
      </c>
      <c r="BC43" s="18">
        <f t="shared" si="7"/>
        <v>0.49110999999999999</v>
      </c>
      <c r="BD43" s="18">
        <f t="shared" si="7"/>
        <v>0.20499999999999999</v>
      </c>
      <c r="BE43" s="18">
        <f t="shared" si="7"/>
        <v>0.33</v>
      </c>
      <c r="BF43" s="18">
        <f t="shared" si="7"/>
        <v>0</v>
      </c>
      <c r="BG43" s="18">
        <f t="shared" si="7"/>
        <v>2.3E-2</v>
      </c>
      <c r="BH43" s="18">
        <f t="shared" si="7"/>
        <v>2.1000000000000001E-2</v>
      </c>
      <c r="BI43" s="18">
        <f t="shared" si="7"/>
        <v>0.03</v>
      </c>
      <c r="BJ43" s="18">
        <f t="shared" si="7"/>
        <v>2.1000000000000001E-2</v>
      </c>
      <c r="BK43" s="18">
        <f t="shared" si="7"/>
        <v>3.5000000000000003E-2</v>
      </c>
      <c r="BL43" s="18">
        <f t="shared" si="7"/>
        <v>0.27500000000000002</v>
      </c>
      <c r="BM43" s="18">
        <f t="shared" si="7"/>
        <v>0.15444999999999998</v>
      </c>
      <c r="BN43" s="18">
        <f t="shared" si="7"/>
        <v>1.489E-2</v>
      </c>
      <c r="BO43" s="18">
        <f t="shared" ref="BO43" si="8">BO42/1000</f>
        <v>0.01</v>
      </c>
    </row>
    <row r="44" spans="1:69" ht="17.25" x14ac:dyDescent="0.3">
      <c r="A44" s="26"/>
      <c r="B44" s="27" t="s">
        <v>31</v>
      </c>
      <c r="C44" s="95"/>
      <c r="D44" s="28">
        <f>D29*D42</f>
        <v>4.0362</v>
      </c>
      <c r="E44" s="28">
        <f t="shared" ref="E44:BN44" si="9">E29*E42</f>
        <v>2.8000000000000003</v>
      </c>
      <c r="F44" s="28">
        <f t="shared" si="9"/>
        <v>3.4778899999999999</v>
      </c>
      <c r="G44" s="28">
        <f t="shared" si="9"/>
        <v>0.15</v>
      </c>
      <c r="H44" s="28">
        <f t="shared" si="9"/>
        <v>0</v>
      </c>
      <c r="I44" s="28">
        <f t="shared" si="9"/>
        <v>1.02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1.58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2.5514999999999999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4.8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0.75191999999999992</v>
      </c>
      <c r="AY44" s="28">
        <f t="shared" si="9"/>
        <v>1.0765399999999998</v>
      </c>
      <c r="AZ44" s="28">
        <f t="shared" si="9"/>
        <v>2.3039999999999998</v>
      </c>
      <c r="BA44" s="28">
        <f t="shared" si="9"/>
        <v>0</v>
      </c>
      <c r="BB44" s="28">
        <f t="shared" si="9"/>
        <v>0</v>
      </c>
      <c r="BC44" s="28">
        <f t="shared" si="9"/>
        <v>7.0719839999999996</v>
      </c>
      <c r="BD44" s="28">
        <f t="shared" si="9"/>
        <v>6.1499999999999995</v>
      </c>
      <c r="BE44" s="28">
        <f t="shared" si="9"/>
        <v>0</v>
      </c>
      <c r="BF44" s="28">
        <f t="shared" si="9"/>
        <v>0</v>
      </c>
      <c r="BG44" s="28">
        <f t="shared" si="9"/>
        <v>4.6690000000000005</v>
      </c>
      <c r="BH44" s="28">
        <f t="shared" si="9"/>
        <v>0.21</v>
      </c>
      <c r="BI44" s="28">
        <f t="shared" si="9"/>
        <v>1.02</v>
      </c>
      <c r="BJ44" s="28">
        <f t="shared" si="9"/>
        <v>0.33600000000000002</v>
      </c>
      <c r="BK44" s="28">
        <f t="shared" si="9"/>
        <v>1.05</v>
      </c>
      <c r="BL44" s="28">
        <f t="shared" si="9"/>
        <v>0</v>
      </c>
      <c r="BM44" s="28">
        <f t="shared" si="9"/>
        <v>0.46334999999999998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90.76952399999999</v>
      </c>
      <c r="BQ44" s="30">
        <f>BP44/$C$7</f>
        <v>90.76952399999999</v>
      </c>
    </row>
    <row r="45" spans="1:69" ht="17.25" x14ac:dyDescent="0.3">
      <c r="A45" s="26"/>
      <c r="B45" s="27" t="s">
        <v>32</v>
      </c>
      <c r="C45" s="95"/>
      <c r="D45" s="28">
        <f>D29*D42</f>
        <v>4.0362</v>
      </c>
      <c r="E45" s="28">
        <f t="shared" ref="E45:BN45" si="11">E29*E42</f>
        <v>2.8000000000000003</v>
      </c>
      <c r="F45" s="28">
        <f t="shared" si="11"/>
        <v>3.4778899999999999</v>
      </c>
      <c r="G45" s="28">
        <f t="shared" si="11"/>
        <v>0.15</v>
      </c>
      <c r="H45" s="28">
        <f t="shared" si="11"/>
        <v>0</v>
      </c>
      <c r="I45" s="28">
        <f t="shared" si="11"/>
        <v>1.02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1.58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2.5514999999999999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4.8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0.75191999999999992</v>
      </c>
      <c r="AY45" s="28">
        <f t="shared" si="11"/>
        <v>1.0765399999999998</v>
      </c>
      <c r="AZ45" s="28">
        <f t="shared" si="11"/>
        <v>2.3039999999999998</v>
      </c>
      <c r="BA45" s="28">
        <f t="shared" si="11"/>
        <v>0</v>
      </c>
      <c r="BB45" s="28">
        <f t="shared" si="11"/>
        <v>0</v>
      </c>
      <c r="BC45" s="28">
        <f t="shared" si="11"/>
        <v>7.0719839999999996</v>
      </c>
      <c r="BD45" s="28">
        <f t="shared" si="11"/>
        <v>6.1499999999999995</v>
      </c>
      <c r="BE45" s="28">
        <f t="shared" si="11"/>
        <v>0</v>
      </c>
      <c r="BF45" s="28">
        <f t="shared" si="11"/>
        <v>0</v>
      </c>
      <c r="BG45" s="28">
        <f t="shared" si="11"/>
        <v>4.6690000000000005</v>
      </c>
      <c r="BH45" s="28">
        <f t="shared" si="11"/>
        <v>0.21</v>
      </c>
      <c r="BI45" s="28">
        <f t="shared" si="11"/>
        <v>1.02</v>
      </c>
      <c r="BJ45" s="28">
        <f t="shared" si="11"/>
        <v>0.33600000000000002</v>
      </c>
      <c r="BK45" s="28">
        <f t="shared" si="11"/>
        <v>1.05</v>
      </c>
      <c r="BL45" s="28">
        <f t="shared" si="11"/>
        <v>0</v>
      </c>
      <c r="BM45" s="28">
        <f t="shared" si="11"/>
        <v>0.46334999999999998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90.76952399999999</v>
      </c>
      <c r="BQ45" s="30">
        <f>BP45/$C$7</f>
        <v>90.76952399999999</v>
      </c>
    </row>
    <row r="46" spans="1:69" x14ac:dyDescent="0.25">
      <c r="A46" s="31"/>
      <c r="B46" s="31" t="s">
        <v>33</v>
      </c>
      <c r="D46" s="32">
        <f t="shared" ref="D46:AI46" si="13">D63+D80+D95+D111</f>
        <v>4.0362</v>
      </c>
      <c r="E46" s="32">
        <f t="shared" si="13"/>
        <v>2.8000000000000003</v>
      </c>
      <c r="F46" s="32">
        <f t="shared" si="13"/>
        <v>3.4778899999999999</v>
      </c>
      <c r="G46" s="32">
        <f t="shared" si="13"/>
        <v>0.15</v>
      </c>
      <c r="H46" s="32">
        <f t="shared" si="13"/>
        <v>0</v>
      </c>
      <c r="I46" s="32">
        <f t="shared" si="13"/>
        <v>1.02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1.58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2.5514999999999999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4.8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0.75191999999999992</v>
      </c>
      <c r="AY46" s="32">
        <f t="shared" si="14"/>
        <v>1.0765399999999998</v>
      </c>
      <c r="AZ46" s="32">
        <f t="shared" si="14"/>
        <v>2.3039999999999998</v>
      </c>
      <c r="BA46" s="32">
        <f t="shared" si="14"/>
        <v>0</v>
      </c>
      <c r="BB46" s="32">
        <f t="shared" si="14"/>
        <v>0</v>
      </c>
      <c r="BC46" s="32">
        <f t="shared" si="14"/>
        <v>7.0719839999999996</v>
      </c>
      <c r="BD46" s="32">
        <f t="shared" si="14"/>
        <v>6.1499999999999995</v>
      </c>
      <c r="BE46" s="32">
        <f t="shared" si="14"/>
        <v>0</v>
      </c>
      <c r="BF46" s="32">
        <f t="shared" si="14"/>
        <v>0</v>
      </c>
      <c r="BG46" s="32">
        <f t="shared" si="14"/>
        <v>4.6690000000000005</v>
      </c>
      <c r="BH46" s="32">
        <f t="shared" si="14"/>
        <v>0.21</v>
      </c>
      <c r="BI46" s="32">
        <f t="shared" si="14"/>
        <v>1.02</v>
      </c>
      <c r="BJ46" s="32">
        <f t="shared" si="14"/>
        <v>0.33600000000000002</v>
      </c>
      <c r="BK46" s="32">
        <f t="shared" si="14"/>
        <v>1.05</v>
      </c>
      <c r="BL46" s="32">
        <f t="shared" si="14"/>
        <v>0</v>
      </c>
      <c r="BM46" s="32">
        <f t="shared" si="14"/>
        <v>0.46334999999999998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90.769524000000004</v>
      </c>
    </row>
    <row r="50" spans="1:69" ht="15" customHeight="1" x14ac:dyDescent="0.25">
      <c r="A50" s="86"/>
      <c r="B50" s="3" t="s">
        <v>3</v>
      </c>
      <c r="C50" s="88" t="s">
        <v>4</v>
      </c>
      <c r="D50" s="90" t="str">
        <f t="shared" ref="D50:BN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90" t="str">
        <f>W5</f>
        <v>Огурцы свежие</v>
      </c>
      <c r="X50" s="90" t="str">
        <f t="shared" si="16"/>
        <v>Яйцо</v>
      </c>
      <c r="Y50" s="90" t="str">
        <f t="shared" si="16"/>
        <v>Икра кабачковая</v>
      </c>
      <c r="Z50" s="90" t="str">
        <f t="shared" si="16"/>
        <v>Изюм</v>
      </c>
      <c r="AA50" s="90" t="str">
        <f t="shared" si="16"/>
        <v>Курага</v>
      </c>
      <c r="AB50" s="90" t="str">
        <f t="shared" si="16"/>
        <v>Чернослив</v>
      </c>
      <c r="AC50" s="90" t="str">
        <f t="shared" si="16"/>
        <v>Шиповник</v>
      </c>
      <c r="AD50" s="90" t="str">
        <f t="shared" si="16"/>
        <v>Сухофрукты</v>
      </c>
      <c r="AE50" s="90" t="str">
        <f t="shared" si="16"/>
        <v>Ягода свежемороженная</v>
      </c>
      <c r="AF50" s="90" t="str">
        <f t="shared" si="16"/>
        <v>Лимон</v>
      </c>
      <c r="AG50" s="90" t="str">
        <f t="shared" si="16"/>
        <v>Кисель</v>
      </c>
      <c r="AH50" s="90" t="str">
        <f t="shared" si="16"/>
        <v xml:space="preserve">Сок </v>
      </c>
      <c r="AI50" s="90" t="str">
        <f t="shared" si="16"/>
        <v>Макаронные изделия</v>
      </c>
      <c r="AJ50" s="90" t="str">
        <f t="shared" si="16"/>
        <v>Мука</v>
      </c>
      <c r="AK50" s="90" t="str">
        <f t="shared" si="16"/>
        <v>Дрожжи</v>
      </c>
      <c r="AL50" s="90" t="str">
        <f t="shared" si="16"/>
        <v>Печенье</v>
      </c>
      <c r="AM50" s="90" t="str">
        <f t="shared" si="16"/>
        <v>Пряники</v>
      </c>
      <c r="AN50" s="90" t="str">
        <f t="shared" si="16"/>
        <v>Вафли</v>
      </c>
      <c r="AO50" s="90" t="str">
        <f t="shared" si="16"/>
        <v>Конфеты</v>
      </c>
      <c r="AP50" s="90" t="str">
        <f t="shared" si="16"/>
        <v>Повидло Сава</v>
      </c>
      <c r="AQ50" s="90" t="str">
        <f t="shared" si="16"/>
        <v>Крупа геркулес</v>
      </c>
      <c r="AR50" s="90" t="str">
        <f t="shared" si="16"/>
        <v>Крупа горох</v>
      </c>
      <c r="AS50" s="90" t="str">
        <f t="shared" si="16"/>
        <v>Крупа гречневая</v>
      </c>
      <c r="AT50" s="90" t="str">
        <f t="shared" si="16"/>
        <v>Крупа кукурузная</v>
      </c>
      <c r="AU50" s="90" t="str">
        <f t="shared" si="16"/>
        <v>Крупа манная</v>
      </c>
      <c r="AV50" s="90" t="str">
        <f t="shared" si="16"/>
        <v>Крупа перловая</v>
      </c>
      <c r="AW50" s="90" t="str">
        <f t="shared" si="16"/>
        <v>Крупа пшеничная</v>
      </c>
      <c r="AX50" s="90" t="str">
        <f t="shared" si="16"/>
        <v>Крупа пшено</v>
      </c>
      <c r="AY50" s="90" t="str">
        <f t="shared" si="16"/>
        <v>Крупа ячневая</v>
      </c>
      <c r="AZ50" s="90" t="str">
        <f t="shared" si="16"/>
        <v>Рис</v>
      </c>
      <c r="BA50" s="90" t="str">
        <f t="shared" si="16"/>
        <v>Цыпленок бройлер</v>
      </c>
      <c r="BB50" s="90" t="str">
        <f t="shared" si="16"/>
        <v>Филе куриное</v>
      </c>
      <c r="BC50" s="90" t="str">
        <f t="shared" si="16"/>
        <v>Фарш говяжий</v>
      </c>
      <c r="BD50" s="90" t="str">
        <f t="shared" si="16"/>
        <v>Печень куриная</v>
      </c>
      <c r="BE50" s="90" t="str">
        <f t="shared" si="16"/>
        <v>Филе минтая</v>
      </c>
      <c r="BF50" s="90" t="str">
        <f t="shared" si="16"/>
        <v>Филе сельди слабосол.</v>
      </c>
      <c r="BG50" s="90" t="str">
        <f t="shared" si="16"/>
        <v>Картофель</v>
      </c>
      <c r="BH50" s="90" t="str">
        <f t="shared" si="16"/>
        <v>Морковь</v>
      </c>
      <c r="BI50" s="90" t="str">
        <f t="shared" si="16"/>
        <v>Лук</v>
      </c>
      <c r="BJ50" s="90" t="str">
        <f t="shared" si="16"/>
        <v>Капуста</v>
      </c>
      <c r="BK50" s="90" t="str">
        <f t="shared" si="16"/>
        <v>Свекла</v>
      </c>
      <c r="BL50" s="90" t="str">
        <f t="shared" si="16"/>
        <v>Томатная паста</v>
      </c>
      <c r="BM50" s="90" t="str">
        <f t="shared" si="16"/>
        <v>Масло растительное</v>
      </c>
      <c r="BN50" s="90" t="str">
        <f t="shared" si="16"/>
        <v>Соль</v>
      </c>
      <c r="BO50" s="90" t="str">
        <f t="shared" ref="BO50" si="17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5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70</v>
      </c>
      <c r="F60" s="25">
        <f t="shared" si="26"/>
        <v>86.3</v>
      </c>
      <c r="G60" s="25">
        <f t="shared" si="26"/>
        <v>500</v>
      </c>
      <c r="H60" s="25">
        <f t="shared" si="26"/>
        <v>925.9</v>
      </c>
      <c r="I60" s="25">
        <f t="shared" si="26"/>
        <v>510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504</v>
      </c>
      <c r="N60" s="25">
        <f t="shared" si="26"/>
        <v>99.49</v>
      </c>
      <c r="O60" s="25">
        <f t="shared" si="26"/>
        <v>320.32</v>
      </c>
      <c r="P60" s="25">
        <f t="shared" si="26"/>
        <v>368.4</v>
      </c>
      <c r="Q60" s="25">
        <f t="shared" si="26"/>
        <v>380</v>
      </c>
      <c r="R60" s="25">
        <f t="shared" si="26"/>
        <v>0</v>
      </c>
      <c r="S60" s="25">
        <f t="shared" si="26"/>
        <v>130</v>
      </c>
      <c r="T60" s="25">
        <f t="shared" si="26"/>
        <v>0</v>
      </c>
      <c r="U60" s="25">
        <f t="shared" si="26"/>
        <v>628</v>
      </c>
      <c r="V60" s="25">
        <f t="shared" si="26"/>
        <v>329.48</v>
      </c>
      <c r="W60" s="25">
        <f>W42</f>
        <v>219</v>
      </c>
      <c r="X60" s="25">
        <f t="shared" si="26"/>
        <v>7.9</v>
      </c>
      <c r="Y60" s="25">
        <f t="shared" si="26"/>
        <v>0</v>
      </c>
      <c r="Z60" s="25">
        <f t="shared" si="26"/>
        <v>247</v>
      </c>
      <c r="AA60" s="25">
        <f t="shared" si="26"/>
        <v>360</v>
      </c>
      <c r="AB60" s="25">
        <f t="shared" si="26"/>
        <v>213</v>
      </c>
      <c r="AC60" s="25">
        <f t="shared" si="26"/>
        <v>314.44</v>
      </c>
      <c r="AD60" s="25">
        <f t="shared" si="26"/>
        <v>138</v>
      </c>
      <c r="AE60" s="25">
        <f t="shared" si="26"/>
        <v>388</v>
      </c>
      <c r="AF60" s="25">
        <f t="shared" si="26"/>
        <v>189</v>
      </c>
      <c r="AG60" s="25">
        <f t="shared" si="26"/>
        <v>218.18</v>
      </c>
      <c r="AH60" s="25">
        <f t="shared" si="26"/>
        <v>59.6</v>
      </c>
      <c r="AI60" s="25">
        <f t="shared" si="26"/>
        <v>65.75</v>
      </c>
      <c r="AJ60" s="25">
        <f t="shared" si="26"/>
        <v>37</v>
      </c>
      <c r="AK60" s="25">
        <f t="shared" si="26"/>
        <v>190</v>
      </c>
      <c r="AL60" s="25">
        <f t="shared" si="26"/>
        <v>185</v>
      </c>
      <c r="AM60" s="25">
        <f t="shared" si="26"/>
        <v>0</v>
      </c>
      <c r="AN60" s="25">
        <f t="shared" si="26"/>
        <v>240</v>
      </c>
      <c r="AO60" s="25">
        <f t="shared" si="26"/>
        <v>0</v>
      </c>
      <c r="AP60" s="25">
        <f t="shared" si="26"/>
        <v>213.79</v>
      </c>
      <c r="AQ60" s="25">
        <f t="shared" si="26"/>
        <v>60</v>
      </c>
      <c r="AR60" s="25">
        <f t="shared" si="26"/>
        <v>65.33</v>
      </c>
      <c r="AS60" s="25">
        <f t="shared" si="26"/>
        <v>84</v>
      </c>
      <c r="AT60" s="25">
        <f t="shared" si="26"/>
        <v>41.43</v>
      </c>
      <c r="AU60" s="25">
        <f t="shared" si="26"/>
        <v>54.28</v>
      </c>
      <c r="AV60" s="25">
        <f t="shared" si="26"/>
        <v>48.75</v>
      </c>
      <c r="AW60" s="25">
        <f t="shared" si="26"/>
        <v>114.28</v>
      </c>
      <c r="AX60" s="25">
        <f t="shared" si="26"/>
        <v>62.66</v>
      </c>
      <c r="AY60" s="25">
        <f t="shared" si="26"/>
        <v>56.66</v>
      </c>
      <c r="AZ60" s="25">
        <f t="shared" si="26"/>
        <v>128</v>
      </c>
      <c r="BA60" s="25">
        <f t="shared" si="26"/>
        <v>227</v>
      </c>
      <c r="BB60" s="25">
        <f t="shared" si="26"/>
        <v>357</v>
      </c>
      <c r="BC60" s="25">
        <f t="shared" si="26"/>
        <v>491.11</v>
      </c>
      <c r="BD60" s="25">
        <f t="shared" si="26"/>
        <v>205</v>
      </c>
      <c r="BE60" s="25">
        <f t="shared" si="26"/>
        <v>330</v>
      </c>
      <c r="BF60" s="25">
        <f t="shared" si="26"/>
        <v>0</v>
      </c>
      <c r="BG60" s="25">
        <f t="shared" si="26"/>
        <v>23</v>
      </c>
      <c r="BH60" s="25">
        <f t="shared" si="26"/>
        <v>21</v>
      </c>
      <c r="BI60" s="25">
        <f t="shared" si="26"/>
        <v>30</v>
      </c>
      <c r="BJ60" s="25">
        <f t="shared" si="26"/>
        <v>21</v>
      </c>
      <c r="BK60" s="25">
        <f t="shared" si="26"/>
        <v>35</v>
      </c>
      <c r="BL60" s="25">
        <f t="shared" si="26"/>
        <v>275</v>
      </c>
      <c r="BM60" s="25">
        <f t="shared" si="26"/>
        <v>154.44999999999999</v>
      </c>
      <c r="BN60" s="25">
        <f t="shared" si="26"/>
        <v>14.89</v>
      </c>
      <c r="BO60" s="25">
        <f t="shared" ref="BO60" si="27">BO42</f>
        <v>10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8.6300000000000002E-2</v>
      </c>
      <c r="G61" s="18">
        <f t="shared" si="28"/>
        <v>0.5</v>
      </c>
      <c r="H61" s="18">
        <f t="shared" si="28"/>
        <v>0.92589999999999995</v>
      </c>
      <c r="I61" s="18">
        <f t="shared" si="28"/>
        <v>0.51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0.504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0.36839999999999995</v>
      </c>
      <c r="Q61" s="18">
        <f t="shared" si="28"/>
        <v>0.38</v>
      </c>
      <c r="R61" s="18">
        <f t="shared" si="28"/>
        <v>0</v>
      </c>
      <c r="S61" s="18">
        <f t="shared" si="28"/>
        <v>0.13</v>
      </c>
      <c r="T61" s="18">
        <f t="shared" si="28"/>
        <v>0</v>
      </c>
      <c r="U61" s="18">
        <f t="shared" si="28"/>
        <v>0.628</v>
      </c>
      <c r="V61" s="18">
        <f t="shared" si="28"/>
        <v>0.32948</v>
      </c>
      <c r="W61" s="18">
        <f>W60/1000</f>
        <v>0.219</v>
      </c>
      <c r="X61" s="18">
        <f t="shared" si="28"/>
        <v>7.9000000000000008E-3</v>
      </c>
      <c r="Y61" s="18">
        <f t="shared" si="28"/>
        <v>0</v>
      </c>
      <c r="Z61" s="18">
        <f t="shared" si="28"/>
        <v>0.247</v>
      </c>
      <c r="AA61" s="18">
        <f t="shared" si="28"/>
        <v>0.36</v>
      </c>
      <c r="AB61" s="18">
        <f t="shared" si="28"/>
        <v>0.21299999999999999</v>
      </c>
      <c r="AC61" s="18">
        <f t="shared" si="28"/>
        <v>0.31444</v>
      </c>
      <c r="AD61" s="18">
        <f t="shared" si="28"/>
        <v>0.13800000000000001</v>
      </c>
      <c r="AE61" s="18">
        <f t="shared" si="28"/>
        <v>0.38800000000000001</v>
      </c>
      <c r="AF61" s="18">
        <f t="shared" si="28"/>
        <v>0.189</v>
      </c>
      <c r="AG61" s="18">
        <f t="shared" si="28"/>
        <v>0.21818000000000001</v>
      </c>
      <c r="AH61" s="18">
        <f t="shared" si="28"/>
        <v>5.96E-2</v>
      </c>
      <c r="AI61" s="18">
        <f t="shared" si="28"/>
        <v>6.5750000000000003E-2</v>
      </c>
      <c r="AJ61" s="18">
        <f t="shared" si="28"/>
        <v>3.6999999999999998E-2</v>
      </c>
      <c r="AK61" s="18">
        <f t="shared" si="28"/>
        <v>0.19</v>
      </c>
      <c r="AL61" s="18">
        <f t="shared" si="28"/>
        <v>0.185</v>
      </c>
      <c r="AM61" s="18">
        <f t="shared" si="28"/>
        <v>0</v>
      </c>
      <c r="AN61" s="18">
        <f t="shared" si="28"/>
        <v>0.24</v>
      </c>
      <c r="AO61" s="18">
        <f t="shared" si="28"/>
        <v>0</v>
      </c>
      <c r="AP61" s="18">
        <f t="shared" si="28"/>
        <v>0.21378999999999998</v>
      </c>
      <c r="AQ61" s="18">
        <f t="shared" si="28"/>
        <v>0.06</v>
      </c>
      <c r="AR61" s="18">
        <f t="shared" si="28"/>
        <v>6.5329999999999999E-2</v>
      </c>
      <c r="AS61" s="18">
        <f t="shared" si="28"/>
        <v>8.4000000000000005E-2</v>
      </c>
      <c r="AT61" s="18">
        <f t="shared" si="28"/>
        <v>4.1430000000000002E-2</v>
      </c>
      <c r="AU61" s="18">
        <f t="shared" si="28"/>
        <v>5.4280000000000002E-2</v>
      </c>
      <c r="AV61" s="18">
        <f t="shared" si="28"/>
        <v>4.8750000000000002E-2</v>
      </c>
      <c r="AW61" s="18">
        <f t="shared" si="28"/>
        <v>0.11428000000000001</v>
      </c>
      <c r="AX61" s="18">
        <f t="shared" si="28"/>
        <v>6.2659999999999993E-2</v>
      </c>
      <c r="AY61" s="18">
        <f t="shared" si="28"/>
        <v>5.6659999999999995E-2</v>
      </c>
      <c r="AZ61" s="18">
        <f t="shared" si="28"/>
        <v>0.128</v>
      </c>
      <c r="BA61" s="18">
        <f t="shared" si="28"/>
        <v>0.22700000000000001</v>
      </c>
      <c r="BB61" s="18">
        <f t="shared" si="28"/>
        <v>0.35699999999999998</v>
      </c>
      <c r="BC61" s="18">
        <f t="shared" si="28"/>
        <v>0.49110999999999999</v>
      </c>
      <c r="BD61" s="18">
        <f t="shared" si="28"/>
        <v>0.20499999999999999</v>
      </c>
      <c r="BE61" s="18">
        <f t="shared" si="28"/>
        <v>0.33</v>
      </c>
      <c r="BF61" s="18">
        <f t="shared" si="28"/>
        <v>0</v>
      </c>
      <c r="BG61" s="18">
        <f t="shared" si="28"/>
        <v>2.3E-2</v>
      </c>
      <c r="BH61" s="18">
        <f t="shared" si="28"/>
        <v>2.1000000000000001E-2</v>
      </c>
      <c r="BI61" s="18">
        <f t="shared" si="28"/>
        <v>0.03</v>
      </c>
      <c r="BJ61" s="18">
        <f t="shared" si="28"/>
        <v>2.1000000000000001E-2</v>
      </c>
      <c r="BK61" s="18">
        <f t="shared" si="28"/>
        <v>3.5000000000000003E-2</v>
      </c>
      <c r="BL61" s="18">
        <f t="shared" si="28"/>
        <v>0.27500000000000002</v>
      </c>
      <c r="BM61" s="18">
        <f t="shared" si="28"/>
        <v>0.15444999999999998</v>
      </c>
      <c r="BN61" s="18">
        <f t="shared" si="28"/>
        <v>1.489E-2</v>
      </c>
      <c r="BO61" s="18">
        <f t="shared" ref="BO61" si="29">BO60/1000</f>
        <v>0.01</v>
      </c>
    </row>
    <row r="62" spans="1:69" ht="17.25" x14ac:dyDescent="0.3">
      <c r="A62" s="26"/>
      <c r="B62" s="27" t="s">
        <v>31</v>
      </c>
      <c r="C62" s="95"/>
      <c r="D62" s="28">
        <f>D58*D60</f>
        <v>1.3453999999999999</v>
      </c>
      <c r="E62" s="28">
        <f t="shared" ref="E62:BN62" si="30">E58*E60</f>
        <v>0</v>
      </c>
      <c r="F62" s="28">
        <f t="shared" si="30"/>
        <v>0.94929999999999992</v>
      </c>
      <c r="G62" s="28">
        <f t="shared" si="30"/>
        <v>0</v>
      </c>
      <c r="H62" s="28">
        <f t="shared" si="30"/>
        <v>0</v>
      </c>
      <c r="I62" s="28">
        <f t="shared" si="30"/>
        <v>1.02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1.0765399999999998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19.845485000000004</v>
      </c>
      <c r="BQ62" s="30">
        <f>BP62/$C$7</f>
        <v>19.845485000000004</v>
      </c>
    </row>
    <row r="63" spans="1:69" ht="17.25" x14ac:dyDescent="0.3">
      <c r="A63" s="26"/>
      <c r="B63" s="27" t="s">
        <v>32</v>
      </c>
      <c r="C63" s="95"/>
      <c r="D63" s="28">
        <f>D58*D60</f>
        <v>1.3453999999999999</v>
      </c>
      <c r="E63" s="28">
        <f t="shared" ref="E63:BN63" si="32">E58*E60</f>
        <v>0</v>
      </c>
      <c r="F63" s="28">
        <f t="shared" si="32"/>
        <v>0.94929999999999992</v>
      </c>
      <c r="G63" s="28">
        <f t="shared" si="32"/>
        <v>0</v>
      </c>
      <c r="H63" s="28">
        <f t="shared" si="32"/>
        <v>0</v>
      </c>
      <c r="I63" s="28">
        <f t="shared" si="32"/>
        <v>1.02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1.0765399999999998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19.845485000000004</v>
      </c>
      <c r="BQ63" s="30">
        <f>BP63/$C$7</f>
        <v>19.845485000000004</v>
      </c>
    </row>
    <row r="66" spans="1:69" ht="15" customHeight="1" x14ac:dyDescent="0.25">
      <c r="A66" s="86"/>
      <c r="B66" s="3" t="s">
        <v>3</v>
      </c>
      <c r="C66" s="88" t="s">
        <v>4</v>
      </c>
      <c r="D66" s="90" t="str">
        <f t="shared" ref="D66:BN66" si="34">D5</f>
        <v>Хлеб пшеничный</v>
      </c>
      <c r="E66" s="90" t="str">
        <f t="shared" si="34"/>
        <v>Хлеб ржано-пшеничный</v>
      </c>
      <c r="F66" s="90" t="str">
        <f t="shared" si="34"/>
        <v>Сахар</v>
      </c>
      <c r="G66" s="90" t="str">
        <f t="shared" si="34"/>
        <v>Чай</v>
      </c>
      <c r="H66" s="90" t="str">
        <f t="shared" si="34"/>
        <v>Какао</v>
      </c>
      <c r="I66" s="90" t="str">
        <f t="shared" si="34"/>
        <v>Кофейный напиток</v>
      </c>
      <c r="J66" s="90" t="str">
        <f t="shared" si="34"/>
        <v>Молоко 2,5%</v>
      </c>
      <c r="K66" s="90" t="str">
        <f t="shared" si="34"/>
        <v>Масло сливочное</v>
      </c>
      <c r="L66" s="90" t="str">
        <f t="shared" si="34"/>
        <v>Сметана 15%</v>
      </c>
      <c r="M66" s="90" t="str">
        <f t="shared" si="34"/>
        <v>Молоко сухое</v>
      </c>
      <c r="N66" s="90" t="str">
        <f t="shared" si="34"/>
        <v>Снежок 2,5 %</v>
      </c>
      <c r="O66" s="90" t="str">
        <f t="shared" si="34"/>
        <v>Творог 5%</v>
      </c>
      <c r="P66" s="90" t="str">
        <f t="shared" si="34"/>
        <v>Молоко сгущенное</v>
      </c>
      <c r="Q66" s="90" t="str">
        <f t="shared" si="34"/>
        <v xml:space="preserve">Джем Сава </v>
      </c>
      <c r="R66" s="90" t="str">
        <f t="shared" si="34"/>
        <v>Сыр</v>
      </c>
      <c r="S66" s="90" t="str">
        <f t="shared" si="34"/>
        <v>Зеленый горошек</v>
      </c>
      <c r="T66" s="90" t="str">
        <f t="shared" si="34"/>
        <v>Кукуруза консервирован.</v>
      </c>
      <c r="U66" s="90" t="str">
        <f t="shared" si="34"/>
        <v>Консервы рыбные</v>
      </c>
      <c r="V66" s="90" t="str">
        <f t="shared" si="34"/>
        <v>Огурцы консервирован.</v>
      </c>
      <c r="W66" s="90" t="str">
        <f>W5</f>
        <v>Огурцы свежие</v>
      </c>
      <c r="X66" s="90" t="str">
        <f t="shared" si="34"/>
        <v>Яйцо</v>
      </c>
      <c r="Y66" s="90" t="str">
        <f t="shared" si="34"/>
        <v>Икра кабачковая</v>
      </c>
      <c r="Z66" s="90" t="str">
        <f t="shared" si="34"/>
        <v>Изюм</v>
      </c>
      <c r="AA66" s="90" t="str">
        <f t="shared" si="34"/>
        <v>Курага</v>
      </c>
      <c r="AB66" s="90" t="str">
        <f t="shared" si="34"/>
        <v>Чернослив</v>
      </c>
      <c r="AC66" s="90" t="str">
        <f t="shared" si="34"/>
        <v>Шиповник</v>
      </c>
      <c r="AD66" s="90" t="str">
        <f t="shared" si="34"/>
        <v>Сухофрукты</v>
      </c>
      <c r="AE66" s="90" t="str">
        <f t="shared" si="34"/>
        <v>Ягода свежемороженная</v>
      </c>
      <c r="AF66" s="90" t="str">
        <f t="shared" si="34"/>
        <v>Лимон</v>
      </c>
      <c r="AG66" s="90" t="str">
        <f t="shared" si="34"/>
        <v>Кисель</v>
      </c>
      <c r="AH66" s="90" t="str">
        <f t="shared" si="34"/>
        <v xml:space="preserve">Сок </v>
      </c>
      <c r="AI66" s="90" t="str">
        <f t="shared" si="34"/>
        <v>Макаронные изделия</v>
      </c>
      <c r="AJ66" s="90" t="str">
        <f t="shared" si="34"/>
        <v>Мука</v>
      </c>
      <c r="AK66" s="90" t="str">
        <f t="shared" si="34"/>
        <v>Дрожжи</v>
      </c>
      <c r="AL66" s="90" t="str">
        <f t="shared" si="34"/>
        <v>Печенье</v>
      </c>
      <c r="AM66" s="90" t="str">
        <f t="shared" si="34"/>
        <v>Пряники</v>
      </c>
      <c r="AN66" s="90" t="str">
        <f t="shared" si="34"/>
        <v>Вафли</v>
      </c>
      <c r="AO66" s="90" t="str">
        <f t="shared" si="34"/>
        <v>Конфеты</v>
      </c>
      <c r="AP66" s="90" t="str">
        <f t="shared" si="34"/>
        <v>Повидло Сава</v>
      </c>
      <c r="AQ66" s="90" t="str">
        <f t="shared" si="34"/>
        <v>Крупа геркулес</v>
      </c>
      <c r="AR66" s="90" t="str">
        <f t="shared" si="34"/>
        <v>Крупа горох</v>
      </c>
      <c r="AS66" s="90" t="str">
        <f t="shared" si="34"/>
        <v>Крупа гречневая</v>
      </c>
      <c r="AT66" s="90" t="str">
        <f t="shared" si="34"/>
        <v>Крупа кукурузная</v>
      </c>
      <c r="AU66" s="90" t="str">
        <f t="shared" si="34"/>
        <v>Крупа манная</v>
      </c>
      <c r="AV66" s="90" t="str">
        <f t="shared" si="34"/>
        <v>Крупа перловая</v>
      </c>
      <c r="AW66" s="90" t="str">
        <f t="shared" si="34"/>
        <v>Крупа пшеничная</v>
      </c>
      <c r="AX66" s="90" t="str">
        <f t="shared" si="34"/>
        <v>Крупа пшено</v>
      </c>
      <c r="AY66" s="90" t="str">
        <f t="shared" si="34"/>
        <v>Крупа ячневая</v>
      </c>
      <c r="AZ66" s="90" t="str">
        <f t="shared" si="34"/>
        <v>Рис</v>
      </c>
      <c r="BA66" s="90" t="str">
        <f t="shared" si="34"/>
        <v>Цыпленок бройлер</v>
      </c>
      <c r="BB66" s="90" t="str">
        <f t="shared" si="34"/>
        <v>Филе куриное</v>
      </c>
      <c r="BC66" s="90" t="str">
        <f t="shared" si="34"/>
        <v>Фарш говяжий</v>
      </c>
      <c r="BD66" s="90" t="str">
        <f t="shared" si="34"/>
        <v>Печень куриная</v>
      </c>
      <c r="BE66" s="90" t="str">
        <f t="shared" si="34"/>
        <v>Филе минтая</v>
      </c>
      <c r="BF66" s="90" t="str">
        <f t="shared" si="34"/>
        <v>Филе сельди слабосол.</v>
      </c>
      <c r="BG66" s="90" t="str">
        <f t="shared" si="34"/>
        <v>Картофель</v>
      </c>
      <c r="BH66" s="90" t="str">
        <f t="shared" si="34"/>
        <v>Морковь</v>
      </c>
      <c r="BI66" s="90" t="str">
        <f t="shared" si="34"/>
        <v>Лук</v>
      </c>
      <c r="BJ66" s="90" t="str">
        <f t="shared" si="34"/>
        <v>Капуста</v>
      </c>
      <c r="BK66" s="90" t="str">
        <f t="shared" si="34"/>
        <v>Свекла</v>
      </c>
      <c r="BL66" s="90" t="str">
        <f t="shared" si="34"/>
        <v>Томатная паста</v>
      </c>
      <c r="BM66" s="90" t="str">
        <f t="shared" si="34"/>
        <v>Масло растительное</v>
      </c>
      <c r="BN66" s="90" t="str">
        <f t="shared" si="34"/>
        <v>Соль</v>
      </c>
      <c r="BO66" s="90" t="str">
        <f t="shared" ref="BO66" si="35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5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31</v>
      </c>
      <c r="C79" s="95"/>
      <c r="D79" s="28">
        <f>D75*D77</f>
        <v>1.3453999999999999</v>
      </c>
      <c r="E79" s="28">
        <f t="shared" ref="E79:BN79" si="57">E75*E77</f>
        <v>2.8000000000000003</v>
      </c>
      <c r="F79" s="28">
        <f t="shared" si="57"/>
        <v>1.726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1.58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2.5514999999999999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2.3039999999999998</v>
      </c>
      <c r="BA79" s="28">
        <f t="shared" si="57"/>
        <v>0</v>
      </c>
      <c r="BB79" s="28">
        <f t="shared" si="57"/>
        <v>0</v>
      </c>
      <c r="BC79" s="28">
        <f t="shared" si="57"/>
        <v>7.0719839999999996</v>
      </c>
      <c r="BD79" s="28">
        <f t="shared" si="57"/>
        <v>6.1499999999999995</v>
      </c>
      <c r="BE79" s="28">
        <f t="shared" si="57"/>
        <v>0</v>
      </c>
      <c r="BF79" s="28">
        <f t="shared" si="57"/>
        <v>0</v>
      </c>
      <c r="BG79" s="28">
        <f t="shared" si="57"/>
        <v>4.6690000000000005</v>
      </c>
      <c r="BH79" s="28">
        <f t="shared" si="57"/>
        <v>0.21</v>
      </c>
      <c r="BI79" s="28">
        <f t="shared" si="57"/>
        <v>1.02</v>
      </c>
      <c r="BJ79" s="28">
        <f t="shared" si="57"/>
        <v>0.33600000000000002</v>
      </c>
      <c r="BK79" s="28">
        <f t="shared" si="57"/>
        <v>1.05</v>
      </c>
      <c r="BL79" s="28">
        <f t="shared" si="57"/>
        <v>0</v>
      </c>
      <c r="BM79" s="28">
        <f t="shared" si="57"/>
        <v>0.46334999999999998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39.527463999999995</v>
      </c>
      <c r="BQ79" s="30">
        <f>BP79/$C$7</f>
        <v>39.527463999999995</v>
      </c>
    </row>
    <row r="80" spans="1:69" ht="17.25" x14ac:dyDescent="0.3">
      <c r="A80" s="26"/>
      <c r="B80" s="27" t="s">
        <v>32</v>
      </c>
      <c r="C80" s="95"/>
      <c r="D80" s="28">
        <f>D75*D77</f>
        <v>1.3453999999999999</v>
      </c>
      <c r="E80" s="28">
        <f t="shared" ref="E80:BN80" si="59">E75*E77</f>
        <v>2.8000000000000003</v>
      </c>
      <c r="F80" s="28">
        <f t="shared" si="59"/>
        <v>1.726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1.58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2.5514999999999999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2.3039999999999998</v>
      </c>
      <c r="BA80" s="28">
        <f t="shared" si="59"/>
        <v>0</v>
      </c>
      <c r="BB80" s="28">
        <f t="shared" si="59"/>
        <v>0</v>
      </c>
      <c r="BC80" s="28">
        <f t="shared" si="59"/>
        <v>7.0719839999999996</v>
      </c>
      <c r="BD80" s="28">
        <f t="shared" si="59"/>
        <v>6.1499999999999995</v>
      </c>
      <c r="BE80" s="28">
        <f t="shared" si="59"/>
        <v>0</v>
      </c>
      <c r="BF80" s="28">
        <f t="shared" si="59"/>
        <v>0</v>
      </c>
      <c r="BG80" s="28">
        <f t="shared" si="59"/>
        <v>4.6690000000000005</v>
      </c>
      <c r="BH80" s="28">
        <f t="shared" si="59"/>
        <v>0.21</v>
      </c>
      <c r="BI80" s="28">
        <f t="shared" si="59"/>
        <v>1.02</v>
      </c>
      <c r="BJ80" s="28">
        <f t="shared" si="59"/>
        <v>0.33600000000000002</v>
      </c>
      <c r="BK80" s="28">
        <f t="shared" si="59"/>
        <v>1.05</v>
      </c>
      <c r="BL80" s="28">
        <f t="shared" si="59"/>
        <v>0</v>
      </c>
      <c r="BM80" s="28">
        <f t="shared" si="59"/>
        <v>0.46334999999999998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39.527463999999995</v>
      </c>
      <c r="BQ80" s="30">
        <f>BP80/$C$7</f>
        <v>39.527463999999995</v>
      </c>
    </row>
    <row r="83" spans="1:69" ht="15" customHeight="1" x14ac:dyDescent="0.25">
      <c r="A83" s="86"/>
      <c r="B83" s="3" t="s">
        <v>3</v>
      </c>
      <c r="C83" s="88" t="s">
        <v>4</v>
      </c>
      <c r="D83" s="90" t="str">
        <f t="shared" ref="D83:BN83" si="61">D5</f>
        <v>Хлеб пшеничный</v>
      </c>
      <c r="E83" s="90" t="str">
        <f t="shared" si="61"/>
        <v>Хлеб ржано-пшеничный</v>
      </c>
      <c r="F83" s="90" t="str">
        <f t="shared" si="61"/>
        <v>Сахар</v>
      </c>
      <c r="G83" s="90" t="str">
        <f t="shared" si="61"/>
        <v>Чай</v>
      </c>
      <c r="H83" s="90" t="str">
        <f t="shared" si="61"/>
        <v>Какао</v>
      </c>
      <c r="I83" s="90" t="str">
        <f t="shared" si="61"/>
        <v>Кофейный напиток</v>
      </c>
      <c r="J83" s="90" t="str">
        <f t="shared" si="61"/>
        <v>Молоко 2,5%</v>
      </c>
      <c r="K83" s="90" t="str">
        <f t="shared" si="61"/>
        <v>Масло сливочное</v>
      </c>
      <c r="L83" s="90" t="str">
        <f t="shared" si="61"/>
        <v>Сметана 15%</v>
      </c>
      <c r="M83" s="90" t="str">
        <f t="shared" si="61"/>
        <v>Молоко сухое</v>
      </c>
      <c r="N83" s="90" t="str">
        <f t="shared" si="61"/>
        <v>Снежок 2,5 %</v>
      </c>
      <c r="O83" s="90" t="str">
        <f t="shared" si="61"/>
        <v>Творог 5%</v>
      </c>
      <c r="P83" s="90" t="str">
        <f t="shared" si="61"/>
        <v>Молоко сгущенное</v>
      </c>
      <c r="Q83" s="90" t="str">
        <f t="shared" si="61"/>
        <v xml:space="preserve">Джем Сава </v>
      </c>
      <c r="R83" s="90" t="str">
        <f t="shared" si="61"/>
        <v>Сыр</v>
      </c>
      <c r="S83" s="90" t="str">
        <f t="shared" si="61"/>
        <v>Зеленый горошек</v>
      </c>
      <c r="T83" s="90" t="str">
        <f t="shared" si="61"/>
        <v>Кукуруза консервирован.</v>
      </c>
      <c r="U83" s="90" t="str">
        <f t="shared" si="61"/>
        <v>Консервы рыбные</v>
      </c>
      <c r="V83" s="90" t="str">
        <f t="shared" si="61"/>
        <v>Огурцы консервирован.</v>
      </c>
      <c r="W83" s="90" t="str">
        <f>W5</f>
        <v>Огурцы свежие</v>
      </c>
      <c r="X83" s="90" t="str">
        <f t="shared" si="61"/>
        <v>Яйцо</v>
      </c>
      <c r="Y83" s="90" t="str">
        <f t="shared" si="61"/>
        <v>Икра кабачковая</v>
      </c>
      <c r="Z83" s="90" t="str">
        <f t="shared" si="61"/>
        <v>Изюм</v>
      </c>
      <c r="AA83" s="90" t="str">
        <f t="shared" si="61"/>
        <v>Курага</v>
      </c>
      <c r="AB83" s="90" t="str">
        <f t="shared" si="61"/>
        <v>Чернослив</v>
      </c>
      <c r="AC83" s="90" t="str">
        <f t="shared" si="61"/>
        <v>Шиповник</v>
      </c>
      <c r="AD83" s="90" t="str">
        <f t="shared" si="61"/>
        <v>Сухофрукты</v>
      </c>
      <c r="AE83" s="90" t="str">
        <f t="shared" si="61"/>
        <v>Ягода свежемороженная</v>
      </c>
      <c r="AF83" s="90" t="str">
        <f t="shared" si="61"/>
        <v>Лимон</v>
      </c>
      <c r="AG83" s="90" t="str">
        <f t="shared" si="61"/>
        <v>Кисель</v>
      </c>
      <c r="AH83" s="90" t="str">
        <f t="shared" si="61"/>
        <v xml:space="preserve">Сок </v>
      </c>
      <c r="AI83" s="90" t="str">
        <f t="shared" si="61"/>
        <v>Макаронные изделия</v>
      </c>
      <c r="AJ83" s="90" t="str">
        <f t="shared" si="61"/>
        <v>Мука</v>
      </c>
      <c r="AK83" s="90" t="str">
        <f t="shared" si="61"/>
        <v>Дрожжи</v>
      </c>
      <c r="AL83" s="90" t="str">
        <f t="shared" si="61"/>
        <v>Печенье</v>
      </c>
      <c r="AM83" s="90" t="str">
        <f t="shared" si="61"/>
        <v>Пряники</v>
      </c>
      <c r="AN83" s="90" t="str">
        <f t="shared" si="61"/>
        <v>Вафли</v>
      </c>
      <c r="AO83" s="90" t="str">
        <f t="shared" si="61"/>
        <v>Конфеты</v>
      </c>
      <c r="AP83" s="90" t="str">
        <f t="shared" si="61"/>
        <v>Повидло Сава</v>
      </c>
      <c r="AQ83" s="90" t="str">
        <f t="shared" si="61"/>
        <v>Крупа геркулес</v>
      </c>
      <c r="AR83" s="90" t="str">
        <f t="shared" si="61"/>
        <v>Крупа горох</v>
      </c>
      <c r="AS83" s="90" t="str">
        <f t="shared" si="61"/>
        <v>Крупа гречневая</v>
      </c>
      <c r="AT83" s="90" t="str">
        <f t="shared" si="61"/>
        <v>Крупа кукурузная</v>
      </c>
      <c r="AU83" s="90" t="str">
        <f t="shared" si="61"/>
        <v>Крупа манная</v>
      </c>
      <c r="AV83" s="90" t="str">
        <f t="shared" si="61"/>
        <v>Крупа перловая</v>
      </c>
      <c r="AW83" s="90" t="str">
        <f t="shared" si="61"/>
        <v>Крупа пшеничная</v>
      </c>
      <c r="AX83" s="90" t="str">
        <f t="shared" si="61"/>
        <v>Крупа пшено</v>
      </c>
      <c r="AY83" s="90" t="str">
        <f t="shared" si="61"/>
        <v>Крупа ячневая</v>
      </c>
      <c r="AZ83" s="90" t="str">
        <f t="shared" si="61"/>
        <v>Рис</v>
      </c>
      <c r="BA83" s="90" t="str">
        <f t="shared" si="61"/>
        <v>Цыпленок бройлер</v>
      </c>
      <c r="BB83" s="90" t="str">
        <f t="shared" si="61"/>
        <v>Филе куриное</v>
      </c>
      <c r="BC83" s="90" t="str">
        <f t="shared" si="61"/>
        <v>Фарш говяжий</v>
      </c>
      <c r="BD83" s="90" t="str">
        <f t="shared" si="61"/>
        <v>Печень куриная</v>
      </c>
      <c r="BE83" s="90" t="str">
        <f t="shared" si="61"/>
        <v>Филе минтая</v>
      </c>
      <c r="BF83" s="90" t="str">
        <f t="shared" si="61"/>
        <v>Филе сельди слабосол.</v>
      </c>
      <c r="BG83" s="90" t="str">
        <f t="shared" si="61"/>
        <v>Картофель</v>
      </c>
      <c r="BH83" s="90" t="str">
        <f t="shared" si="61"/>
        <v>Морковь</v>
      </c>
      <c r="BI83" s="90" t="str">
        <f t="shared" si="61"/>
        <v>Лук</v>
      </c>
      <c r="BJ83" s="90" t="str">
        <f t="shared" si="61"/>
        <v>Капуста</v>
      </c>
      <c r="BK83" s="90" t="str">
        <f t="shared" si="61"/>
        <v>Свекла</v>
      </c>
      <c r="BL83" s="90" t="str">
        <f t="shared" si="61"/>
        <v>Томатная паста</v>
      </c>
      <c r="BM83" s="90" t="str">
        <f t="shared" si="61"/>
        <v>Масло растительное</v>
      </c>
      <c r="BN83" s="90" t="str">
        <f t="shared" si="61"/>
        <v>Соль</v>
      </c>
      <c r="BO83" s="90" t="str">
        <f t="shared" ref="BO83" si="62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5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5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0.02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70</v>
      </c>
      <c r="F92" s="25">
        <f t="shared" si="72"/>
        <v>86.3</v>
      </c>
      <c r="G92" s="25">
        <f t="shared" si="72"/>
        <v>500</v>
      </c>
      <c r="H92" s="25">
        <f t="shared" si="72"/>
        <v>925.9</v>
      </c>
      <c r="I92" s="25">
        <f t="shared" si="72"/>
        <v>510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504</v>
      </c>
      <c r="N92" s="25">
        <f t="shared" si="72"/>
        <v>99.49</v>
      </c>
      <c r="O92" s="25">
        <f t="shared" si="72"/>
        <v>320.32</v>
      </c>
      <c r="P92" s="25">
        <f t="shared" si="72"/>
        <v>368.4</v>
      </c>
      <c r="Q92" s="25">
        <f t="shared" si="72"/>
        <v>380</v>
      </c>
      <c r="R92" s="25">
        <f t="shared" si="72"/>
        <v>0</v>
      </c>
      <c r="S92" s="25">
        <f t="shared" si="72"/>
        <v>130</v>
      </c>
      <c r="T92" s="25">
        <f t="shared" si="72"/>
        <v>0</v>
      </c>
      <c r="U92" s="25">
        <f t="shared" si="72"/>
        <v>628</v>
      </c>
      <c r="V92" s="25">
        <f t="shared" si="72"/>
        <v>329.48</v>
      </c>
      <c r="W92" s="25">
        <f>W42</f>
        <v>219</v>
      </c>
      <c r="X92" s="25">
        <f t="shared" si="72"/>
        <v>7.9</v>
      </c>
      <c r="Y92" s="25">
        <f t="shared" si="72"/>
        <v>0</v>
      </c>
      <c r="Z92" s="25">
        <f t="shared" si="72"/>
        <v>247</v>
      </c>
      <c r="AA92" s="25">
        <f t="shared" si="72"/>
        <v>360</v>
      </c>
      <c r="AB92" s="25">
        <f t="shared" si="72"/>
        <v>213</v>
      </c>
      <c r="AC92" s="25">
        <f t="shared" si="72"/>
        <v>314.44</v>
      </c>
      <c r="AD92" s="25">
        <f t="shared" si="72"/>
        <v>138</v>
      </c>
      <c r="AE92" s="25">
        <f t="shared" si="72"/>
        <v>388</v>
      </c>
      <c r="AF92" s="25">
        <f t="shared" si="72"/>
        <v>189</v>
      </c>
      <c r="AG92" s="25">
        <f t="shared" si="72"/>
        <v>218.18</v>
      </c>
      <c r="AH92" s="25">
        <f t="shared" si="72"/>
        <v>59.6</v>
      </c>
      <c r="AI92" s="25">
        <f t="shared" si="72"/>
        <v>65.75</v>
      </c>
      <c r="AJ92" s="25">
        <f t="shared" si="72"/>
        <v>37</v>
      </c>
      <c r="AK92" s="25">
        <f t="shared" si="72"/>
        <v>190</v>
      </c>
      <c r="AL92" s="25">
        <f t="shared" si="72"/>
        <v>185</v>
      </c>
      <c r="AM92" s="25">
        <f t="shared" si="72"/>
        <v>0</v>
      </c>
      <c r="AN92" s="25">
        <f t="shared" si="72"/>
        <v>240</v>
      </c>
      <c r="AO92" s="25">
        <f t="shared" si="72"/>
        <v>0</v>
      </c>
      <c r="AP92" s="25">
        <f t="shared" si="72"/>
        <v>213.79</v>
      </c>
      <c r="AQ92" s="25">
        <f t="shared" si="72"/>
        <v>60</v>
      </c>
      <c r="AR92" s="25">
        <f t="shared" si="72"/>
        <v>65.33</v>
      </c>
      <c r="AS92" s="25">
        <f t="shared" si="72"/>
        <v>84</v>
      </c>
      <c r="AT92" s="25">
        <f t="shared" si="72"/>
        <v>41.43</v>
      </c>
      <c r="AU92" s="25">
        <f t="shared" si="72"/>
        <v>54.28</v>
      </c>
      <c r="AV92" s="25">
        <f t="shared" si="72"/>
        <v>48.75</v>
      </c>
      <c r="AW92" s="25">
        <f t="shared" si="72"/>
        <v>114.28</v>
      </c>
      <c r="AX92" s="25">
        <f t="shared" si="72"/>
        <v>62.66</v>
      </c>
      <c r="AY92" s="25">
        <f t="shared" si="72"/>
        <v>56.66</v>
      </c>
      <c r="AZ92" s="25">
        <f t="shared" si="72"/>
        <v>128</v>
      </c>
      <c r="BA92" s="25">
        <f t="shared" si="72"/>
        <v>227</v>
      </c>
      <c r="BB92" s="25">
        <f t="shared" si="72"/>
        <v>357</v>
      </c>
      <c r="BC92" s="25">
        <f t="shared" si="72"/>
        <v>491.11</v>
      </c>
      <c r="BD92" s="25">
        <f t="shared" si="72"/>
        <v>205</v>
      </c>
      <c r="BE92" s="25">
        <f t="shared" si="72"/>
        <v>330</v>
      </c>
      <c r="BF92" s="25">
        <f t="shared" si="72"/>
        <v>0</v>
      </c>
      <c r="BG92" s="25">
        <f t="shared" si="72"/>
        <v>23</v>
      </c>
      <c r="BH92" s="25">
        <f t="shared" si="72"/>
        <v>21</v>
      </c>
      <c r="BI92" s="25">
        <f t="shared" si="72"/>
        <v>30</v>
      </c>
      <c r="BJ92" s="25">
        <f t="shared" si="72"/>
        <v>21</v>
      </c>
      <c r="BK92" s="25">
        <f t="shared" si="72"/>
        <v>35</v>
      </c>
      <c r="BL92" s="25">
        <f t="shared" si="72"/>
        <v>275</v>
      </c>
      <c r="BM92" s="25">
        <f t="shared" si="72"/>
        <v>154.44999999999999</v>
      </c>
      <c r="BN92" s="25">
        <f t="shared" si="72"/>
        <v>14.89</v>
      </c>
      <c r="BO92" s="25">
        <f t="shared" ref="BO92" si="73">BO42</f>
        <v>10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8.6300000000000002E-2</v>
      </c>
      <c r="G93" s="18">
        <f t="shared" si="74"/>
        <v>0.5</v>
      </c>
      <c r="H93" s="18">
        <f t="shared" si="74"/>
        <v>0.92589999999999995</v>
      </c>
      <c r="I93" s="18">
        <f t="shared" si="74"/>
        <v>0.51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0.504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0.36839999999999995</v>
      </c>
      <c r="Q93" s="18">
        <f t="shared" si="74"/>
        <v>0.38</v>
      </c>
      <c r="R93" s="18">
        <f t="shared" si="74"/>
        <v>0</v>
      </c>
      <c r="S93" s="18">
        <f t="shared" si="74"/>
        <v>0.13</v>
      </c>
      <c r="T93" s="18">
        <f t="shared" si="74"/>
        <v>0</v>
      </c>
      <c r="U93" s="18">
        <f t="shared" si="74"/>
        <v>0.628</v>
      </c>
      <c r="V93" s="18">
        <f t="shared" si="74"/>
        <v>0.32948</v>
      </c>
      <c r="W93" s="18">
        <f>W92/1000</f>
        <v>0.219</v>
      </c>
      <c r="X93" s="18">
        <f t="shared" si="74"/>
        <v>7.9000000000000008E-3</v>
      </c>
      <c r="Y93" s="18">
        <f t="shared" si="74"/>
        <v>0</v>
      </c>
      <c r="Z93" s="18">
        <f t="shared" si="74"/>
        <v>0.247</v>
      </c>
      <c r="AA93" s="18">
        <f t="shared" si="74"/>
        <v>0.36</v>
      </c>
      <c r="AB93" s="18">
        <f t="shared" si="74"/>
        <v>0.21299999999999999</v>
      </c>
      <c r="AC93" s="18">
        <f t="shared" si="74"/>
        <v>0.31444</v>
      </c>
      <c r="AD93" s="18">
        <f t="shared" si="74"/>
        <v>0.13800000000000001</v>
      </c>
      <c r="AE93" s="18">
        <f t="shared" si="74"/>
        <v>0.38800000000000001</v>
      </c>
      <c r="AF93" s="18">
        <f t="shared" si="74"/>
        <v>0.189</v>
      </c>
      <c r="AG93" s="18">
        <f t="shared" si="74"/>
        <v>0.21818000000000001</v>
      </c>
      <c r="AH93" s="18">
        <f t="shared" si="74"/>
        <v>5.96E-2</v>
      </c>
      <c r="AI93" s="18">
        <f t="shared" si="74"/>
        <v>6.5750000000000003E-2</v>
      </c>
      <c r="AJ93" s="18">
        <f t="shared" si="74"/>
        <v>3.6999999999999998E-2</v>
      </c>
      <c r="AK93" s="18">
        <f t="shared" si="74"/>
        <v>0.19</v>
      </c>
      <c r="AL93" s="18">
        <f t="shared" si="74"/>
        <v>0.185</v>
      </c>
      <c r="AM93" s="18">
        <f t="shared" si="74"/>
        <v>0</v>
      </c>
      <c r="AN93" s="18">
        <f t="shared" si="74"/>
        <v>0.24</v>
      </c>
      <c r="AO93" s="18">
        <f t="shared" si="74"/>
        <v>0</v>
      </c>
      <c r="AP93" s="18">
        <f t="shared" si="74"/>
        <v>0.21378999999999998</v>
      </c>
      <c r="AQ93" s="18">
        <f t="shared" si="74"/>
        <v>0.06</v>
      </c>
      <c r="AR93" s="18">
        <f t="shared" si="74"/>
        <v>6.5329999999999999E-2</v>
      </c>
      <c r="AS93" s="18">
        <f t="shared" si="74"/>
        <v>8.4000000000000005E-2</v>
      </c>
      <c r="AT93" s="18">
        <f t="shared" si="74"/>
        <v>4.1430000000000002E-2</v>
      </c>
      <c r="AU93" s="18">
        <f t="shared" si="74"/>
        <v>5.4280000000000002E-2</v>
      </c>
      <c r="AV93" s="18">
        <f t="shared" si="74"/>
        <v>4.8750000000000002E-2</v>
      </c>
      <c r="AW93" s="18">
        <f t="shared" si="74"/>
        <v>0.11428000000000001</v>
      </c>
      <c r="AX93" s="18">
        <f t="shared" si="74"/>
        <v>6.2659999999999993E-2</v>
      </c>
      <c r="AY93" s="18">
        <f t="shared" si="74"/>
        <v>5.6659999999999995E-2</v>
      </c>
      <c r="AZ93" s="18">
        <f t="shared" si="74"/>
        <v>0.128</v>
      </c>
      <c r="BA93" s="18">
        <f t="shared" si="74"/>
        <v>0.22700000000000001</v>
      </c>
      <c r="BB93" s="18">
        <f t="shared" si="74"/>
        <v>0.35699999999999998</v>
      </c>
      <c r="BC93" s="18">
        <f t="shared" si="74"/>
        <v>0.49110999999999999</v>
      </c>
      <c r="BD93" s="18">
        <f t="shared" si="74"/>
        <v>0.20499999999999999</v>
      </c>
      <c r="BE93" s="18">
        <f t="shared" si="74"/>
        <v>0.33</v>
      </c>
      <c r="BF93" s="18">
        <f t="shared" si="74"/>
        <v>0</v>
      </c>
      <c r="BG93" s="18">
        <f t="shared" si="74"/>
        <v>2.3E-2</v>
      </c>
      <c r="BH93" s="18">
        <f t="shared" si="74"/>
        <v>2.1000000000000001E-2</v>
      </c>
      <c r="BI93" s="18">
        <f t="shared" si="74"/>
        <v>0.03</v>
      </c>
      <c r="BJ93" s="18">
        <f t="shared" si="74"/>
        <v>2.1000000000000001E-2</v>
      </c>
      <c r="BK93" s="18">
        <f t="shared" si="74"/>
        <v>3.5000000000000003E-2</v>
      </c>
      <c r="BL93" s="18">
        <f t="shared" si="74"/>
        <v>0.27500000000000002</v>
      </c>
      <c r="BM93" s="18">
        <f t="shared" si="74"/>
        <v>0.15444999999999998</v>
      </c>
      <c r="BN93" s="18">
        <f t="shared" si="74"/>
        <v>1.489E-2</v>
      </c>
      <c r="BO93" s="18">
        <f t="shared" ref="BO93" si="75">BO92/1000</f>
        <v>0.01</v>
      </c>
    </row>
    <row r="94" spans="1:69" ht="17.25" x14ac:dyDescent="0.3">
      <c r="A94" s="26"/>
      <c r="B94" s="27" t="s">
        <v>31</v>
      </c>
      <c r="C94" s="95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4.8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18.7286</v>
      </c>
      <c r="BQ94" s="30">
        <f>BP94/$C$7</f>
        <v>18.7286</v>
      </c>
    </row>
    <row r="95" spans="1:69" ht="17.25" x14ac:dyDescent="0.3">
      <c r="A95" s="26"/>
      <c r="B95" s="27" t="s">
        <v>32</v>
      </c>
      <c r="C95" s="95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4.8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18.7286</v>
      </c>
      <c r="BQ95" s="30">
        <f>BP95/$C$7</f>
        <v>18.7286</v>
      </c>
    </row>
    <row r="98" spans="1:69" ht="15" customHeight="1" x14ac:dyDescent="0.25">
      <c r="A98" s="86"/>
      <c r="B98" s="3" t="s">
        <v>3</v>
      </c>
      <c r="C98" s="88" t="s">
        <v>4</v>
      </c>
      <c r="D98" s="90" t="str">
        <f t="shared" ref="D98:BN98" si="80">D5</f>
        <v>Хлеб пшеничный</v>
      </c>
      <c r="E98" s="90" t="str">
        <f t="shared" si="80"/>
        <v>Хлеб ржано-пшеничный</v>
      </c>
      <c r="F98" s="90" t="str">
        <f t="shared" si="80"/>
        <v>Сахар</v>
      </c>
      <c r="G98" s="90" t="str">
        <f t="shared" si="80"/>
        <v>Чай</v>
      </c>
      <c r="H98" s="90" t="str">
        <f t="shared" si="80"/>
        <v>Какао</v>
      </c>
      <c r="I98" s="90" t="str">
        <f t="shared" si="80"/>
        <v>Кофейный напиток</v>
      </c>
      <c r="J98" s="90" t="str">
        <f t="shared" si="80"/>
        <v>Молоко 2,5%</v>
      </c>
      <c r="K98" s="90" t="str">
        <f t="shared" si="80"/>
        <v>Масло сливочное</v>
      </c>
      <c r="L98" s="90" t="str">
        <f t="shared" si="80"/>
        <v>Сметана 15%</v>
      </c>
      <c r="M98" s="90" t="str">
        <f t="shared" si="80"/>
        <v>Молоко сухое</v>
      </c>
      <c r="N98" s="90" t="str">
        <f t="shared" si="80"/>
        <v>Снежок 2,5 %</v>
      </c>
      <c r="O98" s="90" t="str">
        <f t="shared" si="80"/>
        <v>Творог 5%</v>
      </c>
      <c r="P98" s="90" t="str">
        <f t="shared" si="80"/>
        <v>Молоко сгущенное</v>
      </c>
      <c r="Q98" s="90" t="str">
        <f t="shared" si="80"/>
        <v xml:space="preserve">Джем Сава </v>
      </c>
      <c r="R98" s="90" t="str">
        <f t="shared" si="80"/>
        <v>Сыр</v>
      </c>
      <c r="S98" s="90" t="str">
        <f t="shared" si="80"/>
        <v>Зеленый горошек</v>
      </c>
      <c r="T98" s="90" t="str">
        <f t="shared" si="80"/>
        <v>Кукуруза консервирован.</v>
      </c>
      <c r="U98" s="90" t="str">
        <f t="shared" si="80"/>
        <v>Консервы рыбные</v>
      </c>
      <c r="V98" s="90" t="str">
        <f t="shared" si="80"/>
        <v>Огурцы консервирован.</v>
      </c>
      <c r="W98" s="90" t="str">
        <f>W5</f>
        <v>Огурцы свежие</v>
      </c>
      <c r="X98" s="90" t="str">
        <f t="shared" si="80"/>
        <v>Яйцо</v>
      </c>
      <c r="Y98" s="90" t="str">
        <f t="shared" si="80"/>
        <v>Икра кабачковая</v>
      </c>
      <c r="Z98" s="90" t="str">
        <f t="shared" si="80"/>
        <v>Изюм</v>
      </c>
      <c r="AA98" s="90" t="str">
        <f t="shared" si="80"/>
        <v>Курага</v>
      </c>
      <c r="AB98" s="90" t="str">
        <f t="shared" si="80"/>
        <v>Чернослив</v>
      </c>
      <c r="AC98" s="90" t="str">
        <f t="shared" si="80"/>
        <v>Шиповник</v>
      </c>
      <c r="AD98" s="90" t="str">
        <f t="shared" si="80"/>
        <v>Сухофрукты</v>
      </c>
      <c r="AE98" s="90" t="str">
        <f t="shared" si="80"/>
        <v>Ягода свежемороженная</v>
      </c>
      <c r="AF98" s="90" t="str">
        <f t="shared" si="80"/>
        <v>Лимон</v>
      </c>
      <c r="AG98" s="90" t="str">
        <f t="shared" si="80"/>
        <v>Кисель</v>
      </c>
      <c r="AH98" s="90" t="str">
        <f t="shared" si="80"/>
        <v xml:space="preserve">Сок </v>
      </c>
      <c r="AI98" s="90" t="str">
        <f t="shared" si="80"/>
        <v>Макаронные изделия</v>
      </c>
      <c r="AJ98" s="90" t="str">
        <f t="shared" si="80"/>
        <v>Мука</v>
      </c>
      <c r="AK98" s="90" t="str">
        <f t="shared" si="80"/>
        <v>Дрожжи</v>
      </c>
      <c r="AL98" s="90" t="str">
        <f t="shared" si="80"/>
        <v>Печенье</v>
      </c>
      <c r="AM98" s="90" t="str">
        <f t="shared" si="80"/>
        <v>Пряники</v>
      </c>
      <c r="AN98" s="90" t="str">
        <f t="shared" si="80"/>
        <v>Вафли</v>
      </c>
      <c r="AO98" s="90" t="str">
        <f t="shared" si="80"/>
        <v>Конфеты</v>
      </c>
      <c r="AP98" s="90" t="str">
        <f t="shared" si="80"/>
        <v>Повидло Сава</v>
      </c>
      <c r="AQ98" s="90" t="str">
        <f t="shared" si="80"/>
        <v>Крупа геркулес</v>
      </c>
      <c r="AR98" s="90" t="str">
        <f t="shared" si="80"/>
        <v>Крупа горох</v>
      </c>
      <c r="AS98" s="90" t="str">
        <f t="shared" si="80"/>
        <v>Крупа гречневая</v>
      </c>
      <c r="AT98" s="90" t="str">
        <f t="shared" si="80"/>
        <v>Крупа кукурузная</v>
      </c>
      <c r="AU98" s="90" t="str">
        <f t="shared" si="80"/>
        <v>Крупа манная</v>
      </c>
      <c r="AV98" s="90" t="str">
        <f t="shared" si="80"/>
        <v>Крупа перловая</v>
      </c>
      <c r="AW98" s="90" t="str">
        <f t="shared" si="80"/>
        <v>Крупа пшеничная</v>
      </c>
      <c r="AX98" s="90" t="str">
        <f t="shared" si="80"/>
        <v>Крупа пшено</v>
      </c>
      <c r="AY98" s="90" t="str">
        <f t="shared" si="80"/>
        <v>Крупа ячневая</v>
      </c>
      <c r="AZ98" s="90" t="str">
        <f t="shared" si="80"/>
        <v>Рис</v>
      </c>
      <c r="BA98" s="90" t="str">
        <f t="shared" si="80"/>
        <v>Цыпленок бройлер</v>
      </c>
      <c r="BB98" s="90" t="str">
        <f t="shared" si="80"/>
        <v>Филе куриное</v>
      </c>
      <c r="BC98" s="90" t="str">
        <f t="shared" si="80"/>
        <v>Фарш говяжий</v>
      </c>
      <c r="BD98" s="90" t="str">
        <f t="shared" si="80"/>
        <v>Печень куриная</v>
      </c>
      <c r="BE98" s="90" t="str">
        <f t="shared" si="80"/>
        <v>Филе минтая</v>
      </c>
      <c r="BF98" s="90" t="str">
        <f t="shared" si="80"/>
        <v>Филе сельди слабосол.</v>
      </c>
      <c r="BG98" s="90" t="str">
        <f t="shared" si="80"/>
        <v>Картофель</v>
      </c>
      <c r="BH98" s="90" t="str">
        <f t="shared" si="80"/>
        <v>Морковь</v>
      </c>
      <c r="BI98" s="90" t="str">
        <f t="shared" si="80"/>
        <v>Лук</v>
      </c>
      <c r="BJ98" s="90" t="str">
        <f t="shared" si="80"/>
        <v>Капуста</v>
      </c>
      <c r="BK98" s="90" t="str">
        <f t="shared" si="80"/>
        <v>Свекла</v>
      </c>
      <c r="BL98" s="90" t="str">
        <f t="shared" si="80"/>
        <v>Томатная паста</v>
      </c>
      <c r="BM98" s="90" t="str">
        <f t="shared" si="80"/>
        <v>Масло растительное</v>
      </c>
      <c r="BN98" s="90" t="str">
        <f t="shared" si="80"/>
        <v>Соль</v>
      </c>
      <c r="BO98" s="90" t="str">
        <f t="shared" ref="BO98" si="81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5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70</v>
      </c>
      <c r="F108" s="25">
        <f t="shared" si="90"/>
        <v>86.3</v>
      </c>
      <c r="G108" s="25">
        <f t="shared" si="90"/>
        <v>500</v>
      </c>
      <c r="H108" s="25">
        <f t="shared" si="90"/>
        <v>925.9</v>
      </c>
      <c r="I108" s="25">
        <f t="shared" si="90"/>
        <v>510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504</v>
      </c>
      <c r="N108" s="25">
        <f t="shared" si="90"/>
        <v>99.49</v>
      </c>
      <c r="O108" s="25">
        <f t="shared" si="90"/>
        <v>320.32</v>
      </c>
      <c r="P108" s="25">
        <f t="shared" si="90"/>
        <v>368.4</v>
      </c>
      <c r="Q108" s="25">
        <f t="shared" si="90"/>
        <v>380</v>
      </c>
      <c r="R108" s="25">
        <f t="shared" si="90"/>
        <v>0</v>
      </c>
      <c r="S108" s="25">
        <f t="shared" si="90"/>
        <v>130</v>
      </c>
      <c r="T108" s="25">
        <f t="shared" si="90"/>
        <v>0</v>
      </c>
      <c r="U108" s="25">
        <f t="shared" si="90"/>
        <v>628</v>
      </c>
      <c r="V108" s="25">
        <f t="shared" si="90"/>
        <v>329.48</v>
      </c>
      <c r="W108" s="25">
        <f>W42</f>
        <v>219</v>
      </c>
      <c r="X108" s="25">
        <f t="shared" si="90"/>
        <v>7.9</v>
      </c>
      <c r="Y108" s="25">
        <f t="shared" si="90"/>
        <v>0</v>
      </c>
      <c r="Z108" s="25">
        <f t="shared" si="90"/>
        <v>247</v>
      </c>
      <c r="AA108" s="25">
        <f t="shared" si="90"/>
        <v>360</v>
      </c>
      <c r="AB108" s="25">
        <f t="shared" si="90"/>
        <v>213</v>
      </c>
      <c r="AC108" s="25">
        <f t="shared" si="90"/>
        <v>314.44</v>
      </c>
      <c r="AD108" s="25">
        <f t="shared" si="90"/>
        <v>138</v>
      </c>
      <c r="AE108" s="25">
        <f t="shared" si="90"/>
        <v>388</v>
      </c>
      <c r="AF108" s="25">
        <f t="shared" si="90"/>
        <v>189</v>
      </c>
      <c r="AG108" s="25">
        <f t="shared" si="90"/>
        <v>218.18</v>
      </c>
      <c r="AH108" s="25">
        <f t="shared" si="90"/>
        <v>59.6</v>
      </c>
      <c r="AI108" s="25">
        <f t="shared" si="90"/>
        <v>65.75</v>
      </c>
      <c r="AJ108" s="25">
        <f t="shared" si="90"/>
        <v>37</v>
      </c>
      <c r="AK108" s="25">
        <f t="shared" si="90"/>
        <v>190</v>
      </c>
      <c r="AL108" s="25">
        <f t="shared" si="90"/>
        <v>185</v>
      </c>
      <c r="AM108" s="25">
        <f t="shared" si="90"/>
        <v>0</v>
      </c>
      <c r="AN108" s="25">
        <f t="shared" si="90"/>
        <v>240</v>
      </c>
      <c r="AO108" s="25">
        <f t="shared" si="90"/>
        <v>0</v>
      </c>
      <c r="AP108" s="25">
        <f t="shared" si="90"/>
        <v>213.79</v>
      </c>
      <c r="AQ108" s="25">
        <f t="shared" si="90"/>
        <v>60</v>
      </c>
      <c r="AR108" s="25">
        <f t="shared" si="90"/>
        <v>65.33</v>
      </c>
      <c r="AS108" s="25">
        <f t="shared" si="90"/>
        <v>84</v>
      </c>
      <c r="AT108" s="25">
        <f t="shared" si="90"/>
        <v>41.43</v>
      </c>
      <c r="AU108" s="25">
        <f t="shared" si="90"/>
        <v>54.28</v>
      </c>
      <c r="AV108" s="25">
        <f t="shared" si="90"/>
        <v>48.75</v>
      </c>
      <c r="AW108" s="25">
        <f t="shared" si="90"/>
        <v>114.28</v>
      </c>
      <c r="AX108" s="25">
        <f t="shared" si="90"/>
        <v>62.66</v>
      </c>
      <c r="AY108" s="25">
        <f t="shared" si="90"/>
        <v>56.66</v>
      </c>
      <c r="AZ108" s="25">
        <f t="shared" si="90"/>
        <v>128</v>
      </c>
      <c r="BA108" s="25">
        <f t="shared" si="90"/>
        <v>227</v>
      </c>
      <c r="BB108" s="25">
        <f t="shared" si="90"/>
        <v>357</v>
      </c>
      <c r="BC108" s="25">
        <f t="shared" si="90"/>
        <v>491.11</v>
      </c>
      <c r="BD108" s="25">
        <f t="shared" si="90"/>
        <v>205</v>
      </c>
      <c r="BE108" s="25">
        <f t="shared" si="90"/>
        <v>330</v>
      </c>
      <c r="BF108" s="25">
        <f t="shared" si="90"/>
        <v>0</v>
      </c>
      <c r="BG108" s="25">
        <f t="shared" si="90"/>
        <v>23</v>
      </c>
      <c r="BH108" s="25">
        <f t="shared" si="90"/>
        <v>21</v>
      </c>
      <c r="BI108" s="25">
        <f t="shared" si="90"/>
        <v>30</v>
      </c>
      <c r="BJ108" s="25">
        <f t="shared" si="90"/>
        <v>21</v>
      </c>
      <c r="BK108" s="25">
        <f t="shared" si="90"/>
        <v>35</v>
      </c>
      <c r="BL108" s="25">
        <f t="shared" si="90"/>
        <v>275</v>
      </c>
      <c r="BM108" s="25">
        <f t="shared" si="90"/>
        <v>154.44999999999999</v>
      </c>
      <c r="BN108" s="25">
        <f t="shared" si="90"/>
        <v>14.89</v>
      </c>
      <c r="BO108" s="25">
        <f t="shared" ref="BO108" si="91">BO42</f>
        <v>10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8.6300000000000002E-2</v>
      </c>
      <c r="G109" s="18">
        <f t="shared" si="92"/>
        <v>0.5</v>
      </c>
      <c r="H109" s="18">
        <f t="shared" si="92"/>
        <v>0.92589999999999995</v>
      </c>
      <c r="I109" s="18">
        <f t="shared" si="92"/>
        <v>0.51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0.504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0.36839999999999995</v>
      </c>
      <c r="Q109" s="18">
        <f t="shared" si="92"/>
        <v>0.38</v>
      </c>
      <c r="R109" s="18">
        <f t="shared" si="92"/>
        <v>0</v>
      </c>
      <c r="S109" s="18">
        <f t="shared" si="92"/>
        <v>0.13</v>
      </c>
      <c r="T109" s="18">
        <f t="shared" si="92"/>
        <v>0</v>
      </c>
      <c r="U109" s="18">
        <f t="shared" si="92"/>
        <v>0.628</v>
      </c>
      <c r="V109" s="18">
        <f t="shared" si="92"/>
        <v>0.32948</v>
      </c>
      <c r="W109" s="18">
        <f>W108/1000</f>
        <v>0.219</v>
      </c>
      <c r="X109" s="18">
        <f t="shared" si="92"/>
        <v>7.9000000000000008E-3</v>
      </c>
      <c r="Y109" s="18">
        <f t="shared" si="92"/>
        <v>0</v>
      </c>
      <c r="Z109" s="18">
        <f t="shared" si="92"/>
        <v>0.247</v>
      </c>
      <c r="AA109" s="18">
        <f t="shared" si="92"/>
        <v>0.36</v>
      </c>
      <c r="AB109" s="18">
        <f t="shared" si="92"/>
        <v>0.21299999999999999</v>
      </c>
      <c r="AC109" s="18">
        <f t="shared" si="92"/>
        <v>0.31444</v>
      </c>
      <c r="AD109" s="18">
        <f t="shared" si="92"/>
        <v>0.13800000000000001</v>
      </c>
      <c r="AE109" s="18">
        <f t="shared" si="92"/>
        <v>0.38800000000000001</v>
      </c>
      <c r="AF109" s="18">
        <f t="shared" si="92"/>
        <v>0.189</v>
      </c>
      <c r="AG109" s="18">
        <f t="shared" si="92"/>
        <v>0.21818000000000001</v>
      </c>
      <c r="AH109" s="18">
        <f t="shared" si="92"/>
        <v>5.96E-2</v>
      </c>
      <c r="AI109" s="18">
        <f t="shared" si="92"/>
        <v>6.5750000000000003E-2</v>
      </c>
      <c r="AJ109" s="18">
        <f t="shared" si="92"/>
        <v>3.6999999999999998E-2</v>
      </c>
      <c r="AK109" s="18">
        <f t="shared" si="92"/>
        <v>0.19</v>
      </c>
      <c r="AL109" s="18">
        <f t="shared" si="92"/>
        <v>0.185</v>
      </c>
      <c r="AM109" s="18">
        <f t="shared" si="92"/>
        <v>0</v>
      </c>
      <c r="AN109" s="18">
        <f t="shared" si="92"/>
        <v>0.24</v>
      </c>
      <c r="AO109" s="18">
        <f t="shared" si="92"/>
        <v>0</v>
      </c>
      <c r="AP109" s="18">
        <f t="shared" si="92"/>
        <v>0.21378999999999998</v>
      </c>
      <c r="AQ109" s="18">
        <f t="shared" si="92"/>
        <v>0.06</v>
      </c>
      <c r="AR109" s="18">
        <f t="shared" si="92"/>
        <v>6.5329999999999999E-2</v>
      </c>
      <c r="AS109" s="18">
        <f t="shared" si="92"/>
        <v>8.4000000000000005E-2</v>
      </c>
      <c r="AT109" s="18">
        <f t="shared" si="92"/>
        <v>4.1430000000000002E-2</v>
      </c>
      <c r="AU109" s="18">
        <f t="shared" si="92"/>
        <v>5.4280000000000002E-2</v>
      </c>
      <c r="AV109" s="18">
        <f t="shared" si="92"/>
        <v>4.8750000000000002E-2</v>
      </c>
      <c r="AW109" s="18">
        <f t="shared" si="92"/>
        <v>0.11428000000000001</v>
      </c>
      <c r="AX109" s="18">
        <f t="shared" si="92"/>
        <v>6.2659999999999993E-2</v>
      </c>
      <c r="AY109" s="18">
        <f t="shared" si="92"/>
        <v>5.6659999999999995E-2</v>
      </c>
      <c r="AZ109" s="18">
        <f t="shared" si="92"/>
        <v>0.128</v>
      </c>
      <c r="BA109" s="18">
        <f t="shared" si="92"/>
        <v>0.22700000000000001</v>
      </c>
      <c r="BB109" s="18">
        <f t="shared" si="92"/>
        <v>0.35699999999999998</v>
      </c>
      <c r="BC109" s="18">
        <f t="shared" si="92"/>
        <v>0.49110999999999999</v>
      </c>
      <c r="BD109" s="18">
        <f t="shared" si="92"/>
        <v>0.20499999999999999</v>
      </c>
      <c r="BE109" s="18">
        <f t="shared" si="92"/>
        <v>0.33</v>
      </c>
      <c r="BF109" s="18">
        <f t="shared" si="92"/>
        <v>0</v>
      </c>
      <c r="BG109" s="18">
        <f t="shared" si="92"/>
        <v>2.3E-2</v>
      </c>
      <c r="BH109" s="18">
        <f t="shared" si="92"/>
        <v>2.1000000000000001E-2</v>
      </c>
      <c r="BI109" s="18">
        <f t="shared" si="92"/>
        <v>0.03</v>
      </c>
      <c r="BJ109" s="18">
        <f t="shared" si="92"/>
        <v>2.1000000000000001E-2</v>
      </c>
      <c r="BK109" s="18">
        <f t="shared" si="92"/>
        <v>3.5000000000000003E-2</v>
      </c>
      <c r="BL109" s="18">
        <f t="shared" si="92"/>
        <v>0.27500000000000002</v>
      </c>
      <c r="BM109" s="18">
        <f t="shared" si="92"/>
        <v>0.15444999999999998</v>
      </c>
      <c r="BN109" s="18">
        <f t="shared" si="92"/>
        <v>1.489E-2</v>
      </c>
      <c r="BO109" s="18">
        <f t="shared" ref="BO109" si="93">BO108/1000</f>
        <v>0.01</v>
      </c>
    </row>
    <row r="110" spans="1:69" ht="17.25" x14ac:dyDescent="0.3">
      <c r="A110" s="26"/>
      <c r="B110" s="27" t="s">
        <v>31</v>
      </c>
      <c r="C110" s="95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0.80258999999999991</v>
      </c>
      <c r="G110" s="28">
        <f t="shared" si="94"/>
        <v>0.15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0.75191999999999992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12.667975</v>
      </c>
      <c r="BQ110" s="30">
        <f>BP110/$C$7</f>
        <v>12.667975</v>
      </c>
    </row>
    <row r="111" spans="1:69" ht="17.25" x14ac:dyDescent="0.3">
      <c r="A111" s="26"/>
      <c r="B111" s="27" t="s">
        <v>32</v>
      </c>
      <c r="C111" s="95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0.80258999999999991</v>
      </c>
      <c r="G111" s="28">
        <f t="shared" si="96"/>
        <v>0.15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0.75191999999999992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12.667975</v>
      </c>
      <c r="BQ111" s="30">
        <f>BP111/$C$7</f>
        <v>12.667975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G7" sqref="G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1</v>
      </c>
      <c r="G4" t="s">
        <v>59</v>
      </c>
      <c r="K4" s="64">
        <v>45001</v>
      </c>
      <c r="L4" s="37"/>
      <c r="Q4" s="37"/>
      <c r="X4" s="37"/>
    </row>
    <row r="5" spans="1:69" s="37" customFormat="1" ht="15" customHeight="1" x14ac:dyDescent="0.25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70</v>
      </c>
      <c r="BP5" s="101" t="s">
        <v>5</v>
      </c>
      <c r="BQ5" s="101" t="s">
        <v>6</v>
      </c>
    </row>
    <row r="6" spans="1:69" s="37" customFormat="1" ht="29.25" customHeight="1" x14ac:dyDescent="0.25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5">
      <c r="A7" s="103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4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4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4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5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4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4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4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4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4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5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3" t="s">
        <v>19</v>
      </c>
      <c r="B19" s="5" t="s">
        <v>20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4"/>
      <c r="B20" s="5" t="s">
        <v>21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4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5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3" t="s">
        <v>22</v>
      </c>
      <c r="B23" s="14" t="s">
        <v>23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4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4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4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5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1.4687999999999997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0.05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2.7138</v>
      </c>
    </row>
    <row r="31" spans="1:68" ht="27" customHeight="1" x14ac:dyDescent="0.25">
      <c r="F31" t="s">
        <v>97</v>
      </c>
    </row>
    <row r="33" spans="1:69" x14ac:dyDescent="0.25">
      <c r="F33" t="s">
        <v>98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8.6300000000000002E-2</v>
      </c>
      <c r="G43" s="18">
        <f t="shared" si="6"/>
        <v>0.5</v>
      </c>
      <c r="H43" s="18">
        <f t="shared" si="6"/>
        <v>0.92589999999999995</v>
      </c>
      <c r="I43" s="18">
        <f t="shared" si="6"/>
        <v>0.51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0.504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0.36839999999999995</v>
      </c>
      <c r="Q43" s="18">
        <f t="shared" si="6"/>
        <v>0.38</v>
      </c>
      <c r="R43" s="18">
        <f t="shared" si="6"/>
        <v>0</v>
      </c>
      <c r="S43" s="18">
        <f t="shared" si="6"/>
        <v>0.13</v>
      </c>
      <c r="T43" s="18">
        <f t="shared" si="6"/>
        <v>0</v>
      </c>
      <c r="U43" s="18">
        <f t="shared" si="6"/>
        <v>0.628</v>
      </c>
      <c r="V43" s="18">
        <f t="shared" si="6"/>
        <v>0.32948</v>
      </c>
      <c r="W43" s="18">
        <f>W42/1000</f>
        <v>0.219</v>
      </c>
      <c r="X43" s="18">
        <f t="shared" si="6"/>
        <v>7.9000000000000008E-3</v>
      </c>
      <c r="Y43" s="18">
        <f t="shared" si="6"/>
        <v>0</v>
      </c>
      <c r="Z43" s="18">
        <f t="shared" si="6"/>
        <v>0.247</v>
      </c>
      <c r="AA43" s="18">
        <f t="shared" si="6"/>
        <v>0.36</v>
      </c>
      <c r="AB43" s="18">
        <f t="shared" si="6"/>
        <v>0.21299999999999999</v>
      </c>
      <c r="AC43" s="18">
        <f t="shared" si="6"/>
        <v>0.31444</v>
      </c>
      <c r="AD43" s="18">
        <f t="shared" si="6"/>
        <v>0.13800000000000001</v>
      </c>
      <c r="AE43" s="18">
        <f t="shared" si="6"/>
        <v>0.38800000000000001</v>
      </c>
      <c r="AF43" s="18">
        <f t="shared" si="6"/>
        <v>0.189</v>
      </c>
      <c r="AG43" s="18">
        <f t="shared" si="6"/>
        <v>0.21818000000000001</v>
      </c>
      <c r="AH43" s="18">
        <f t="shared" si="6"/>
        <v>5.96E-2</v>
      </c>
      <c r="AI43" s="18">
        <f t="shared" si="6"/>
        <v>6.5750000000000003E-2</v>
      </c>
      <c r="AJ43" s="18">
        <f t="shared" si="6"/>
        <v>3.6999999999999998E-2</v>
      </c>
      <c r="AK43" s="18">
        <f t="shared" si="6"/>
        <v>0.19</v>
      </c>
      <c r="AL43" s="18">
        <f t="shared" si="6"/>
        <v>0.185</v>
      </c>
      <c r="AM43" s="18">
        <f t="shared" si="6"/>
        <v>0</v>
      </c>
      <c r="AN43" s="18">
        <f t="shared" si="6"/>
        <v>0.24</v>
      </c>
      <c r="AO43" s="18">
        <f t="shared" si="6"/>
        <v>0</v>
      </c>
      <c r="AP43" s="18">
        <f t="shared" si="6"/>
        <v>0.21378999999999998</v>
      </c>
      <c r="AQ43" s="18">
        <f t="shared" si="6"/>
        <v>0.06</v>
      </c>
      <c r="AR43" s="18">
        <f t="shared" si="6"/>
        <v>6.5329999999999999E-2</v>
      </c>
      <c r="AS43" s="18">
        <f t="shared" si="6"/>
        <v>8.4000000000000005E-2</v>
      </c>
      <c r="AT43" s="18">
        <f t="shared" si="6"/>
        <v>4.1430000000000002E-2</v>
      </c>
      <c r="AU43" s="18">
        <f t="shared" si="6"/>
        <v>5.4280000000000002E-2</v>
      </c>
      <c r="AV43" s="18">
        <f t="shared" si="6"/>
        <v>4.8750000000000002E-2</v>
      </c>
      <c r="AW43" s="18">
        <f t="shared" si="6"/>
        <v>0.11428000000000001</v>
      </c>
      <c r="AX43" s="18">
        <f t="shared" si="6"/>
        <v>6.2659999999999993E-2</v>
      </c>
      <c r="AY43" s="18">
        <f t="shared" si="6"/>
        <v>5.6659999999999995E-2</v>
      </c>
      <c r="AZ43" s="18">
        <f t="shared" si="6"/>
        <v>0.128</v>
      </c>
      <c r="BA43" s="18">
        <f t="shared" si="6"/>
        <v>0.22700000000000001</v>
      </c>
      <c r="BB43" s="18">
        <f t="shared" si="6"/>
        <v>0.35699999999999998</v>
      </c>
      <c r="BC43" s="18">
        <f t="shared" si="6"/>
        <v>0.49110999999999999</v>
      </c>
      <c r="BD43" s="18">
        <f t="shared" si="6"/>
        <v>0.20499999999999999</v>
      </c>
      <c r="BE43" s="18">
        <f t="shared" si="6"/>
        <v>0.33</v>
      </c>
      <c r="BF43" s="18">
        <f t="shared" si="6"/>
        <v>0</v>
      </c>
      <c r="BG43" s="18">
        <f t="shared" si="6"/>
        <v>2.3E-2</v>
      </c>
      <c r="BH43" s="18">
        <f t="shared" si="6"/>
        <v>2.1000000000000001E-2</v>
      </c>
      <c r="BI43" s="18">
        <f t="shared" si="6"/>
        <v>0.03</v>
      </c>
      <c r="BJ43" s="18">
        <f t="shared" si="6"/>
        <v>2.1000000000000001E-2</v>
      </c>
      <c r="BK43" s="18">
        <f t="shared" si="6"/>
        <v>3.5000000000000003E-2</v>
      </c>
      <c r="BL43" s="18">
        <f t="shared" si="6"/>
        <v>0.27500000000000002</v>
      </c>
      <c r="BM43" s="18">
        <f t="shared" si="6"/>
        <v>0.15444999999999998</v>
      </c>
      <c r="BN43" s="18">
        <f t="shared" si="6"/>
        <v>1.489E-2</v>
      </c>
      <c r="BO43" s="18">
        <f t="shared" ref="BO43" si="7">BO42/1000</f>
        <v>0.01</v>
      </c>
    </row>
    <row r="44" spans="1:69" ht="17.25" x14ac:dyDescent="0.3">
      <c r="A44" s="26"/>
      <c r="B44" s="27" t="s">
        <v>31</v>
      </c>
      <c r="C44" s="106"/>
      <c r="D44" s="28">
        <f t="shared" ref="D44:BN44" si="8">D29*D42</f>
        <v>5.3815999999999997</v>
      </c>
      <c r="E44" s="28">
        <f t="shared" si="8"/>
        <v>3.5</v>
      </c>
      <c r="F44" s="28">
        <f t="shared" si="8"/>
        <v>4.4013</v>
      </c>
      <c r="G44" s="28">
        <f t="shared" si="8"/>
        <v>0.2</v>
      </c>
      <c r="H44" s="28">
        <f t="shared" si="8"/>
        <v>0</v>
      </c>
      <c r="I44" s="28">
        <f t="shared" si="8"/>
        <v>1.224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1.9750000000000001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3.4019999999999997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7.1999999999999993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1.0025599999999999</v>
      </c>
      <c r="AY44" s="28">
        <f t="shared" si="8"/>
        <v>1.4165000000000001</v>
      </c>
      <c r="AZ44" s="28">
        <f t="shared" si="8"/>
        <v>2.8159999999999998</v>
      </c>
      <c r="BA44" s="28">
        <f t="shared" si="8"/>
        <v>0</v>
      </c>
      <c r="BB44" s="28">
        <f t="shared" si="8"/>
        <v>0</v>
      </c>
      <c r="BC44" s="28">
        <f t="shared" si="8"/>
        <v>8.8399799999999988</v>
      </c>
      <c r="BD44" s="28">
        <f t="shared" si="8"/>
        <v>7.1750000000000007</v>
      </c>
      <c r="BE44" s="28">
        <f t="shared" si="8"/>
        <v>0</v>
      </c>
      <c r="BF44" s="28">
        <f t="shared" si="8"/>
        <v>0</v>
      </c>
      <c r="BG44" s="28">
        <f t="shared" si="8"/>
        <v>4.83</v>
      </c>
      <c r="BH44" s="28">
        <f t="shared" si="8"/>
        <v>0.315</v>
      </c>
      <c r="BI44" s="28">
        <f t="shared" si="8"/>
        <v>1.23</v>
      </c>
      <c r="BJ44" s="28">
        <f t="shared" si="8"/>
        <v>0.56699999999999995</v>
      </c>
      <c r="BK44" s="28">
        <f t="shared" si="8"/>
        <v>1.575</v>
      </c>
      <c r="BL44" s="28">
        <f t="shared" si="8"/>
        <v>0</v>
      </c>
      <c r="BM44" s="28">
        <f t="shared" si="8"/>
        <v>0.92669999999999997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108.39455</v>
      </c>
      <c r="BQ44" s="30">
        <f>BP44/$C$7</f>
        <v>108.39455</v>
      </c>
    </row>
    <row r="45" spans="1:69" ht="17.25" x14ac:dyDescent="0.3">
      <c r="A45" s="26"/>
      <c r="B45" s="27" t="s">
        <v>32</v>
      </c>
      <c r="C45" s="106"/>
      <c r="D45" s="28">
        <f t="shared" ref="D45:BN45" si="10">D29*D42</f>
        <v>5.3815999999999997</v>
      </c>
      <c r="E45" s="28">
        <f t="shared" si="10"/>
        <v>3.5</v>
      </c>
      <c r="F45" s="28">
        <f t="shared" si="10"/>
        <v>4.4013</v>
      </c>
      <c r="G45" s="28">
        <f t="shared" si="10"/>
        <v>0.2</v>
      </c>
      <c r="H45" s="28">
        <f t="shared" si="10"/>
        <v>0</v>
      </c>
      <c r="I45" s="28">
        <f t="shared" si="10"/>
        <v>1.224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1.9750000000000001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3.4019999999999997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7.1999999999999993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1.0025599999999999</v>
      </c>
      <c r="AY45" s="28">
        <f t="shared" si="10"/>
        <v>1.4165000000000001</v>
      </c>
      <c r="AZ45" s="28">
        <f t="shared" si="10"/>
        <v>2.8159999999999998</v>
      </c>
      <c r="BA45" s="28">
        <f t="shared" si="10"/>
        <v>0</v>
      </c>
      <c r="BB45" s="28">
        <f t="shared" si="10"/>
        <v>0</v>
      </c>
      <c r="BC45" s="28">
        <f t="shared" si="10"/>
        <v>8.8399799999999988</v>
      </c>
      <c r="BD45" s="28">
        <f t="shared" si="10"/>
        <v>7.1750000000000007</v>
      </c>
      <c r="BE45" s="28">
        <f t="shared" si="10"/>
        <v>0</v>
      </c>
      <c r="BF45" s="28">
        <f t="shared" si="10"/>
        <v>0</v>
      </c>
      <c r="BG45" s="28">
        <f t="shared" si="10"/>
        <v>4.83</v>
      </c>
      <c r="BH45" s="28">
        <f t="shared" si="10"/>
        <v>0.315</v>
      </c>
      <c r="BI45" s="28">
        <f t="shared" si="10"/>
        <v>1.23</v>
      </c>
      <c r="BJ45" s="28">
        <f t="shared" si="10"/>
        <v>0.56699999999999995</v>
      </c>
      <c r="BK45" s="28">
        <f t="shared" si="10"/>
        <v>1.575</v>
      </c>
      <c r="BL45" s="28">
        <f t="shared" si="10"/>
        <v>0</v>
      </c>
      <c r="BM45" s="28">
        <f t="shared" si="10"/>
        <v>0.92669999999999997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108.39455</v>
      </c>
      <c r="BQ45" s="30">
        <f>BP45/$C$7</f>
        <v>108.39455</v>
      </c>
    </row>
    <row r="46" spans="1:69" x14ac:dyDescent="0.25">
      <c r="A46" s="31"/>
      <c r="B46" s="31" t="s">
        <v>33</v>
      </c>
      <c r="D46" s="32">
        <f t="shared" ref="D46:AI46" si="12">D63+D80+D96+D112</f>
        <v>5.3815999999999997</v>
      </c>
      <c r="E46" s="32">
        <f t="shared" si="12"/>
        <v>3.5</v>
      </c>
      <c r="F46" s="32">
        <f t="shared" si="12"/>
        <v>4.4013000000000009</v>
      </c>
      <c r="G46" s="32">
        <f t="shared" si="12"/>
        <v>0.2</v>
      </c>
      <c r="H46" s="32">
        <f t="shared" si="12"/>
        <v>0</v>
      </c>
      <c r="I46" s="32">
        <f t="shared" si="12"/>
        <v>1.224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1.9750000000000001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3.4019999999999997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7.1999999999999993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1.0025599999999999</v>
      </c>
      <c r="AY46" s="32">
        <f t="shared" si="13"/>
        <v>1.4165000000000001</v>
      </c>
      <c r="AZ46" s="32">
        <f t="shared" si="13"/>
        <v>2.8159999999999998</v>
      </c>
      <c r="BA46" s="32">
        <f t="shared" si="13"/>
        <v>0</v>
      </c>
      <c r="BB46" s="32">
        <f t="shared" si="13"/>
        <v>0</v>
      </c>
      <c r="BC46" s="32">
        <f t="shared" si="13"/>
        <v>8.8399799999999988</v>
      </c>
      <c r="BD46" s="32">
        <f t="shared" si="13"/>
        <v>7.1750000000000007</v>
      </c>
      <c r="BE46" s="32">
        <f t="shared" si="13"/>
        <v>0</v>
      </c>
      <c r="BF46" s="32">
        <f t="shared" si="13"/>
        <v>0</v>
      </c>
      <c r="BG46" s="32">
        <f t="shared" si="13"/>
        <v>4.83</v>
      </c>
      <c r="BH46" s="32">
        <f t="shared" si="13"/>
        <v>0.315</v>
      </c>
      <c r="BI46" s="32">
        <f t="shared" si="13"/>
        <v>1.23</v>
      </c>
      <c r="BJ46" s="32">
        <f t="shared" si="13"/>
        <v>0.56699999999999995</v>
      </c>
      <c r="BK46" s="32">
        <f t="shared" si="13"/>
        <v>1.575</v>
      </c>
      <c r="BL46" s="32">
        <f t="shared" si="13"/>
        <v>0</v>
      </c>
      <c r="BM46" s="32">
        <f t="shared" si="13"/>
        <v>0.92669999999999997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108.39455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5">M5</f>
        <v>Молоко сухое</v>
      </c>
      <c r="N50" s="88" t="str">
        <f t="shared" si="15"/>
        <v>Снежок 2,5 %</v>
      </c>
      <c r="O50" s="88" t="str">
        <f t="shared" si="15"/>
        <v>Творог 5%</v>
      </c>
      <c r="P50" s="88" t="str">
        <f t="shared" si="15"/>
        <v>Молоко сгущенное</v>
      </c>
      <c r="Q50" s="88" t="str">
        <f t="shared" si="15"/>
        <v xml:space="preserve">Джем Сава </v>
      </c>
      <c r="R50" s="88" t="str">
        <f t="shared" si="15"/>
        <v>Сыр</v>
      </c>
      <c r="S50" s="88" t="str">
        <f t="shared" si="15"/>
        <v>Зеленый горошек</v>
      </c>
      <c r="T50" s="88" t="str">
        <f t="shared" si="15"/>
        <v>Кукуруза консервирован.</v>
      </c>
      <c r="U50" s="88" t="str">
        <f t="shared" si="15"/>
        <v>Консервы рыбные</v>
      </c>
      <c r="V50" s="88" t="str">
        <f t="shared" si="15"/>
        <v>Огурцы консервирован.</v>
      </c>
      <c r="W50" s="88" t="str">
        <f t="shared" si="15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6">AF5</f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Пряники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5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5">
      <c r="A52" s="103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4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4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4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5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86.3</v>
      </c>
      <c r="G60" s="25">
        <f t="shared" si="27"/>
        <v>500</v>
      </c>
      <c r="H60" s="25">
        <f t="shared" si="27"/>
        <v>925.9</v>
      </c>
      <c r="I60" s="25">
        <f t="shared" si="27"/>
        <v>510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504</v>
      </c>
      <c r="N60" s="25">
        <f t="shared" si="27"/>
        <v>99.49</v>
      </c>
      <c r="O60" s="25">
        <f t="shared" si="27"/>
        <v>320.32</v>
      </c>
      <c r="P60" s="25">
        <f t="shared" si="27"/>
        <v>368.4</v>
      </c>
      <c r="Q60" s="25">
        <f t="shared" si="27"/>
        <v>380</v>
      </c>
      <c r="R60" s="25">
        <f t="shared" si="27"/>
        <v>0</v>
      </c>
      <c r="S60" s="25">
        <f t="shared" si="27"/>
        <v>130</v>
      </c>
      <c r="T60" s="25">
        <f t="shared" si="27"/>
        <v>0</v>
      </c>
      <c r="U60" s="25">
        <f t="shared" si="27"/>
        <v>628</v>
      </c>
      <c r="V60" s="25">
        <f t="shared" si="27"/>
        <v>329.48</v>
      </c>
      <c r="W60" s="25">
        <f>W77</f>
        <v>219</v>
      </c>
      <c r="X60" s="25">
        <f t="shared" si="27"/>
        <v>7.9</v>
      </c>
      <c r="Y60" s="25">
        <f t="shared" si="27"/>
        <v>0</v>
      </c>
      <c r="Z60" s="25">
        <f t="shared" si="27"/>
        <v>247</v>
      </c>
      <c r="AA60" s="25">
        <f t="shared" si="27"/>
        <v>360</v>
      </c>
      <c r="AB60" s="25">
        <f t="shared" si="27"/>
        <v>213</v>
      </c>
      <c r="AC60" s="25">
        <f t="shared" si="27"/>
        <v>314.44</v>
      </c>
      <c r="AD60" s="25">
        <f t="shared" si="27"/>
        <v>138</v>
      </c>
      <c r="AE60" s="25">
        <f t="shared" si="27"/>
        <v>388</v>
      </c>
      <c r="AF60" s="25">
        <f t="shared" si="27"/>
        <v>189</v>
      </c>
      <c r="AG60" s="25">
        <f t="shared" si="27"/>
        <v>218.18</v>
      </c>
      <c r="AH60" s="25">
        <f t="shared" si="27"/>
        <v>59.6</v>
      </c>
      <c r="AI60" s="25">
        <f t="shared" si="27"/>
        <v>65.75</v>
      </c>
      <c r="AJ60" s="25">
        <f t="shared" si="27"/>
        <v>37</v>
      </c>
      <c r="AK60" s="25">
        <f t="shared" si="27"/>
        <v>190</v>
      </c>
      <c r="AL60" s="25">
        <f t="shared" si="27"/>
        <v>185</v>
      </c>
      <c r="AM60" s="25">
        <f t="shared" si="27"/>
        <v>0</v>
      </c>
      <c r="AN60" s="25">
        <f t="shared" si="27"/>
        <v>240</v>
      </c>
      <c r="AO60" s="25">
        <f t="shared" si="27"/>
        <v>0</v>
      </c>
      <c r="AP60" s="25">
        <f t="shared" si="27"/>
        <v>213.79</v>
      </c>
      <c r="AQ60" s="25">
        <f t="shared" si="27"/>
        <v>60</v>
      </c>
      <c r="AR60" s="25">
        <f t="shared" si="27"/>
        <v>65.33</v>
      </c>
      <c r="AS60" s="25">
        <f t="shared" si="27"/>
        <v>84</v>
      </c>
      <c r="AT60" s="25">
        <f t="shared" si="27"/>
        <v>41.43</v>
      </c>
      <c r="AU60" s="25">
        <f t="shared" si="27"/>
        <v>54.28</v>
      </c>
      <c r="AV60" s="25">
        <f t="shared" si="27"/>
        <v>48.75</v>
      </c>
      <c r="AW60" s="25">
        <f t="shared" si="27"/>
        <v>114.28</v>
      </c>
      <c r="AX60" s="25">
        <f t="shared" si="27"/>
        <v>62.66</v>
      </c>
      <c r="AY60" s="25">
        <f t="shared" si="27"/>
        <v>56.66</v>
      </c>
      <c r="AZ60" s="25">
        <f t="shared" si="27"/>
        <v>128</v>
      </c>
      <c r="BA60" s="25">
        <f t="shared" si="27"/>
        <v>227</v>
      </c>
      <c r="BB60" s="25">
        <f t="shared" si="27"/>
        <v>357</v>
      </c>
      <c r="BC60" s="25">
        <f t="shared" si="27"/>
        <v>491.11</v>
      </c>
      <c r="BD60" s="25">
        <f t="shared" si="27"/>
        <v>205</v>
      </c>
      <c r="BE60" s="25">
        <f t="shared" si="27"/>
        <v>330</v>
      </c>
      <c r="BF60" s="25">
        <f t="shared" si="27"/>
        <v>0</v>
      </c>
      <c r="BG60" s="25">
        <f t="shared" si="27"/>
        <v>23</v>
      </c>
      <c r="BH60" s="25">
        <f t="shared" si="27"/>
        <v>21</v>
      </c>
      <c r="BI60" s="25">
        <f t="shared" si="27"/>
        <v>30</v>
      </c>
      <c r="BJ60" s="25">
        <f t="shared" si="27"/>
        <v>21</v>
      </c>
      <c r="BK60" s="25">
        <f t="shared" si="27"/>
        <v>35</v>
      </c>
      <c r="BL60" s="25">
        <f t="shared" si="27"/>
        <v>275</v>
      </c>
      <c r="BM60" s="25">
        <f t="shared" si="27"/>
        <v>154.44999999999999</v>
      </c>
      <c r="BN60" s="25">
        <f t="shared" si="27"/>
        <v>14.89</v>
      </c>
      <c r="BO60" s="25">
        <f t="shared" ref="BO60" si="28">BO77</f>
        <v>10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8.6300000000000002E-2</v>
      </c>
      <c r="G61" s="18">
        <f t="shared" si="29"/>
        <v>0.5</v>
      </c>
      <c r="H61" s="18">
        <f t="shared" si="29"/>
        <v>0.92589999999999995</v>
      </c>
      <c r="I61" s="18">
        <f t="shared" si="29"/>
        <v>0.51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0.504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0.36839999999999995</v>
      </c>
      <c r="Q61" s="18">
        <f t="shared" si="29"/>
        <v>0.38</v>
      </c>
      <c r="R61" s="18">
        <f t="shared" si="29"/>
        <v>0</v>
      </c>
      <c r="S61" s="18">
        <f t="shared" si="29"/>
        <v>0.13</v>
      </c>
      <c r="T61" s="18">
        <f t="shared" si="29"/>
        <v>0</v>
      </c>
      <c r="U61" s="18">
        <f t="shared" si="29"/>
        <v>0.628</v>
      </c>
      <c r="V61" s="18">
        <f t="shared" si="29"/>
        <v>0.32948</v>
      </c>
      <c r="W61" s="18">
        <f>W60/1000</f>
        <v>0.219</v>
      </c>
      <c r="X61" s="18">
        <f t="shared" si="29"/>
        <v>7.9000000000000008E-3</v>
      </c>
      <c r="Y61" s="18">
        <f t="shared" si="29"/>
        <v>0</v>
      </c>
      <c r="Z61" s="18">
        <f t="shared" si="29"/>
        <v>0.247</v>
      </c>
      <c r="AA61" s="18">
        <f t="shared" si="29"/>
        <v>0.36</v>
      </c>
      <c r="AB61" s="18">
        <f t="shared" si="29"/>
        <v>0.21299999999999999</v>
      </c>
      <c r="AC61" s="18">
        <f t="shared" si="29"/>
        <v>0.31444</v>
      </c>
      <c r="AD61" s="18">
        <f t="shared" si="29"/>
        <v>0.13800000000000001</v>
      </c>
      <c r="AE61" s="18">
        <f t="shared" si="29"/>
        <v>0.38800000000000001</v>
      </c>
      <c r="AF61" s="18">
        <f t="shared" si="29"/>
        <v>0.189</v>
      </c>
      <c r="AG61" s="18">
        <f t="shared" si="29"/>
        <v>0.21818000000000001</v>
      </c>
      <c r="AH61" s="18">
        <f t="shared" si="29"/>
        <v>5.96E-2</v>
      </c>
      <c r="AI61" s="18">
        <f t="shared" si="29"/>
        <v>6.5750000000000003E-2</v>
      </c>
      <c r="AJ61" s="18">
        <f t="shared" si="29"/>
        <v>3.6999999999999998E-2</v>
      </c>
      <c r="AK61" s="18">
        <f t="shared" si="29"/>
        <v>0.19</v>
      </c>
      <c r="AL61" s="18">
        <f t="shared" si="29"/>
        <v>0.185</v>
      </c>
      <c r="AM61" s="18">
        <f t="shared" si="29"/>
        <v>0</v>
      </c>
      <c r="AN61" s="18">
        <f t="shared" si="29"/>
        <v>0.24</v>
      </c>
      <c r="AO61" s="18">
        <f t="shared" si="29"/>
        <v>0</v>
      </c>
      <c r="AP61" s="18">
        <f t="shared" si="29"/>
        <v>0.21378999999999998</v>
      </c>
      <c r="AQ61" s="18">
        <f t="shared" si="29"/>
        <v>0.06</v>
      </c>
      <c r="AR61" s="18">
        <f t="shared" si="29"/>
        <v>6.5329999999999999E-2</v>
      </c>
      <c r="AS61" s="18">
        <f t="shared" si="29"/>
        <v>8.4000000000000005E-2</v>
      </c>
      <c r="AT61" s="18">
        <f t="shared" si="29"/>
        <v>4.1430000000000002E-2</v>
      </c>
      <c r="AU61" s="18">
        <f t="shared" si="29"/>
        <v>5.4280000000000002E-2</v>
      </c>
      <c r="AV61" s="18">
        <f t="shared" si="29"/>
        <v>4.8750000000000002E-2</v>
      </c>
      <c r="AW61" s="18">
        <f t="shared" si="29"/>
        <v>0.11428000000000001</v>
      </c>
      <c r="AX61" s="18">
        <f t="shared" si="29"/>
        <v>6.2659999999999993E-2</v>
      </c>
      <c r="AY61" s="18">
        <f t="shared" si="29"/>
        <v>5.6659999999999995E-2</v>
      </c>
      <c r="AZ61" s="18">
        <f t="shared" si="29"/>
        <v>0.128</v>
      </c>
      <c r="BA61" s="18">
        <f t="shared" si="29"/>
        <v>0.22700000000000001</v>
      </c>
      <c r="BB61" s="18">
        <f t="shared" si="29"/>
        <v>0.35699999999999998</v>
      </c>
      <c r="BC61" s="18">
        <f t="shared" si="29"/>
        <v>0.49110999999999999</v>
      </c>
      <c r="BD61" s="18">
        <f t="shared" si="29"/>
        <v>0.20499999999999999</v>
      </c>
      <c r="BE61" s="18">
        <f t="shared" si="29"/>
        <v>0.33</v>
      </c>
      <c r="BF61" s="18">
        <f t="shared" si="29"/>
        <v>0</v>
      </c>
      <c r="BG61" s="18">
        <f t="shared" si="29"/>
        <v>2.3E-2</v>
      </c>
      <c r="BH61" s="18">
        <f t="shared" si="29"/>
        <v>2.1000000000000001E-2</v>
      </c>
      <c r="BI61" s="18">
        <f t="shared" si="29"/>
        <v>0.03</v>
      </c>
      <c r="BJ61" s="18">
        <f t="shared" si="29"/>
        <v>2.1000000000000001E-2</v>
      </c>
      <c r="BK61" s="18">
        <f t="shared" si="29"/>
        <v>3.5000000000000003E-2</v>
      </c>
      <c r="BL61" s="18">
        <f t="shared" si="29"/>
        <v>0.27500000000000002</v>
      </c>
      <c r="BM61" s="18">
        <f t="shared" si="29"/>
        <v>0.15444999999999998</v>
      </c>
      <c r="BN61" s="18">
        <f t="shared" si="29"/>
        <v>1.489E-2</v>
      </c>
      <c r="BO61" s="18">
        <f t="shared" ref="BO61" si="30">BO60/1000</f>
        <v>0.01</v>
      </c>
    </row>
    <row r="62" spans="1:69" ht="17.25" x14ac:dyDescent="0.3">
      <c r="A62" s="26"/>
      <c r="B62" s="27" t="s">
        <v>31</v>
      </c>
      <c r="C62" s="106"/>
      <c r="D62" s="28">
        <f t="shared" ref="D62:BN62" si="31">D58*D60</f>
        <v>2.0181</v>
      </c>
      <c r="E62" s="28">
        <f t="shared" si="31"/>
        <v>0</v>
      </c>
      <c r="F62" s="28">
        <f t="shared" si="31"/>
        <v>1.2081999999999999</v>
      </c>
      <c r="G62" s="28">
        <f t="shared" si="31"/>
        <v>0</v>
      </c>
      <c r="H62" s="28">
        <f t="shared" si="31"/>
        <v>0</v>
      </c>
      <c r="I62" s="28">
        <f t="shared" si="31"/>
        <v>1.224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1.4165000000000001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24.838685000000002</v>
      </c>
      <c r="BQ62" s="30">
        <f>BP62/$C$7</f>
        <v>24.838685000000002</v>
      </c>
    </row>
    <row r="63" spans="1:69" ht="17.25" x14ac:dyDescent="0.3">
      <c r="A63" s="26"/>
      <c r="B63" s="27" t="s">
        <v>32</v>
      </c>
      <c r="C63" s="106"/>
      <c r="D63" s="28">
        <f t="shared" ref="D63:BN63" si="33">D58*D60</f>
        <v>2.0181</v>
      </c>
      <c r="E63" s="28">
        <f t="shared" si="33"/>
        <v>0</v>
      </c>
      <c r="F63" s="28">
        <f t="shared" si="33"/>
        <v>1.2081999999999999</v>
      </c>
      <c r="G63" s="28">
        <f t="shared" si="33"/>
        <v>0</v>
      </c>
      <c r="H63" s="28">
        <f t="shared" si="33"/>
        <v>0</v>
      </c>
      <c r="I63" s="28">
        <f t="shared" si="33"/>
        <v>1.224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1.4165000000000001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24.838685000000002</v>
      </c>
      <c r="BQ63" s="30">
        <f>BP63/$C$7</f>
        <v>24.838685000000002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5">BG50</f>
        <v>Картофель</v>
      </c>
      <c r="BH66" s="88" t="str">
        <f t="shared" si="35"/>
        <v>Морковь</v>
      </c>
      <c r="BI66" s="88" t="str">
        <f t="shared" si="35"/>
        <v>Лук</v>
      </c>
      <c r="BJ66" s="88" t="str">
        <f t="shared" si="35"/>
        <v>Капуста</v>
      </c>
      <c r="BK66" s="88" t="str">
        <f t="shared" si="35"/>
        <v>Свекла</v>
      </c>
      <c r="BL66" s="88" t="str">
        <f t="shared" si="35"/>
        <v>Томатная паста</v>
      </c>
      <c r="BM66" s="88" t="str">
        <f t="shared" si="35"/>
        <v>Масло растительное</v>
      </c>
      <c r="BN66" s="88" t="str">
        <f t="shared" si="35"/>
        <v>Соль</v>
      </c>
      <c r="BO66" s="88" t="str">
        <f t="shared" ref="BO66" si="36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5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31</v>
      </c>
      <c r="C79" s="106"/>
      <c r="D79" s="28">
        <f t="shared" ref="D79:BN79" si="57">D75*D77</f>
        <v>2.0181</v>
      </c>
      <c r="E79" s="28">
        <f t="shared" si="57"/>
        <v>3.5</v>
      </c>
      <c r="F79" s="28">
        <f t="shared" si="57"/>
        <v>2.1575000000000002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1.9750000000000001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3.4019999999999997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2.8159999999999998</v>
      </c>
      <c r="BA79" s="28">
        <f t="shared" si="57"/>
        <v>0</v>
      </c>
      <c r="BB79" s="28">
        <f t="shared" si="57"/>
        <v>0</v>
      </c>
      <c r="BC79" s="28">
        <f t="shared" si="57"/>
        <v>8.8399799999999988</v>
      </c>
      <c r="BD79" s="28">
        <f t="shared" si="57"/>
        <v>7.1750000000000007</v>
      </c>
      <c r="BE79" s="28">
        <f t="shared" si="57"/>
        <v>0</v>
      </c>
      <c r="BF79" s="28">
        <f t="shared" si="57"/>
        <v>0</v>
      </c>
      <c r="BG79" s="28">
        <f t="shared" si="57"/>
        <v>4.83</v>
      </c>
      <c r="BH79" s="28">
        <f t="shared" si="57"/>
        <v>0.315</v>
      </c>
      <c r="BI79" s="28">
        <f t="shared" si="57"/>
        <v>1.23</v>
      </c>
      <c r="BJ79" s="28">
        <f t="shared" si="57"/>
        <v>0.56699999999999995</v>
      </c>
      <c r="BK79" s="28">
        <f t="shared" si="57"/>
        <v>1.575</v>
      </c>
      <c r="BL79" s="28">
        <f t="shared" si="57"/>
        <v>0</v>
      </c>
      <c r="BM79" s="28">
        <f t="shared" si="57"/>
        <v>0.92669999999999997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48.613319999999987</v>
      </c>
      <c r="BQ79" s="30">
        <f>BP79/$C$7</f>
        <v>48.613319999999987</v>
      </c>
    </row>
    <row r="80" spans="1:69" ht="17.25" x14ac:dyDescent="0.3">
      <c r="A80" s="26"/>
      <c r="B80" s="27" t="s">
        <v>32</v>
      </c>
      <c r="C80" s="106"/>
      <c r="D80" s="28">
        <f t="shared" ref="D80:BN80" si="59">D75*D77</f>
        <v>2.0181</v>
      </c>
      <c r="E80" s="28">
        <f t="shared" si="59"/>
        <v>3.5</v>
      </c>
      <c r="F80" s="28">
        <f t="shared" si="59"/>
        <v>2.1575000000000002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1.9750000000000001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3.4019999999999997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2.8159999999999998</v>
      </c>
      <c r="BA80" s="28">
        <f t="shared" si="59"/>
        <v>0</v>
      </c>
      <c r="BB80" s="28">
        <f t="shared" si="59"/>
        <v>0</v>
      </c>
      <c r="BC80" s="28">
        <f t="shared" si="59"/>
        <v>8.8399799999999988</v>
      </c>
      <c r="BD80" s="28">
        <f t="shared" si="59"/>
        <v>7.1750000000000007</v>
      </c>
      <c r="BE80" s="28">
        <f t="shared" si="59"/>
        <v>0</v>
      </c>
      <c r="BF80" s="28">
        <f t="shared" si="59"/>
        <v>0</v>
      </c>
      <c r="BG80" s="28">
        <f t="shared" si="59"/>
        <v>4.83</v>
      </c>
      <c r="BH80" s="28">
        <f t="shared" si="59"/>
        <v>0.315</v>
      </c>
      <c r="BI80" s="28">
        <f t="shared" si="59"/>
        <v>1.23</v>
      </c>
      <c r="BJ80" s="28">
        <f t="shared" si="59"/>
        <v>0.56699999999999995</v>
      </c>
      <c r="BK80" s="28">
        <f t="shared" si="59"/>
        <v>1.575</v>
      </c>
      <c r="BL80" s="28">
        <f t="shared" si="59"/>
        <v>0</v>
      </c>
      <c r="BM80" s="28">
        <f t="shared" si="59"/>
        <v>0.92669999999999997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48.613319999999987</v>
      </c>
      <c r="BQ80" s="30">
        <f>BP80/$C$7</f>
        <v>48.613319999999987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61">BG66</f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5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5">
      <c r="A85" s="103" t="s">
        <v>19</v>
      </c>
      <c r="B85" s="5" t="str">
        <f>B19</f>
        <v>Снежок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4"/>
      <c r="B86" s="5" t="str">
        <f>B20</f>
        <v>Вафли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4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4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86.3</v>
      </c>
      <c r="G93" s="25">
        <f t="shared" si="71"/>
        <v>500</v>
      </c>
      <c r="H93" s="25">
        <f t="shared" si="71"/>
        <v>925.9</v>
      </c>
      <c r="I93" s="25">
        <f t="shared" si="71"/>
        <v>510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504</v>
      </c>
      <c r="N93" s="25">
        <f t="shared" si="71"/>
        <v>99.49</v>
      </c>
      <c r="O93" s="25">
        <f t="shared" si="71"/>
        <v>320.32</v>
      </c>
      <c r="P93" s="25">
        <f t="shared" si="71"/>
        <v>368.4</v>
      </c>
      <c r="Q93" s="25">
        <f t="shared" si="71"/>
        <v>380</v>
      </c>
      <c r="R93" s="25">
        <f t="shared" si="71"/>
        <v>0</v>
      </c>
      <c r="S93" s="25">
        <f t="shared" si="71"/>
        <v>130</v>
      </c>
      <c r="T93" s="25">
        <f t="shared" si="71"/>
        <v>0</v>
      </c>
      <c r="U93" s="25">
        <f t="shared" si="71"/>
        <v>628</v>
      </c>
      <c r="V93" s="25">
        <f t="shared" si="71"/>
        <v>329.48</v>
      </c>
      <c r="W93" s="25">
        <f>W42</f>
        <v>219</v>
      </c>
      <c r="X93" s="25">
        <f t="shared" si="71"/>
        <v>7.9</v>
      </c>
      <c r="Y93" s="25">
        <f t="shared" si="71"/>
        <v>0</v>
      </c>
      <c r="Z93" s="25">
        <f t="shared" si="71"/>
        <v>247</v>
      </c>
      <c r="AA93" s="25">
        <f t="shared" si="71"/>
        <v>360</v>
      </c>
      <c r="AB93" s="25">
        <f t="shared" si="71"/>
        <v>213</v>
      </c>
      <c r="AC93" s="25">
        <f t="shared" si="71"/>
        <v>314.44</v>
      </c>
      <c r="AD93" s="25">
        <f t="shared" si="71"/>
        <v>138</v>
      </c>
      <c r="AE93" s="25">
        <f t="shared" si="71"/>
        <v>388</v>
      </c>
      <c r="AF93" s="25">
        <f t="shared" si="71"/>
        <v>189</v>
      </c>
      <c r="AG93" s="25">
        <f t="shared" si="71"/>
        <v>218.18</v>
      </c>
      <c r="AH93" s="25">
        <f t="shared" si="71"/>
        <v>59.6</v>
      </c>
      <c r="AI93" s="25">
        <f t="shared" si="71"/>
        <v>65.75</v>
      </c>
      <c r="AJ93" s="25">
        <f t="shared" si="71"/>
        <v>37</v>
      </c>
      <c r="AK93" s="25">
        <f t="shared" si="71"/>
        <v>190</v>
      </c>
      <c r="AL93" s="25">
        <f t="shared" si="71"/>
        <v>185</v>
      </c>
      <c r="AM93" s="25">
        <f t="shared" si="71"/>
        <v>0</v>
      </c>
      <c r="AN93" s="25">
        <f t="shared" si="71"/>
        <v>240</v>
      </c>
      <c r="AO93" s="25">
        <f t="shared" si="71"/>
        <v>0</v>
      </c>
      <c r="AP93" s="25">
        <f t="shared" si="71"/>
        <v>213.79</v>
      </c>
      <c r="AQ93" s="25">
        <f t="shared" si="71"/>
        <v>60</v>
      </c>
      <c r="AR93" s="25">
        <f t="shared" si="71"/>
        <v>65.33</v>
      </c>
      <c r="AS93" s="25">
        <f t="shared" si="71"/>
        <v>84</v>
      </c>
      <c r="AT93" s="25">
        <f t="shared" si="71"/>
        <v>41.43</v>
      </c>
      <c r="AU93" s="25">
        <f t="shared" si="71"/>
        <v>54.28</v>
      </c>
      <c r="AV93" s="25">
        <f t="shared" si="71"/>
        <v>48.75</v>
      </c>
      <c r="AW93" s="25">
        <f t="shared" si="71"/>
        <v>114.28</v>
      </c>
      <c r="AX93" s="25">
        <f t="shared" si="71"/>
        <v>62.66</v>
      </c>
      <c r="AY93" s="25">
        <f t="shared" si="71"/>
        <v>56.66</v>
      </c>
      <c r="AZ93" s="25">
        <f t="shared" si="71"/>
        <v>128</v>
      </c>
      <c r="BA93" s="25">
        <f t="shared" si="71"/>
        <v>227</v>
      </c>
      <c r="BB93" s="25">
        <f t="shared" si="71"/>
        <v>357</v>
      </c>
      <c r="BC93" s="25">
        <f t="shared" si="71"/>
        <v>491.11</v>
      </c>
      <c r="BD93" s="25">
        <f t="shared" si="71"/>
        <v>205</v>
      </c>
      <c r="BE93" s="25">
        <f t="shared" si="71"/>
        <v>330</v>
      </c>
      <c r="BF93" s="25">
        <f t="shared" si="71"/>
        <v>0</v>
      </c>
      <c r="BG93" s="25">
        <f t="shared" si="71"/>
        <v>23</v>
      </c>
      <c r="BH93" s="25">
        <f t="shared" si="71"/>
        <v>21</v>
      </c>
      <c r="BI93" s="25">
        <f t="shared" si="71"/>
        <v>30</v>
      </c>
      <c r="BJ93" s="25">
        <f t="shared" si="71"/>
        <v>21</v>
      </c>
      <c r="BK93" s="25">
        <f t="shared" si="71"/>
        <v>35</v>
      </c>
      <c r="BL93" s="25">
        <f t="shared" si="71"/>
        <v>275</v>
      </c>
      <c r="BM93" s="25">
        <f t="shared" si="71"/>
        <v>154.44999999999999</v>
      </c>
      <c r="BN93" s="25">
        <f t="shared" si="71"/>
        <v>14.89</v>
      </c>
      <c r="BO93" s="25">
        <f t="shared" ref="BO93" si="72">BO42</f>
        <v>10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8.6300000000000002E-2</v>
      </c>
      <c r="G94" s="18">
        <f t="shared" si="73"/>
        <v>0.5</v>
      </c>
      <c r="H94" s="18">
        <f t="shared" si="73"/>
        <v>0.92589999999999995</v>
      </c>
      <c r="I94" s="18">
        <f t="shared" si="73"/>
        <v>0.51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0.504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0.36839999999999995</v>
      </c>
      <c r="Q94" s="18">
        <f t="shared" si="73"/>
        <v>0.38</v>
      </c>
      <c r="R94" s="18">
        <f t="shared" si="73"/>
        <v>0</v>
      </c>
      <c r="S94" s="18">
        <f t="shared" si="73"/>
        <v>0.13</v>
      </c>
      <c r="T94" s="18">
        <f t="shared" si="73"/>
        <v>0</v>
      </c>
      <c r="U94" s="18">
        <f t="shared" si="73"/>
        <v>0.628</v>
      </c>
      <c r="V94" s="18">
        <f t="shared" si="73"/>
        <v>0.32948</v>
      </c>
      <c r="W94" s="18">
        <f>W93/1000</f>
        <v>0.219</v>
      </c>
      <c r="X94" s="18">
        <f t="shared" si="73"/>
        <v>7.9000000000000008E-3</v>
      </c>
      <c r="Y94" s="18">
        <f t="shared" si="73"/>
        <v>0</v>
      </c>
      <c r="Z94" s="18">
        <f t="shared" si="73"/>
        <v>0.247</v>
      </c>
      <c r="AA94" s="18">
        <f t="shared" si="73"/>
        <v>0.36</v>
      </c>
      <c r="AB94" s="18">
        <f t="shared" si="73"/>
        <v>0.21299999999999999</v>
      </c>
      <c r="AC94" s="18">
        <f t="shared" si="73"/>
        <v>0.31444</v>
      </c>
      <c r="AD94" s="18">
        <f t="shared" si="73"/>
        <v>0.13800000000000001</v>
      </c>
      <c r="AE94" s="18">
        <f t="shared" si="73"/>
        <v>0.38800000000000001</v>
      </c>
      <c r="AF94" s="18">
        <f t="shared" si="73"/>
        <v>0.189</v>
      </c>
      <c r="AG94" s="18">
        <f t="shared" si="73"/>
        <v>0.21818000000000001</v>
      </c>
      <c r="AH94" s="18">
        <f t="shared" si="73"/>
        <v>5.96E-2</v>
      </c>
      <c r="AI94" s="18">
        <f t="shared" si="73"/>
        <v>6.5750000000000003E-2</v>
      </c>
      <c r="AJ94" s="18">
        <f t="shared" si="73"/>
        <v>3.6999999999999998E-2</v>
      </c>
      <c r="AK94" s="18">
        <f t="shared" si="73"/>
        <v>0.19</v>
      </c>
      <c r="AL94" s="18">
        <f t="shared" si="73"/>
        <v>0.185</v>
      </c>
      <c r="AM94" s="18">
        <f t="shared" si="73"/>
        <v>0</v>
      </c>
      <c r="AN94" s="18">
        <f t="shared" si="73"/>
        <v>0.24</v>
      </c>
      <c r="AO94" s="18">
        <f t="shared" si="73"/>
        <v>0</v>
      </c>
      <c r="AP94" s="18">
        <f t="shared" si="73"/>
        <v>0.21378999999999998</v>
      </c>
      <c r="AQ94" s="18">
        <f t="shared" si="73"/>
        <v>0.06</v>
      </c>
      <c r="AR94" s="18">
        <f t="shared" si="73"/>
        <v>6.5329999999999999E-2</v>
      </c>
      <c r="AS94" s="18">
        <f t="shared" si="73"/>
        <v>8.4000000000000005E-2</v>
      </c>
      <c r="AT94" s="18">
        <f t="shared" si="73"/>
        <v>4.1430000000000002E-2</v>
      </c>
      <c r="AU94" s="18">
        <f t="shared" si="73"/>
        <v>5.4280000000000002E-2</v>
      </c>
      <c r="AV94" s="18">
        <f t="shared" si="73"/>
        <v>4.8750000000000002E-2</v>
      </c>
      <c r="AW94" s="18">
        <f t="shared" si="73"/>
        <v>0.11428000000000001</v>
      </c>
      <c r="AX94" s="18">
        <f t="shared" si="73"/>
        <v>6.2659999999999993E-2</v>
      </c>
      <c r="AY94" s="18">
        <f t="shared" si="73"/>
        <v>5.6659999999999995E-2</v>
      </c>
      <c r="AZ94" s="18">
        <f t="shared" si="73"/>
        <v>0.128</v>
      </c>
      <c r="BA94" s="18">
        <f t="shared" si="73"/>
        <v>0.22700000000000001</v>
      </c>
      <c r="BB94" s="18">
        <f t="shared" si="73"/>
        <v>0.35699999999999998</v>
      </c>
      <c r="BC94" s="18">
        <f t="shared" si="73"/>
        <v>0.49110999999999999</v>
      </c>
      <c r="BD94" s="18">
        <f t="shared" si="73"/>
        <v>0.20499999999999999</v>
      </c>
      <c r="BE94" s="18">
        <f t="shared" si="73"/>
        <v>0.33</v>
      </c>
      <c r="BF94" s="18">
        <f t="shared" si="73"/>
        <v>0</v>
      </c>
      <c r="BG94" s="18">
        <f t="shared" si="73"/>
        <v>2.3E-2</v>
      </c>
      <c r="BH94" s="18">
        <f t="shared" si="73"/>
        <v>2.1000000000000001E-2</v>
      </c>
      <c r="BI94" s="18">
        <f t="shared" si="73"/>
        <v>0.03</v>
      </c>
      <c r="BJ94" s="18">
        <f t="shared" si="73"/>
        <v>2.1000000000000001E-2</v>
      </c>
      <c r="BK94" s="18">
        <f t="shared" si="73"/>
        <v>3.5000000000000003E-2</v>
      </c>
      <c r="BL94" s="18">
        <f t="shared" si="73"/>
        <v>0.27500000000000002</v>
      </c>
      <c r="BM94" s="18">
        <f t="shared" si="73"/>
        <v>0.15444999999999998</v>
      </c>
      <c r="BN94" s="18">
        <f t="shared" si="73"/>
        <v>1.489E-2</v>
      </c>
      <c r="BO94" s="18">
        <f t="shared" ref="BO94" si="74">BO93/1000</f>
        <v>0.01</v>
      </c>
    </row>
    <row r="95" spans="1:69" ht="17.25" x14ac:dyDescent="0.3">
      <c r="A95" s="26"/>
      <c r="B95" s="27" t="s">
        <v>31</v>
      </c>
      <c r="C95" s="106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7.1999999999999993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22.1235</v>
      </c>
      <c r="BQ95" s="30">
        <f>BP95/$C$7</f>
        <v>22.1235</v>
      </c>
    </row>
    <row r="96" spans="1:69" ht="17.25" x14ac:dyDescent="0.3">
      <c r="A96" s="26"/>
      <c r="B96" s="27" t="s">
        <v>32</v>
      </c>
      <c r="C96" s="106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7.1999999999999993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22.1235</v>
      </c>
      <c r="BQ96" s="30">
        <f>BP96/$C$7</f>
        <v>22.1235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9">BG83</f>
        <v>Картофель</v>
      </c>
      <c r="BH99" s="88" t="str">
        <f t="shared" si="79"/>
        <v>Морковь</v>
      </c>
      <c r="BI99" s="88" t="str">
        <f t="shared" si="79"/>
        <v>Лук</v>
      </c>
      <c r="BJ99" s="88" t="str">
        <f t="shared" si="79"/>
        <v>Капуста</v>
      </c>
      <c r="BK99" s="88" t="str">
        <f t="shared" si="79"/>
        <v>Свекла</v>
      </c>
      <c r="BL99" s="88" t="str">
        <f t="shared" si="79"/>
        <v>Томатная паста</v>
      </c>
      <c r="BM99" s="88" t="str">
        <f t="shared" si="79"/>
        <v>Масло растительное</v>
      </c>
      <c r="BN99" s="88" t="str">
        <f t="shared" si="79"/>
        <v>Соль</v>
      </c>
      <c r="BO99" s="88" t="str">
        <f t="shared" ref="BO99" si="80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5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5">
      <c r="A101" s="103" t="s">
        <v>22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4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4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4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5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86.3</v>
      </c>
      <c r="G109" s="25">
        <f t="shared" si="89"/>
        <v>500</v>
      </c>
      <c r="H109" s="25">
        <f t="shared" si="89"/>
        <v>925.9</v>
      </c>
      <c r="I109" s="25">
        <f t="shared" si="89"/>
        <v>510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504</v>
      </c>
      <c r="N109" s="25">
        <f t="shared" si="89"/>
        <v>99.49</v>
      </c>
      <c r="O109" s="25">
        <f t="shared" si="89"/>
        <v>320.32</v>
      </c>
      <c r="P109" s="25">
        <f t="shared" si="89"/>
        <v>368.4</v>
      </c>
      <c r="Q109" s="25">
        <f t="shared" si="89"/>
        <v>380</v>
      </c>
      <c r="R109" s="25">
        <f t="shared" si="89"/>
        <v>0</v>
      </c>
      <c r="S109" s="25">
        <f t="shared" si="89"/>
        <v>130</v>
      </c>
      <c r="T109" s="25">
        <f t="shared" si="89"/>
        <v>0</v>
      </c>
      <c r="U109" s="25">
        <f t="shared" si="89"/>
        <v>628</v>
      </c>
      <c r="V109" s="25">
        <f t="shared" si="89"/>
        <v>329.48</v>
      </c>
      <c r="W109" s="25">
        <f>W42</f>
        <v>219</v>
      </c>
      <c r="X109" s="25">
        <f t="shared" si="89"/>
        <v>7.9</v>
      </c>
      <c r="Y109" s="25">
        <f t="shared" si="89"/>
        <v>0</v>
      </c>
      <c r="Z109" s="25">
        <f t="shared" si="89"/>
        <v>247</v>
      </c>
      <c r="AA109" s="25">
        <f t="shared" si="89"/>
        <v>360</v>
      </c>
      <c r="AB109" s="25">
        <f t="shared" si="89"/>
        <v>213</v>
      </c>
      <c r="AC109" s="25">
        <f t="shared" si="89"/>
        <v>314.44</v>
      </c>
      <c r="AD109" s="25">
        <f t="shared" si="89"/>
        <v>138</v>
      </c>
      <c r="AE109" s="25">
        <f t="shared" si="89"/>
        <v>388</v>
      </c>
      <c r="AF109" s="25">
        <f t="shared" si="89"/>
        <v>189</v>
      </c>
      <c r="AG109" s="25">
        <f t="shared" si="89"/>
        <v>218.18</v>
      </c>
      <c r="AH109" s="25">
        <f t="shared" si="89"/>
        <v>59.6</v>
      </c>
      <c r="AI109" s="25">
        <f t="shared" si="89"/>
        <v>65.75</v>
      </c>
      <c r="AJ109" s="25">
        <f t="shared" si="89"/>
        <v>37</v>
      </c>
      <c r="AK109" s="25">
        <f t="shared" si="89"/>
        <v>190</v>
      </c>
      <c r="AL109" s="25">
        <f t="shared" si="89"/>
        <v>185</v>
      </c>
      <c r="AM109" s="25">
        <f t="shared" si="89"/>
        <v>0</v>
      </c>
      <c r="AN109" s="25">
        <f t="shared" si="89"/>
        <v>240</v>
      </c>
      <c r="AO109" s="25">
        <f t="shared" si="89"/>
        <v>0</v>
      </c>
      <c r="AP109" s="25">
        <f t="shared" si="89"/>
        <v>213.79</v>
      </c>
      <c r="AQ109" s="25">
        <f t="shared" si="89"/>
        <v>60</v>
      </c>
      <c r="AR109" s="25">
        <f t="shared" si="89"/>
        <v>65.33</v>
      </c>
      <c r="AS109" s="25">
        <f t="shared" si="89"/>
        <v>84</v>
      </c>
      <c r="AT109" s="25">
        <f t="shared" si="89"/>
        <v>41.43</v>
      </c>
      <c r="AU109" s="25">
        <f t="shared" si="89"/>
        <v>54.28</v>
      </c>
      <c r="AV109" s="25">
        <f t="shared" si="89"/>
        <v>48.75</v>
      </c>
      <c r="AW109" s="25">
        <f t="shared" si="89"/>
        <v>114.28</v>
      </c>
      <c r="AX109" s="25">
        <f t="shared" si="89"/>
        <v>62.66</v>
      </c>
      <c r="AY109" s="25">
        <f t="shared" si="89"/>
        <v>56.66</v>
      </c>
      <c r="AZ109" s="25">
        <f t="shared" si="89"/>
        <v>128</v>
      </c>
      <c r="BA109" s="25">
        <f t="shared" si="89"/>
        <v>227</v>
      </c>
      <c r="BB109" s="25">
        <f t="shared" si="89"/>
        <v>357</v>
      </c>
      <c r="BC109" s="25">
        <f t="shared" si="89"/>
        <v>491.11</v>
      </c>
      <c r="BD109" s="25">
        <f t="shared" si="89"/>
        <v>205</v>
      </c>
      <c r="BE109" s="25">
        <f t="shared" si="89"/>
        <v>330</v>
      </c>
      <c r="BF109" s="25">
        <f t="shared" si="89"/>
        <v>0</v>
      </c>
      <c r="BG109" s="25">
        <f t="shared" si="89"/>
        <v>23</v>
      </c>
      <c r="BH109" s="25">
        <f t="shared" si="89"/>
        <v>21</v>
      </c>
      <c r="BI109" s="25">
        <f t="shared" si="89"/>
        <v>30</v>
      </c>
      <c r="BJ109" s="25">
        <f t="shared" si="89"/>
        <v>21</v>
      </c>
      <c r="BK109" s="25">
        <f t="shared" si="89"/>
        <v>35</v>
      </c>
      <c r="BL109" s="25">
        <f t="shared" si="89"/>
        <v>275</v>
      </c>
      <c r="BM109" s="25">
        <f t="shared" si="89"/>
        <v>154.44999999999999</v>
      </c>
      <c r="BN109" s="25">
        <f t="shared" si="89"/>
        <v>14.89</v>
      </c>
      <c r="BO109" s="25">
        <f t="shared" ref="BO109" si="90">BO42</f>
        <v>10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8.6300000000000002E-2</v>
      </c>
      <c r="G110" s="18">
        <f t="shared" si="91"/>
        <v>0.5</v>
      </c>
      <c r="H110" s="18">
        <f t="shared" si="91"/>
        <v>0.92589999999999995</v>
      </c>
      <c r="I110" s="18">
        <f t="shared" si="91"/>
        <v>0.51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0.504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0.36839999999999995</v>
      </c>
      <c r="Q110" s="18">
        <f t="shared" si="91"/>
        <v>0.38</v>
      </c>
      <c r="R110" s="18">
        <f t="shared" si="91"/>
        <v>0</v>
      </c>
      <c r="S110" s="18">
        <f t="shared" si="91"/>
        <v>0.13</v>
      </c>
      <c r="T110" s="18">
        <f t="shared" si="91"/>
        <v>0</v>
      </c>
      <c r="U110" s="18">
        <f t="shared" si="91"/>
        <v>0.628</v>
      </c>
      <c r="V110" s="18">
        <f t="shared" si="91"/>
        <v>0.32948</v>
      </c>
      <c r="W110" s="18">
        <f>W109/1000</f>
        <v>0.219</v>
      </c>
      <c r="X110" s="18">
        <f t="shared" si="91"/>
        <v>7.9000000000000008E-3</v>
      </c>
      <c r="Y110" s="18">
        <f t="shared" si="91"/>
        <v>0</v>
      </c>
      <c r="Z110" s="18">
        <f t="shared" si="91"/>
        <v>0.247</v>
      </c>
      <c r="AA110" s="18">
        <f t="shared" si="91"/>
        <v>0.36</v>
      </c>
      <c r="AB110" s="18">
        <f t="shared" si="91"/>
        <v>0.21299999999999999</v>
      </c>
      <c r="AC110" s="18">
        <f t="shared" si="91"/>
        <v>0.31444</v>
      </c>
      <c r="AD110" s="18">
        <f t="shared" si="91"/>
        <v>0.13800000000000001</v>
      </c>
      <c r="AE110" s="18">
        <f t="shared" si="91"/>
        <v>0.38800000000000001</v>
      </c>
      <c r="AF110" s="18">
        <f t="shared" si="91"/>
        <v>0.189</v>
      </c>
      <c r="AG110" s="18">
        <f t="shared" si="91"/>
        <v>0.21818000000000001</v>
      </c>
      <c r="AH110" s="18">
        <f t="shared" si="91"/>
        <v>5.96E-2</v>
      </c>
      <c r="AI110" s="18">
        <f t="shared" si="91"/>
        <v>6.5750000000000003E-2</v>
      </c>
      <c r="AJ110" s="18">
        <f t="shared" si="91"/>
        <v>3.6999999999999998E-2</v>
      </c>
      <c r="AK110" s="18">
        <f t="shared" si="91"/>
        <v>0.19</v>
      </c>
      <c r="AL110" s="18">
        <f t="shared" si="91"/>
        <v>0.185</v>
      </c>
      <c r="AM110" s="18">
        <f t="shared" si="91"/>
        <v>0</v>
      </c>
      <c r="AN110" s="18">
        <f t="shared" si="91"/>
        <v>0.24</v>
      </c>
      <c r="AO110" s="18">
        <f t="shared" si="91"/>
        <v>0</v>
      </c>
      <c r="AP110" s="18">
        <f t="shared" si="91"/>
        <v>0.21378999999999998</v>
      </c>
      <c r="AQ110" s="18">
        <f t="shared" si="91"/>
        <v>0.06</v>
      </c>
      <c r="AR110" s="18">
        <f t="shared" si="91"/>
        <v>6.5329999999999999E-2</v>
      </c>
      <c r="AS110" s="18">
        <f t="shared" si="91"/>
        <v>8.4000000000000005E-2</v>
      </c>
      <c r="AT110" s="18">
        <f t="shared" si="91"/>
        <v>4.1430000000000002E-2</v>
      </c>
      <c r="AU110" s="18">
        <f t="shared" si="91"/>
        <v>5.4280000000000002E-2</v>
      </c>
      <c r="AV110" s="18">
        <f t="shared" si="91"/>
        <v>4.8750000000000002E-2</v>
      </c>
      <c r="AW110" s="18">
        <f t="shared" si="91"/>
        <v>0.11428000000000001</v>
      </c>
      <c r="AX110" s="18">
        <f t="shared" si="91"/>
        <v>6.2659999999999993E-2</v>
      </c>
      <c r="AY110" s="18">
        <f t="shared" si="91"/>
        <v>5.6659999999999995E-2</v>
      </c>
      <c r="AZ110" s="18">
        <f t="shared" si="91"/>
        <v>0.128</v>
      </c>
      <c r="BA110" s="18">
        <f t="shared" si="91"/>
        <v>0.22700000000000001</v>
      </c>
      <c r="BB110" s="18">
        <f t="shared" si="91"/>
        <v>0.35699999999999998</v>
      </c>
      <c r="BC110" s="18">
        <f t="shared" si="91"/>
        <v>0.49110999999999999</v>
      </c>
      <c r="BD110" s="18">
        <f t="shared" si="91"/>
        <v>0.20499999999999999</v>
      </c>
      <c r="BE110" s="18">
        <f t="shared" si="91"/>
        <v>0.33</v>
      </c>
      <c r="BF110" s="18">
        <f t="shared" si="91"/>
        <v>0</v>
      </c>
      <c r="BG110" s="18">
        <f t="shared" si="91"/>
        <v>2.3E-2</v>
      </c>
      <c r="BH110" s="18">
        <f t="shared" si="91"/>
        <v>2.1000000000000001E-2</v>
      </c>
      <c r="BI110" s="18">
        <f t="shared" si="91"/>
        <v>0.03</v>
      </c>
      <c r="BJ110" s="18">
        <f t="shared" si="91"/>
        <v>2.1000000000000001E-2</v>
      </c>
      <c r="BK110" s="18">
        <f t="shared" si="91"/>
        <v>3.5000000000000003E-2</v>
      </c>
      <c r="BL110" s="18">
        <f t="shared" si="91"/>
        <v>0.27500000000000002</v>
      </c>
      <c r="BM110" s="18">
        <f t="shared" si="91"/>
        <v>0.15444999999999998</v>
      </c>
      <c r="BN110" s="18">
        <f t="shared" si="91"/>
        <v>1.489E-2</v>
      </c>
      <c r="BO110" s="18">
        <f t="shared" ref="BO110" si="92">BO109/1000</f>
        <v>0.01</v>
      </c>
    </row>
    <row r="111" spans="1:69" ht="17.25" x14ac:dyDescent="0.3">
      <c r="A111" s="26"/>
      <c r="B111" s="27" t="s">
        <v>31</v>
      </c>
      <c r="C111" s="106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1.0356000000000001</v>
      </c>
      <c r="G111" s="28">
        <f t="shared" si="93"/>
        <v>0.2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1.0025599999999999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12.819044999999999</v>
      </c>
      <c r="BQ111" s="30">
        <f>BP111/$C$7</f>
        <v>12.819044999999999</v>
      </c>
    </row>
    <row r="112" spans="1:69" ht="17.25" x14ac:dyDescent="0.3">
      <c r="A112" s="26"/>
      <c r="B112" s="27" t="s">
        <v>32</v>
      </c>
      <c r="C112" s="106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1.0356000000000001</v>
      </c>
      <c r="G112" s="28">
        <f t="shared" si="95"/>
        <v>0.2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1.0025599999999999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12.819044999999999</v>
      </c>
      <c r="BQ112" s="30">
        <f>BP112/$C$7</f>
        <v>12.819044999999999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71</v>
      </c>
      <c r="K1" s="112"/>
      <c r="L1" s="112"/>
      <c r="M1" s="112"/>
    </row>
    <row r="2" spans="1:13" x14ac:dyDescent="0.25">
      <c r="J2" s="112" t="s">
        <v>72</v>
      </c>
      <c r="K2" s="112"/>
      <c r="L2" s="112"/>
      <c r="M2" s="112"/>
    </row>
    <row r="3" spans="1:13" x14ac:dyDescent="0.25">
      <c r="J3" s="112" t="s">
        <v>73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103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74</v>
      </c>
      <c r="F5" s="114"/>
      <c r="G5" s="114">
        <f>'04.01.2021 3-7 лет (день 6) '!K4</f>
        <v>45001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90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100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4" sqref="G4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71</v>
      </c>
      <c r="K1" s="112"/>
      <c r="L1" s="112"/>
      <c r="M1" s="112"/>
    </row>
    <row r="2" spans="1:13" x14ac:dyDescent="0.25">
      <c r="J2" s="112" t="s">
        <v>72</v>
      </c>
      <c r="K2" s="112"/>
      <c r="L2" s="112"/>
      <c r="M2" s="112"/>
    </row>
    <row r="3" spans="1:13" x14ac:dyDescent="0.25">
      <c r="J3" s="112" t="s">
        <v>73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104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74</v>
      </c>
      <c r="F5" s="114"/>
      <c r="G5" s="114">
        <f>'04.01.2021 3-7 лет (день 6) '!K4</f>
        <v>45001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96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94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100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61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37</v>
      </c>
      <c r="B2" s="117"/>
      <c r="C2" s="118"/>
      <c r="D2" s="119" t="s">
        <v>38</v>
      </c>
      <c r="E2" s="117"/>
      <c r="F2" s="117"/>
      <c r="G2" s="118"/>
      <c r="H2" s="117" t="s">
        <v>39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22</v>
      </c>
      <c r="S2" s="124"/>
      <c r="T2" s="125" t="s">
        <v>40</v>
      </c>
      <c r="U2" s="126"/>
      <c r="V2" s="21"/>
    </row>
    <row r="3" spans="1:22" ht="30.75" customHeight="1" x14ac:dyDescent="0.25">
      <c r="A3" s="51"/>
      <c r="B3" s="65">
        <f>E3</f>
        <v>45001</v>
      </c>
      <c r="C3" s="52" t="s">
        <v>41</v>
      </c>
      <c r="D3" s="51"/>
      <c r="E3" s="65">
        <f>'04.01.2021 3-7 лет (день 6) '!K4</f>
        <v>45001</v>
      </c>
      <c r="F3" s="52" t="s">
        <v>41</v>
      </c>
      <c r="G3" s="52" t="s">
        <v>42</v>
      </c>
      <c r="H3" s="51"/>
      <c r="I3" s="65">
        <f>E3</f>
        <v>45001</v>
      </c>
      <c r="J3" s="52" t="s">
        <v>42</v>
      </c>
      <c r="K3" s="21"/>
      <c r="L3" s="53">
        <f>F4</f>
        <v>19.845485000000004</v>
      </c>
      <c r="M3" s="53">
        <f>G4</f>
        <v>24.838685000000002</v>
      </c>
      <c r="N3" s="53">
        <f>F9</f>
        <v>39.527463999999995</v>
      </c>
      <c r="O3" s="53">
        <f>G9</f>
        <v>48.613319999999987</v>
      </c>
      <c r="P3" s="53">
        <f>F17</f>
        <v>18.7286</v>
      </c>
      <c r="Q3" s="53">
        <f>G17</f>
        <v>22.1235</v>
      </c>
      <c r="R3" s="5">
        <f>F22</f>
        <v>12.667975</v>
      </c>
      <c r="S3" s="5">
        <f>G22</f>
        <v>12.819044999999999</v>
      </c>
      <c r="T3" s="54">
        <f>L3+N3+P3+R3</f>
        <v>90.769524000000004</v>
      </c>
      <c r="U3" s="54">
        <f>M3+O3+Q3+S3</f>
        <v>108.39455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19.845485000000004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19.845485000000004</v>
      </c>
      <c r="G4" s="133">
        <f>'04.01.2021 3-7 лет (день 6) '!BQ63</f>
        <v>24.838685000000002</v>
      </c>
      <c r="H4" s="91" t="s">
        <v>8</v>
      </c>
      <c r="I4" s="5" t="str">
        <f>E4</f>
        <v>Ячневая каша молочная</v>
      </c>
      <c r="J4" s="133">
        <f>G4</f>
        <v>24.838685000000002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39.527463999999995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39.527463999999995</v>
      </c>
      <c r="G9" s="136">
        <f>'04.01.2021 3-7 лет (день 6) '!BQ80</f>
        <v>48.613319999999987</v>
      </c>
      <c r="H9" s="91" t="s">
        <v>12</v>
      </c>
      <c r="I9" s="5" t="str">
        <f t="shared" ref="I9:I15" si="0">E9</f>
        <v>Борщ</v>
      </c>
      <c r="J9" s="136">
        <f>G9</f>
        <v>48.613319999999987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'!B17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Снежок</v>
      </c>
      <c r="C17" s="133">
        <f>F17</f>
        <v>18.7286</v>
      </c>
      <c r="D17" s="91" t="s">
        <v>19</v>
      </c>
      <c r="E17" s="5" t="str">
        <f>'04.01.2021 3-7 лет (день 6) '!B19</f>
        <v>Снежок</v>
      </c>
      <c r="F17" s="133">
        <f>'04.01.2021 1,5-3 года (день 6)'!BQ95</f>
        <v>18.7286</v>
      </c>
      <c r="G17" s="133">
        <f>'04.01.2021 3-7 лет (день 6) '!BQ96</f>
        <v>22.1235</v>
      </c>
      <c r="H17" s="91" t="s">
        <v>19</v>
      </c>
      <c r="I17" s="5" t="str">
        <f>E17</f>
        <v>Снежок</v>
      </c>
      <c r="J17" s="133">
        <f>G17</f>
        <v>22.1235</v>
      </c>
    </row>
    <row r="18" spans="1:15" ht="15" customHeight="1" x14ac:dyDescent="0.25">
      <c r="A18" s="91"/>
      <c r="B18" s="5" t="str">
        <f>E18</f>
        <v>Вафли</v>
      </c>
      <c r="C18" s="134"/>
      <c r="D18" s="91"/>
      <c r="E18" s="5" t="str">
        <f>'04.01.2021 3-7 лет (день 6) '!B20</f>
        <v>Вафли</v>
      </c>
      <c r="F18" s="134"/>
      <c r="G18" s="134"/>
      <c r="H18" s="91"/>
      <c r="I18" s="5" t="str">
        <f>E18</f>
        <v>Вафли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33">
        <f>F22</f>
        <v>12.667975</v>
      </c>
      <c r="D22" s="91" t="s">
        <v>22</v>
      </c>
      <c r="E22" s="14" t="str">
        <f>'04.01.2021 3-7 лет (день 6) '!B23</f>
        <v>Суп молочный с пшеном</v>
      </c>
      <c r="F22" s="133">
        <f>'04.01.2021 1,5-3 года (день 6)'!BQ111</f>
        <v>12.667975</v>
      </c>
      <c r="G22" s="133">
        <f>'04.01.2021 3-7 лет (день 6) '!BQ112</f>
        <v>12.819044999999999</v>
      </c>
      <c r="H22" s="91" t="s">
        <v>22</v>
      </c>
      <c r="I22" s="14" t="str">
        <f>E22</f>
        <v>Суп молочный с пшеном</v>
      </c>
      <c r="J22" s="133">
        <f>G22</f>
        <v>12.819044999999999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40</v>
      </c>
      <c r="B27" s="141"/>
      <c r="C27" s="55">
        <f>C4+C9+C17+C22</f>
        <v>90.769524000000004</v>
      </c>
      <c r="D27" s="56"/>
      <c r="E27" s="57"/>
      <c r="F27" s="55">
        <f>F4+F9+F17+F22</f>
        <v>90.769524000000004</v>
      </c>
      <c r="G27" s="55">
        <f>G4+G9+G17+G22</f>
        <v>108.39455</v>
      </c>
      <c r="H27" s="140" t="s">
        <v>40</v>
      </c>
      <c r="I27" s="141"/>
      <c r="J27" s="55">
        <f>J4+J9+J17+J22</f>
        <v>108.39455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43</v>
      </c>
      <c r="B30" s="117"/>
      <c r="C30" s="118"/>
      <c r="D30" s="119" t="s">
        <v>44</v>
      </c>
      <c r="E30" s="117"/>
      <c r="F30" s="117"/>
      <c r="G30" s="118"/>
      <c r="H30" s="119" t="s">
        <v>45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45001</v>
      </c>
      <c r="C31" s="52" t="s">
        <v>42</v>
      </c>
      <c r="D31" s="51"/>
      <c r="E31" s="66">
        <f>E3</f>
        <v>45001</v>
      </c>
      <c r="F31" s="52" t="s">
        <v>41</v>
      </c>
      <c r="G31" s="52" t="s">
        <v>42</v>
      </c>
      <c r="H31" s="51"/>
      <c r="I31" s="68">
        <f>E3</f>
        <v>45001</v>
      </c>
      <c r="J31" s="59" t="s">
        <v>42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>
        <f>G4</f>
        <v>24.838685000000002</v>
      </c>
      <c r="D32" s="91" t="s">
        <v>8</v>
      </c>
      <c r="E32" s="5" t="str">
        <f>E4</f>
        <v>Ячневая каша молочная</v>
      </c>
      <c r="F32" s="143">
        <f>F4</f>
        <v>19.845485000000004</v>
      </c>
      <c r="G32" s="143">
        <f>G4</f>
        <v>24.838685000000002</v>
      </c>
      <c r="H32" s="91" t="s">
        <v>8</v>
      </c>
      <c r="I32" s="5" t="str">
        <f>I4</f>
        <v>Ячневая каша молочная</v>
      </c>
      <c r="J32" s="133">
        <f>F32</f>
        <v>19.845485000000004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>
        <f>G9</f>
        <v>48.613319999999987</v>
      </c>
      <c r="D37" s="91" t="s">
        <v>12</v>
      </c>
      <c r="E37" s="5" t="str">
        <f>E9</f>
        <v>Борщ</v>
      </c>
      <c r="F37" s="146">
        <f>F9</f>
        <v>39.527463999999995</v>
      </c>
      <c r="G37" s="146">
        <f>G9</f>
        <v>48.613319999999987</v>
      </c>
      <c r="H37" s="91" t="s">
        <v>12</v>
      </c>
      <c r="I37" s="5" t="str">
        <f t="shared" ref="I37:I42" si="3">I9</f>
        <v>Борщ</v>
      </c>
      <c r="J37" s="136">
        <f>F37</f>
        <v>39.527463999999995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Снежок</v>
      </c>
      <c r="C45" s="133">
        <f>G17</f>
        <v>22.1235</v>
      </c>
      <c r="D45" s="91" t="s">
        <v>19</v>
      </c>
      <c r="E45" s="5" t="str">
        <f>E17</f>
        <v>Снежок</v>
      </c>
      <c r="F45" s="143">
        <f>F17</f>
        <v>18.7286</v>
      </c>
      <c r="G45" s="143">
        <f>G17</f>
        <v>22.1235</v>
      </c>
      <c r="H45" s="91" t="s">
        <v>19</v>
      </c>
      <c r="I45" s="5" t="str">
        <f>I17</f>
        <v>Снежок</v>
      </c>
      <c r="J45" s="133">
        <f>F45</f>
        <v>18.7286</v>
      </c>
    </row>
    <row r="46" spans="1:10" ht="15" customHeight="1" x14ac:dyDescent="0.25">
      <c r="A46" s="91"/>
      <c r="B46" s="5" t="str">
        <f>E18</f>
        <v>Вафли</v>
      </c>
      <c r="C46" s="134"/>
      <c r="D46" s="91"/>
      <c r="E46" s="5" t="str">
        <f>E18</f>
        <v>Вафли</v>
      </c>
      <c r="F46" s="144"/>
      <c r="G46" s="144"/>
      <c r="H46" s="91"/>
      <c r="I46" s="5" t="str">
        <f>I18</f>
        <v>Вафли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33">
        <f>G22</f>
        <v>12.819044999999999</v>
      </c>
      <c r="D50" s="91" t="s">
        <v>22</v>
      </c>
      <c r="E50" s="14" t="str">
        <f>E22</f>
        <v>Суп молочный с пшеном</v>
      </c>
      <c r="F50" s="143">
        <f>F22</f>
        <v>12.667975</v>
      </c>
      <c r="G50" s="143">
        <f>G22</f>
        <v>12.819044999999999</v>
      </c>
      <c r="H50" s="91" t="s">
        <v>22</v>
      </c>
      <c r="I50" s="14" t="str">
        <f>I22</f>
        <v>Суп молочный с пшеном</v>
      </c>
      <c r="J50" s="133">
        <f>F50</f>
        <v>12.667975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40</v>
      </c>
      <c r="B55" s="141"/>
      <c r="C55" s="60">
        <f>C32+C37+C45+C50</f>
        <v>108.39455</v>
      </c>
      <c r="D55" s="39"/>
      <c r="E55" s="61" t="s">
        <v>40</v>
      </c>
      <c r="F55" s="69">
        <f>F32+F37+F45+F50</f>
        <v>90.769524000000004</v>
      </c>
      <c r="G55" s="69">
        <f>G32+G37+G45+G50</f>
        <v>108.39455</v>
      </c>
      <c r="H55" s="140" t="s">
        <v>40</v>
      </c>
      <c r="I55" s="141"/>
      <c r="J55" s="55">
        <f>J32+J37+J45+J50</f>
        <v>90.769524000000004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'!K4</f>
        <v>45001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46</v>
      </c>
      <c r="B2" s="151" t="s">
        <v>47</v>
      </c>
      <c r="C2" s="151" t="s">
        <v>48</v>
      </c>
      <c r="D2" s="151" t="s">
        <v>49</v>
      </c>
      <c r="E2" s="151" t="s">
        <v>50</v>
      </c>
      <c r="F2" s="151" t="s">
        <v>51</v>
      </c>
      <c r="G2" s="153" t="s">
        <v>52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53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55" t="s">
        <v>56</v>
      </c>
      <c r="B8" s="156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57</v>
      </c>
      <c r="B16" s="156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55" t="s">
        <v>58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63</v>
      </c>
    </row>
    <row r="3" spans="2:4" x14ac:dyDescent="0.25">
      <c r="B3" s="104"/>
      <c r="C3" s="70" t="s">
        <v>10</v>
      </c>
      <c r="D3" t="s">
        <v>64</v>
      </c>
    </row>
    <row r="4" spans="2:4" x14ac:dyDescent="0.25">
      <c r="B4" s="104"/>
      <c r="C4" s="5" t="s">
        <v>11</v>
      </c>
      <c r="D4" t="s">
        <v>65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66</v>
      </c>
    </row>
    <row r="8" spans="2:4" x14ac:dyDescent="0.25">
      <c r="B8" s="104"/>
      <c r="C8" s="5" t="s">
        <v>14</v>
      </c>
      <c r="D8" t="s">
        <v>67</v>
      </c>
    </row>
    <row r="9" spans="2:4" x14ac:dyDescent="0.25">
      <c r="B9" s="104"/>
      <c r="C9" s="5" t="s">
        <v>15</v>
      </c>
      <c r="D9" t="s">
        <v>68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62</v>
      </c>
    </row>
    <row r="15" spans="2:4" x14ac:dyDescent="0.25">
      <c r="B15" s="104"/>
      <c r="C15" s="5" t="s">
        <v>21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22</v>
      </c>
      <c r="C18" s="71" t="s">
        <v>23</v>
      </c>
      <c r="D18" t="s">
        <v>69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24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2023-03-14T06:57:06Z</dcterms:modified>
</cp:coreProperties>
</file>