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456" activeTab="8"/>
  </bookViews>
  <sheets>
    <sheet name="7.01.2021 1,5-2 года (день 9)" sheetId="8" r:id="rId1"/>
    <sheet name="07.01.2021 3-7 лет (день 9) " sheetId="9" r:id="rId2"/>
    <sheet name="День 9" sheetId="6" r:id="rId3"/>
    <sheet name="БГП  день 9" sheetId="7" r:id="rId4"/>
    <sheet name="Лист1" sheetId="1" state="hidden" r:id="rId5"/>
    <sheet name="Лист2" sheetId="2" state="hidden" r:id="rId6"/>
    <sheet name="Лист3" sheetId="3" state="hidden" r:id="rId7"/>
    <sheet name="День 9 до 3 лет" sheetId="10" r:id="rId8"/>
    <sheet name="День 9 от 3 лет" sheetId="11" r:id="rId9"/>
  </sheets>
  <externalReferences>
    <externalReference r:id="rId10"/>
    <externalReference r:id="rId11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0"/>
  <c r="G5" i="11"/>
  <c r="L28"/>
  <c r="K28"/>
  <c r="J28"/>
  <c r="I28"/>
  <c r="H28"/>
  <c r="G28"/>
  <c r="F28"/>
  <c r="E28"/>
  <c r="D28"/>
  <c r="B26"/>
  <c r="B25"/>
  <c r="B24"/>
  <c r="B22"/>
  <c r="B21"/>
  <c r="B16"/>
  <c r="B15"/>
  <c r="B14"/>
  <c r="B13"/>
  <c r="B12"/>
  <c r="B10"/>
  <c r="B9"/>
  <c r="B8"/>
  <c r="L28" i="10"/>
  <c r="K28"/>
  <c r="J28"/>
  <c r="I28"/>
  <c r="H28"/>
  <c r="G28"/>
  <c r="F28"/>
  <c r="E28"/>
  <c r="D28"/>
  <c r="B26"/>
  <c r="B25"/>
  <c r="B24"/>
  <c r="B22"/>
  <c r="B21"/>
  <c r="B16"/>
  <c r="B15"/>
  <c r="B14"/>
  <c r="B13"/>
  <c r="B12"/>
  <c r="B10"/>
  <c r="B9"/>
  <c r="B8"/>
  <c r="BO30" i="8"/>
  <c r="BO45"/>
  <c r="BO53"/>
  <c r="BO109" s="1"/>
  <c r="BO55"/>
  <c r="BO56"/>
  <c r="BO57"/>
  <c r="BO58"/>
  <c r="BO59"/>
  <c r="BO63"/>
  <c r="BO64" s="1"/>
  <c r="BO73"/>
  <c r="BO74"/>
  <c r="BO75"/>
  <c r="BO76"/>
  <c r="BO77"/>
  <c r="BO78"/>
  <c r="BO79"/>
  <c r="BO83"/>
  <c r="BO84" s="1"/>
  <c r="BO93"/>
  <c r="BO94"/>
  <c r="BO95"/>
  <c r="BO96"/>
  <c r="BO97"/>
  <c r="BO101"/>
  <c r="BO102" s="1"/>
  <c r="BO111"/>
  <c r="BO112"/>
  <c r="BO113"/>
  <c r="BO117"/>
  <c r="BO118" s="1"/>
  <c r="BO30" i="9"/>
  <c r="BO31" s="1"/>
  <c r="BO45"/>
  <c r="BO54"/>
  <c r="BO56"/>
  <c r="BO57"/>
  <c r="BO58"/>
  <c r="BO59"/>
  <c r="BO60"/>
  <c r="BO64"/>
  <c r="BO65" s="1"/>
  <c r="BO70"/>
  <c r="BO72"/>
  <c r="BO73"/>
  <c r="BO74"/>
  <c r="BO75"/>
  <c r="BO76"/>
  <c r="BO77"/>
  <c r="BO78"/>
  <c r="BO82"/>
  <c r="BO83" s="1"/>
  <c r="BO88"/>
  <c r="BO90"/>
  <c r="BO91"/>
  <c r="BO92"/>
  <c r="BO93"/>
  <c r="BO94"/>
  <c r="BO98"/>
  <c r="BO99" s="1"/>
  <c r="BO104"/>
  <c r="BO106"/>
  <c r="BO107"/>
  <c r="BO108"/>
  <c r="BO112"/>
  <c r="BO113" s="1"/>
  <c r="H28" i="6"/>
  <c r="A28"/>
  <c r="D28"/>
  <c r="H1"/>
  <c r="A1"/>
  <c r="V30" i="9"/>
  <c r="V31" s="1"/>
  <c r="W30"/>
  <c r="W31" s="1"/>
  <c r="X30"/>
  <c r="V30" i="8"/>
  <c r="V31" s="1"/>
  <c r="W30"/>
  <c r="W31" s="1"/>
  <c r="X30"/>
  <c r="BO61" i="9" l="1"/>
  <c r="BO62" s="1"/>
  <c r="BO67" s="1"/>
  <c r="BO114" i="8"/>
  <c r="BO115" s="1"/>
  <c r="BO119" s="1"/>
  <c r="BO31"/>
  <c r="BO46" s="1"/>
  <c r="BO98"/>
  <c r="BO99" s="1"/>
  <c r="BO104" s="1"/>
  <c r="BO109" i="9"/>
  <c r="BO110" s="1"/>
  <c r="BO115" s="1"/>
  <c r="BO95"/>
  <c r="BO96" s="1"/>
  <c r="BO101" s="1"/>
  <c r="BO79"/>
  <c r="BO80" s="1"/>
  <c r="BO84" s="1"/>
  <c r="BO60" i="8"/>
  <c r="BO61" s="1"/>
  <c r="BO66" s="1"/>
  <c r="BO80"/>
  <c r="BO81" s="1"/>
  <c r="BO86" s="1"/>
  <c r="BO91"/>
  <c r="BO71"/>
  <c r="BO47" i="9"/>
  <c r="BO46"/>
  <c r="V32"/>
  <c r="W32"/>
  <c r="X32"/>
  <c r="C19" i="7"/>
  <c r="C20"/>
  <c r="C18"/>
  <c r="C17"/>
  <c r="C16"/>
  <c r="C9"/>
  <c r="C10"/>
  <c r="C11"/>
  <c r="C12"/>
  <c r="C8"/>
  <c r="C6"/>
  <c r="C7"/>
  <c r="C5"/>
  <c r="A1"/>
  <c r="E23" i="6"/>
  <c r="E24"/>
  <c r="E22"/>
  <c r="E18"/>
  <c r="E17"/>
  <c r="E10"/>
  <c r="E11"/>
  <c r="E12"/>
  <c r="E13"/>
  <c r="E9"/>
  <c r="E5"/>
  <c r="E6"/>
  <c r="E4"/>
  <c r="E3"/>
  <c r="K6" i="8"/>
  <c r="BN108" i="9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108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107"/>
  <c r="BN106"/>
  <c r="BN109" s="1"/>
  <c r="BN110" s="1"/>
  <c r="BM106"/>
  <c r="BM109" s="1"/>
  <c r="BM110" s="1"/>
  <c r="BL106"/>
  <c r="BL109" s="1"/>
  <c r="BL110" s="1"/>
  <c r="BK106"/>
  <c r="BK109" s="1"/>
  <c r="BK110" s="1"/>
  <c r="BJ106"/>
  <c r="BJ109" s="1"/>
  <c r="BJ110" s="1"/>
  <c r="BI106"/>
  <c r="BI109" s="1"/>
  <c r="BI110" s="1"/>
  <c r="BH106"/>
  <c r="BH109" s="1"/>
  <c r="BH110" s="1"/>
  <c r="BG106"/>
  <c r="BG109" s="1"/>
  <c r="BG110" s="1"/>
  <c r="BF106"/>
  <c r="BF109" s="1"/>
  <c r="BF110" s="1"/>
  <c r="BE106"/>
  <c r="BE109" s="1"/>
  <c r="BE110" s="1"/>
  <c r="BD106"/>
  <c r="BD109" s="1"/>
  <c r="BD110" s="1"/>
  <c r="BC106"/>
  <c r="BC109" s="1"/>
  <c r="BC110" s="1"/>
  <c r="BB106"/>
  <c r="BB109" s="1"/>
  <c r="BB110" s="1"/>
  <c r="BA106"/>
  <c r="BA109" s="1"/>
  <c r="BA110" s="1"/>
  <c r="AZ106"/>
  <c r="AZ109" s="1"/>
  <c r="AZ110" s="1"/>
  <c r="AY106"/>
  <c r="AY109" s="1"/>
  <c r="AY110" s="1"/>
  <c r="AX106"/>
  <c r="AX109" s="1"/>
  <c r="AX110" s="1"/>
  <c r="AW106"/>
  <c r="AW109" s="1"/>
  <c r="AW110" s="1"/>
  <c r="AV106"/>
  <c r="AV109" s="1"/>
  <c r="AV110" s="1"/>
  <c r="AU106"/>
  <c r="AU109" s="1"/>
  <c r="AU110" s="1"/>
  <c r="AT106"/>
  <c r="AT109" s="1"/>
  <c r="AT110" s="1"/>
  <c r="AS106"/>
  <c r="AS109" s="1"/>
  <c r="AS110" s="1"/>
  <c r="AR106"/>
  <c r="AR109" s="1"/>
  <c r="AR110" s="1"/>
  <c r="AQ106"/>
  <c r="AQ109" s="1"/>
  <c r="AQ110" s="1"/>
  <c r="AP106"/>
  <c r="AP109" s="1"/>
  <c r="AP110" s="1"/>
  <c r="AO106"/>
  <c r="AO109" s="1"/>
  <c r="AO110" s="1"/>
  <c r="AN106"/>
  <c r="AN109" s="1"/>
  <c r="AN110" s="1"/>
  <c r="AM106"/>
  <c r="AM109" s="1"/>
  <c r="AM110" s="1"/>
  <c r="AL106"/>
  <c r="AL109" s="1"/>
  <c r="AL110" s="1"/>
  <c r="AK106"/>
  <c r="AK109" s="1"/>
  <c r="AK110" s="1"/>
  <c r="AJ106"/>
  <c r="AJ109" s="1"/>
  <c r="AJ110" s="1"/>
  <c r="AI106"/>
  <c r="AI109" s="1"/>
  <c r="AI110" s="1"/>
  <c r="AH106"/>
  <c r="AH109" s="1"/>
  <c r="AH110" s="1"/>
  <c r="AG106"/>
  <c r="AG109" s="1"/>
  <c r="AG110" s="1"/>
  <c r="AF106"/>
  <c r="AF109" s="1"/>
  <c r="AF110" s="1"/>
  <c r="AE106"/>
  <c r="AE109" s="1"/>
  <c r="AE110" s="1"/>
  <c r="AD106"/>
  <c r="AD109" s="1"/>
  <c r="AD110" s="1"/>
  <c r="AC106"/>
  <c r="AC109" s="1"/>
  <c r="AC110" s="1"/>
  <c r="AB106"/>
  <c r="AB109" s="1"/>
  <c r="AB110" s="1"/>
  <c r="AA106"/>
  <c r="AA109" s="1"/>
  <c r="AA110" s="1"/>
  <c r="Z106"/>
  <c r="Z109" s="1"/>
  <c r="Z110" s="1"/>
  <c r="Y106"/>
  <c r="Y109" s="1"/>
  <c r="Y110" s="1"/>
  <c r="X106"/>
  <c r="X109" s="1"/>
  <c r="X110" s="1"/>
  <c r="W106"/>
  <c r="W109" s="1"/>
  <c r="W110" s="1"/>
  <c r="V106"/>
  <c r="V109" s="1"/>
  <c r="V110" s="1"/>
  <c r="U106"/>
  <c r="U109" s="1"/>
  <c r="U110" s="1"/>
  <c r="T106"/>
  <c r="T109" s="1"/>
  <c r="T110" s="1"/>
  <c r="S106"/>
  <c r="S109" s="1"/>
  <c r="S110" s="1"/>
  <c r="R106"/>
  <c r="R109" s="1"/>
  <c r="R110" s="1"/>
  <c r="Q106"/>
  <c r="Q109" s="1"/>
  <c r="Q110" s="1"/>
  <c r="P106"/>
  <c r="P109" s="1"/>
  <c r="P110" s="1"/>
  <c r="O106"/>
  <c r="O109" s="1"/>
  <c r="O110" s="1"/>
  <c r="N106"/>
  <c r="N109" s="1"/>
  <c r="N110" s="1"/>
  <c r="M106"/>
  <c r="M109" s="1"/>
  <c r="M110" s="1"/>
  <c r="L106"/>
  <c r="L109" s="1"/>
  <c r="L110" s="1"/>
  <c r="K106"/>
  <c r="K109" s="1"/>
  <c r="K110" s="1"/>
  <c r="J106"/>
  <c r="J109" s="1"/>
  <c r="J110" s="1"/>
  <c r="I106"/>
  <c r="I109" s="1"/>
  <c r="I110" s="1"/>
  <c r="H106"/>
  <c r="H109" s="1"/>
  <c r="H110" s="1"/>
  <c r="G106"/>
  <c r="G109" s="1"/>
  <c r="G110" s="1"/>
  <c r="F106"/>
  <c r="F109" s="1"/>
  <c r="F110" s="1"/>
  <c r="E106"/>
  <c r="E109" s="1"/>
  <c r="E110" s="1"/>
  <c r="D106"/>
  <c r="D109" s="1"/>
  <c r="D110" s="1"/>
  <c r="C106"/>
  <c r="B106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94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93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92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91"/>
  <c r="BN90"/>
  <c r="BN95" s="1"/>
  <c r="BN96" s="1"/>
  <c r="BM90"/>
  <c r="BM95" s="1"/>
  <c r="BM96" s="1"/>
  <c r="BL90"/>
  <c r="BK90"/>
  <c r="BK95" s="1"/>
  <c r="BK96" s="1"/>
  <c r="BJ90"/>
  <c r="BJ95" s="1"/>
  <c r="BJ96" s="1"/>
  <c r="BI90"/>
  <c r="BI95" s="1"/>
  <c r="BI96" s="1"/>
  <c r="BH90"/>
  <c r="BH95" s="1"/>
  <c r="BH96" s="1"/>
  <c r="BG90"/>
  <c r="BG95" s="1"/>
  <c r="BG96" s="1"/>
  <c r="BF90"/>
  <c r="BF95" s="1"/>
  <c r="BF96" s="1"/>
  <c r="BE90"/>
  <c r="BD90"/>
  <c r="BC90"/>
  <c r="BC95" s="1"/>
  <c r="BC96" s="1"/>
  <c r="BB90"/>
  <c r="BB95" s="1"/>
  <c r="BB96" s="1"/>
  <c r="BA90"/>
  <c r="BA95" s="1"/>
  <c r="BA96" s="1"/>
  <c r="AZ90"/>
  <c r="AZ95" s="1"/>
  <c r="AZ96" s="1"/>
  <c r="AY90"/>
  <c r="AY95" s="1"/>
  <c r="AY96" s="1"/>
  <c r="AX90"/>
  <c r="AX95" s="1"/>
  <c r="AX96" s="1"/>
  <c r="AW90"/>
  <c r="AW95" s="1"/>
  <c r="AW96" s="1"/>
  <c r="AV90"/>
  <c r="AV95" s="1"/>
  <c r="AV96" s="1"/>
  <c r="AU90"/>
  <c r="AU95" s="1"/>
  <c r="AU96" s="1"/>
  <c r="AT90"/>
  <c r="AT95" s="1"/>
  <c r="AT96" s="1"/>
  <c r="AS90"/>
  <c r="AS95" s="1"/>
  <c r="AS96" s="1"/>
  <c r="AR90"/>
  <c r="AR95" s="1"/>
  <c r="AR96" s="1"/>
  <c r="AQ90"/>
  <c r="AQ95" s="1"/>
  <c r="AQ96" s="1"/>
  <c r="AP90"/>
  <c r="AP95" s="1"/>
  <c r="AP96" s="1"/>
  <c r="AO90"/>
  <c r="AO95" s="1"/>
  <c r="AO96" s="1"/>
  <c r="AN90"/>
  <c r="AN95" s="1"/>
  <c r="AN96" s="1"/>
  <c r="AM90"/>
  <c r="AM95" s="1"/>
  <c r="AM96" s="1"/>
  <c r="AL90"/>
  <c r="AL95" s="1"/>
  <c r="AL96" s="1"/>
  <c r="AK90"/>
  <c r="AK95" s="1"/>
  <c r="AK96" s="1"/>
  <c r="AJ90"/>
  <c r="AJ95" s="1"/>
  <c r="AJ96" s="1"/>
  <c r="AI90"/>
  <c r="AI95" s="1"/>
  <c r="AI96" s="1"/>
  <c r="AH90"/>
  <c r="AH95" s="1"/>
  <c r="AH96" s="1"/>
  <c r="AG90"/>
  <c r="AG95" s="1"/>
  <c r="AG96" s="1"/>
  <c r="AF90"/>
  <c r="AF95" s="1"/>
  <c r="AF96" s="1"/>
  <c r="AE90"/>
  <c r="AE95" s="1"/>
  <c r="AE96" s="1"/>
  <c r="AD90"/>
  <c r="AD95" s="1"/>
  <c r="AD96" s="1"/>
  <c r="AC90"/>
  <c r="AC95" s="1"/>
  <c r="AC96" s="1"/>
  <c r="AB90"/>
  <c r="AB95" s="1"/>
  <c r="AB96" s="1"/>
  <c r="AA90"/>
  <c r="AA95" s="1"/>
  <c r="AA96" s="1"/>
  <c r="Z90"/>
  <c r="Z95" s="1"/>
  <c r="Z96" s="1"/>
  <c r="Y90"/>
  <c r="Y95" s="1"/>
  <c r="Y96" s="1"/>
  <c r="X90"/>
  <c r="X95" s="1"/>
  <c r="X96" s="1"/>
  <c r="W90"/>
  <c r="W95" s="1"/>
  <c r="W96" s="1"/>
  <c r="V90"/>
  <c r="V95" s="1"/>
  <c r="V96" s="1"/>
  <c r="U90"/>
  <c r="T90"/>
  <c r="T95" s="1"/>
  <c r="T96" s="1"/>
  <c r="S90"/>
  <c r="S95" s="1"/>
  <c r="S96" s="1"/>
  <c r="R90"/>
  <c r="R95" s="1"/>
  <c r="R96" s="1"/>
  <c r="Q90"/>
  <c r="Q95" s="1"/>
  <c r="Q96" s="1"/>
  <c r="P90"/>
  <c r="O90"/>
  <c r="O95" s="1"/>
  <c r="O96" s="1"/>
  <c r="N90"/>
  <c r="N95" s="1"/>
  <c r="N96" s="1"/>
  <c r="M90"/>
  <c r="M95" s="1"/>
  <c r="M96" s="1"/>
  <c r="L90"/>
  <c r="L95" s="1"/>
  <c r="L96" s="1"/>
  <c r="K90"/>
  <c r="K95" s="1"/>
  <c r="K96" s="1"/>
  <c r="J90"/>
  <c r="J95" s="1"/>
  <c r="J96" s="1"/>
  <c r="I90"/>
  <c r="I95" s="1"/>
  <c r="I96" s="1"/>
  <c r="H90"/>
  <c r="G90"/>
  <c r="G95" s="1"/>
  <c r="G96" s="1"/>
  <c r="F90"/>
  <c r="F95" s="1"/>
  <c r="F96" s="1"/>
  <c r="E90"/>
  <c r="E95" s="1"/>
  <c r="E96" s="1"/>
  <c r="D90"/>
  <c r="D95" s="1"/>
  <c r="D96" s="1"/>
  <c r="C90"/>
  <c r="B90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78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N72"/>
  <c r="BN79" s="1"/>
  <c r="BN80" s="1"/>
  <c r="BM72"/>
  <c r="BM79" s="1"/>
  <c r="BM80" s="1"/>
  <c r="BL72"/>
  <c r="BL79" s="1"/>
  <c r="BL80" s="1"/>
  <c r="BK72"/>
  <c r="BK79" s="1"/>
  <c r="BK80" s="1"/>
  <c r="BJ72"/>
  <c r="BJ79" s="1"/>
  <c r="BJ80" s="1"/>
  <c r="BI72"/>
  <c r="BI79" s="1"/>
  <c r="BI80" s="1"/>
  <c r="BH72"/>
  <c r="BH79" s="1"/>
  <c r="BH80" s="1"/>
  <c r="BG72"/>
  <c r="BG79" s="1"/>
  <c r="BG80" s="1"/>
  <c r="BF72"/>
  <c r="BF79" s="1"/>
  <c r="BF80" s="1"/>
  <c r="BE72"/>
  <c r="BD72"/>
  <c r="BD79" s="1"/>
  <c r="BD80" s="1"/>
  <c r="BC72"/>
  <c r="BC79" s="1"/>
  <c r="BC80" s="1"/>
  <c r="BB72"/>
  <c r="BB79" s="1"/>
  <c r="BB80" s="1"/>
  <c r="BA72"/>
  <c r="BA79" s="1"/>
  <c r="BA80" s="1"/>
  <c r="AZ72"/>
  <c r="AZ79" s="1"/>
  <c r="AZ80" s="1"/>
  <c r="AY72"/>
  <c r="AY79" s="1"/>
  <c r="AY80" s="1"/>
  <c r="AX72"/>
  <c r="AX79" s="1"/>
  <c r="AX80" s="1"/>
  <c r="AW72"/>
  <c r="AV72"/>
  <c r="AV79" s="1"/>
  <c r="AV80" s="1"/>
  <c r="AU72"/>
  <c r="AU79" s="1"/>
  <c r="AU80" s="1"/>
  <c r="AT72"/>
  <c r="AT79" s="1"/>
  <c r="AT80" s="1"/>
  <c r="AS72"/>
  <c r="AS79" s="1"/>
  <c r="AS80" s="1"/>
  <c r="AR72"/>
  <c r="AR79" s="1"/>
  <c r="AR80" s="1"/>
  <c r="AQ72"/>
  <c r="AQ79" s="1"/>
  <c r="AQ80" s="1"/>
  <c r="AP72"/>
  <c r="AP79" s="1"/>
  <c r="AP80" s="1"/>
  <c r="AO72"/>
  <c r="AN72"/>
  <c r="AN79" s="1"/>
  <c r="AN80" s="1"/>
  <c r="AM72"/>
  <c r="AM79" s="1"/>
  <c r="AM80" s="1"/>
  <c r="AL72"/>
  <c r="AL79" s="1"/>
  <c r="AL80" s="1"/>
  <c r="AK72"/>
  <c r="AK79" s="1"/>
  <c r="AK80" s="1"/>
  <c r="AJ72"/>
  <c r="AJ79" s="1"/>
  <c r="AJ80" s="1"/>
  <c r="AI72"/>
  <c r="AI79" s="1"/>
  <c r="AI80" s="1"/>
  <c r="AH72"/>
  <c r="AG72"/>
  <c r="AG79" s="1"/>
  <c r="AG80" s="1"/>
  <c r="AF72"/>
  <c r="AF79" s="1"/>
  <c r="AF80" s="1"/>
  <c r="AE72"/>
  <c r="AE79" s="1"/>
  <c r="AE80" s="1"/>
  <c r="AD72"/>
  <c r="AD79" s="1"/>
  <c r="AD80" s="1"/>
  <c r="AC72"/>
  <c r="AC79" s="1"/>
  <c r="AC80" s="1"/>
  <c r="AB72"/>
  <c r="AB79" s="1"/>
  <c r="AB80" s="1"/>
  <c r="AA72"/>
  <c r="AA79" s="1"/>
  <c r="AA80" s="1"/>
  <c r="Z72"/>
  <c r="Z79" s="1"/>
  <c r="Z80" s="1"/>
  <c r="Y72"/>
  <c r="Y79" s="1"/>
  <c r="Y80" s="1"/>
  <c r="X72"/>
  <c r="X79" s="1"/>
  <c r="X80" s="1"/>
  <c r="W72"/>
  <c r="W79" s="1"/>
  <c r="W80" s="1"/>
  <c r="V72"/>
  <c r="V79" s="1"/>
  <c r="V80" s="1"/>
  <c r="U72"/>
  <c r="U79" s="1"/>
  <c r="U80" s="1"/>
  <c r="T72"/>
  <c r="T79" s="1"/>
  <c r="T80" s="1"/>
  <c r="S72"/>
  <c r="S79" s="1"/>
  <c r="S80" s="1"/>
  <c r="R72"/>
  <c r="R79" s="1"/>
  <c r="R80" s="1"/>
  <c r="Q72"/>
  <c r="Q79" s="1"/>
  <c r="Q80" s="1"/>
  <c r="P72"/>
  <c r="P79" s="1"/>
  <c r="P80" s="1"/>
  <c r="O72"/>
  <c r="O79" s="1"/>
  <c r="O80" s="1"/>
  <c r="N72"/>
  <c r="N79" s="1"/>
  <c r="N80" s="1"/>
  <c r="M72"/>
  <c r="M79" s="1"/>
  <c r="M80" s="1"/>
  <c r="L72"/>
  <c r="L79" s="1"/>
  <c r="L80" s="1"/>
  <c r="K72"/>
  <c r="K79" s="1"/>
  <c r="K80" s="1"/>
  <c r="J72"/>
  <c r="J79" s="1"/>
  <c r="J80" s="1"/>
  <c r="I72"/>
  <c r="I79" s="1"/>
  <c r="I80" s="1"/>
  <c r="H72"/>
  <c r="H79" s="1"/>
  <c r="H80" s="1"/>
  <c r="G72"/>
  <c r="G79" s="1"/>
  <c r="G80" s="1"/>
  <c r="F72"/>
  <c r="F79" s="1"/>
  <c r="F80" s="1"/>
  <c r="E72"/>
  <c r="E79" s="1"/>
  <c r="E80" s="1"/>
  <c r="D72"/>
  <c r="D79" s="1"/>
  <c r="D80" s="1"/>
  <c r="C72"/>
  <c r="B72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60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N56"/>
  <c r="BN61" s="1"/>
  <c r="BN62" s="1"/>
  <c r="BM56"/>
  <c r="BM61" s="1"/>
  <c r="BM62" s="1"/>
  <c r="BL56"/>
  <c r="BL61" s="1"/>
  <c r="BL62" s="1"/>
  <c r="BK56"/>
  <c r="BK61" s="1"/>
  <c r="BK62" s="1"/>
  <c r="BJ56"/>
  <c r="BJ61" s="1"/>
  <c r="BJ62" s="1"/>
  <c r="BI56"/>
  <c r="BI61" s="1"/>
  <c r="BI62" s="1"/>
  <c r="BH56"/>
  <c r="BH61" s="1"/>
  <c r="BH62" s="1"/>
  <c r="BG56"/>
  <c r="BG61" s="1"/>
  <c r="BG62" s="1"/>
  <c r="BF56"/>
  <c r="BF61" s="1"/>
  <c r="BF62" s="1"/>
  <c r="BE56"/>
  <c r="BE61" s="1"/>
  <c r="BE62" s="1"/>
  <c r="BD56"/>
  <c r="BD61" s="1"/>
  <c r="BD62" s="1"/>
  <c r="BC56"/>
  <c r="BC61" s="1"/>
  <c r="BC62" s="1"/>
  <c r="BB56"/>
  <c r="BB61" s="1"/>
  <c r="BB62" s="1"/>
  <c r="BA56"/>
  <c r="BA61" s="1"/>
  <c r="BA62" s="1"/>
  <c r="AZ56"/>
  <c r="AZ61" s="1"/>
  <c r="AZ62" s="1"/>
  <c r="AY56"/>
  <c r="AY61" s="1"/>
  <c r="AY62" s="1"/>
  <c r="AX56"/>
  <c r="AX61" s="1"/>
  <c r="AX62" s="1"/>
  <c r="AW56"/>
  <c r="AW61" s="1"/>
  <c r="AW62" s="1"/>
  <c r="AV56"/>
  <c r="AV61" s="1"/>
  <c r="AV62" s="1"/>
  <c r="AU56"/>
  <c r="AU61" s="1"/>
  <c r="AU62" s="1"/>
  <c r="AT56"/>
  <c r="AT61" s="1"/>
  <c r="AT62" s="1"/>
  <c r="AS56"/>
  <c r="AS61" s="1"/>
  <c r="AS62" s="1"/>
  <c r="AR56"/>
  <c r="AR61" s="1"/>
  <c r="AR62" s="1"/>
  <c r="AQ56"/>
  <c r="AQ61" s="1"/>
  <c r="AQ62" s="1"/>
  <c r="AP56"/>
  <c r="AP61" s="1"/>
  <c r="AP62" s="1"/>
  <c r="AO56"/>
  <c r="AO61" s="1"/>
  <c r="AO62" s="1"/>
  <c r="AN56"/>
  <c r="AN61" s="1"/>
  <c r="AN62" s="1"/>
  <c r="AM56"/>
  <c r="AM61" s="1"/>
  <c r="AM62" s="1"/>
  <c r="AL56"/>
  <c r="AL61" s="1"/>
  <c r="AL62" s="1"/>
  <c r="AK56"/>
  <c r="AK61" s="1"/>
  <c r="AK62" s="1"/>
  <c r="AJ56"/>
  <c r="AJ61" s="1"/>
  <c r="AJ62" s="1"/>
  <c r="AI56"/>
  <c r="AI61" s="1"/>
  <c r="AI62" s="1"/>
  <c r="AH56"/>
  <c r="AH61" s="1"/>
  <c r="AH62" s="1"/>
  <c r="AG56"/>
  <c r="AG61" s="1"/>
  <c r="AG62" s="1"/>
  <c r="AF56"/>
  <c r="AF61" s="1"/>
  <c r="AF62" s="1"/>
  <c r="AE56"/>
  <c r="AE61" s="1"/>
  <c r="AE62" s="1"/>
  <c r="AD56"/>
  <c r="AD61" s="1"/>
  <c r="AD62" s="1"/>
  <c r="AC56"/>
  <c r="AC61" s="1"/>
  <c r="AC62" s="1"/>
  <c r="AB56"/>
  <c r="AB61" s="1"/>
  <c r="AB62" s="1"/>
  <c r="AA56"/>
  <c r="AA61" s="1"/>
  <c r="AA62" s="1"/>
  <c r="Z56"/>
  <c r="Y56"/>
  <c r="Y61" s="1"/>
  <c r="Y62" s="1"/>
  <c r="X56"/>
  <c r="X61" s="1"/>
  <c r="X62" s="1"/>
  <c r="W56"/>
  <c r="W61" s="1"/>
  <c r="W62" s="1"/>
  <c r="V56"/>
  <c r="V61" s="1"/>
  <c r="V62" s="1"/>
  <c r="U56"/>
  <c r="U61" s="1"/>
  <c r="U62" s="1"/>
  <c r="T56"/>
  <c r="T61" s="1"/>
  <c r="T62" s="1"/>
  <c r="S56"/>
  <c r="S61" s="1"/>
  <c r="S62" s="1"/>
  <c r="R56"/>
  <c r="R61" s="1"/>
  <c r="R62" s="1"/>
  <c r="Q56"/>
  <c r="Q61" s="1"/>
  <c r="Q62" s="1"/>
  <c r="P56"/>
  <c r="O56"/>
  <c r="O61" s="1"/>
  <c r="O62" s="1"/>
  <c r="N56"/>
  <c r="N61" s="1"/>
  <c r="N62" s="1"/>
  <c r="M56"/>
  <c r="M61" s="1"/>
  <c r="M62" s="1"/>
  <c r="L56"/>
  <c r="L61" s="1"/>
  <c r="L62" s="1"/>
  <c r="K56"/>
  <c r="K61" s="1"/>
  <c r="K62" s="1"/>
  <c r="J56"/>
  <c r="I56"/>
  <c r="I61" s="1"/>
  <c r="I62" s="1"/>
  <c r="H56"/>
  <c r="G56"/>
  <c r="G61" s="1"/>
  <c r="G62" s="1"/>
  <c r="F56"/>
  <c r="F61" s="1"/>
  <c r="F62" s="1"/>
  <c r="E56"/>
  <c r="E61" s="1"/>
  <c r="E62" s="1"/>
  <c r="D56"/>
  <c r="D61" s="1"/>
  <c r="D62" s="1"/>
  <c r="C56"/>
  <c r="B56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N30"/>
  <c r="BN31" s="1"/>
  <c r="BM30"/>
  <c r="BM31" s="1"/>
  <c r="BL30"/>
  <c r="BL31" s="1"/>
  <c r="BK30"/>
  <c r="BK31" s="1"/>
  <c r="BJ30"/>
  <c r="BJ31" s="1"/>
  <c r="BI30"/>
  <c r="BI31" s="1"/>
  <c r="BH30"/>
  <c r="BH31" s="1"/>
  <c r="BG30"/>
  <c r="BG31" s="1"/>
  <c r="BF30"/>
  <c r="BF31" s="1"/>
  <c r="BE30"/>
  <c r="BE31" s="1"/>
  <c r="BD30"/>
  <c r="BD31" s="1"/>
  <c r="BC30"/>
  <c r="BC31" s="1"/>
  <c r="BB30"/>
  <c r="BB31" s="1"/>
  <c r="BA30"/>
  <c r="BA31" s="1"/>
  <c r="AZ30"/>
  <c r="AZ31" s="1"/>
  <c r="AY30"/>
  <c r="AY31" s="1"/>
  <c r="AX30"/>
  <c r="AX31" s="1"/>
  <c r="AW30"/>
  <c r="AW31" s="1"/>
  <c r="AV30"/>
  <c r="AV31" s="1"/>
  <c r="AU30"/>
  <c r="AU31" s="1"/>
  <c r="AT30"/>
  <c r="AT31" s="1"/>
  <c r="AS30"/>
  <c r="AS31" s="1"/>
  <c r="AR30"/>
  <c r="AR31" s="1"/>
  <c r="AQ30"/>
  <c r="AQ31" s="1"/>
  <c r="AP30"/>
  <c r="AP31" s="1"/>
  <c r="AO30"/>
  <c r="AO31" s="1"/>
  <c r="AN30"/>
  <c r="AN31" s="1"/>
  <c r="AM30"/>
  <c r="AM31" s="1"/>
  <c r="AL30"/>
  <c r="AL31" s="1"/>
  <c r="AK30"/>
  <c r="AK31" s="1"/>
  <c r="AJ30"/>
  <c r="AJ31" s="1"/>
  <c r="AI30"/>
  <c r="AI31" s="1"/>
  <c r="AH30"/>
  <c r="AH31" s="1"/>
  <c r="AG30"/>
  <c r="AG31" s="1"/>
  <c r="AF30"/>
  <c r="AF31" s="1"/>
  <c r="AE30"/>
  <c r="AE31" s="1"/>
  <c r="AD30"/>
  <c r="AD31" s="1"/>
  <c r="AC30"/>
  <c r="AC31" s="1"/>
  <c r="AB30"/>
  <c r="AB31" s="1"/>
  <c r="AA30"/>
  <c r="AA31" s="1"/>
  <c r="Z30"/>
  <c r="Z31" s="1"/>
  <c r="Y30"/>
  <c r="Y31" s="1"/>
  <c r="U30"/>
  <c r="U31" s="1"/>
  <c r="T30"/>
  <c r="T31" s="1"/>
  <c r="S30"/>
  <c r="S31" s="1"/>
  <c r="R30"/>
  <c r="R31" s="1"/>
  <c r="Q30"/>
  <c r="Q31" s="1"/>
  <c r="P30"/>
  <c r="P31" s="1"/>
  <c r="O30"/>
  <c r="O31" s="1"/>
  <c r="N30"/>
  <c r="N31" s="1"/>
  <c r="M30"/>
  <c r="M31" s="1"/>
  <c r="L30"/>
  <c r="L31" s="1"/>
  <c r="K30"/>
  <c r="K31" s="1"/>
  <c r="J30"/>
  <c r="J31" s="1"/>
  <c r="I30"/>
  <c r="I31" s="1"/>
  <c r="H30"/>
  <c r="H31" s="1"/>
  <c r="G30"/>
  <c r="G31" s="1"/>
  <c r="F30"/>
  <c r="F31" s="1"/>
  <c r="E30"/>
  <c r="E31" s="1"/>
  <c r="D30"/>
  <c r="D31" s="1"/>
  <c r="C27"/>
  <c r="C22"/>
  <c r="C14"/>
  <c r="C9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N113" i="8"/>
  <c r="BM113"/>
  <c r="BL113"/>
  <c r="BK113"/>
  <c r="BJ113"/>
  <c r="BI113"/>
  <c r="BH113"/>
  <c r="BG113"/>
  <c r="BF113"/>
  <c r="BE113"/>
  <c r="BD113"/>
  <c r="BC113"/>
  <c r="BB113"/>
  <c r="BA113"/>
  <c r="AZ113"/>
  <c r="AY113"/>
  <c r="AX113"/>
  <c r="AW113"/>
  <c r="AV113"/>
  <c r="AU113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B113"/>
  <c r="BN112"/>
  <c r="BM112"/>
  <c r="BL112"/>
  <c r="BK112"/>
  <c r="BJ112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B112"/>
  <c r="BN111"/>
  <c r="BN114" s="1"/>
  <c r="BN115" s="1"/>
  <c r="BM111"/>
  <c r="BM114" s="1"/>
  <c r="BM115" s="1"/>
  <c r="BL111"/>
  <c r="BK111"/>
  <c r="BK114" s="1"/>
  <c r="BK115" s="1"/>
  <c r="BJ111"/>
  <c r="BJ114" s="1"/>
  <c r="BJ115" s="1"/>
  <c r="BI111"/>
  <c r="BI114" s="1"/>
  <c r="BI115" s="1"/>
  <c r="BH111"/>
  <c r="BH114" s="1"/>
  <c r="BH115" s="1"/>
  <c r="BG111"/>
  <c r="BG114" s="1"/>
  <c r="BG115" s="1"/>
  <c r="BF111"/>
  <c r="BF114" s="1"/>
  <c r="BF115" s="1"/>
  <c r="BE111"/>
  <c r="BE114" s="1"/>
  <c r="BE115" s="1"/>
  <c r="BD111"/>
  <c r="BD114" s="1"/>
  <c r="BD115" s="1"/>
  <c r="BC111"/>
  <c r="BC114" s="1"/>
  <c r="BC115" s="1"/>
  <c r="BB111"/>
  <c r="BB114" s="1"/>
  <c r="BB115" s="1"/>
  <c r="BA111"/>
  <c r="BA114" s="1"/>
  <c r="BA115" s="1"/>
  <c r="AZ111"/>
  <c r="AZ114" s="1"/>
  <c r="AZ115" s="1"/>
  <c r="AY111"/>
  <c r="AY114" s="1"/>
  <c r="AY115" s="1"/>
  <c r="AX111"/>
  <c r="AX114" s="1"/>
  <c r="AX115" s="1"/>
  <c r="AW111"/>
  <c r="AW114" s="1"/>
  <c r="AW115" s="1"/>
  <c r="AV111"/>
  <c r="AV114" s="1"/>
  <c r="AV115" s="1"/>
  <c r="AU111"/>
  <c r="AU114" s="1"/>
  <c r="AU115" s="1"/>
  <c r="AT111"/>
  <c r="AT114" s="1"/>
  <c r="AT115" s="1"/>
  <c r="AS111"/>
  <c r="AS114" s="1"/>
  <c r="AS115" s="1"/>
  <c r="AR111"/>
  <c r="AR114" s="1"/>
  <c r="AR115" s="1"/>
  <c r="AQ111"/>
  <c r="AQ114" s="1"/>
  <c r="AQ115" s="1"/>
  <c r="AP111"/>
  <c r="AP114" s="1"/>
  <c r="AP115" s="1"/>
  <c r="AO111"/>
  <c r="AO114" s="1"/>
  <c r="AO115" s="1"/>
  <c r="AN111"/>
  <c r="AN114" s="1"/>
  <c r="AN115" s="1"/>
  <c r="AM111"/>
  <c r="AM114" s="1"/>
  <c r="AM115" s="1"/>
  <c r="AL111"/>
  <c r="AL114" s="1"/>
  <c r="AL115" s="1"/>
  <c r="AK111"/>
  <c r="AK114" s="1"/>
  <c r="AK115" s="1"/>
  <c r="AJ111"/>
  <c r="AJ114" s="1"/>
  <c r="AJ115" s="1"/>
  <c r="AI111"/>
  <c r="AI114" s="1"/>
  <c r="AI115" s="1"/>
  <c r="AH111"/>
  <c r="AH114" s="1"/>
  <c r="AH115" s="1"/>
  <c r="AG111"/>
  <c r="AG114" s="1"/>
  <c r="AG115" s="1"/>
  <c r="AF111"/>
  <c r="AF114" s="1"/>
  <c r="AF115" s="1"/>
  <c r="AE111"/>
  <c r="AE114" s="1"/>
  <c r="AE115" s="1"/>
  <c r="AD111"/>
  <c r="AD114" s="1"/>
  <c r="AD115" s="1"/>
  <c r="AC111"/>
  <c r="AC114" s="1"/>
  <c r="AC115" s="1"/>
  <c r="AB111"/>
  <c r="AB114" s="1"/>
  <c r="AB115" s="1"/>
  <c r="AA111"/>
  <c r="AA114" s="1"/>
  <c r="AA115" s="1"/>
  <c r="Z111"/>
  <c r="Z114" s="1"/>
  <c r="Z115" s="1"/>
  <c r="Y111"/>
  <c r="Y114" s="1"/>
  <c r="Y115" s="1"/>
  <c r="X111"/>
  <c r="X114" s="1"/>
  <c r="X115" s="1"/>
  <c r="W111"/>
  <c r="W114" s="1"/>
  <c r="W115" s="1"/>
  <c r="V111"/>
  <c r="V114" s="1"/>
  <c r="V115" s="1"/>
  <c r="U111"/>
  <c r="U114" s="1"/>
  <c r="U115" s="1"/>
  <c r="T111"/>
  <c r="T114" s="1"/>
  <c r="T115" s="1"/>
  <c r="S111"/>
  <c r="S114" s="1"/>
  <c r="S115" s="1"/>
  <c r="R111"/>
  <c r="R114" s="1"/>
  <c r="R115" s="1"/>
  <c r="Q111"/>
  <c r="P111"/>
  <c r="P114" s="1"/>
  <c r="P115" s="1"/>
  <c r="O111"/>
  <c r="O114" s="1"/>
  <c r="O115" s="1"/>
  <c r="N111"/>
  <c r="N114" s="1"/>
  <c r="N115" s="1"/>
  <c r="M111"/>
  <c r="M114" s="1"/>
  <c r="M115" s="1"/>
  <c r="L111"/>
  <c r="L114" s="1"/>
  <c r="L115" s="1"/>
  <c r="K111"/>
  <c r="K114" s="1"/>
  <c r="K115" s="1"/>
  <c r="J111"/>
  <c r="J114" s="1"/>
  <c r="J115" s="1"/>
  <c r="I111"/>
  <c r="I114" s="1"/>
  <c r="I115" s="1"/>
  <c r="H111"/>
  <c r="H114" s="1"/>
  <c r="H115" s="1"/>
  <c r="G111"/>
  <c r="G114" s="1"/>
  <c r="G115" s="1"/>
  <c r="F111"/>
  <c r="F114" s="1"/>
  <c r="F115" s="1"/>
  <c r="E111"/>
  <c r="E114" s="1"/>
  <c r="E115" s="1"/>
  <c r="D111"/>
  <c r="D114" s="1"/>
  <c r="D115" s="1"/>
  <c r="C111"/>
  <c r="B111"/>
  <c r="BN97"/>
  <c r="BM97"/>
  <c r="BL97"/>
  <c r="BK97"/>
  <c r="BJ97"/>
  <c r="BI97"/>
  <c r="BH97"/>
  <c r="BG97"/>
  <c r="BF97"/>
  <c r="BE97"/>
  <c r="BD97"/>
  <c r="BC97"/>
  <c r="BB97"/>
  <c r="BA97"/>
  <c r="AZ97"/>
  <c r="AY97"/>
  <c r="AX97"/>
  <c r="AW97"/>
  <c r="AV97"/>
  <c r="AU97"/>
  <c r="AT97"/>
  <c r="AS97"/>
  <c r="AR97"/>
  <c r="AQ97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B97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B96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95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94"/>
  <c r="BN93"/>
  <c r="BN98" s="1"/>
  <c r="BN99" s="1"/>
  <c r="BM93"/>
  <c r="BM98" s="1"/>
  <c r="BM99" s="1"/>
  <c r="BL93"/>
  <c r="BL98" s="1"/>
  <c r="BL99" s="1"/>
  <c r="BK93"/>
  <c r="BK98" s="1"/>
  <c r="BK99" s="1"/>
  <c r="BJ93"/>
  <c r="BJ98" s="1"/>
  <c r="BJ99" s="1"/>
  <c r="BI93"/>
  <c r="BI98" s="1"/>
  <c r="BI99" s="1"/>
  <c r="BH93"/>
  <c r="BH98" s="1"/>
  <c r="BH99" s="1"/>
  <c r="BG93"/>
  <c r="BG98" s="1"/>
  <c r="BG99" s="1"/>
  <c r="BF93"/>
  <c r="BE93"/>
  <c r="BE98" s="1"/>
  <c r="BE99" s="1"/>
  <c r="BD93"/>
  <c r="BD98" s="1"/>
  <c r="BD99" s="1"/>
  <c r="BC93"/>
  <c r="BC98" s="1"/>
  <c r="BC99" s="1"/>
  <c r="BB93"/>
  <c r="BB98" s="1"/>
  <c r="BB99" s="1"/>
  <c r="BA93"/>
  <c r="BA98" s="1"/>
  <c r="BA99" s="1"/>
  <c r="AZ93"/>
  <c r="AZ98" s="1"/>
  <c r="AZ99" s="1"/>
  <c r="AY93"/>
  <c r="AY98" s="1"/>
  <c r="AY99" s="1"/>
  <c r="AX93"/>
  <c r="AX98" s="1"/>
  <c r="AX99" s="1"/>
  <c r="AW93"/>
  <c r="AW98" s="1"/>
  <c r="AW99" s="1"/>
  <c r="AV93"/>
  <c r="AV98" s="1"/>
  <c r="AV99" s="1"/>
  <c r="AU93"/>
  <c r="AU98" s="1"/>
  <c r="AU99" s="1"/>
  <c r="AT93"/>
  <c r="AT98" s="1"/>
  <c r="AT99" s="1"/>
  <c r="AS93"/>
  <c r="AS98" s="1"/>
  <c r="AS99" s="1"/>
  <c r="AR93"/>
  <c r="AR98" s="1"/>
  <c r="AR99" s="1"/>
  <c r="AQ93"/>
  <c r="AQ98" s="1"/>
  <c r="AQ99" s="1"/>
  <c r="AP93"/>
  <c r="AO93"/>
  <c r="AO98" s="1"/>
  <c r="AO99" s="1"/>
  <c r="AN93"/>
  <c r="AM93"/>
  <c r="AM98" s="1"/>
  <c r="AM99" s="1"/>
  <c r="AL93"/>
  <c r="AL98" s="1"/>
  <c r="AL99" s="1"/>
  <c r="AK93"/>
  <c r="AK98" s="1"/>
  <c r="AK99" s="1"/>
  <c r="AJ93"/>
  <c r="AJ98" s="1"/>
  <c r="AJ99" s="1"/>
  <c r="AI93"/>
  <c r="AI98" s="1"/>
  <c r="AI99" s="1"/>
  <c r="AH93"/>
  <c r="AH98" s="1"/>
  <c r="AH99" s="1"/>
  <c r="AG93"/>
  <c r="AG98" s="1"/>
  <c r="AG99" s="1"/>
  <c r="AF93"/>
  <c r="AF98" s="1"/>
  <c r="AF99" s="1"/>
  <c r="AE93"/>
  <c r="AE98" s="1"/>
  <c r="AE99" s="1"/>
  <c r="AD93"/>
  <c r="AD98" s="1"/>
  <c r="AD99" s="1"/>
  <c r="AC93"/>
  <c r="AC98" s="1"/>
  <c r="AC99" s="1"/>
  <c r="AB93"/>
  <c r="AB98" s="1"/>
  <c r="AB99" s="1"/>
  <c r="AA93"/>
  <c r="AA98" s="1"/>
  <c r="AA99" s="1"/>
  <c r="Z93"/>
  <c r="Z98" s="1"/>
  <c r="Z99" s="1"/>
  <c r="Y93"/>
  <c r="Y98" s="1"/>
  <c r="Y99" s="1"/>
  <c r="X93"/>
  <c r="X98" s="1"/>
  <c r="W93"/>
  <c r="W98" s="1"/>
  <c r="W99" s="1"/>
  <c r="V93"/>
  <c r="V98" s="1"/>
  <c r="V99" s="1"/>
  <c r="U93"/>
  <c r="U98" s="1"/>
  <c r="U99" s="1"/>
  <c r="T93"/>
  <c r="T98" s="1"/>
  <c r="T99" s="1"/>
  <c r="S93"/>
  <c r="S98" s="1"/>
  <c r="S99" s="1"/>
  <c r="R93"/>
  <c r="R98" s="1"/>
  <c r="R99" s="1"/>
  <c r="Q93"/>
  <c r="Q98" s="1"/>
  <c r="Q99" s="1"/>
  <c r="P93"/>
  <c r="P98" s="1"/>
  <c r="P99" s="1"/>
  <c r="O93"/>
  <c r="O98" s="1"/>
  <c r="O99" s="1"/>
  <c r="N93"/>
  <c r="N98" s="1"/>
  <c r="N99" s="1"/>
  <c r="M93"/>
  <c r="M98" s="1"/>
  <c r="M99" s="1"/>
  <c r="L93"/>
  <c r="L98" s="1"/>
  <c r="L99" s="1"/>
  <c r="K93"/>
  <c r="K98" s="1"/>
  <c r="K99" s="1"/>
  <c r="J93"/>
  <c r="I93"/>
  <c r="I98" s="1"/>
  <c r="I99" s="1"/>
  <c r="H93"/>
  <c r="H98" s="1"/>
  <c r="H99" s="1"/>
  <c r="G93"/>
  <c r="G98" s="1"/>
  <c r="G99" s="1"/>
  <c r="F93"/>
  <c r="F98" s="1"/>
  <c r="F99" s="1"/>
  <c r="E93"/>
  <c r="E98" s="1"/>
  <c r="E99" s="1"/>
  <c r="D93"/>
  <c r="D98" s="1"/>
  <c r="D99" s="1"/>
  <c r="C93"/>
  <c r="B93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79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78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N73"/>
  <c r="BN80" s="1"/>
  <c r="BN81" s="1"/>
  <c r="BM73"/>
  <c r="BM80" s="1"/>
  <c r="BM81" s="1"/>
  <c r="BL73"/>
  <c r="BL80" s="1"/>
  <c r="BL81" s="1"/>
  <c r="BK73"/>
  <c r="BK80" s="1"/>
  <c r="BK81" s="1"/>
  <c r="BJ73"/>
  <c r="BJ80" s="1"/>
  <c r="BJ81" s="1"/>
  <c r="BI73"/>
  <c r="BH73"/>
  <c r="BH80" s="1"/>
  <c r="BH81" s="1"/>
  <c r="BG73"/>
  <c r="BG80" s="1"/>
  <c r="BG81" s="1"/>
  <c r="BF73"/>
  <c r="BF80" s="1"/>
  <c r="BF81" s="1"/>
  <c r="BE73"/>
  <c r="BE80" s="1"/>
  <c r="BE81" s="1"/>
  <c r="BD73"/>
  <c r="BD80" s="1"/>
  <c r="BD81" s="1"/>
  <c r="BC73"/>
  <c r="BC80" s="1"/>
  <c r="BC81" s="1"/>
  <c r="BB73"/>
  <c r="BB80" s="1"/>
  <c r="BB81" s="1"/>
  <c r="BA73"/>
  <c r="BA80" s="1"/>
  <c r="BA81" s="1"/>
  <c r="AZ73"/>
  <c r="AZ80" s="1"/>
  <c r="AZ81" s="1"/>
  <c r="AY73"/>
  <c r="AY80" s="1"/>
  <c r="AY81" s="1"/>
  <c r="AX73"/>
  <c r="AX80" s="1"/>
  <c r="AX81" s="1"/>
  <c r="AW73"/>
  <c r="AW80" s="1"/>
  <c r="AW81" s="1"/>
  <c r="AV73"/>
  <c r="AV80" s="1"/>
  <c r="AV81" s="1"/>
  <c r="AU73"/>
  <c r="AU80" s="1"/>
  <c r="AU81" s="1"/>
  <c r="AT73"/>
  <c r="AT80" s="1"/>
  <c r="AT81" s="1"/>
  <c r="AS73"/>
  <c r="AS80" s="1"/>
  <c r="AS81" s="1"/>
  <c r="AR73"/>
  <c r="AR80" s="1"/>
  <c r="AR81" s="1"/>
  <c r="AQ73"/>
  <c r="AQ80" s="1"/>
  <c r="AQ81" s="1"/>
  <c r="AP73"/>
  <c r="AP80" s="1"/>
  <c r="AP81" s="1"/>
  <c r="AO73"/>
  <c r="AO80" s="1"/>
  <c r="AO81" s="1"/>
  <c r="AN73"/>
  <c r="AN80" s="1"/>
  <c r="AN81" s="1"/>
  <c r="AM73"/>
  <c r="AM80" s="1"/>
  <c r="AM81" s="1"/>
  <c r="AL73"/>
  <c r="AL80" s="1"/>
  <c r="AL81" s="1"/>
  <c r="AK73"/>
  <c r="AK80" s="1"/>
  <c r="AK81" s="1"/>
  <c r="AJ73"/>
  <c r="AI73"/>
  <c r="AI80" s="1"/>
  <c r="AI81" s="1"/>
  <c r="AH73"/>
  <c r="AH80" s="1"/>
  <c r="AH81" s="1"/>
  <c r="AG73"/>
  <c r="AF73"/>
  <c r="AF80" s="1"/>
  <c r="AF81" s="1"/>
  <c r="AE73"/>
  <c r="AE80" s="1"/>
  <c r="AE81" s="1"/>
  <c r="AD73"/>
  <c r="AD80" s="1"/>
  <c r="AD81" s="1"/>
  <c r="AC73"/>
  <c r="AC80" s="1"/>
  <c r="AC81" s="1"/>
  <c r="AB73"/>
  <c r="AB80" s="1"/>
  <c r="AB81" s="1"/>
  <c r="AA73"/>
  <c r="AA80" s="1"/>
  <c r="AA81" s="1"/>
  <c r="Z73"/>
  <c r="Z80" s="1"/>
  <c r="Z81" s="1"/>
  <c r="Y73"/>
  <c r="Y80" s="1"/>
  <c r="Y81" s="1"/>
  <c r="X73"/>
  <c r="X80" s="1"/>
  <c r="X81" s="1"/>
  <c r="W73"/>
  <c r="W80" s="1"/>
  <c r="W81" s="1"/>
  <c r="V73"/>
  <c r="V80" s="1"/>
  <c r="V81" s="1"/>
  <c r="U73"/>
  <c r="U80" s="1"/>
  <c r="U81" s="1"/>
  <c r="T73"/>
  <c r="S73"/>
  <c r="S80" s="1"/>
  <c r="S81" s="1"/>
  <c r="R73"/>
  <c r="R80" s="1"/>
  <c r="R81" s="1"/>
  <c r="Q73"/>
  <c r="Q80" s="1"/>
  <c r="Q81" s="1"/>
  <c r="P73"/>
  <c r="P80" s="1"/>
  <c r="P81" s="1"/>
  <c r="O73"/>
  <c r="O80" s="1"/>
  <c r="O81" s="1"/>
  <c r="N73"/>
  <c r="N80" s="1"/>
  <c r="N81" s="1"/>
  <c r="M73"/>
  <c r="M80" s="1"/>
  <c r="M81" s="1"/>
  <c r="L73"/>
  <c r="L80" s="1"/>
  <c r="L81" s="1"/>
  <c r="K73"/>
  <c r="K80" s="1"/>
  <c r="K81" s="1"/>
  <c r="J73"/>
  <c r="J80" s="1"/>
  <c r="J81" s="1"/>
  <c r="I73"/>
  <c r="I80" s="1"/>
  <c r="I81" s="1"/>
  <c r="H73"/>
  <c r="H80" s="1"/>
  <c r="H81" s="1"/>
  <c r="G73"/>
  <c r="G80" s="1"/>
  <c r="G81" s="1"/>
  <c r="F73"/>
  <c r="F80" s="1"/>
  <c r="F81" s="1"/>
  <c r="E73"/>
  <c r="E80" s="1"/>
  <c r="E81" s="1"/>
  <c r="D73"/>
  <c r="D80" s="1"/>
  <c r="D81" s="1"/>
  <c r="C73"/>
  <c r="B73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56"/>
  <c r="BN55"/>
  <c r="BN60" s="1"/>
  <c r="BN61" s="1"/>
  <c r="BM55"/>
  <c r="BM60" s="1"/>
  <c r="BM61" s="1"/>
  <c r="BL55"/>
  <c r="BK55"/>
  <c r="BK60" s="1"/>
  <c r="BK61" s="1"/>
  <c r="BJ55"/>
  <c r="BJ60" s="1"/>
  <c r="BJ61" s="1"/>
  <c r="BI55"/>
  <c r="BI60" s="1"/>
  <c r="BI61" s="1"/>
  <c r="BH55"/>
  <c r="BH60" s="1"/>
  <c r="BH61" s="1"/>
  <c r="BG55"/>
  <c r="BG60" s="1"/>
  <c r="BG61" s="1"/>
  <c r="BF55"/>
  <c r="BF60" s="1"/>
  <c r="BF61" s="1"/>
  <c r="BE55"/>
  <c r="BE60" s="1"/>
  <c r="BE61" s="1"/>
  <c r="BD55"/>
  <c r="BD60" s="1"/>
  <c r="BD61" s="1"/>
  <c r="BC55"/>
  <c r="BC60" s="1"/>
  <c r="BC61" s="1"/>
  <c r="BB55"/>
  <c r="BB60" s="1"/>
  <c r="BB61" s="1"/>
  <c r="BA55"/>
  <c r="AZ55"/>
  <c r="AZ60" s="1"/>
  <c r="AZ61" s="1"/>
  <c r="AY55"/>
  <c r="AY60" s="1"/>
  <c r="AY61" s="1"/>
  <c r="AX55"/>
  <c r="AX60" s="1"/>
  <c r="AX61" s="1"/>
  <c r="AW55"/>
  <c r="AW60" s="1"/>
  <c r="AW61" s="1"/>
  <c r="AV55"/>
  <c r="AV60" s="1"/>
  <c r="AV61" s="1"/>
  <c r="AU55"/>
  <c r="AU60" s="1"/>
  <c r="AU61" s="1"/>
  <c r="AT55"/>
  <c r="AT60" s="1"/>
  <c r="AT61" s="1"/>
  <c r="AS55"/>
  <c r="AS60" s="1"/>
  <c r="AS61" s="1"/>
  <c r="AR55"/>
  <c r="AR60" s="1"/>
  <c r="AR61" s="1"/>
  <c r="AQ55"/>
  <c r="AQ60" s="1"/>
  <c r="AQ61" s="1"/>
  <c r="AP55"/>
  <c r="AP60" s="1"/>
  <c r="AP61" s="1"/>
  <c r="AO55"/>
  <c r="AO60" s="1"/>
  <c r="AO61" s="1"/>
  <c r="AN55"/>
  <c r="AN60" s="1"/>
  <c r="AN61" s="1"/>
  <c r="AM55"/>
  <c r="AM60" s="1"/>
  <c r="AM61" s="1"/>
  <c r="AL55"/>
  <c r="AL60" s="1"/>
  <c r="AL61" s="1"/>
  <c r="AK55"/>
  <c r="AK60" s="1"/>
  <c r="AK61" s="1"/>
  <c r="AJ55"/>
  <c r="AJ60" s="1"/>
  <c r="AJ61" s="1"/>
  <c r="AI55"/>
  <c r="AI60" s="1"/>
  <c r="AI61" s="1"/>
  <c r="AH55"/>
  <c r="AH60" s="1"/>
  <c r="AH61" s="1"/>
  <c r="AG55"/>
  <c r="AG60" s="1"/>
  <c r="AG61" s="1"/>
  <c r="AF55"/>
  <c r="AF60" s="1"/>
  <c r="AF61" s="1"/>
  <c r="AE55"/>
  <c r="AE60" s="1"/>
  <c r="AE61" s="1"/>
  <c r="AD55"/>
  <c r="AD60" s="1"/>
  <c r="AD61" s="1"/>
  <c r="AC55"/>
  <c r="AC60" s="1"/>
  <c r="AC61" s="1"/>
  <c r="AB55"/>
  <c r="AB60" s="1"/>
  <c r="AB61" s="1"/>
  <c r="AA55"/>
  <c r="AA60" s="1"/>
  <c r="AA61" s="1"/>
  <c r="Z55"/>
  <c r="Z60" s="1"/>
  <c r="Z61" s="1"/>
  <c r="Y55"/>
  <c r="Y60" s="1"/>
  <c r="Y61" s="1"/>
  <c r="X55"/>
  <c r="X60" s="1"/>
  <c r="X61" s="1"/>
  <c r="W55"/>
  <c r="W60" s="1"/>
  <c r="W61" s="1"/>
  <c r="V55"/>
  <c r="V60" s="1"/>
  <c r="V61" s="1"/>
  <c r="U55"/>
  <c r="U60" s="1"/>
  <c r="U61" s="1"/>
  <c r="T55"/>
  <c r="T60" s="1"/>
  <c r="T61" s="1"/>
  <c r="S55"/>
  <c r="R55"/>
  <c r="R60" s="1"/>
  <c r="R61" s="1"/>
  <c r="Q55"/>
  <c r="Q60" s="1"/>
  <c r="Q61" s="1"/>
  <c r="P55"/>
  <c r="P60" s="1"/>
  <c r="P61" s="1"/>
  <c r="O55"/>
  <c r="O60" s="1"/>
  <c r="O61" s="1"/>
  <c r="N55"/>
  <c r="N60" s="1"/>
  <c r="N61" s="1"/>
  <c r="M55"/>
  <c r="M60" s="1"/>
  <c r="M61" s="1"/>
  <c r="L55"/>
  <c r="K55"/>
  <c r="K60" s="1"/>
  <c r="K61" s="1"/>
  <c r="J55"/>
  <c r="J60" s="1"/>
  <c r="J61" s="1"/>
  <c r="I55"/>
  <c r="I60" s="1"/>
  <c r="I61" s="1"/>
  <c r="H55"/>
  <c r="G55"/>
  <c r="G60" s="1"/>
  <c r="G61" s="1"/>
  <c r="F55"/>
  <c r="F60" s="1"/>
  <c r="F61" s="1"/>
  <c r="E55"/>
  <c r="E60" s="1"/>
  <c r="E61" s="1"/>
  <c r="D55"/>
  <c r="D60" s="1"/>
  <c r="D61" s="1"/>
  <c r="C55"/>
  <c r="B55"/>
  <c r="BN83"/>
  <c r="BN84" s="1"/>
  <c r="BM45"/>
  <c r="BL83"/>
  <c r="BL84" s="1"/>
  <c r="BK45"/>
  <c r="BJ83"/>
  <c r="BJ84" s="1"/>
  <c r="BI45"/>
  <c r="BH83"/>
  <c r="BH84" s="1"/>
  <c r="BG45"/>
  <c r="BF83"/>
  <c r="BF84" s="1"/>
  <c r="BE45"/>
  <c r="BD83"/>
  <c r="BD84" s="1"/>
  <c r="BC45"/>
  <c r="BB83"/>
  <c r="BB84" s="1"/>
  <c r="BA45"/>
  <c r="AZ83"/>
  <c r="AZ84" s="1"/>
  <c r="AY45"/>
  <c r="AX83"/>
  <c r="AX84" s="1"/>
  <c r="AW45"/>
  <c r="AV83"/>
  <c r="AV84" s="1"/>
  <c r="AU45"/>
  <c r="AT83"/>
  <c r="AT84" s="1"/>
  <c r="AS45"/>
  <c r="AR83"/>
  <c r="AR84" s="1"/>
  <c r="AQ45"/>
  <c r="AP83"/>
  <c r="AP84" s="1"/>
  <c r="AO45"/>
  <c r="AN83"/>
  <c r="AN84" s="1"/>
  <c r="AM45"/>
  <c r="AL83"/>
  <c r="AL84" s="1"/>
  <c r="AK45"/>
  <c r="AJ83"/>
  <c r="AJ84" s="1"/>
  <c r="AI45"/>
  <c r="AH83"/>
  <c r="AH84" s="1"/>
  <c r="AG45"/>
  <c r="AF83"/>
  <c r="AF84" s="1"/>
  <c r="AE45"/>
  <c r="AD83"/>
  <c r="AD84" s="1"/>
  <c r="AC45"/>
  <c r="AB83"/>
  <c r="AB84" s="1"/>
  <c r="AA45"/>
  <c r="Z83"/>
  <c r="Z84" s="1"/>
  <c r="Y45"/>
  <c r="X83"/>
  <c r="X84" s="1"/>
  <c r="W45"/>
  <c r="V83"/>
  <c r="V84" s="1"/>
  <c r="U45"/>
  <c r="T83"/>
  <c r="T84" s="1"/>
  <c r="S45"/>
  <c r="R83"/>
  <c r="R84" s="1"/>
  <c r="Q45"/>
  <c r="P83"/>
  <c r="P84" s="1"/>
  <c r="O45"/>
  <c r="N83"/>
  <c r="N84" s="1"/>
  <c r="M45"/>
  <c r="L83"/>
  <c r="L84" s="1"/>
  <c r="K45"/>
  <c r="J83"/>
  <c r="J84" s="1"/>
  <c r="I45"/>
  <c r="H83"/>
  <c r="H84" s="1"/>
  <c r="G45"/>
  <c r="F83"/>
  <c r="F84" s="1"/>
  <c r="E45"/>
  <c r="D83"/>
  <c r="D84" s="1"/>
  <c r="W47"/>
  <c r="BN30"/>
  <c r="BN31" s="1"/>
  <c r="BM30"/>
  <c r="BL30"/>
  <c r="BL31" s="1"/>
  <c r="BK30"/>
  <c r="BJ30"/>
  <c r="BJ31" s="1"/>
  <c r="BI30"/>
  <c r="BH30"/>
  <c r="BH31" s="1"/>
  <c r="BG30"/>
  <c r="BF30"/>
  <c r="BF31" s="1"/>
  <c r="BE30"/>
  <c r="BD30"/>
  <c r="BD31" s="1"/>
  <c r="BC30"/>
  <c r="BB30"/>
  <c r="BB31" s="1"/>
  <c r="BA30"/>
  <c r="AZ30"/>
  <c r="AZ31" s="1"/>
  <c r="AY30"/>
  <c r="AX30"/>
  <c r="AX31" s="1"/>
  <c r="AW30"/>
  <c r="AV30"/>
  <c r="AV31" s="1"/>
  <c r="AU30"/>
  <c r="AT30"/>
  <c r="AT31" s="1"/>
  <c r="AS30"/>
  <c r="AS31" s="1"/>
  <c r="AS47" s="1"/>
  <c r="AR30"/>
  <c r="AR31" s="1"/>
  <c r="AQ30"/>
  <c r="AP30"/>
  <c r="AP31" s="1"/>
  <c r="AO30"/>
  <c r="AN30"/>
  <c r="AN31" s="1"/>
  <c r="AM30"/>
  <c r="AL30"/>
  <c r="AL31" s="1"/>
  <c r="AK30"/>
  <c r="AJ30"/>
  <c r="AJ31" s="1"/>
  <c r="AI30"/>
  <c r="AH30"/>
  <c r="AH31" s="1"/>
  <c r="AG30"/>
  <c r="AF30"/>
  <c r="AF31" s="1"/>
  <c r="AE30"/>
  <c r="AD30"/>
  <c r="AD31" s="1"/>
  <c r="AC30"/>
  <c r="AC31" s="1"/>
  <c r="AC47" s="1"/>
  <c r="AB30"/>
  <c r="AB31" s="1"/>
  <c r="AA30"/>
  <c r="Z30"/>
  <c r="Z31" s="1"/>
  <c r="Y30"/>
  <c r="U30"/>
  <c r="T30"/>
  <c r="T31" s="1"/>
  <c r="S30"/>
  <c r="R30"/>
  <c r="R31" s="1"/>
  <c r="Q30"/>
  <c r="P30"/>
  <c r="P31" s="1"/>
  <c r="O30"/>
  <c r="N30"/>
  <c r="M30"/>
  <c r="M31" s="1"/>
  <c r="M47" s="1"/>
  <c r="L30"/>
  <c r="L31" s="1"/>
  <c r="K30"/>
  <c r="J30"/>
  <c r="J31" s="1"/>
  <c r="I30"/>
  <c r="H30"/>
  <c r="H31" s="1"/>
  <c r="G30"/>
  <c r="F30"/>
  <c r="F31" s="1"/>
  <c r="E30"/>
  <c r="D30"/>
  <c r="D31" s="1"/>
  <c r="C27"/>
  <c r="C22"/>
  <c r="C14"/>
  <c r="C9"/>
  <c r="BN7"/>
  <c r="BN53" s="1"/>
  <c r="BM7"/>
  <c r="BM53" s="1"/>
  <c r="BL7"/>
  <c r="BL53" s="1"/>
  <c r="BK7"/>
  <c r="BK53" s="1"/>
  <c r="BJ7"/>
  <c r="BJ53" s="1"/>
  <c r="BI7"/>
  <c r="BI53" s="1"/>
  <c r="BH7"/>
  <c r="BH53" s="1"/>
  <c r="BG7"/>
  <c r="BG53" s="1"/>
  <c r="BF7"/>
  <c r="BF53" s="1"/>
  <c r="BE7"/>
  <c r="BE53" s="1"/>
  <c r="BD7"/>
  <c r="BD53" s="1"/>
  <c r="BC7"/>
  <c r="BC53" s="1"/>
  <c r="BB7"/>
  <c r="BB53" s="1"/>
  <c r="BA7"/>
  <c r="BA53" s="1"/>
  <c r="AZ7"/>
  <c r="AZ53" s="1"/>
  <c r="AY7"/>
  <c r="AY53" s="1"/>
  <c r="AX7"/>
  <c r="AX53" s="1"/>
  <c r="AW7"/>
  <c r="AW53" s="1"/>
  <c r="AV7"/>
  <c r="AV53" s="1"/>
  <c r="AU7"/>
  <c r="AU53" s="1"/>
  <c r="AT7"/>
  <c r="AT53" s="1"/>
  <c r="AS7"/>
  <c r="AS53" s="1"/>
  <c r="AR7"/>
  <c r="AR53" s="1"/>
  <c r="AQ7"/>
  <c r="AQ53" s="1"/>
  <c r="AP7"/>
  <c r="AP53" s="1"/>
  <c r="AO7"/>
  <c r="AO53" s="1"/>
  <c r="AN7"/>
  <c r="AN53" s="1"/>
  <c r="AM7"/>
  <c r="AM53" s="1"/>
  <c r="AL7"/>
  <c r="AL53" s="1"/>
  <c r="AK7"/>
  <c r="AK53" s="1"/>
  <c r="AJ7"/>
  <c r="AJ53" s="1"/>
  <c r="AI7"/>
  <c r="AI53" s="1"/>
  <c r="AH7"/>
  <c r="AH53" s="1"/>
  <c r="AG7"/>
  <c r="AG53" s="1"/>
  <c r="AF7"/>
  <c r="AF53" s="1"/>
  <c r="AE7"/>
  <c r="AE53" s="1"/>
  <c r="AD7"/>
  <c r="AD53" s="1"/>
  <c r="AC7"/>
  <c r="AC53" s="1"/>
  <c r="AB7"/>
  <c r="AB53" s="1"/>
  <c r="AA7"/>
  <c r="AA53" s="1"/>
  <c r="Z7"/>
  <c r="Z53" s="1"/>
  <c r="Y7"/>
  <c r="Y53" s="1"/>
  <c r="X7"/>
  <c r="X53" s="1"/>
  <c r="W7"/>
  <c r="V7"/>
  <c r="V53" s="1"/>
  <c r="U7"/>
  <c r="U53" s="1"/>
  <c r="T7"/>
  <c r="T53" s="1"/>
  <c r="S7"/>
  <c r="S53" s="1"/>
  <c r="R7"/>
  <c r="R53" s="1"/>
  <c r="Q7"/>
  <c r="Q53" s="1"/>
  <c r="P7"/>
  <c r="P53" s="1"/>
  <c r="O7"/>
  <c r="O53" s="1"/>
  <c r="N7"/>
  <c r="N53" s="1"/>
  <c r="M7"/>
  <c r="M53" s="1"/>
  <c r="L7"/>
  <c r="L53" s="1"/>
  <c r="K7"/>
  <c r="K53" s="1"/>
  <c r="J7"/>
  <c r="J53" s="1"/>
  <c r="I7"/>
  <c r="I53" s="1"/>
  <c r="H7"/>
  <c r="H53" s="1"/>
  <c r="G7"/>
  <c r="G53" s="1"/>
  <c r="F7"/>
  <c r="F53" s="1"/>
  <c r="E7"/>
  <c r="E53" s="1"/>
  <c r="D7"/>
  <c r="D53" s="1"/>
  <c r="U95" i="9" l="1"/>
  <c r="U96" s="1"/>
  <c r="BO103" i="8"/>
  <c r="BL114"/>
  <c r="BL115" s="1"/>
  <c r="BL60"/>
  <c r="BL61" s="1"/>
  <c r="BO100" i="9"/>
  <c r="BO85"/>
  <c r="BO48" s="1"/>
  <c r="BI80" i="8"/>
  <c r="BI81" s="1"/>
  <c r="AN98"/>
  <c r="AN99" s="1"/>
  <c r="BO66" i="9"/>
  <c r="S60" i="8"/>
  <c r="S61" s="1"/>
  <c r="AG80"/>
  <c r="AG81" s="1"/>
  <c r="BO120"/>
  <c r="I31"/>
  <c r="I47" s="1"/>
  <c r="Q31"/>
  <c r="Q32" i="9" s="1"/>
  <c r="AA31" i="8"/>
  <c r="AA47" s="1"/>
  <c r="AI31"/>
  <c r="AI47" s="1"/>
  <c r="AQ31"/>
  <c r="AQ47" s="1"/>
  <c r="AY31"/>
  <c r="AY47" s="1"/>
  <c r="BG31"/>
  <c r="BG47" s="1"/>
  <c r="G31"/>
  <c r="G46" s="1"/>
  <c r="O31"/>
  <c r="O32" i="9" s="1"/>
  <c r="BO47" i="8"/>
  <c r="AG31"/>
  <c r="AG32" i="9" s="1"/>
  <c r="BM31" i="8"/>
  <c r="BM47" s="1"/>
  <c r="Y31"/>
  <c r="Y47" s="1"/>
  <c r="AW31"/>
  <c r="AW47" s="1"/>
  <c r="E31"/>
  <c r="E47" s="1"/>
  <c r="U31"/>
  <c r="U47" s="1"/>
  <c r="BF98"/>
  <c r="BF99" s="1"/>
  <c r="N31"/>
  <c r="N32" i="9" s="1"/>
  <c r="AO31" i="8"/>
  <c r="AO32" i="9" s="1"/>
  <c r="BE31" i="8"/>
  <c r="BE47" s="1"/>
  <c r="AE31"/>
  <c r="AE46" s="1"/>
  <c r="AM31"/>
  <c r="AM47" s="1"/>
  <c r="AU31"/>
  <c r="AU46" s="1"/>
  <c r="BC31"/>
  <c r="BC47" s="1"/>
  <c r="BK31"/>
  <c r="BK46" s="1"/>
  <c r="BO32" i="9"/>
  <c r="S31" i="8"/>
  <c r="S32" i="9" s="1"/>
  <c r="K31" i="8"/>
  <c r="K47" s="1"/>
  <c r="BA31"/>
  <c r="BA47" s="1"/>
  <c r="AK31"/>
  <c r="AK47" s="1"/>
  <c r="BI31"/>
  <c r="BI47" s="1"/>
  <c r="Z61" i="9"/>
  <c r="Z62" s="1"/>
  <c r="BD95"/>
  <c r="BD96" s="1"/>
  <c r="H95"/>
  <c r="H96" s="1"/>
  <c r="P95"/>
  <c r="P96" s="1"/>
  <c r="BE79"/>
  <c r="BE80" s="1"/>
  <c r="AO79"/>
  <c r="AO80" s="1"/>
  <c r="J98" i="8"/>
  <c r="J99" s="1"/>
  <c r="J61" i="9"/>
  <c r="J62" s="1"/>
  <c r="F32"/>
  <c r="Z32"/>
  <c r="BN32"/>
  <c r="BL95"/>
  <c r="BL96" s="1"/>
  <c r="T80" i="8"/>
  <c r="T81" s="1"/>
  <c r="M32" i="9"/>
  <c r="AF32"/>
  <c r="AN32"/>
  <c r="AV32"/>
  <c r="BD32"/>
  <c r="BL32"/>
  <c r="BO114"/>
  <c r="L60" i="8"/>
  <c r="L61" s="1"/>
  <c r="Q114"/>
  <c r="Q115" s="1"/>
  <c r="AJ80"/>
  <c r="AJ81" s="1"/>
  <c r="AJ86" s="1"/>
  <c r="H32" i="9"/>
  <c r="AH79"/>
  <c r="AH80" s="1"/>
  <c r="AB32"/>
  <c r="AJ32"/>
  <c r="AR32"/>
  <c r="AZ32"/>
  <c r="BH32"/>
  <c r="BO85" i="8"/>
  <c r="AX32" i="9"/>
  <c r="J32"/>
  <c r="R32"/>
  <c r="AC32"/>
  <c r="AS32"/>
  <c r="BO65" i="8"/>
  <c r="AH32" i="9"/>
  <c r="BF32"/>
  <c r="AW79"/>
  <c r="AW80" s="1"/>
  <c r="BA60" i="8"/>
  <c r="BA61" s="1"/>
  <c r="P32" i="9"/>
  <c r="AD32"/>
  <c r="AL32"/>
  <c r="AT32"/>
  <c r="BB32"/>
  <c r="BJ32"/>
  <c r="AP98" i="8"/>
  <c r="AP99" s="1"/>
  <c r="AP32" i="9"/>
  <c r="BE95"/>
  <c r="BE96" s="1"/>
  <c r="D32"/>
  <c r="L32"/>
  <c r="T32"/>
  <c r="AK32"/>
  <c r="AM32"/>
  <c r="H60" i="8"/>
  <c r="H61" s="1"/>
  <c r="H61" i="9"/>
  <c r="H62" s="1"/>
  <c r="P61"/>
  <c r="P62" s="1"/>
  <c r="E46"/>
  <c r="E47"/>
  <c r="G47"/>
  <c r="G46"/>
  <c r="I46"/>
  <c r="I47"/>
  <c r="K47"/>
  <c r="K46"/>
  <c r="M46"/>
  <c r="M47"/>
  <c r="O47"/>
  <c r="O46"/>
  <c r="Q46"/>
  <c r="Q47"/>
  <c r="S47"/>
  <c r="S46"/>
  <c r="U46"/>
  <c r="U47"/>
  <c r="W47"/>
  <c r="W46"/>
  <c r="Y46"/>
  <c r="Y47"/>
  <c r="AA47"/>
  <c r="AA46"/>
  <c r="AC46"/>
  <c r="AC47"/>
  <c r="AE46"/>
  <c r="AE47"/>
  <c r="AG46"/>
  <c r="AG47"/>
  <c r="AI46"/>
  <c r="AI47"/>
  <c r="AK46"/>
  <c r="AK47"/>
  <c r="AM46"/>
  <c r="AM47"/>
  <c r="AO46"/>
  <c r="AO47"/>
  <c r="AQ46"/>
  <c r="AQ47"/>
  <c r="AS46"/>
  <c r="AS47"/>
  <c r="AU46"/>
  <c r="AU47"/>
  <c r="AW46"/>
  <c r="AW47"/>
  <c r="AY46"/>
  <c r="AY47"/>
  <c r="BA46"/>
  <c r="BA47"/>
  <c r="BC46"/>
  <c r="BC47"/>
  <c r="BE46"/>
  <c r="BE47"/>
  <c r="BG46"/>
  <c r="BG47"/>
  <c r="BI46"/>
  <c r="BI47"/>
  <c r="BK46"/>
  <c r="BK47"/>
  <c r="BM46"/>
  <c r="BM47"/>
  <c r="D47"/>
  <c r="D46"/>
  <c r="F47"/>
  <c r="F46"/>
  <c r="H47"/>
  <c r="H46"/>
  <c r="J47"/>
  <c r="J46"/>
  <c r="L47"/>
  <c r="L46"/>
  <c r="N47"/>
  <c r="N46"/>
  <c r="P47"/>
  <c r="P46"/>
  <c r="R47"/>
  <c r="R46"/>
  <c r="T47"/>
  <c r="T46"/>
  <c r="V47"/>
  <c r="V46"/>
  <c r="X47"/>
  <c r="X46"/>
  <c r="Z47"/>
  <c r="Z46"/>
  <c r="AB47"/>
  <c r="AB46"/>
  <c r="AD47"/>
  <c r="AD46"/>
  <c r="AF47"/>
  <c r="AF46"/>
  <c r="AH47"/>
  <c r="AH46"/>
  <c r="AJ47"/>
  <c r="AJ46"/>
  <c r="AL47"/>
  <c r="AL46"/>
  <c r="AN47"/>
  <c r="AN46"/>
  <c r="AP47"/>
  <c r="AP46"/>
  <c r="AR47"/>
  <c r="AR46"/>
  <c r="AT47"/>
  <c r="AT46"/>
  <c r="AV47"/>
  <c r="AV46"/>
  <c r="AX47"/>
  <c r="AX46"/>
  <c r="AZ47"/>
  <c r="AZ46"/>
  <c r="BB47"/>
  <c r="BB46"/>
  <c r="BD47"/>
  <c r="BD46"/>
  <c r="BF47"/>
  <c r="BF46"/>
  <c r="BH47"/>
  <c r="BH46"/>
  <c r="BJ47"/>
  <c r="BJ46"/>
  <c r="BL47"/>
  <c r="BL46"/>
  <c r="BN47"/>
  <c r="BN46"/>
  <c r="E104"/>
  <c r="E88"/>
  <c r="E54"/>
  <c r="E70"/>
  <c r="G104"/>
  <c r="G54"/>
  <c r="G88"/>
  <c r="G70"/>
  <c r="I104"/>
  <c r="I88"/>
  <c r="I54"/>
  <c r="I70"/>
  <c r="K104"/>
  <c r="K54"/>
  <c r="K88"/>
  <c r="K70"/>
  <c r="M104"/>
  <c r="M88"/>
  <c r="M54"/>
  <c r="M70"/>
  <c r="O104"/>
  <c r="O54"/>
  <c r="O88"/>
  <c r="O70"/>
  <c r="Q104"/>
  <c r="Q88"/>
  <c r="Q54"/>
  <c r="Q70"/>
  <c r="S104"/>
  <c r="S54"/>
  <c r="S88"/>
  <c r="S70"/>
  <c r="U104"/>
  <c r="U88"/>
  <c r="U54"/>
  <c r="U70"/>
  <c r="Y104"/>
  <c r="Y88"/>
  <c r="Y70"/>
  <c r="Y54"/>
  <c r="AA104"/>
  <c r="AA88"/>
  <c r="AA70"/>
  <c r="AA54"/>
  <c r="AC104"/>
  <c r="AC88"/>
  <c r="AC70"/>
  <c r="AC54"/>
  <c r="AE104"/>
  <c r="AE88"/>
  <c r="AE70"/>
  <c r="AE54"/>
  <c r="AG104"/>
  <c r="AG88"/>
  <c r="AG70"/>
  <c r="AG54"/>
  <c r="AI104"/>
  <c r="AI88"/>
  <c r="AI70"/>
  <c r="AI54"/>
  <c r="AK104"/>
  <c r="AK88"/>
  <c r="AK70"/>
  <c r="AK54"/>
  <c r="AM104"/>
  <c r="AM88"/>
  <c r="AM70"/>
  <c r="AM54"/>
  <c r="AO104"/>
  <c r="AO88"/>
  <c r="AO70"/>
  <c r="AO54"/>
  <c r="AQ104"/>
  <c r="AQ88"/>
  <c r="AQ70"/>
  <c r="AQ54"/>
  <c r="AS104"/>
  <c r="AS88"/>
  <c r="AS70"/>
  <c r="AS54"/>
  <c r="AU104"/>
  <c r="AU88"/>
  <c r="AU70"/>
  <c r="AU54"/>
  <c r="AW104"/>
  <c r="AW88"/>
  <c r="AW70"/>
  <c r="AW54"/>
  <c r="AY104"/>
  <c r="AY88"/>
  <c r="AY70"/>
  <c r="AY54"/>
  <c r="BA104"/>
  <c r="BA88"/>
  <c r="BA70"/>
  <c r="BA54"/>
  <c r="BC104"/>
  <c r="BC88"/>
  <c r="BC70"/>
  <c r="BC54"/>
  <c r="BE104"/>
  <c r="BE88"/>
  <c r="BE70"/>
  <c r="BE54"/>
  <c r="BG104"/>
  <c r="BG88"/>
  <c r="BG70"/>
  <c r="BG54"/>
  <c r="BI104"/>
  <c r="BI88"/>
  <c r="BI70"/>
  <c r="BI54"/>
  <c r="BK104"/>
  <c r="BK88"/>
  <c r="BK70"/>
  <c r="BK54"/>
  <c r="BM104"/>
  <c r="BM88"/>
  <c r="BM70"/>
  <c r="BM54"/>
  <c r="D112"/>
  <c r="D113" s="1"/>
  <c r="D98"/>
  <c r="D99" s="1"/>
  <c r="D64"/>
  <c r="D65" s="1"/>
  <c r="D82"/>
  <c r="D83" s="1"/>
  <c r="F112"/>
  <c r="F113" s="1"/>
  <c r="F98"/>
  <c r="F99" s="1"/>
  <c r="F64"/>
  <c r="F65" s="1"/>
  <c r="F82"/>
  <c r="F83" s="1"/>
  <c r="H112"/>
  <c r="H113" s="1"/>
  <c r="H98"/>
  <c r="H99" s="1"/>
  <c r="H64"/>
  <c r="H65" s="1"/>
  <c r="H82"/>
  <c r="H83" s="1"/>
  <c r="J112"/>
  <c r="J113" s="1"/>
  <c r="J98"/>
  <c r="J99" s="1"/>
  <c r="J64"/>
  <c r="J65" s="1"/>
  <c r="J82"/>
  <c r="J83" s="1"/>
  <c r="L112"/>
  <c r="L113" s="1"/>
  <c r="L98"/>
  <c r="L99" s="1"/>
  <c r="L64"/>
  <c r="L65" s="1"/>
  <c r="L82"/>
  <c r="L83" s="1"/>
  <c r="N112"/>
  <c r="N113" s="1"/>
  <c r="N98"/>
  <c r="N99" s="1"/>
  <c r="N64"/>
  <c r="N65" s="1"/>
  <c r="N82"/>
  <c r="N83" s="1"/>
  <c r="P112"/>
  <c r="P113" s="1"/>
  <c r="P98"/>
  <c r="P99" s="1"/>
  <c r="P64"/>
  <c r="P65" s="1"/>
  <c r="P82"/>
  <c r="P83" s="1"/>
  <c r="R112"/>
  <c r="R113" s="1"/>
  <c r="R98"/>
  <c r="R99" s="1"/>
  <c r="R64"/>
  <c r="R65" s="1"/>
  <c r="R82"/>
  <c r="R83" s="1"/>
  <c r="T112"/>
  <c r="T113" s="1"/>
  <c r="T98"/>
  <c r="T99" s="1"/>
  <c r="T64"/>
  <c r="T65" s="1"/>
  <c r="T82"/>
  <c r="T83" s="1"/>
  <c r="V112"/>
  <c r="V113" s="1"/>
  <c r="V98"/>
  <c r="V99" s="1"/>
  <c r="V64"/>
  <c r="V65" s="1"/>
  <c r="V82"/>
  <c r="V83" s="1"/>
  <c r="X112"/>
  <c r="X113" s="1"/>
  <c r="X98"/>
  <c r="X99" s="1"/>
  <c r="X64"/>
  <c r="X65" s="1"/>
  <c r="X82"/>
  <c r="X83" s="1"/>
  <c r="Z112"/>
  <c r="Z113" s="1"/>
  <c r="Z98"/>
  <c r="Z99" s="1"/>
  <c r="Z64"/>
  <c r="Z65" s="1"/>
  <c r="Z82"/>
  <c r="Z83" s="1"/>
  <c r="AB112"/>
  <c r="AB113" s="1"/>
  <c r="AB98"/>
  <c r="AB99" s="1"/>
  <c r="AB64"/>
  <c r="AB65" s="1"/>
  <c r="AB82"/>
  <c r="AB83" s="1"/>
  <c r="AD112"/>
  <c r="AD113" s="1"/>
  <c r="AD98"/>
  <c r="AD99" s="1"/>
  <c r="AD64"/>
  <c r="AD65" s="1"/>
  <c r="AD82"/>
  <c r="AD83" s="1"/>
  <c r="AF112"/>
  <c r="AF113" s="1"/>
  <c r="AF98"/>
  <c r="AF99" s="1"/>
  <c r="AF64"/>
  <c r="AF65" s="1"/>
  <c r="AF82"/>
  <c r="AF83" s="1"/>
  <c r="AH112"/>
  <c r="AH113" s="1"/>
  <c r="AH98"/>
  <c r="AH99" s="1"/>
  <c r="AH64"/>
  <c r="AH65" s="1"/>
  <c r="AH82"/>
  <c r="AH83" s="1"/>
  <c r="AJ112"/>
  <c r="AJ113" s="1"/>
  <c r="AJ98"/>
  <c r="AJ99" s="1"/>
  <c r="AJ64"/>
  <c r="AJ65" s="1"/>
  <c r="AJ82"/>
  <c r="AJ83" s="1"/>
  <c r="AL112"/>
  <c r="AL113" s="1"/>
  <c r="AL98"/>
  <c r="AL99" s="1"/>
  <c r="AL64"/>
  <c r="AL65" s="1"/>
  <c r="AL82"/>
  <c r="AL83" s="1"/>
  <c r="AN112"/>
  <c r="AN113" s="1"/>
  <c r="AN98"/>
  <c r="AN99" s="1"/>
  <c r="AN64"/>
  <c r="AN65" s="1"/>
  <c r="AN82"/>
  <c r="AN83" s="1"/>
  <c r="AP112"/>
  <c r="AP113" s="1"/>
  <c r="AP98"/>
  <c r="AP99" s="1"/>
  <c r="AP64"/>
  <c r="AP65" s="1"/>
  <c r="AP82"/>
  <c r="AP83" s="1"/>
  <c r="AR112"/>
  <c r="AR113" s="1"/>
  <c r="AR98"/>
  <c r="AR99" s="1"/>
  <c r="AR64"/>
  <c r="AR65" s="1"/>
  <c r="AR82"/>
  <c r="AR83" s="1"/>
  <c r="AT112"/>
  <c r="AT113" s="1"/>
  <c r="AT98"/>
  <c r="AT99" s="1"/>
  <c r="AT64"/>
  <c r="AT65" s="1"/>
  <c r="AT82"/>
  <c r="AT83" s="1"/>
  <c r="AV112"/>
  <c r="AV113" s="1"/>
  <c r="AV98"/>
  <c r="AV99" s="1"/>
  <c r="AV64"/>
  <c r="AV65" s="1"/>
  <c r="AV82"/>
  <c r="AV83" s="1"/>
  <c r="AX112"/>
  <c r="AX113" s="1"/>
  <c r="AX98"/>
  <c r="AX99" s="1"/>
  <c r="AX64"/>
  <c r="AX65" s="1"/>
  <c r="AX82"/>
  <c r="AX83" s="1"/>
  <c r="AZ112"/>
  <c r="AZ113" s="1"/>
  <c r="AZ98"/>
  <c r="AZ99" s="1"/>
  <c r="AZ64"/>
  <c r="AZ65" s="1"/>
  <c r="AZ82"/>
  <c r="AZ83" s="1"/>
  <c r="BB112"/>
  <c r="BB113" s="1"/>
  <c r="BB98"/>
  <c r="BB99" s="1"/>
  <c r="BB64"/>
  <c r="BB65" s="1"/>
  <c r="BB82"/>
  <c r="BB83" s="1"/>
  <c r="BD112"/>
  <c r="BD113" s="1"/>
  <c r="BD98"/>
  <c r="BD99" s="1"/>
  <c r="BD64"/>
  <c r="BD65" s="1"/>
  <c r="BD82"/>
  <c r="BD83" s="1"/>
  <c r="BF112"/>
  <c r="BF113" s="1"/>
  <c r="BF98"/>
  <c r="BF99" s="1"/>
  <c r="BF64"/>
  <c r="BF65" s="1"/>
  <c r="BF82"/>
  <c r="BF83" s="1"/>
  <c r="BH112"/>
  <c r="BH113" s="1"/>
  <c r="BH98"/>
  <c r="BH99" s="1"/>
  <c r="BH64"/>
  <c r="BH65" s="1"/>
  <c r="BH82"/>
  <c r="BH83" s="1"/>
  <c r="BJ112"/>
  <c r="BJ113" s="1"/>
  <c r="BJ98"/>
  <c r="BJ99" s="1"/>
  <c r="BJ64"/>
  <c r="BJ65" s="1"/>
  <c r="BJ82"/>
  <c r="BJ83" s="1"/>
  <c r="BL112"/>
  <c r="BL113" s="1"/>
  <c r="BL98"/>
  <c r="BL99" s="1"/>
  <c r="BL64"/>
  <c r="BL65" s="1"/>
  <c r="BL82"/>
  <c r="BL83" s="1"/>
  <c r="BN112"/>
  <c r="BN113" s="1"/>
  <c r="BN98"/>
  <c r="BN99" s="1"/>
  <c r="BN64"/>
  <c r="BN65" s="1"/>
  <c r="BN82"/>
  <c r="BN83" s="1"/>
  <c r="D104"/>
  <c r="D88"/>
  <c r="D70"/>
  <c r="D54"/>
  <c r="F104"/>
  <c r="F88"/>
  <c r="F70"/>
  <c r="F54"/>
  <c r="H104"/>
  <c r="H88"/>
  <c r="H70"/>
  <c r="H54"/>
  <c r="J104"/>
  <c r="J88"/>
  <c r="J70"/>
  <c r="J54"/>
  <c r="L104"/>
  <c r="L88"/>
  <c r="L70"/>
  <c r="L54"/>
  <c r="N104"/>
  <c r="N88"/>
  <c r="N70"/>
  <c r="N54"/>
  <c r="P104"/>
  <c r="P88"/>
  <c r="P70"/>
  <c r="P54"/>
  <c r="R104"/>
  <c r="R88"/>
  <c r="R70"/>
  <c r="R54"/>
  <c r="T104"/>
  <c r="T88"/>
  <c r="T70"/>
  <c r="T54"/>
  <c r="V104"/>
  <c r="V88"/>
  <c r="V70"/>
  <c r="V54"/>
  <c r="X104"/>
  <c r="X54"/>
  <c r="X88"/>
  <c r="X70"/>
  <c r="Z104"/>
  <c r="Z88"/>
  <c r="Z54"/>
  <c r="Z70"/>
  <c r="AB104"/>
  <c r="AB54"/>
  <c r="AB88"/>
  <c r="AB70"/>
  <c r="AD104"/>
  <c r="AD88"/>
  <c r="AD54"/>
  <c r="AD70"/>
  <c r="AF104"/>
  <c r="AF54"/>
  <c r="AF88"/>
  <c r="AF70"/>
  <c r="AH104"/>
  <c r="AH88"/>
  <c r="AH54"/>
  <c r="AH70"/>
  <c r="AJ104"/>
  <c r="AJ54"/>
  <c r="AJ88"/>
  <c r="AJ70"/>
  <c r="AL104"/>
  <c r="AL88"/>
  <c r="AL54"/>
  <c r="AL70"/>
  <c r="AN104"/>
  <c r="AN54"/>
  <c r="AN88"/>
  <c r="AN70"/>
  <c r="AP104"/>
  <c r="AP88"/>
  <c r="AP54"/>
  <c r="AP70"/>
  <c r="AR104"/>
  <c r="AR54"/>
  <c r="AR88"/>
  <c r="AR70"/>
  <c r="AT104"/>
  <c r="AT88"/>
  <c r="AT54"/>
  <c r="AT70"/>
  <c r="AV104"/>
  <c r="AV88"/>
  <c r="AV54"/>
  <c r="AV70"/>
  <c r="AX104"/>
  <c r="AX88"/>
  <c r="AX54"/>
  <c r="AX70"/>
  <c r="AZ104"/>
  <c r="AZ88"/>
  <c r="AZ54"/>
  <c r="AZ70"/>
  <c r="BB104"/>
  <c r="BB88"/>
  <c r="BB54"/>
  <c r="BB70"/>
  <c r="BD104"/>
  <c r="BD88"/>
  <c r="BD54"/>
  <c r="BD70"/>
  <c r="BF104"/>
  <c r="BF88"/>
  <c r="BF54"/>
  <c r="BF70"/>
  <c r="BH104"/>
  <c r="BH88"/>
  <c r="BH54"/>
  <c r="BH70"/>
  <c r="BJ104"/>
  <c r="BJ88"/>
  <c r="BJ54"/>
  <c r="BJ70"/>
  <c r="BL104"/>
  <c r="BL88"/>
  <c r="BL54"/>
  <c r="BL70"/>
  <c r="BN104"/>
  <c r="BN88"/>
  <c r="BN54"/>
  <c r="BN70"/>
  <c r="E112"/>
  <c r="E113" s="1"/>
  <c r="E98"/>
  <c r="E99" s="1"/>
  <c r="E82"/>
  <c r="E83" s="1"/>
  <c r="E64"/>
  <c r="E65" s="1"/>
  <c r="G112"/>
  <c r="G113" s="1"/>
  <c r="G98"/>
  <c r="G99" s="1"/>
  <c r="G82"/>
  <c r="G83" s="1"/>
  <c r="G64"/>
  <c r="G65" s="1"/>
  <c r="I112"/>
  <c r="I113" s="1"/>
  <c r="I98"/>
  <c r="I99" s="1"/>
  <c r="I82"/>
  <c r="I83" s="1"/>
  <c r="I64"/>
  <c r="I65" s="1"/>
  <c r="K112"/>
  <c r="K113" s="1"/>
  <c r="K98"/>
  <c r="K99" s="1"/>
  <c r="K82"/>
  <c r="K83" s="1"/>
  <c r="K64"/>
  <c r="K65" s="1"/>
  <c r="M112"/>
  <c r="M113" s="1"/>
  <c r="M98"/>
  <c r="M99" s="1"/>
  <c r="M82"/>
  <c r="M83" s="1"/>
  <c r="M64"/>
  <c r="M65" s="1"/>
  <c r="O112"/>
  <c r="O113" s="1"/>
  <c r="O98"/>
  <c r="O99" s="1"/>
  <c r="O82"/>
  <c r="O83" s="1"/>
  <c r="O64"/>
  <c r="O65" s="1"/>
  <c r="Q112"/>
  <c r="Q113" s="1"/>
  <c r="Q98"/>
  <c r="Q99" s="1"/>
  <c r="Q82"/>
  <c r="Q83" s="1"/>
  <c r="Q64"/>
  <c r="Q65" s="1"/>
  <c r="S112"/>
  <c r="S113" s="1"/>
  <c r="S98"/>
  <c r="S99" s="1"/>
  <c r="S82"/>
  <c r="S83" s="1"/>
  <c r="S64"/>
  <c r="S65" s="1"/>
  <c r="U112"/>
  <c r="U113" s="1"/>
  <c r="U98"/>
  <c r="U99" s="1"/>
  <c r="U82"/>
  <c r="U83" s="1"/>
  <c r="U64"/>
  <c r="U65" s="1"/>
  <c r="W112"/>
  <c r="W113" s="1"/>
  <c r="W98"/>
  <c r="W99" s="1"/>
  <c r="W82"/>
  <c r="W83" s="1"/>
  <c r="W64"/>
  <c r="W65" s="1"/>
  <c r="Y112"/>
  <c r="Y113" s="1"/>
  <c r="Y98"/>
  <c r="Y99" s="1"/>
  <c r="Y82"/>
  <c r="Y83" s="1"/>
  <c r="Y64"/>
  <c r="Y65" s="1"/>
  <c r="AA112"/>
  <c r="AA113" s="1"/>
  <c r="AA98"/>
  <c r="AA99" s="1"/>
  <c r="AA82"/>
  <c r="AA83" s="1"/>
  <c r="AA64"/>
  <c r="AA65" s="1"/>
  <c r="AC112"/>
  <c r="AC113" s="1"/>
  <c r="AC98"/>
  <c r="AC99" s="1"/>
  <c r="AC82"/>
  <c r="AC83" s="1"/>
  <c r="AC64"/>
  <c r="AC65" s="1"/>
  <c r="AE112"/>
  <c r="AE113" s="1"/>
  <c r="AE98"/>
  <c r="AE99" s="1"/>
  <c r="AE82"/>
  <c r="AE83" s="1"/>
  <c r="AE64"/>
  <c r="AE65" s="1"/>
  <c r="AG112"/>
  <c r="AG113" s="1"/>
  <c r="AG98"/>
  <c r="AG99" s="1"/>
  <c r="AG82"/>
  <c r="AG83" s="1"/>
  <c r="AG64"/>
  <c r="AG65" s="1"/>
  <c r="AI112"/>
  <c r="AI113" s="1"/>
  <c r="AI98"/>
  <c r="AI99" s="1"/>
  <c r="AI82"/>
  <c r="AI83" s="1"/>
  <c r="AI64"/>
  <c r="AI65" s="1"/>
  <c r="AK112"/>
  <c r="AK113" s="1"/>
  <c r="AK98"/>
  <c r="AK99" s="1"/>
  <c r="AK82"/>
  <c r="AK83" s="1"/>
  <c r="AK64"/>
  <c r="AK65" s="1"/>
  <c r="AM112"/>
  <c r="AM113" s="1"/>
  <c r="AM98"/>
  <c r="AM99" s="1"/>
  <c r="AM82"/>
  <c r="AM83" s="1"/>
  <c r="AM64"/>
  <c r="AM65" s="1"/>
  <c r="AO112"/>
  <c r="AO113" s="1"/>
  <c r="AO98"/>
  <c r="AO99" s="1"/>
  <c r="AO82"/>
  <c r="AO83" s="1"/>
  <c r="AO64"/>
  <c r="AO65" s="1"/>
  <c r="AQ112"/>
  <c r="AQ113" s="1"/>
  <c r="AQ98"/>
  <c r="AQ99" s="1"/>
  <c r="AQ82"/>
  <c r="AQ83" s="1"/>
  <c r="AQ64"/>
  <c r="AQ65" s="1"/>
  <c r="AS112"/>
  <c r="AS113" s="1"/>
  <c r="AS98"/>
  <c r="AS99" s="1"/>
  <c r="AS82"/>
  <c r="AS83" s="1"/>
  <c r="AS64"/>
  <c r="AS65" s="1"/>
  <c r="AU112"/>
  <c r="AU113" s="1"/>
  <c r="AU98"/>
  <c r="AU99" s="1"/>
  <c r="AU82"/>
  <c r="AU83" s="1"/>
  <c r="AU64"/>
  <c r="AU65" s="1"/>
  <c r="AW112"/>
  <c r="AW113" s="1"/>
  <c r="AW98"/>
  <c r="AW99" s="1"/>
  <c r="AW82"/>
  <c r="AW83" s="1"/>
  <c r="AW64"/>
  <c r="AW65" s="1"/>
  <c r="AY112"/>
  <c r="AY113" s="1"/>
  <c r="AY98"/>
  <c r="AY99" s="1"/>
  <c r="AY82"/>
  <c r="AY83" s="1"/>
  <c r="AY64"/>
  <c r="AY65" s="1"/>
  <c r="BA112"/>
  <c r="BA113" s="1"/>
  <c r="BA98"/>
  <c r="BA99" s="1"/>
  <c r="BA82"/>
  <c r="BA83" s="1"/>
  <c r="BA64"/>
  <c r="BA65" s="1"/>
  <c r="BC112"/>
  <c r="BC113" s="1"/>
  <c r="BC98"/>
  <c r="BC99" s="1"/>
  <c r="BC82"/>
  <c r="BC83" s="1"/>
  <c r="BC64"/>
  <c r="BC65" s="1"/>
  <c r="BE112"/>
  <c r="BE113" s="1"/>
  <c r="BE98"/>
  <c r="BE99" s="1"/>
  <c r="BE82"/>
  <c r="BE83" s="1"/>
  <c r="BE64"/>
  <c r="BE65" s="1"/>
  <c r="BG112"/>
  <c r="BG113" s="1"/>
  <c r="BG98"/>
  <c r="BG99" s="1"/>
  <c r="BG82"/>
  <c r="BG83" s="1"/>
  <c r="BG64"/>
  <c r="BG65" s="1"/>
  <c r="BI112"/>
  <c r="BI113" s="1"/>
  <c r="BI98"/>
  <c r="BI99" s="1"/>
  <c r="BI82"/>
  <c r="BI83" s="1"/>
  <c r="BI64"/>
  <c r="BI65" s="1"/>
  <c r="BK112"/>
  <c r="BK113" s="1"/>
  <c r="BK98"/>
  <c r="BK99" s="1"/>
  <c r="BK82"/>
  <c r="BK83" s="1"/>
  <c r="BK64"/>
  <c r="BK65" s="1"/>
  <c r="BM112"/>
  <c r="BM113" s="1"/>
  <c r="BM98"/>
  <c r="BM99" s="1"/>
  <c r="BM82"/>
  <c r="BM83" s="1"/>
  <c r="BM64"/>
  <c r="BM65" s="1"/>
  <c r="D45"/>
  <c r="F45"/>
  <c r="H45"/>
  <c r="J45"/>
  <c r="L45"/>
  <c r="N45"/>
  <c r="P45"/>
  <c r="R45"/>
  <c r="T45"/>
  <c r="V45"/>
  <c r="X45"/>
  <c r="Z45"/>
  <c r="AB45"/>
  <c r="AD45"/>
  <c r="AF45"/>
  <c r="AH45"/>
  <c r="AJ45"/>
  <c r="AL45"/>
  <c r="AN45"/>
  <c r="AP45"/>
  <c r="AR45"/>
  <c r="AT45"/>
  <c r="AV45"/>
  <c r="AX45"/>
  <c r="AZ45"/>
  <c r="BB45"/>
  <c r="BD45"/>
  <c r="BF45"/>
  <c r="BH45"/>
  <c r="BJ45"/>
  <c r="BL45"/>
  <c r="BN45"/>
  <c r="F100"/>
  <c r="Z100"/>
  <c r="AD100"/>
  <c r="E109" i="8"/>
  <c r="E91"/>
  <c r="E71"/>
  <c r="I109"/>
  <c r="I91"/>
  <c r="I71"/>
  <c r="M109"/>
  <c r="M91"/>
  <c r="M71"/>
  <c r="O109"/>
  <c r="O91"/>
  <c r="O71"/>
  <c r="S109"/>
  <c r="S91"/>
  <c r="S71"/>
  <c r="U109"/>
  <c r="U91"/>
  <c r="U71"/>
  <c r="AA109"/>
  <c r="AA91"/>
  <c r="AA71"/>
  <c r="AE109"/>
  <c r="AE91"/>
  <c r="AE71"/>
  <c r="AI109"/>
  <c r="AI91"/>
  <c r="AI71"/>
  <c r="AM109"/>
  <c r="AM91"/>
  <c r="AM71"/>
  <c r="AQ109"/>
  <c r="AQ91"/>
  <c r="AQ71"/>
  <c r="AS109"/>
  <c r="AS91"/>
  <c r="AS71"/>
  <c r="AW109"/>
  <c r="AW91"/>
  <c r="AW71"/>
  <c r="BA109"/>
  <c r="BA91"/>
  <c r="BA71"/>
  <c r="BE109"/>
  <c r="BE91"/>
  <c r="BE71"/>
  <c r="BI109"/>
  <c r="BI91"/>
  <c r="BI71"/>
  <c r="D109"/>
  <c r="D91"/>
  <c r="D71"/>
  <c r="F109"/>
  <c r="F91"/>
  <c r="F71"/>
  <c r="H109"/>
  <c r="H91"/>
  <c r="H71"/>
  <c r="J109"/>
  <c r="J91"/>
  <c r="J71"/>
  <c r="L109"/>
  <c r="L91"/>
  <c r="L71"/>
  <c r="N109"/>
  <c r="N91"/>
  <c r="N71"/>
  <c r="P109"/>
  <c r="P91"/>
  <c r="P71"/>
  <c r="R109"/>
  <c r="R91"/>
  <c r="R71"/>
  <c r="T109"/>
  <c r="T91"/>
  <c r="T71"/>
  <c r="V109"/>
  <c r="V91"/>
  <c r="V71"/>
  <c r="X109"/>
  <c r="X91"/>
  <c r="X71"/>
  <c r="Z109"/>
  <c r="Z91"/>
  <c r="Z71"/>
  <c r="AB109"/>
  <c r="AB91"/>
  <c r="AB71"/>
  <c r="AD109"/>
  <c r="AD91"/>
  <c r="AD71"/>
  <c r="AF109"/>
  <c r="AF91"/>
  <c r="AF71"/>
  <c r="AH109"/>
  <c r="AH91"/>
  <c r="AH71"/>
  <c r="AJ109"/>
  <c r="AJ91"/>
  <c r="AJ71"/>
  <c r="AL109"/>
  <c r="AL91"/>
  <c r="AL71"/>
  <c r="AN109"/>
  <c r="AN91"/>
  <c r="AN71"/>
  <c r="AP109"/>
  <c r="AP91"/>
  <c r="AP71"/>
  <c r="AR109"/>
  <c r="AR91"/>
  <c r="AR71"/>
  <c r="AT109"/>
  <c r="AT91"/>
  <c r="AT71"/>
  <c r="AV109"/>
  <c r="AV91"/>
  <c r="AV71"/>
  <c r="AX109"/>
  <c r="AX91"/>
  <c r="AX71"/>
  <c r="AZ109"/>
  <c r="AZ91"/>
  <c r="AZ71"/>
  <c r="BB109"/>
  <c r="BB91"/>
  <c r="BB71"/>
  <c r="BD109"/>
  <c r="BD91"/>
  <c r="BD71"/>
  <c r="BF109"/>
  <c r="BF91"/>
  <c r="BF71"/>
  <c r="BH109"/>
  <c r="BH91"/>
  <c r="BH71"/>
  <c r="BJ109"/>
  <c r="BJ91"/>
  <c r="BJ71"/>
  <c r="BL109"/>
  <c r="BL91"/>
  <c r="BL71"/>
  <c r="BN109"/>
  <c r="BN91"/>
  <c r="BN71"/>
  <c r="D86"/>
  <c r="D85"/>
  <c r="F86"/>
  <c r="F85"/>
  <c r="H86"/>
  <c r="H85"/>
  <c r="J86"/>
  <c r="J85"/>
  <c r="L86"/>
  <c r="L85"/>
  <c r="N86"/>
  <c r="N85"/>
  <c r="P86"/>
  <c r="P85"/>
  <c r="R86"/>
  <c r="R85"/>
  <c r="T86"/>
  <c r="T85"/>
  <c r="V86"/>
  <c r="V85"/>
  <c r="X86"/>
  <c r="X85"/>
  <c r="Z85"/>
  <c r="Z86"/>
  <c r="AB85"/>
  <c r="AB86"/>
  <c r="AD85"/>
  <c r="AD86"/>
  <c r="AF85"/>
  <c r="AF86"/>
  <c r="AH85"/>
  <c r="AH86"/>
  <c r="AJ85"/>
  <c r="AL85"/>
  <c r="AL86"/>
  <c r="AN85"/>
  <c r="AN86"/>
  <c r="AP85"/>
  <c r="AP86"/>
  <c r="AR85"/>
  <c r="AR86"/>
  <c r="AT85"/>
  <c r="AT86"/>
  <c r="AV85"/>
  <c r="AV86"/>
  <c r="AX85"/>
  <c r="AX86"/>
  <c r="AZ85"/>
  <c r="AZ86"/>
  <c r="BB85"/>
  <c r="BB86"/>
  <c r="BD85"/>
  <c r="BD86"/>
  <c r="BF85"/>
  <c r="BF86"/>
  <c r="BH85"/>
  <c r="BH86"/>
  <c r="BJ85"/>
  <c r="BJ86"/>
  <c r="BL85"/>
  <c r="BL86"/>
  <c r="BN85"/>
  <c r="BN86"/>
  <c r="G109"/>
  <c r="G91"/>
  <c r="G71"/>
  <c r="K109"/>
  <c r="K91"/>
  <c r="K71"/>
  <c r="Q109"/>
  <c r="Q91"/>
  <c r="Q71"/>
  <c r="Y109"/>
  <c r="Y91"/>
  <c r="Y71"/>
  <c r="AC109"/>
  <c r="AC91"/>
  <c r="AC71"/>
  <c r="AG109"/>
  <c r="AG91"/>
  <c r="AG71"/>
  <c r="AK109"/>
  <c r="AK91"/>
  <c r="AK71"/>
  <c r="AO109"/>
  <c r="AO91"/>
  <c r="AO71"/>
  <c r="AU109"/>
  <c r="AU91"/>
  <c r="AU71"/>
  <c r="AY109"/>
  <c r="AY91"/>
  <c r="AY71"/>
  <c r="BC109"/>
  <c r="BC91"/>
  <c r="BC71"/>
  <c r="BG109"/>
  <c r="BG91"/>
  <c r="BG71"/>
  <c r="BK109"/>
  <c r="BK91"/>
  <c r="BK71"/>
  <c r="BM109"/>
  <c r="BM91"/>
  <c r="BM71"/>
  <c r="D46"/>
  <c r="D47"/>
  <c r="F46"/>
  <c r="F47"/>
  <c r="H46"/>
  <c r="H47"/>
  <c r="J46"/>
  <c r="J47"/>
  <c r="L46"/>
  <c r="L47"/>
  <c r="N46"/>
  <c r="P46"/>
  <c r="P47"/>
  <c r="R46"/>
  <c r="R47"/>
  <c r="T46"/>
  <c r="T47"/>
  <c r="V46"/>
  <c r="V47"/>
  <c r="X46"/>
  <c r="X47"/>
  <c r="Z46"/>
  <c r="Z47"/>
  <c r="AB46"/>
  <c r="AB47"/>
  <c r="AD46"/>
  <c r="AD47"/>
  <c r="AF46"/>
  <c r="AF47"/>
  <c r="AH46"/>
  <c r="AH47"/>
  <c r="AJ46"/>
  <c r="AJ47"/>
  <c r="AL46"/>
  <c r="AL47"/>
  <c r="AN46"/>
  <c r="AN47"/>
  <c r="AP46"/>
  <c r="AP47"/>
  <c r="AR46"/>
  <c r="AR47"/>
  <c r="AT46"/>
  <c r="AT47"/>
  <c r="AV46"/>
  <c r="AV47"/>
  <c r="AX46"/>
  <c r="AX47"/>
  <c r="AZ46"/>
  <c r="AZ47"/>
  <c r="BB46"/>
  <c r="BB47"/>
  <c r="BD46"/>
  <c r="BD47"/>
  <c r="BF46"/>
  <c r="BF47"/>
  <c r="BH46"/>
  <c r="BH47"/>
  <c r="BJ46"/>
  <c r="BJ47"/>
  <c r="BL46"/>
  <c r="BL47"/>
  <c r="BN46"/>
  <c r="BN47"/>
  <c r="E117"/>
  <c r="E118" s="1"/>
  <c r="E101"/>
  <c r="E102" s="1"/>
  <c r="G117"/>
  <c r="G118" s="1"/>
  <c r="G101"/>
  <c r="G102" s="1"/>
  <c r="I117"/>
  <c r="I118" s="1"/>
  <c r="I101"/>
  <c r="I102" s="1"/>
  <c r="K117"/>
  <c r="K118" s="1"/>
  <c r="K101"/>
  <c r="K102" s="1"/>
  <c r="M117"/>
  <c r="M118" s="1"/>
  <c r="M101"/>
  <c r="M102" s="1"/>
  <c r="O117"/>
  <c r="O118" s="1"/>
  <c r="O101"/>
  <c r="O102" s="1"/>
  <c r="Q117"/>
  <c r="Q118" s="1"/>
  <c r="Q101"/>
  <c r="Q102" s="1"/>
  <c r="S117"/>
  <c r="S118" s="1"/>
  <c r="S101"/>
  <c r="S102" s="1"/>
  <c r="U117"/>
  <c r="U118" s="1"/>
  <c r="U101"/>
  <c r="U102" s="1"/>
  <c r="W117"/>
  <c r="W118" s="1"/>
  <c r="W101"/>
  <c r="W102" s="1"/>
  <c r="Y117"/>
  <c r="Y118" s="1"/>
  <c r="Y101"/>
  <c r="Y102" s="1"/>
  <c r="AA117"/>
  <c r="AA118" s="1"/>
  <c r="AA101"/>
  <c r="AA102" s="1"/>
  <c r="AC117"/>
  <c r="AC118" s="1"/>
  <c r="AC101"/>
  <c r="AC102" s="1"/>
  <c r="AE117"/>
  <c r="AE118" s="1"/>
  <c r="AE101"/>
  <c r="AE102" s="1"/>
  <c r="AG117"/>
  <c r="AG118" s="1"/>
  <c r="AG101"/>
  <c r="AG102" s="1"/>
  <c r="AI117"/>
  <c r="AI118" s="1"/>
  <c r="AI101"/>
  <c r="AI102" s="1"/>
  <c r="AK117"/>
  <c r="AK118" s="1"/>
  <c r="AK101"/>
  <c r="AK102" s="1"/>
  <c r="AM117"/>
  <c r="AM118" s="1"/>
  <c r="AM101"/>
  <c r="AM102" s="1"/>
  <c r="AO117"/>
  <c r="AO118" s="1"/>
  <c r="AO101"/>
  <c r="AO102" s="1"/>
  <c r="AQ117"/>
  <c r="AQ118" s="1"/>
  <c r="AQ101"/>
  <c r="AQ102" s="1"/>
  <c r="AS117"/>
  <c r="AS118" s="1"/>
  <c r="AS101"/>
  <c r="AS102" s="1"/>
  <c r="AU117"/>
  <c r="AU118" s="1"/>
  <c r="AU101"/>
  <c r="AU102" s="1"/>
  <c r="AW117"/>
  <c r="AW118" s="1"/>
  <c r="AW101"/>
  <c r="AW102" s="1"/>
  <c r="AY117"/>
  <c r="AY118" s="1"/>
  <c r="AY101"/>
  <c r="AY102" s="1"/>
  <c r="BA117"/>
  <c r="BA118" s="1"/>
  <c r="BA101"/>
  <c r="BA102" s="1"/>
  <c r="BC117"/>
  <c r="BC118" s="1"/>
  <c r="BC101"/>
  <c r="BC102" s="1"/>
  <c r="BE117"/>
  <c r="BE118" s="1"/>
  <c r="BE101"/>
  <c r="BE102" s="1"/>
  <c r="BG117"/>
  <c r="BG118" s="1"/>
  <c r="BG101"/>
  <c r="BG102" s="1"/>
  <c r="BI117"/>
  <c r="BI118" s="1"/>
  <c r="BI101"/>
  <c r="BI102" s="1"/>
  <c r="BK117"/>
  <c r="BK118" s="1"/>
  <c r="BK101"/>
  <c r="BK102" s="1"/>
  <c r="BM117"/>
  <c r="BM118" s="1"/>
  <c r="BM101"/>
  <c r="BM102" s="1"/>
  <c r="D45"/>
  <c r="F45"/>
  <c r="H45"/>
  <c r="J45"/>
  <c r="L45"/>
  <c r="N45"/>
  <c r="P45"/>
  <c r="R45"/>
  <c r="T45"/>
  <c r="V45"/>
  <c r="X45"/>
  <c r="Z45"/>
  <c r="AB45"/>
  <c r="AD45"/>
  <c r="AF45"/>
  <c r="AH45"/>
  <c r="AJ45"/>
  <c r="AL45"/>
  <c r="AN45"/>
  <c r="AP45"/>
  <c r="AR45"/>
  <c r="AT45"/>
  <c r="AV45"/>
  <c r="AX45"/>
  <c r="AZ45"/>
  <c r="BB45"/>
  <c r="BD45"/>
  <c r="BF45"/>
  <c r="BH45"/>
  <c r="BJ45"/>
  <c r="BL45"/>
  <c r="BN45"/>
  <c r="E46"/>
  <c r="I46"/>
  <c r="M46"/>
  <c r="S46"/>
  <c r="W46"/>
  <c r="AA46"/>
  <c r="AC46"/>
  <c r="AI46"/>
  <c r="AK46"/>
  <c r="AO46"/>
  <c r="AQ46"/>
  <c r="AS46"/>
  <c r="BA46"/>
  <c r="BG46"/>
  <c r="E63"/>
  <c r="E64" s="1"/>
  <c r="G63"/>
  <c r="G64" s="1"/>
  <c r="I63"/>
  <c r="I64" s="1"/>
  <c r="K63"/>
  <c r="K64" s="1"/>
  <c r="M63"/>
  <c r="M64" s="1"/>
  <c r="O63"/>
  <c r="O64" s="1"/>
  <c r="Q63"/>
  <c r="Q64" s="1"/>
  <c r="S63"/>
  <c r="S64" s="1"/>
  <c r="U63"/>
  <c r="U64" s="1"/>
  <c r="W63"/>
  <c r="W64" s="1"/>
  <c r="Y63"/>
  <c r="Y64" s="1"/>
  <c r="AA63"/>
  <c r="AA64" s="1"/>
  <c r="AC63"/>
  <c r="AC64" s="1"/>
  <c r="AE63"/>
  <c r="AE64" s="1"/>
  <c r="AG63"/>
  <c r="AG64" s="1"/>
  <c r="AI63"/>
  <c r="AI64" s="1"/>
  <c r="AK63"/>
  <c r="AK64" s="1"/>
  <c r="AM63"/>
  <c r="AM64" s="1"/>
  <c r="AO63"/>
  <c r="AO64" s="1"/>
  <c r="AQ63"/>
  <c r="AQ64" s="1"/>
  <c r="AS63"/>
  <c r="AS64" s="1"/>
  <c r="AU63"/>
  <c r="AU64" s="1"/>
  <c r="AW63"/>
  <c r="AW64" s="1"/>
  <c r="AY63"/>
  <c r="AY64" s="1"/>
  <c r="BA63"/>
  <c r="BA64" s="1"/>
  <c r="BC63"/>
  <c r="BC64" s="1"/>
  <c r="BE63"/>
  <c r="BE64" s="1"/>
  <c r="BG63"/>
  <c r="BG64" s="1"/>
  <c r="BI63"/>
  <c r="BI64" s="1"/>
  <c r="BK63"/>
  <c r="BK64" s="1"/>
  <c r="BM63"/>
  <c r="BM64" s="1"/>
  <c r="D117"/>
  <c r="D118" s="1"/>
  <c r="D101"/>
  <c r="D102" s="1"/>
  <c r="F117"/>
  <c r="F118" s="1"/>
  <c r="F101"/>
  <c r="F102" s="1"/>
  <c r="H117"/>
  <c r="H118" s="1"/>
  <c r="H101"/>
  <c r="H102" s="1"/>
  <c r="J117"/>
  <c r="J118" s="1"/>
  <c r="J101"/>
  <c r="J102" s="1"/>
  <c r="L117"/>
  <c r="L118" s="1"/>
  <c r="L101"/>
  <c r="L102" s="1"/>
  <c r="N117"/>
  <c r="N118" s="1"/>
  <c r="N101"/>
  <c r="N102" s="1"/>
  <c r="P117"/>
  <c r="P118" s="1"/>
  <c r="P101"/>
  <c r="P102" s="1"/>
  <c r="R117"/>
  <c r="R118" s="1"/>
  <c r="R101"/>
  <c r="R102" s="1"/>
  <c r="T117"/>
  <c r="T118" s="1"/>
  <c r="T101"/>
  <c r="T102" s="1"/>
  <c r="V117"/>
  <c r="V118" s="1"/>
  <c r="V101"/>
  <c r="V102" s="1"/>
  <c r="X117"/>
  <c r="X118" s="1"/>
  <c r="X101"/>
  <c r="Z117"/>
  <c r="Z118" s="1"/>
  <c r="Z101"/>
  <c r="Z102" s="1"/>
  <c r="AB117"/>
  <c r="AB118" s="1"/>
  <c r="AB101"/>
  <c r="AB102" s="1"/>
  <c r="AD117"/>
  <c r="AD118" s="1"/>
  <c r="AD101"/>
  <c r="AD102" s="1"/>
  <c r="AF117"/>
  <c r="AF118" s="1"/>
  <c r="AF101"/>
  <c r="AF102" s="1"/>
  <c r="AH117"/>
  <c r="AH118" s="1"/>
  <c r="AH101"/>
  <c r="AH102" s="1"/>
  <c r="AJ117"/>
  <c r="AJ118" s="1"/>
  <c r="AJ101"/>
  <c r="AJ102" s="1"/>
  <c r="AL117"/>
  <c r="AL118" s="1"/>
  <c r="AL101"/>
  <c r="AL102" s="1"/>
  <c r="AN117"/>
  <c r="AN118" s="1"/>
  <c r="AN101"/>
  <c r="AN102" s="1"/>
  <c r="AP117"/>
  <c r="AP118" s="1"/>
  <c r="AP101"/>
  <c r="AP102" s="1"/>
  <c r="AR117"/>
  <c r="AR118" s="1"/>
  <c r="AR101"/>
  <c r="AR102" s="1"/>
  <c r="AT117"/>
  <c r="AT118" s="1"/>
  <c r="AT101"/>
  <c r="AT102" s="1"/>
  <c r="AV117"/>
  <c r="AV118" s="1"/>
  <c r="AV101"/>
  <c r="AV102" s="1"/>
  <c r="AX117"/>
  <c r="AX118" s="1"/>
  <c r="AX101"/>
  <c r="AX102" s="1"/>
  <c r="AZ117"/>
  <c r="AZ118" s="1"/>
  <c r="AZ101"/>
  <c r="AZ102" s="1"/>
  <c r="BB117"/>
  <c r="BB118" s="1"/>
  <c r="BB101"/>
  <c r="BB102" s="1"/>
  <c r="BD117"/>
  <c r="BD118" s="1"/>
  <c r="BD101"/>
  <c r="BD102" s="1"/>
  <c r="BF117"/>
  <c r="BF118" s="1"/>
  <c r="BF101"/>
  <c r="BF102" s="1"/>
  <c r="BH117"/>
  <c r="BH118" s="1"/>
  <c r="BH101"/>
  <c r="BH102" s="1"/>
  <c r="BJ117"/>
  <c r="BJ118" s="1"/>
  <c r="BJ101"/>
  <c r="BJ102" s="1"/>
  <c r="BL117"/>
  <c r="BL118" s="1"/>
  <c r="BL101"/>
  <c r="BL102" s="1"/>
  <c r="BN117"/>
  <c r="BN118" s="1"/>
  <c r="BN101"/>
  <c r="BN102" s="1"/>
  <c r="D63"/>
  <c r="D64" s="1"/>
  <c r="F63"/>
  <c r="F64" s="1"/>
  <c r="H63"/>
  <c r="H64" s="1"/>
  <c r="J63"/>
  <c r="J64" s="1"/>
  <c r="L63"/>
  <c r="L64" s="1"/>
  <c r="N63"/>
  <c r="N64" s="1"/>
  <c r="P63"/>
  <c r="P64" s="1"/>
  <c r="R63"/>
  <c r="R64" s="1"/>
  <c r="T63"/>
  <c r="T64" s="1"/>
  <c r="V63"/>
  <c r="V64" s="1"/>
  <c r="X63"/>
  <c r="X64" s="1"/>
  <c r="Z63"/>
  <c r="Z64" s="1"/>
  <c r="AB63"/>
  <c r="AB64" s="1"/>
  <c r="AD63"/>
  <c r="AD64" s="1"/>
  <c r="AF63"/>
  <c r="AF64" s="1"/>
  <c r="AH63"/>
  <c r="AH64" s="1"/>
  <c r="AJ63"/>
  <c r="AJ64" s="1"/>
  <c r="AL63"/>
  <c r="AL64" s="1"/>
  <c r="AN63"/>
  <c r="AN64" s="1"/>
  <c r="AP63"/>
  <c r="AP64" s="1"/>
  <c r="AR63"/>
  <c r="AR64" s="1"/>
  <c r="AT63"/>
  <c r="AT64" s="1"/>
  <c r="AV63"/>
  <c r="AV64" s="1"/>
  <c r="AX63"/>
  <c r="AX64" s="1"/>
  <c r="AZ63"/>
  <c r="AZ64" s="1"/>
  <c r="BB63"/>
  <c r="BB64" s="1"/>
  <c r="BD63"/>
  <c r="BD64" s="1"/>
  <c r="BF63"/>
  <c r="BF64" s="1"/>
  <c r="BH63"/>
  <c r="BH64" s="1"/>
  <c r="BJ63"/>
  <c r="BJ64" s="1"/>
  <c r="BL63"/>
  <c r="BL64" s="1"/>
  <c r="BN63"/>
  <c r="BN64" s="1"/>
  <c r="E83"/>
  <c r="E84" s="1"/>
  <c r="G83"/>
  <c r="G84" s="1"/>
  <c r="I83"/>
  <c r="I84" s="1"/>
  <c r="K83"/>
  <c r="K84" s="1"/>
  <c r="M83"/>
  <c r="M84" s="1"/>
  <c r="O83"/>
  <c r="O84" s="1"/>
  <c r="Q83"/>
  <c r="Q84" s="1"/>
  <c r="S83"/>
  <c r="S84" s="1"/>
  <c r="U83"/>
  <c r="U84" s="1"/>
  <c r="W83"/>
  <c r="W84" s="1"/>
  <c r="Y83"/>
  <c r="Y84" s="1"/>
  <c r="AA83"/>
  <c r="AA84" s="1"/>
  <c r="AC83"/>
  <c r="AC84" s="1"/>
  <c r="AE83"/>
  <c r="AE84" s="1"/>
  <c r="AG83"/>
  <c r="AG84" s="1"/>
  <c r="AI83"/>
  <c r="AI84" s="1"/>
  <c r="AK83"/>
  <c r="AK84" s="1"/>
  <c r="AM83"/>
  <c r="AM84" s="1"/>
  <c r="AO83"/>
  <c r="AO84" s="1"/>
  <c r="AQ83"/>
  <c r="AQ84" s="1"/>
  <c r="AS83"/>
  <c r="AS84" s="1"/>
  <c r="AU83"/>
  <c r="AU84" s="1"/>
  <c r="AW83"/>
  <c r="AW84" s="1"/>
  <c r="AY83"/>
  <c r="AY84" s="1"/>
  <c r="BA83"/>
  <c r="BA84" s="1"/>
  <c r="BC83"/>
  <c r="BC84" s="1"/>
  <c r="BE83"/>
  <c r="BE84" s="1"/>
  <c r="BG83"/>
  <c r="BG84" s="1"/>
  <c r="BI83"/>
  <c r="BI84" s="1"/>
  <c r="BK83"/>
  <c r="BK84" s="1"/>
  <c r="BM83"/>
  <c r="BM84" s="1"/>
  <c r="Y46" l="1"/>
  <c r="E32" i="9"/>
  <c r="U46" i="8"/>
  <c r="Q46"/>
  <c r="AD66" i="9"/>
  <c r="AF84"/>
  <c r="AD84"/>
  <c r="AW46" i="8"/>
  <c r="AK103"/>
  <c r="AI32" i="9"/>
  <c r="BK47" i="8"/>
  <c r="AN66" i="9"/>
  <c r="L101"/>
  <c r="AJ85"/>
  <c r="J66"/>
  <c r="AR101"/>
  <c r="E115"/>
  <c r="AK115"/>
  <c r="AS115"/>
  <c r="BG32"/>
  <c r="BM32"/>
  <c r="AU32"/>
  <c r="BE46" i="8"/>
  <c r="AG46"/>
  <c r="O120"/>
  <c r="BI46"/>
  <c r="N47"/>
  <c r="AU47"/>
  <c r="Q47"/>
  <c r="AE120"/>
  <c r="BM46"/>
  <c r="BK32" i="9"/>
  <c r="AG47" i="8"/>
  <c r="AY46"/>
  <c r="K46"/>
  <c r="G32" i="9"/>
  <c r="Y32"/>
  <c r="AO47" i="8"/>
  <c r="G47"/>
  <c r="K32" i="9"/>
  <c r="I32"/>
  <c r="T119" i="8"/>
  <c r="AA32" i="9"/>
  <c r="AE47" i="8"/>
  <c r="AE32" i="9"/>
  <c r="AY32"/>
  <c r="BH120" i="8"/>
  <c r="BC46"/>
  <c r="AM46"/>
  <c r="BC32" i="9"/>
  <c r="AW32"/>
  <c r="AQ32"/>
  <c r="BI32"/>
  <c r="O47" i="8"/>
  <c r="BE32" i="9"/>
  <c r="S47" i="8"/>
  <c r="AY120"/>
  <c r="BK120"/>
  <c r="L119"/>
  <c r="O46"/>
  <c r="U32" i="9"/>
  <c r="BA32"/>
  <c r="AZ120" i="8"/>
  <c r="AZ119"/>
  <c r="L100" i="9"/>
  <c r="N100"/>
  <c r="X66"/>
  <c r="AJ101"/>
  <c r="BB66"/>
  <c r="Q85"/>
  <c r="BD101"/>
  <c r="X100"/>
  <c r="BL100"/>
  <c r="S85"/>
  <c r="AR114"/>
  <c r="D101"/>
  <c r="AF100"/>
  <c r="AR100"/>
  <c r="AV101"/>
  <c r="P101"/>
  <c r="AG100"/>
  <c r="L114"/>
  <c r="O103" i="8"/>
  <c r="F120"/>
  <c r="F119"/>
  <c r="AT120"/>
  <c r="BB120"/>
  <c r="BJ119"/>
  <c r="V120"/>
  <c r="AD119"/>
  <c r="AL120"/>
  <c r="T114" i="9"/>
  <c r="AY101"/>
  <c r="AB114"/>
  <c r="AT100"/>
  <c r="AY100"/>
  <c r="K100"/>
  <c r="AJ114"/>
  <c r="BE100"/>
  <c r="O101"/>
  <c r="AZ114"/>
  <c r="U100"/>
  <c r="Q100"/>
  <c r="BH114"/>
  <c r="BN100"/>
  <c r="AH100"/>
  <c r="AA100"/>
  <c r="D114"/>
  <c r="AC100"/>
  <c r="AO120" i="8"/>
  <c r="AH119"/>
  <c r="H66" i="9"/>
  <c r="BD66"/>
  <c r="BF85"/>
  <c r="BH66"/>
  <c r="L66"/>
  <c r="BJ85"/>
  <c r="BN85"/>
  <c r="AB66"/>
  <c r="F84"/>
  <c r="U85"/>
  <c r="V84"/>
  <c r="AR66"/>
  <c r="BA120" i="8"/>
  <c r="AK120"/>
  <c r="BH103"/>
  <c r="AE103"/>
  <c r="V114" i="9"/>
  <c r="BJ114"/>
  <c r="Z114"/>
  <c r="AH85"/>
  <c r="BN114"/>
  <c r="F114"/>
  <c r="AP114"/>
  <c r="J114"/>
  <c r="AX114"/>
  <c r="N114"/>
  <c r="AC115"/>
  <c r="BJ100"/>
  <c r="AW100"/>
  <c r="AA101"/>
  <c r="I100"/>
  <c r="O85"/>
  <c r="AT66"/>
  <c r="Z66"/>
  <c r="F66"/>
  <c r="BB85"/>
  <c r="N84"/>
  <c r="AX66"/>
  <c r="S120" i="8"/>
  <c r="U115" i="9"/>
  <c r="AT114"/>
  <c r="BF100"/>
  <c r="AL100"/>
  <c r="X101"/>
  <c r="D100"/>
  <c r="AM100"/>
  <c r="Y100"/>
  <c r="E100"/>
  <c r="BN66"/>
  <c r="AT85"/>
  <c r="J84"/>
  <c r="AR119" i="8"/>
  <c r="V103"/>
  <c r="AM103"/>
  <c r="G115" i="9"/>
  <c r="BD100"/>
  <c r="AJ100"/>
  <c r="V100"/>
  <c r="BM100"/>
  <c r="AM101"/>
  <c r="W100"/>
  <c r="BG85"/>
  <c r="BJ66"/>
  <c r="AP66"/>
  <c r="V66"/>
  <c r="AL85"/>
  <c r="H85"/>
  <c r="R103" i="8"/>
  <c r="BK100" i="9"/>
  <c r="AI100"/>
  <c r="BC85"/>
  <c r="R66"/>
  <c r="BB100"/>
  <c r="AI101"/>
  <c r="AU85"/>
  <c r="BF66"/>
  <c r="AL66"/>
  <c r="N66"/>
  <c r="D84"/>
  <c r="BC100"/>
  <c r="O100"/>
  <c r="AH66"/>
  <c r="AP119" i="8"/>
  <c r="I120"/>
  <c r="N119"/>
  <c r="J103"/>
  <c r="BC103"/>
  <c r="BK103"/>
  <c r="G103"/>
  <c r="Y120"/>
  <c r="Z119"/>
  <c r="AR103"/>
  <c r="W103"/>
  <c r="BN119"/>
  <c r="N120"/>
  <c r="AU103"/>
  <c r="BH101" i="9"/>
  <c r="P100"/>
  <c r="AQ101"/>
  <c r="S101"/>
  <c r="W85"/>
  <c r="M115"/>
  <c r="BB114"/>
  <c r="AH114"/>
  <c r="BH100"/>
  <c r="AX100"/>
  <c r="AN101"/>
  <c r="AB100"/>
  <c r="R100"/>
  <c r="H101"/>
  <c r="BG101"/>
  <c r="AQ100"/>
  <c r="AE101"/>
  <c r="S100"/>
  <c r="G100"/>
  <c r="AA85"/>
  <c r="BL66"/>
  <c r="AV66"/>
  <c r="AF66"/>
  <c r="P66"/>
  <c r="AP85"/>
  <c r="R84"/>
  <c r="O115"/>
  <c r="H100"/>
  <c r="AM85"/>
  <c r="BF114"/>
  <c r="AZ101"/>
  <c r="AN100"/>
  <c r="T101"/>
  <c r="BG100"/>
  <c r="AU101"/>
  <c r="AE100"/>
  <c r="S115"/>
  <c r="AL114"/>
  <c r="R114"/>
  <c r="BL101"/>
  <c r="AZ100"/>
  <c r="AP100"/>
  <c r="AF101"/>
  <c r="T100"/>
  <c r="J100"/>
  <c r="BK101"/>
  <c r="AU100"/>
  <c r="W101"/>
  <c r="K101"/>
  <c r="AQ85"/>
  <c r="G85"/>
  <c r="AZ66"/>
  <c r="AJ66"/>
  <c r="T66"/>
  <c r="AX85"/>
  <c r="Z84"/>
  <c r="D85"/>
  <c r="K115"/>
  <c r="AD114"/>
  <c r="AV100"/>
  <c r="AB101"/>
  <c r="G101"/>
  <c r="D66"/>
  <c r="BM115"/>
  <c r="BH84"/>
  <c r="AR84"/>
  <c r="AB84"/>
  <c r="I85"/>
  <c r="AR85"/>
  <c r="P85"/>
  <c r="AV84"/>
  <c r="T85"/>
  <c r="AG115"/>
  <c r="AJ84"/>
  <c r="T84"/>
  <c r="BD84"/>
  <c r="X85"/>
  <c r="AW115"/>
  <c r="E85"/>
  <c r="L85"/>
  <c r="BC101"/>
  <c r="AO100"/>
  <c r="AE85"/>
  <c r="K85"/>
  <c r="AZ84"/>
  <c r="L84"/>
  <c r="AI85"/>
  <c r="M85"/>
  <c r="AZ85"/>
  <c r="AN84"/>
  <c r="AB85"/>
  <c r="BL84"/>
  <c r="BA115"/>
  <c r="X84"/>
  <c r="BE115"/>
  <c r="Y115"/>
  <c r="I115"/>
  <c r="BD114"/>
  <c r="AN114"/>
  <c r="X114"/>
  <c r="H114"/>
  <c r="BJ101"/>
  <c r="BB101"/>
  <c r="AT101"/>
  <c r="AL101"/>
  <c r="AD101"/>
  <c r="V101"/>
  <c r="N101"/>
  <c r="F101"/>
  <c r="BI101"/>
  <c r="BA101"/>
  <c r="AS101"/>
  <c r="AK101"/>
  <c r="AC101"/>
  <c r="U101"/>
  <c r="M101"/>
  <c r="E101"/>
  <c r="BN84"/>
  <c r="BF84"/>
  <c r="AX84"/>
  <c r="AP84"/>
  <c r="AH84"/>
  <c r="Z85"/>
  <c r="R85"/>
  <c r="J85"/>
  <c r="BI115"/>
  <c r="BI100"/>
  <c r="BA100"/>
  <c r="AS100"/>
  <c r="AK100"/>
  <c r="M100"/>
  <c r="BH85"/>
  <c r="AO115"/>
  <c r="Q115"/>
  <c r="BL114"/>
  <c r="AV114"/>
  <c r="AF114"/>
  <c r="P114"/>
  <c r="BN101"/>
  <c r="BF101"/>
  <c r="AX101"/>
  <c r="AP101"/>
  <c r="AH101"/>
  <c r="Z101"/>
  <c r="R101"/>
  <c r="J101"/>
  <c r="BM101"/>
  <c r="BE101"/>
  <c r="AW101"/>
  <c r="AO101"/>
  <c r="AG101"/>
  <c r="Y101"/>
  <c r="Q101"/>
  <c r="I101"/>
  <c r="BJ84"/>
  <c r="BB84"/>
  <c r="AT84"/>
  <c r="AL84"/>
  <c r="AD85"/>
  <c r="V85"/>
  <c r="N85"/>
  <c r="F85"/>
  <c r="W115"/>
  <c r="BL85"/>
  <c r="BD85"/>
  <c r="AV85"/>
  <c r="AN85"/>
  <c r="AF85"/>
  <c r="P84"/>
  <c r="H84"/>
  <c r="Y103" i="8"/>
  <c r="BC120"/>
  <c r="W120"/>
  <c r="BF119"/>
  <c r="AL119"/>
  <c r="T120"/>
  <c r="AJ103"/>
  <c r="AM120"/>
  <c r="E120"/>
  <c r="AT119"/>
  <c r="AB120"/>
  <c r="J119"/>
  <c r="BA103"/>
  <c r="I103"/>
  <c r="BH119"/>
  <c r="AJ120"/>
  <c r="AO103"/>
  <c r="Q103"/>
  <c r="AU120"/>
  <c r="U120"/>
  <c r="BJ120"/>
  <c r="AX119"/>
  <c r="AJ119"/>
  <c r="V119"/>
  <c r="L120"/>
  <c r="AB103"/>
  <c r="U103"/>
  <c r="AW103"/>
  <c r="AB119"/>
  <c r="AZ103"/>
  <c r="E103"/>
  <c r="BE120"/>
  <c r="AI120"/>
  <c r="G120"/>
  <c r="BB119"/>
  <c r="AR120"/>
  <c r="AD120"/>
  <c r="R119"/>
  <c r="BD103"/>
  <c r="BE103"/>
  <c r="AG103"/>
  <c r="BM103"/>
  <c r="BL103"/>
  <c r="AA103"/>
  <c r="BG120"/>
  <c r="AQ120"/>
  <c r="AA120"/>
  <c r="K120"/>
  <c r="BI103"/>
  <c r="AS103"/>
  <c r="AC103"/>
  <c r="M103"/>
  <c r="BI120"/>
  <c r="AS120"/>
  <c r="AC120"/>
  <c r="M120"/>
  <c r="BL120"/>
  <c r="BD120"/>
  <c r="AV120"/>
  <c r="AN120"/>
  <c r="AF120"/>
  <c r="X120"/>
  <c r="P120"/>
  <c r="H120"/>
  <c r="AN103"/>
  <c r="F104"/>
  <c r="AQ103"/>
  <c r="AN119"/>
  <c r="AF103"/>
  <c r="K103"/>
  <c r="BL119"/>
  <c r="BD119"/>
  <c r="AV119"/>
  <c r="AF119"/>
  <c r="X119"/>
  <c r="P119"/>
  <c r="H119"/>
  <c r="BM120"/>
  <c r="AW120"/>
  <c r="AG120"/>
  <c r="Q120"/>
  <c r="BN120"/>
  <c r="BF120"/>
  <c r="AX120"/>
  <c r="AP120"/>
  <c r="AH120"/>
  <c r="Z120"/>
  <c r="R120"/>
  <c r="J120"/>
  <c r="AV103"/>
  <c r="N103"/>
  <c r="AY103"/>
  <c r="AI103"/>
  <c r="S103"/>
  <c r="BG103"/>
  <c r="D120"/>
  <c r="D119"/>
  <c r="BK85" i="9"/>
  <c r="AY85"/>
  <c r="BK115"/>
  <c r="BG115"/>
  <c r="BC115"/>
  <c r="AY115"/>
  <c r="AU115"/>
  <c r="AQ115"/>
  <c r="AM115"/>
  <c r="AI115"/>
  <c r="AE115"/>
  <c r="AA115"/>
  <c r="W114"/>
  <c r="U114"/>
  <c r="S114"/>
  <c r="Q114"/>
  <c r="O114"/>
  <c r="M114"/>
  <c r="K114"/>
  <c r="I114"/>
  <c r="G114"/>
  <c r="E114"/>
  <c r="BN115"/>
  <c r="BL115"/>
  <c r="BJ115"/>
  <c r="BH115"/>
  <c r="BF115"/>
  <c r="BD115"/>
  <c r="BB115"/>
  <c r="AZ115"/>
  <c r="AX115"/>
  <c r="AV115"/>
  <c r="AT115"/>
  <c r="AR115"/>
  <c r="AP115"/>
  <c r="AN115"/>
  <c r="AL115"/>
  <c r="AJ115"/>
  <c r="AH115"/>
  <c r="AF115"/>
  <c r="AD115"/>
  <c r="AB115"/>
  <c r="Z115"/>
  <c r="X115"/>
  <c r="V115"/>
  <c r="T115"/>
  <c r="R115"/>
  <c r="P115"/>
  <c r="N115"/>
  <c r="L115"/>
  <c r="J115"/>
  <c r="H115"/>
  <c r="F115"/>
  <c r="D115"/>
  <c r="BM85"/>
  <c r="BI85"/>
  <c r="BE85"/>
  <c r="BA85"/>
  <c r="AW85"/>
  <c r="AS85"/>
  <c r="AO85"/>
  <c r="AK85"/>
  <c r="AG85"/>
  <c r="AC85"/>
  <c r="Y85"/>
  <c r="U84"/>
  <c r="S84"/>
  <c r="Q84"/>
  <c r="O84"/>
  <c r="M84"/>
  <c r="K84"/>
  <c r="I84"/>
  <c r="G84"/>
  <c r="E84"/>
  <c r="BN67"/>
  <c r="BL67"/>
  <c r="BJ67"/>
  <c r="BH67"/>
  <c r="BF67"/>
  <c r="BD67"/>
  <c r="BB67"/>
  <c r="AZ67"/>
  <c r="AX67"/>
  <c r="AV67"/>
  <c r="AT67"/>
  <c r="AR67"/>
  <c r="AP67"/>
  <c r="AN67"/>
  <c r="AL67"/>
  <c r="AJ67"/>
  <c r="AH67"/>
  <c r="AF67"/>
  <c r="AD67"/>
  <c r="AB67"/>
  <c r="Z67"/>
  <c r="X67"/>
  <c r="V67"/>
  <c r="T67"/>
  <c r="R67"/>
  <c r="P67"/>
  <c r="N67"/>
  <c r="L67"/>
  <c r="J67"/>
  <c r="H67"/>
  <c r="F67"/>
  <c r="D67"/>
  <c r="BM119" i="8"/>
  <c r="BK119"/>
  <c r="BI119"/>
  <c r="BG119"/>
  <c r="BE119"/>
  <c r="BC119"/>
  <c r="BA119"/>
  <c r="AY119"/>
  <c r="AW119"/>
  <c r="AU119"/>
  <c r="AS119"/>
  <c r="AQ119"/>
  <c r="AO119"/>
  <c r="AM119"/>
  <c r="AK119"/>
  <c r="AI119"/>
  <c r="AG119"/>
  <c r="AE119"/>
  <c r="AC119"/>
  <c r="AA119"/>
  <c r="Y119"/>
  <c r="W119"/>
  <c r="U119"/>
  <c r="S119"/>
  <c r="Q119"/>
  <c r="O119"/>
  <c r="M119"/>
  <c r="K119"/>
  <c r="I119"/>
  <c r="G119"/>
  <c r="E119"/>
  <c r="BN103"/>
  <c r="BJ103"/>
  <c r="BF103"/>
  <c r="BB103"/>
  <c r="AX103"/>
  <c r="AT103"/>
  <c r="AP103"/>
  <c r="AL103"/>
  <c r="AH103"/>
  <c r="AD103"/>
  <c r="Z103"/>
  <c r="T103"/>
  <c r="P103"/>
  <c r="L103"/>
  <c r="H103"/>
  <c r="D104"/>
  <c r="BM114" i="9"/>
  <c r="BK114"/>
  <c r="BI114"/>
  <c r="BG114"/>
  <c r="BE114"/>
  <c r="BC114"/>
  <c r="BA114"/>
  <c r="AY114"/>
  <c r="AW114"/>
  <c r="AU114"/>
  <c r="AS114"/>
  <c r="AQ114"/>
  <c r="AO114"/>
  <c r="AM114"/>
  <c r="AK114"/>
  <c r="AI114"/>
  <c r="AG114"/>
  <c r="AE114"/>
  <c r="AC114"/>
  <c r="AA114"/>
  <c r="Y114"/>
  <c r="BM84"/>
  <c r="BK84"/>
  <c r="BI84"/>
  <c r="BG84"/>
  <c r="BE84"/>
  <c r="BC84"/>
  <c r="BA84"/>
  <c r="AY84"/>
  <c r="AW84"/>
  <c r="AU84"/>
  <c r="AS84"/>
  <c r="AQ84"/>
  <c r="AO84"/>
  <c r="AM84"/>
  <c r="AK84"/>
  <c r="AI84"/>
  <c r="AG84"/>
  <c r="AE84"/>
  <c r="AC84"/>
  <c r="AA84"/>
  <c r="Y84"/>
  <c r="W84"/>
  <c r="BM66"/>
  <c r="BK66"/>
  <c r="BI66"/>
  <c r="BG66"/>
  <c r="BE66"/>
  <c r="BC66"/>
  <c r="BA66"/>
  <c r="AY66"/>
  <c r="AW66"/>
  <c r="AU66"/>
  <c r="AS66"/>
  <c r="AQ66"/>
  <c r="AO66"/>
  <c r="AM66"/>
  <c r="AK66"/>
  <c r="AI66"/>
  <c r="AG66"/>
  <c r="AE66"/>
  <c r="AC66"/>
  <c r="AA66"/>
  <c r="Y66"/>
  <c r="W66"/>
  <c r="U66"/>
  <c r="S66"/>
  <c r="Q66"/>
  <c r="O66"/>
  <c r="M66"/>
  <c r="K66"/>
  <c r="I66"/>
  <c r="G66"/>
  <c r="E66"/>
  <c r="BP46"/>
  <c r="BQ46" s="1"/>
  <c r="BM67"/>
  <c r="BK67"/>
  <c r="BI67"/>
  <c r="BG67"/>
  <c r="BE67"/>
  <c r="BC67"/>
  <c r="BA67"/>
  <c r="AY67"/>
  <c r="AW67"/>
  <c r="AU67"/>
  <c r="AS67"/>
  <c r="AQ67"/>
  <c r="AO67"/>
  <c r="AM67"/>
  <c r="AK67"/>
  <c r="AI67"/>
  <c r="AG67"/>
  <c r="AE67"/>
  <c r="AC67"/>
  <c r="AA67"/>
  <c r="Y67"/>
  <c r="W67"/>
  <c r="U67"/>
  <c r="S67"/>
  <c r="Q67"/>
  <c r="O67"/>
  <c r="M67"/>
  <c r="K67"/>
  <c r="I67"/>
  <c r="G67"/>
  <c r="E67"/>
  <c r="BP47"/>
  <c r="BQ47" s="1"/>
  <c r="BN104" i="8"/>
  <c r="BL104"/>
  <c r="BJ104"/>
  <c r="BH104"/>
  <c r="BF104"/>
  <c r="BD104"/>
  <c r="BB104"/>
  <c r="AZ104"/>
  <c r="AX104"/>
  <c r="AV104"/>
  <c r="AT104"/>
  <c r="AR104"/>
  <c r="AP104"/>
  <c r="AN104"/>
  <c r="AL104"/>
  <c r="AJ104"/>
  <c r="AH104"/>
  <c r="AF104"/>
  <c r="AD104"/>
  <c r="AB104"/>
  <c r="Z104"/>
  <c r="V104"/>
  <c r="T104"/>
  <c r="R104"/>
  <c r="P104"/>
  <c r="N104"/>
  <c r="L104"/>
  <c r="J104"/>
  <c r="H104"/>
  <c r="F103"/>
  <c r="D103"/>
  <c r="BM104"/>
  <c r="BK104"/>
  <c r="BI104"/>
  <c r="BG104"/>
  <c r="BE104"/>
  <c r="BC104"/>
  <c r="BA104"/>
  <c r="AY104"/>
  <c r="AW104"/>
  <c r="AU104"/>
  <c r="AS104"/>
  <c r="AQ104"/>
  <c r="AO104"/>
  <c r="AM104"/>
  <c r="AK104"/>
  <c r="AI104"/>
  <c r="AG104"/>
  <c r="AE104"/>
  <c r="AC104"/>
  <c r="AA104"/>
  <c r="Y104"/>
  <c r="W104"/>
  <c r="U104"/>
  <c r="S104"/>
  <c r="Q104"/>
  <c r="O104"/>
  <c r="M104"/>
  <c r="K104"/>
  <c r="I104"/>
  <c r="G104"/>
  <c r="E104"/>
  <c r="BM86"/>
  <c r="BK86"/>
  <c r="BI86"/>
  <c r="BG86"/>
  <c r="BE86"/>
  <c r="BC86"/>
  <c r="BA86"/>
  <c r="AY86"/>
  <c r="AW86"/>
  <c r="AU86"/>
  <c r="AS86"/>
  <c r="AQ86"/>
  <c r="AO86"/>
  <c r="AM86"/>
  <c r="AK86"/>
  <c r="AI86"/>
  <c r="AG86"/>
  <c r="AE86"/>
  <c r="AC86"/>
  <c r="AA86"/>
  <c r="Y86"/>
  <c r="W86"/>
  <c r="U86"/>
  <c r="S86"/>
  <c r="Q86"/>
  <c r="O86"/>
  <c r="M86"/>
  <c r="K86"/>
  <c r="I86"/>
  <c r="G86"/>
  <c r="E86"/>
  <c r="BN65"/>
  <c r="BL65"/>
  <c r="BJ65"/>
  <c r="BH65"/>
  <c r="BF65"/>
  <c r="BD65"/>
  <c r="BB65"/>
  <c r="AZ65"/>
  <c r="AX65"/>
  <c r="AV65"/>
  <c r="AT65"/>
  <c r="AR65"/>
  <c r="AP65"/>
  <c r="AN65"/>
  <c r="AL65"/>
  <c r="AJ65"/>
  <c r="AH65"/>
  <c r="AF65"/>
  <c r="AD65"/>
  <c r="AB65"/>
  <c r="Z65"/>
  <c r="X65"/>
  <c r="V65"/>
  <c r="T65"/>
  <c r="R65"/>
  <c r="P65"/>
  <c r="N65"/>
  <c r="L65"/>
  <c r="J65"/>
  <c r="H65"/>
  <c r="F65"/>
  <c r="D65"/>
  <c r="BM66"/>
  <c r="BK66"/>
  <c r="BI66"/>
  <c r="BG66"/>
  <c r="BE66"/>
  <c r="BC66"/>
  <c r="BA66"/>
  <c r="AY66"/>
  <c r="AW66"/>
  <c r="AU66"/>
  <c r="AS66"/>
  <c r="AQ66"/>
  <c r="AO66"/>
  <c r="AM66"/>
  <c r="AK66"/>
  <c r="AI66"/>
  <c r="AG66"/>
  <c r="AE66"/>
  <c r="AC66"/>
  <c r="AA66"/>
  <c r="Y66"/>
  <c r="W66"/>
  <c r="U66"/>
  <c r="S66"/>
  <c r="Q66"/>
  <c r="O66"/>
  <c r="M66"/>
  <c r="K66"/>
  <c r="I66"/>
  <c r="G66"/>
  <c r="E66"/>
  <c r="X104"/>
  <c r="X103"/>
  <c r="X102"/>
  <c r="BM85"/>
  <c r="BK85"/>
  <c r="BI85"/>
  <c r="BG85"/>
  <c r="BE85"/>
  <c r="BC85"/>
  <c r="BA85"/>
  <c r="AY85"/>
  <c r="AW85"/>
  <c r="AU85"/>
  <c r="AS85"/>
  <c r="AQ85"/>
  <c r="AO85"/>
  <c r="AM85"/>
  <c r="AK85"/>
  <c r="AI85"/>
  <c r="AG85"/>
  <c r="AE85"/>
  <c r="AC85"/>
  <c r="AA85"/>
  <c r="Y85"/>
  <c r="W85"/>
  <c r="U85"/>
  <c r="S85"/>
  <c r="Q85"/>
  <c r="O85"/>
  <c r="M85"/>
  <c r="K85"/>
  <c r="I85"/>
  <c r="G85"/>
  <c r="E85"/>
  <c r="BN66"/>
  <c r="BL66"/>
  <c r="BJ66"/>
  <c r="BH66"/>
  <c r="BF66"/>
  <c r="BD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M65"/>
  <c r="BK65"/>
  <c r="BI65"/>
  <c r="BG65"/>
  <c r="BE65"/>
  <c r="BC65"/>
  <c r="BA65"/>
  <c r="AY65"/>
  <c r="AW65"/>
  <c r="AU65"/>
  <c r="AS65"/>
  <c r="AQ65"/>
  <c r="AO65"/>
  <c r="AM65"/>
  <c r="AK65"/>
  <c r="AI65"/>
  <c r="AG65"/>
  <c r="AE65"/>
  <c r="AC65"/>
  <c r="AA65"/>
  <c r="Y65"/>
  <c r="W65"/>
  <c r="U65"/>
  <c r="S65"/>
  <c r="Q65"/>
  <c r="O65"/>
  <c r="M65"/>
  <c r="K65"/>
  <c r="I65"/>
  <c r="G65"/>
  <c r="E65"/>
  <c r="BB48" i="9" l="1"/>
  <c r="BP46" i="8"/>
  <c r="BQ46" s="1"/>
  <c r="BP32" i="9"/>
  <c r="BP47" i="8"/>
  <c r="BQ47" s="1"/>
  <c r="M48" i="9"/>
  <c r="BJ48"/>
  <c r="S48"/>
  <c r="N48"/>
  <c r="Y48"/>
  <c r="BK48"/>
  <c r="AM48"/>
  <c r="H48"/>
  <c r="AN48"/>
  <c r="AS48"/>
  <c r="AO48"/>
  <c r="BE48"/>
  <c r="AD48"/>
  <c r="AT48"/>
  <c r="F48"/>
  <c r="D48"/>
  <c r="AL48"/>
  <c r="V48"/>
  <c r="Q48"/>
  <c r="G48"/>
  <c r="BC48"/>
  <c r="T48"/>
  <c r="AJ48"/>
  <c r="AZ48"/>
  <c r="I48"/>
  <c r="R48"/>
  <c r="AX48"/>
  <c r="BN48"/>
  <c r="AG48"/>
  <c r="BM48"/>
  <c r="K48"/>
  <c r="O48"/>
  <c r="AE48"/>
  <c r="AU48"/>
  <c r="E48"/>
  <c r="L48"/>
  <c r="AR48"/>
  <c r="BH48"/>
  <c r="X48"/>
  <c r="BD48"/>
  <c r="BP100"/>
  <c r="BQ100" s="1"/>
  <c r="AH48"/>
  <c r="BP115"/>
  <c r="BQ115" s="1"/>
  <c r="BQ121" s="1"/>
  <c r="AB48"/>
  <c r="BP114"/>
  <c r="BQ114" s="1"/>
  <c r="AW48"/>
  <c r="J48"/>
  <c r="Z48"/>
  <c r="AP48"/>
  <c r="BF48"/>
  <c r="BP85"/>
  <c r="BQ85" s="1"/>
  <c r="G9" i="6" s="1"/>
  <c r="BP101" i="9"/>
  <c r="BQ101" s="1"/>
  <c r="G17" i="6" s="1"/>
  <c r="BP84" i="9"/>
  <c r="BQ84" s="1"/>
  <c r="W48"/>
  <c r="P48"/>
  <c r="AF48"/>
  <c r="AV48"/>
  <c r="BL48"/>
  <c r="U48"/>
  <c r="AK48"/>
  <c r="BA48"/>
  <c r="AI48"/>
  <c r="AY48"/>
  <c r="AC48"/>
  <c r="BI48"/>
  <c r="AA48"/>
  <c r="AQ48"/>
  <c r="BG48"/>
  <c r="BP85" i="8"/>
  <c r="BQ85" s="1"/>
  <c r="BP120"/>
  <c r="BQ120" s="1"/>
  <c r="F22" i="6" s="1"/>
  <c r="BP119" i="8"/>
  <c r="BQ119" s="1"/>
  <c r="BP104"/>
  <c r="BQ104" s="1"/>
  <c r="BQ124" s="1"/>
  <c r="BP86"/>
  <c r="BQ86" s="1"/>
  <c r="F9" i="6" s="1"/>
  <c r="BP66" i="9"/>
  <c r="BQ66" s="1"/>
  <c r="BP66" i="8"/>
  <c r="BQ66" s="1"/>
  <c r="BQ122" s="1"/>
  <c r="BP67" i="9"/>
  <c r="BQ67" s="1"/>
  <c r="BP65" i="8"/>
  <c r="BQ65" s="1"/>
  <c r="BP103"/>
  <c r="BQ103" s="1"/>
  <c r="G22" i="6" l="1"/>
  <c r="BQ119" i="9"/>
  <c r="BQ120"/>
  <c r="BQ49"/>
  <c r="BQ125" i="8"/>
  <c r="BQ123"/>
  <c r="F17" i="6"/>
  <c r="BQ50" i="8"/>
  <c r="F4" i="6"/>
  <c r="BQ118" i="9"/>
  <c r="G4" i="6"/>
  <c r="BQ126" i="8" l="1"/>
  <c r="I51" i="6"/>
  <c r="E45"/>
  <c r="E38"/>
  <c r="E40"/>
  <c r="E51"/>
  <c r="B51" s="1"/>
  <c r="E50"/>
  <c r="B50"/>
  <c r="E49"/>
  <c r="B49"/>
  <c r="B45"/>
  <c r="E44"/>
  <c r="B44"/>
  <c r="I42"/>
  <c r="E42"/>
  <c r="B42"/>
  <c r="E41"/>
  <c r="B41"/>
  <c r="B40"/>
  <c r="E39"/>
  <c r="B39"/>
  <c r="B38"/>
  <c r="E37"/>
  <c r="B37"/>
  <c r="E36"/>
  <c r="B36"/>
  <c r="E33"/>
  <c r="B33"/>
  <c r="E32"/>
  <c r="B32"/>
  <c r="E31"/>
  <c r="B31"/>
  <c r="I30"/>
  <c r="E30"/>
  <c r="B30"/>
  <c r="I24"/>
  <c r="I23"/>
  <c r="I50" s="1"/>
  <c r="B23"/>
  <c r="I22"/>
  <c r="I49" s="1"/>
  <c r="F49"/>
  <c r="J49" s="1"/>
  <c r="C22"/>
  <c r="B22"/>
  <c r="I18"/>
  <c r="I45" s="1"/>
  <c r="I17"/>
  <c r="I44" s="1"/>
  <c r="C44"/>
  <c r="F44"/>
  <c r="J44" s="1"/>
  <c r="B17"/>
  <c r="I15"/>
  <c r="B15"/>
  <c r="I14"/>
  <c r="I41" s="1"/>
  <c r="B14"/>
  <c r="I13"/>
  <c r="I40" s="1"/>
  <c r="B13"/>
  <c r="I12"/>
  <c r="I39" s="1"/>
  <c r="B12"/>
  <c r="I11"/>
  <c r="I38" s="1"/>
  <c r="B11"/>
  <c r="I10"/>
  <c r="I37" s="1"/>
  <c r="B10"/>
  <c r="I9"/>
  <c r="I36" s="1"/>
  <c r="F36"/>
  <c r="J36" s="1"/>
  <c r="B9"/>
  <c r="I6"/>
  <c r="I33" s="1"/>
  <c r="B6"/>
  <c r="I5"/>
  <c r="I32" s="1"/>
  <c r="B5"/>
  <c r="I4"/>
  <c r="I31" s="1"/>
  <c r="C31"/>
  <c r="F31"/>
  <c r="B4"/>
  <c r="R3"/>
  <c r="Q3"/>
  <c r="P3"/>
  <c r="N3"/>
  <c r="M3"/>
  <c r="L3"/>
  <c r="I3"/>
  <c r="B3"/>
  <c r="T3" l="1"/>
  <c r="B24"/>
  <c r="B18"/>
  <c r="F53"/>
  <c r="J31"/>
  <c r="J53" s="1"/>
  <c r="C4"/>
  <c r="J4"/>
  <c r="C9"/>
  <c r="C17"/>
  <c r="J17"/>
  <c r="F26"/>
  <c r="G31"/>
  <c r="G44"/>
  <c r="C26" l="1"/>
  <c r="C49" l="1"/>
  <c r="S3"/>
  <c r="J22"/>
  <c r="G49"/>
  <c r="G36" l="1"/>
  <c r="G53" s="1"/>
  <c r="O3"/>
  <c r="U3" s="1"/>
  <c r="G26"/>
  <c r="J9"/>
  <c r="J26" s="1"/>
  <c r="C36"/>
  <c r="C53" s="1"/>
</calcChain>
</file>

<file path=xl/sharedStrings.xml><?xml version="1.0" encoding="utf-8"?>
<sst xmlns="http://schemas.openxmlformats.org/spreadsheetml/2006/main" count="365" uniqueCount="100">
  <si>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</si>
  <si>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</si>
  <si>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</si>
  <si>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</si>
  <si>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</si>
  <si>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</si>
  <si>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</si>
  <si>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</si>
  <si>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</si>
  <si>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манная молочная</t>
  </si>
  <si>
    <t xml:space="preserve">Бутерброд с маслом </t>
  </si>
  <si>
    <t>Какао с молоком</t>
  </si>
  <si>
    <t>Обед</t>
  </si>
  <si>
    <t>Суп шахтерский</t>
  </si>
  <si>
    <t>Капуста, тушеная с мясом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</si>
  <si>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</si>
  <si>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</si>
  <si>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</si>
  <si>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</si>
  <si>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свеж. морож. ягод</t>
  </si>
  <si>
    <t>Пирог рыбный</t>
  </si>
  <si>
    <t>Ужин</t>
  </si>
  <si>
    <t xml:space="preserve">Омлет 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</si>
  <si>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</si>
  <si>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</si>
  <si>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</si>
  <si>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</si>
  <si>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</si>
  <si>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</si>
  <si>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</si>
  <si>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</si>
  <si>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</si>
  <si>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</si>
  <si>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</si>
  <si>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</si>
  <si>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на 04.03.2019</t>
  </si>
  <si>
    <t>К выдаче, ГРАММ (на всех)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</si>
  <si>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</si>
  <si>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</si>
  <si>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</si>
  <si>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</si>
  <si>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</si>
  <si>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</si>
  <si>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</si>
  <si>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</si>
  <si>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</si>
  <si>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</si>
  <si>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</si>
  <si>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</si>
  <si>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</si>
  <si>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</si>
  <si>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</si>
  <si>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</si>
  <si>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</si>
  <si>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</si>
  <si>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</si>
  <si>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</si>
  <si>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</si>
  <si>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</si>
  <si>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(3 - 7 лет) на </t>
  </si>
  <si>
    <t xml:space="preserve">человек (1,5 - 2 года) на </t>
  </si>
  <si>
    <t>Утверждаю                                                        Заведующий МК ДОУ                                    Ташаринский детский сад "Лесовичок"                   Т.В. Чугуева</t>
  </si>
  <si>
    <t>Аскорбиновая кислота</t>
  </si>
  <si>
    <t>Калькулятор                                  Г.М. Романашенко</t>
  </si>
  <si>
    <t>Завхоз                                                Г.М. Романашенко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</si>
  <si>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</si>
  <si>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</si>
  <si>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</si>
  <si>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</si>
  <si>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</si>
  <si>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</si>
  <si>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</si>
  <si>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</si>
  <si>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</si>
  <si>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</si>
  <si>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</si>
  <si>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</si>
  <si>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</si>
  <si>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</si>
  <si>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</si>
  <si>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</si>
  <si>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</si>
  <si>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9</t>
  </si>
  <si>
    <t>Дети с 1,5 - 3 лет</t>
  </si>
  <si>
    <t>20/4</t>
  </si>
  <si>
    <t>294, 312, 313</t>
  </si>
  <si>
    <t>150/9</t>
  </si>
  <si>
    <t>263, 264</t>
  </si>
  <si>
    <t>ВСЕГО за день</t>
  </si>
  <si>
    <t>Ответственный за питание  _________________________ Г.М. Романешенко</t>
  </si>
  <si>
    <t>Дети с 3 - 7 лет</t>
  </si>
  <si>
    <t>30/5</t>
  </si>
  <si>
    <t>180/12</t>
  </si>
  <si>
    <t>Калькулятор                                  Г.М. Романашено</t>
  </si>
  <si>
    <t xml:space="preserve">   ____________________      Т.В. Чугуева </t>
  </si>
  <si>
    <t xml:space="preserve">   ______________________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</si>
  <si>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</si>
  <si>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</si>
  <si>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</si>
  <si>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 xml:space="preserve">                                                                                                                          Т.В. Чугуева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</si>
</sst>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\ &quot;р.&quot;"/>
    <numFmt numFmtId="166" formatCode="[$-F400]h:mm:ss\ AM/PM"/>
    <numFmt numFmtId="167" formatCode="0.000000"/>
  </numFmts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NumberFormat="1" applyBorder="1"/>
    <xf numFmtId="13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Fill="1" applyBorder="1"/>
    <xf numFmtId="0" fontId="0" fillId="0" borderId="3" xfId="0" applyNumberFormat="1" applyFill="1" applyBorder="1" applyAlignment="1">
      <alignment wrapText="1"/>
    </xf>
    <xf numFmtId="0" fontId="0" fillId="0" borderId="3" xfId="0" applyNumberFormat="1" applyFill="1" applyBorder="1"/>
    <xf numFmtId="13" fontId="0" fillId="0" borderId="3" xfId="0" applyNumberFormat="1" applyFill="1" applyBorder="1"/>
    <xf numFmtId="0" fontId="0" fillId="0" borderId="0" xfId="0" applyFill="1"/>
    <xf numFmtId="0" fontId="5" fillId="0" borderId="6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5" fillId="0" borderId="3" xfId="0" applyFont="1" applyBorder="1"/>
    <xf numFmtId="0" fontId="5" fillId="0" borderId="0" xfId="0" applyFont="1" applyAlignment="1">
      <alignment horizontal="right"/>
    </xf>
    <xf numFmtId="164" fontId="5" fillId="0" borderId="3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5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5" fillId="5" borderId="3" xfId="0" applyFont="1" applyFill="1" applyBorder="1"/>
    <xf numFmtId="0" fontId="0" fillId="6" borderId="0" xfId="0" applyFill="1"/>
    <xf numFmtId="0" fontId="5" fillId="6" borderId="0" xfId="0" applyFont="1" applyFill="1" applyBorder="1" applyAlignment="1">
      <alignment horizontal="right"/>
    </xf>
    <xf numFmtId="4" fontId="5" fillId="0" borderId="3" xfId="0" applyNumberFormat="1" applyFont="1" applyBorder="1"/>
    <xf numFmtId="4" fontId="0" fillId="0" borderId="7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2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/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/>
    <xf numFmtId="0" fontId="5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5" fillId="2" borderId="3" xfId="0" applyFont="1" applyFill="1" applyBorder="1"/>
    <xf numFmtId="164" fontId="5" fillId="2" borderId="3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13" fontId="0" fillId="0" borderId="0" xfId="0" applyNumberFormat="1" applyBorder="1"/>
    <xf numFmtId="0" fontId="8" fillId="0" borderId="0" xfId="0" applyFont="1"/>
    <xf numFmtId="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0" fillId="0" borderId="0" xfId="0" applyNumberFormat="1"/>
    <xf numFmtId="0" fontId="9" fillId="0" borderId="10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1" fillId="0" borderId="3" xfId="0" applyNumberFormat="1" applyFont="1" applyBorder="1"/>
    <xf numFmtId="165" fontId="13" fillId="2" borderId="3" xfId="0" applyNumberFormat="1" applyFont="1" applyFill="1" applyBorder="1" applyAlignment="1">
      <alignment horizontal="right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165" fontId="13" fillId="2" borderId="9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2" fillId="3" borderId="9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4" fontId="11" fillId="0" borderId="1" xfId="0" applyNumberFormat="1" applyFont="1" applyBorder="1" applyAlignment="1">
      <alignment vertical="top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vertical="center" wrapText="1"/>
    </xf>
    <xf numFmtId="49" fontId="16" fillId="0" borderId="3" xfId="0" applyNumberFormat="1" applyFont="1" applyBorder="1" applyAlignment="1">
      <alignment horizontal="right" vertical="center" wrapText="1"/>
    </xf>
    <xf numFmtId="0" fontId="20" fillId="0" borderId="3" xfId="0" applyFont="1" applyBorder="1" applyAlignment="1">
      <alignment wrapText="1"/>
    </xf>
    <xf numFmtId="49" fontId="16" fillId="0" borderId="3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0" fillId="2" borderId="9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165" fontId="12" fillId="0" borderId="2" xfId="0" applyNumberFormat="1" applyFont="1" applyBorder="1" applyAlignment="1">
      <alignment horizontal="center" vertical="center" textRotation="90" wrapText="1"/>
    </xf>
    <xf numFmtId="165" fontId="12" fillId="0" borderId="5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11" xfId="0" applyNumberFormat="1" applyFont="1" applyBorder="1" applyAlignment="1">
      <alignment horizontal="center" vertical="center" textRotation="90" wrapText="1"/>
    </xf>
    <xf numFmtId="165" fontId="12" fillId="0" borderId="12" xfId="0" applyNumberFormat="1" applyFont="1" applyBorder="1" applyAlignment="1">
      <alignment horizontal="center" vertical="center" textRotation="90" wrapText="1"/>
    </xf>
    <xf numFmtId="165" fontId="12" fillId="0" borderId="13" xfId="0" applyNumberFormat="1" applyFont="1" applyBorder="1" applyAlignment="1">
      <alignment horizontal="center" vertical="center" textRotation="90" wrapText="1"/>
    </xf>
    <xf numFmtId="165" fontId="12" fillId="0" borderId="2" xfId="0" applyNumberFormat="1" applyFont="1" applyBorder="1" applyAlignment="1">
      <alignment horizontal="center" vertical="center" textRotation="90"/>
    </xf>
    <xf numFmtId="165" fontId="12" fillId="0" borderId="5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165" fontId="12" fillId="0" borderId="11" xfId="0" applyNumberFormat="1" applyFont="1" applyBorder="1" applyAlignment="1">
      <alignment horizontal="center" vertical="center" textRotation="90"/>
    </xf>
    <xf numFmtId="165" fontId="12" fillId="0" borderId="12" xfId="0" applyNumberFormat="1" applyFont="1" applyBorder="1" applyAlignment="1">
      <alignment horizontal="center" vertical="center" textRotation="90"/>
    </xf>
    <xf numFmtId="165" fontId="12" fillId="0" borderId="13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10" fillId="2" borderId="8" xfId="0" applyFont="1" applyFill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14" fontId="14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14" fontId="11" fillId="0" borderId="1" xfId="0" applyNumberFormat="1" applyFont="1" applyBorder="1" applyAlignment="1">
      <alignment horizontal="center" vertical="top"/>
    </xf>
    <xf numFmtId="0" fontId="0" fillId="9" borderId="0" xfId="0" applyFill="1"/>
    <xf numFmtId="0" fontId="2" fillId="9" borderId="2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0" fillId="9" borderId="3" xfId="0" applyFill="1" applyBorder="1"/>
    <xf numFmtId="0" fontId="5" fillId="9" borderId="3" xfId="0" applyFont="1" applyFill="1" applyBorder="1"/>
    <xf numFmtId="164" fontId="5" fillId="9" borderId="3" xfId="0" applyNumberFormat="1" applyFont="1" applyFill="1" applyBorder="1"/>
    <xf numFmtId="164" fontId="7" fillId="9" borderId="0" xfId="0" applyNumberFormat="1" applyFont="1" applyFill="1"/>
    <xf numFmtId="4" fontId="5" fillId="9" borderId="3" xfId="0" applyNumberFormat="1" applyFont="1" applyFill="1" applyBorder="1"/>
    <xf numFmtId="4" fontId="0" fillId="9" borderId="0" xfId="0" applyNumberFormat="1" applyFill="1"/>
    <xf numFmtId="0" fontId="2" fillId="9" borderId="3" xfId="0" applyFont="1" applyFill="1" applyBorder="1" applyAlignment="1">
      <alignment horizontal="center" vertical="center" wrapText="1"/>
    </xf>
    <xf numFmtId="2" fontId="0" fillId="0" borderId="3" xfId="0" applyNumberFormat="1" applyBorder="1"/>
    <xf numFmtId="2" fontId="0" fillId="0" borderId="3" xfId="0" applyNumberFormat="1" applyFill="1" applyBorder="1"/>
    <xf numFmtId="164" fontId="0" fillId="0" borderId="3" xfId="0" applyNumberFormat="1" applyBorder="1"/>
    <xf numFmtId="167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2020/&#1050;&#1072;&#1083;&#1100;&#1082;&#1091;&#1083;&#1103;&#1094;&#1080;&#1103;%20&#1073;&#1083;&#1102;&#1076;%20&#1086;&#1082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102;&#1085;&#1100;/17.06.2022%20%209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7.01.2021 1,5-2 года (день 9)"/>
      <sheetName val="07.01.2021 3-7 лет (день 9) "/>
      <sheetName val="День 9"/>
      <sheetName val="08.11.2021  день 9"/>
      <sheetName val="День 9 до 3 лет"/>
      <sheetName val="День 9 от 3 лет"/>
      <sheetName val="Лист1"/>
      <sheetName val="Лист2"/>
      <sheetName val="Лист3"/>
    </sheetNames>
    <sheetDataSet>
      <sheetData sheetId="0"/>
      <sheetData sheetId="1">
        <row r="7">
          <cell r="B7" t="str">
            <v>Каша манная молочная</v>
          </cell>
        </row>
        <row r="8">
          <cell r="B8" t="str">
            <v xml:space="preserve">Бутерброд с маслом </v>
          </cell>
        </row>
        <row r="9">
          <cell r="B9" t="str">
            <v>Какао с молоком</v>
          </cell>
        </row>
        <row r="12">
          <cell r="B12" t="str">
            <v>Суп шахтерский</v>
          </cell>
        </row>
        <row r="13">
          <cell r="B13" t="str">
            <v>Капуста, тушеная с мясом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  <row r="16">
          <cell r="B16" t="str">
            <v>Компот из сухофруктов</v>
          </cell>
        </row>
        <row r="20">
          <cell r="B20" t="str">
            <v>Компот из свеж. морож. ягод</v>
          </cell>
        </row>
        <row r="21">
          <cell r="B21" t="str">
            <v>Пирог рыбный</v>
          </cell>
        </row>
        <row r="25">
          <cell r="B25" t="str">
            <v xml:space="preserve">Омлет </v>
          </cell>
        </row>
        <row r="26">
          <cell r="B26" t="str">
            <v>Хлеб пшеничный</v>
          </cell>
        </row>
        <row r="27">
          <cell r="B27" t="str">
            <v>Чай с сахаром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26"/>
  <sheetViews>
    <sheetView topLeftCell="B4" zoomScale="66" zoomScaleNormal="66" workbookViewId="0">
      <selection activeCell="D41" sqref="D41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44140625" bestFit="1" customWidth="1"/>
    <col min="13" max="13" width="0" hidden="1" customWidth="1"/>
    <col min="14" max="17" width="9.109375" hidden="1" customWidth="1"/>
    <col min="18" max="20" width="10.109375" hidden="1" customWidth="1"/>
    <col min="21" max="21" width="10.88671875" customWidth="1"/>
    <col min="22" max="23" width="10.109375" hidden="1" customWidth="1"/>
    <col min="24" max="24" width="10.6640625" customWidth="1"/>
    <col min="25" max="28" width="10.6640625" hidden="1" customWidth="1"/>
    <col min="29" max="29" width="12.33203125" hidden="1" customWidth="1"/>
    <col min="30" max="31" width="10.6640625" customWidth="1"/>
    <col min="32" max="35" width="10.6640625" hidden="1" customWidth="1"/>
    <col min="36" max="36" width="10.88671875" customWidth="1"/>
    <col min="37" max="37" width="10.6640625" customWidth="1"/>
    <col min="38" max="44" width="10.6640625" hidden="1" customWidth="1"/>
    <col min="45" max="45" width="10.6640625" customWidth="1"/>
    <col min="46" max="46" width="10.6640625" hidden="1" customWidth="1"/>
    <col min="47" max="47" width="10.6640625" customWidth="1"/>
    <col min="48" max="51" width="10.6640625" hidden="1" customWidth="1"/>
    <col min="52" max="53" width="10.6640625" customWidth="1"/>
    <col min="54" max="54" width="10.6640625" hidden="1" customWidth="1"/>
    <col min="55" max="55" width="10.6640625" customWidth="1"/>
    <col min="56" max="58" width="10.6640625" hidden="1" customWidth="1"/>
    <col min="62" max="62" width="10.88671875" customWidth="1"/>
    <col min="63" max="63" width="10.88671875" hidden="1" customWidth="1"/>
    <col min="66" max="66" width="7.88671875" customWidth="1"/>
    <col min="67" max="67" width="12.109375" style="148" customWidth="1"/>
    <col min="69" max="69" width="9.88671875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99</v>
      </c>
      <c r="B2" s="1"/>
      <c r="C2" s="1"/>
      <c r="D2" s="1"/>
      <c r="E2" s="1"/>
    </row>
    <row r="3" spans="1:69" hidden="1">
      <c r="A3" s="1" t="s">
        <v>97</v>
      </c>
      <c r="B3" s="1"/>
      <c r="C3" s="1"/>
      <c r="D3" s="1"/>
      <c r="E3" s="1"/>
      <c r="K3" t="s">
        <v>1</v>
      </c>
    </row>
    <row r="4" spans="1:69">
      <c r="K4" t="s">
        <v>98</v>
      </c>
    </row>
    <row r="6" spans="1:69">
      <c r="D6" s="94" t="s">
        <v>2</v>
      </c>
      <c r="E6" s="94"/>
      <c r="F6" s="2">
        <v>5</v>
      </c>
      <c r="G6" t="s">
        <v>60</v>
      </c>
      <c r="K6" s="69">
        <f>'07.01.2021 3-7 лет (день 9) '!K6</f>
        <v>45433</v>
      </c>
      <c r="U6" s="3"/>
    </row>
    <row r="7" spans="1:69" ht="15" customHeight="1">
      <c r="A7" s="90"/>
      <c r="B7" s="4" t="s">
        <v>3</v>
      </c>
      <c r="C7" s="92" t="s">
        <v>4</v>
      </c>
      <c r="D7" s="92" t="str">
        <f>[1]Цены!A1</f>
        <v>Хлеб пшеничный</v>
      </c>
      <c r="E7" s="92" t="str">
        <f>[1]Цены!B1</f>
        <v>Хлеб ржано-пшеничный</v>
      </c>
      <c r="F7" s="92" t="str">
        <f>[1]Цены!C1</f>
        <v>Сахар</v>
      </c>
      <c r="G7" s="92" t="str">
        <f>[1]Цены!D1</f>
        <v>Чай</v>
      </c>
      <c r="H7" s="92" t="str">
        <f>[1]Цены!E1</f>
        <v>Какао</v>
      </c>
      <c r="I7" s="92" t="str">
        <f>[1]Цены!F1</f>
        <v>Кофейный напиток</v>
      </c>
      <c r="J7" s="92" t="str">
        <f>[1]Цены!G1</f>
        <v>Молоко 2,5%</v>
      </c>
      <c r="K7" s="92" t="str">
        <f>[1]Цены!H1</f>
        <v>Масло сливочное</v>
      </c>
      <c r="L7" s="92" t="str">
        <f>[1]Цены!I1</f>
        <v>Сметана 15%</v>
      </c>
      <c r="M7" s="92" t="str">
        <f>[1]Цены!J1</f>
        <v>Молоко сухое</v>
      </c>
      <c r="N7" s="92" t="str">
        <f>[1]Цены!K1</f>
        <v>Снежок 2,5 %</v>
      </c>
      <c r="O7" s="92" t="str">
        <f>[1]Цены!L1</f>
        <v>Творог 5%</v>
      </c>
      <c r="P7" s="92" t="str">
        <f>[1]Цены!M1</f>
        <v>Молоко сгущенное</v>
      </c>
      <c r="Q7" s="92" t="str">
        <f>[1]Цены!N1</f>
        <v xml:space="preserve">Джем Сава </v>
      </c>
      <c r="R7" s="92" t="str">
        <f>[1]Цены!O1</f>
        <v>Сыр</v>
      </c>
      <c r="S7" s="92" t="str">
        <f>[1]Цены!P1</f>
        <v>Зеленый горошек</v>
      </c>
      <c r="T7" s="92" t="str">
        <f>[1]Цены!Q1</f>
        <v>Кукуруза консервирован.</v>
      </c>
      <c r="U7" s="92" t="str">
        <f>[1]Цены!R1</f>
        <v>Консервы рыбные</v>
      </c>
      <c r="V7" s="92" t="str">
        <f>[1]Цены!S1</f>
        <v>Огурцы консервирован.</v>
      </c>
      <c r="W7" s="92" t="str">
        <f>[1]Цены!T1</f>
        <v>Огурцы свежие</v>
      </c>
      <c r="X7" s="92" t="str">
        <f>[1]Цены!U1</f>
        <v>Яйцо</v>
      </c>
      <c r="Y7" s="92" t="str">
        <f>[1]Цены!V1</f>
        <v>Икра кабачковая</v>
      </c>
      <c r="Z7" s="92" t="str">
        <f>[1]Цены!W1</f>
        <v>Изюм</v>
      </c>
      <c r="AA7" s="92" t="str">
        <f>[1]Цены!X1</f>
        <v>Курага</v>
      </c>
      <c r="AB7" s="92" t="str">
        <f>[1]Цены!Y1</f>
        <v>Чернослив</v>
      </c>
      <c r="AC7" s="92" t="str">
        <f>[1]Цены!Z1</f>
        <v>Шиповник</v>
      </c>
      <c r="AD7" s="92" t="str">
        <f>[1]Цены!AA1</f>
        <v>Сухофрукты</v>
      </c>
      <c r="AE7" s="92" t="str">
        <f>[1]Цены!AB1</f>
        <v>Ягода свежемороженная</v>
      </c>
      <c r="AF7" s="92" t="str">
        <f>[1]Цены!AC1</f>
        <v>Лимон</v>
      </c>
      <c r="AG7" s="92" t="str">
        <f>[1]Цены!AD1</f>
        <v>Кисель</v>
      </c>
      <c r="AH7" s="92" t="str">
        <f>[1]Цены!AE1</f>
        <v xml:space="preserve">Сок </v>
      </c>
      <c r="AI7" s="92" t="str">
        <f>[1]Цены!AF1</f>
        <v>Макаронные изделия</v>
      </c>
      <c r="AJ7" s="92" t="str">
        <f>[1]Цены!AG1</f>
        <v>Мука</v>
      </c>
      <c r="AK7" s="92" t="str">
        <f>[1]Цены!AH1</f>
        <v>Дрожжи</v>
      </c>
      <c r="AL7" s="92" t="str">
        <f>[1]Цены!AI1</f>
        <v>Печенье</v>
      </c>
      <c r="AM7" s="92" t="str">
        <f>[1]Цены!AJ1</f>
        <v>Пряники</v>
      </c>
      <c r="AN7" s="92" t="str">
        <f>[1]Цены!AK1</f>
        <v>Вафли</v>
      </c>
      <c r="AO7" s="92" t="str">
        <f>[1]Цены!AL1</f>
        <v>Конфеты</v>
      </c>
      <c r="AP7" s="92" t="str">
        <f>[1]Цены!AM1</f>
        <v>Повидло Сава</v>
      </c>
      <c r="AQ7" s="92" t="str">
        <f>[1]Цены!AN1</f>
        <v>Крупа геркулес</v>
      </c>
      <c r="AR7" s="92" t="str">
        <f>[1]Цены!AO1</f>
        <v>Крупа горох</v>
      </c>
      <c r="AS7" s="92" t="str">
        <f>[1]Цены!AP1</f>
        <v>Крупа гречневая</v>
      </c>
      <c r="AT7" s="92" t="str">
        <f>[1]Цены!AQ1</f>
        <v>Крупа кукурузная</v>
      </c>
      <c r="AU7" s="92" t="str">
        <f>[1]Цены!AR1</f>
        <v>Крупа манная</v>
      </c>
      <c r="AV7" s="92" t="str">
        <f>[1]Цены!AS1</f>
        <v>Крупа перловая</v>
      </c>
      <c r="AW7" s="92" t="str">
        <f>[1]Цены!AT1</f>
        <v>Крупа пшеничная</v>
      </c>
      <c r="AX7" s="92" t="str">
        <f>[1]Цены!AU1</f>
        <v>Крупа пшено</v>
      </c>
      <c r="AY7" s="92" t="str">
        <f>[1]Цены!AV1</f>
        <v>Крупа ячневая</v>
      </c>
      <c r="AZ7" s="92" t="str">
        <f>[1]Цены!AW1</f>
        <v>Рис</v>
      </c>
      <c r="BA7" s="92" t="str">
        <f>[1]Цены!AX1</f>
        <v>Цыпленок бройлер</v>
      </c>
      <c r="BB7" s="92" t="str">
        <f>[1]Цены!AY1</f>
        <v>Филе куриное</v>
      </c>
      <c r="BC7" s="92" t="str">
        <f>[1]Цены!AZ1</f>
        <v>Фарш говяжий</v>
      </c>
      <c r="BD7" s="92" t="str">
        <f>[1]Цены!BA1</f>
        <v>Печень куриная</v>
      </c>
      <c r="BE7" s="92" t="str">
        <f>[1]Цены!BB1</f>
        <v>Филе минтая</v>
      </c>
      <c r="BF7" s="92" t="str">
        <f>[1]Цены!BC1</f>
        <v>Филе сельди слабосол.</v>
      </c>
      <c r="BG7" s="92" t="str">
        <f>[1]Цены!BD1</f>
        <v>Картофель</v>
      </c>
      <c r="BH7" s="92" t="str">
        <f>[1]Цены!BE1</f>
        <v>Морковь</v>
      </c>
      <c r="BI7" s="92" t="str">
        <f>[1]Цены!BF1</f>
        <v>Лук</v>
      </c>
      <c r="BJ7" s="92" t="str">
        <f>[1]Цены!BG1</f>
        <v>Капуста</v>
      </c>
      <c r="BK7" s="92" t="str">
        <f>[1]Цены!BH1</f>
        <v>Свекла</v>
      </c>
      <c r="BL7" s="92" t="str">
        <f>[1]Цены!BI1</f>
        <v>Томатная паста</v>
      </c>
      <c r="BM7" s="92" t="str">
        <f>[1]Цены!BJ1</f>
        <v>Масло растительное</v>
      </c>
      <c r="BN7" s="92" t="str">
        <f>[1]Цены!BK1</f>
        <v>Соль</v>
      </c>
      <c r="BO7" s="149" t="s">
        <v>62</v>
      </c>
      <c r="BP7" s="84" t="s">
        <v>5</v>
      </c>
      <c r="BQ7" s="84" t="s">
        <v>6</v>
      </c>
    </row>
    <row r="8" spans="1:69" ht="28.5" customHeight="1">
      <c r="A8" s="91"/>
      <c r="B8" s="5" t="s">
        <v>7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150"/>
      <c r="BP8" s="84"/>
      <c r="BQ8" s="84"/>
    </row>
    <row r="9" spans="1:69">
      <c r="A9" s="85" t="s">
        <v>8</v>
      </c>
      <c r="B9" s="6" t="s">
        <v>9</v>
      </c>
      <c r="C9" s="86">
        <f>$F$6</f>
        <v>5</v>
      </c>
      <c r="D9" s="6"/>
      <c r="E9" s="6"/>
      <c r="F9" s="6">
        <v>3.0000000000000001E-3</v>
      </c>
      <c r="G9" s="6"/>
      <c r="H9" s="6"/>
      <c r="I9" s="6"/>
      <c r="J9" s="6">
        <v>0.113</v>
      </c>
      <c r="K9" s="6">
        <v>2E-3</v>
      </c>
      <c r="L9" s="6"/>
      <c r="M9" s="6"/>
      <c r="N9" s="6"/>
      <c r="O9" s="6"/>
      <c r="P9" s="6"/>
      <c r="Q9" s="6"/>
      <c r="R9" s="6"/>
      <c r="S9" s="6"/>
      <c r="T9" s="6"/>
      <c r="U9" s="7"/>
      <c r="V9" s="6"/>
      <c r="W9" s="6"/>
      <c r="X9" s="8"/>
      <c r="Y9" s="8"/>
      <c r="Z9" s="8"/>
      <c r="AA9" s="8"/>
      <c r="AB9" s="8"/>
      <c r="AC9" s="8"/>
      <c r="AD9" s="6"/>
      <c r="AE9" s="6"/>
      <c r="AF9" s="7"/>
      <c r="AG9" s="7"/>
      <c r="AH9" s="7"/>
      <c r="AI9" s="7"/>
      <c r="AJ9" s="7"/>
      <c r="AK9" s="6"/>
      <c r="AL9" s="6"/>
      <c r="AM9" s="6"/>
      <c r="AN9" s="6"/>
      <c r="AO9" s="6"/>
      <c r="AP9" s="6"/>
      <c r="AQ9" s="6"/>
      <c r="AR9" s="6"/>
      <c r="AS9" s="7"/>
      <c r="AT9" s="7"/>
      <c r="AU9" s="7">
        <v>1.4999999999999999E-2</v>
      </c>
      <c r="AV9" s="7"/>
      <c r="AW9" s="7"/>
      <c r="AX9" s="7"/>
      <c r="AY9" s="7"/>
      <c r="AZ9" s="7"/>
      <c r="BA9" s="6"/>
      <c r="BB9" s="6"/>
      <c r="BC9" s="6"/>
      <c r="BD9" s="6"/>
      <c r="BE9" s="6"/>
      <c r="BF9" s="7"/>
      <c r="BG9" s="6"/>
      <c r="BH9" s="6"/>
      <c r="BI9" s="6"/>
      <c r="BJ9" s="7"/>
      <c r="BK9" s="7"/>
      <c r="BL9" s="6"/>
      <c r="BM9" s="6"/>
      <c r="BN9" s="6">
        <v>1E-3</v>
      </c>
      <c r="BO9" s="151"/>
    </row>
    <row r="10" spans="1:69">
      <c r="A10" s="85"/>
      <c r="B10" s="9" t="s">
        <v>10</v>
      </c>
      <c r="C10" s="87"/>
      <c r="D10" s="6">
        <v>0.02</v>
      </c>
      <c r="E10" s="6"/>
      <c r="F10" s="6"/>
      <c r="G10" s="6"/>
      <c r="H10" s="6"/>
      <c r="I10" s="6"/>
      <c r="J10" s="6"/>
      <c r="K10" s="6">
        <v>4.0000000000000001E-3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7"/>
      <c r="V10" s="6"/>
      <c r="W10" s="6"/>
      <c r="X10" s="8"/>
      <c r="Y10" s="8"/>
      <c r="Z10" s="8"/>
      <c r="AA10" s="8"/>
      <c r="AB10" s="8"/>
      <c r="AC10" s="8"/>
      <c r="AD10" s="6"/>
      <c r="AE10" s="6"/>
      <c r="AF10" s="7"/>
      <c r="AG10" s="7"/>
      <c r="AH10" s="7"/>
      <c r="AI10" s="7"/>
      <c r="AJ10" s="7"/>
      <c r="AK10" s="6"/>
      <c r="AL10" s="6"/>
      <c r="AM10" s="6"/>
      <c r="AN10" s="6"/>
      <c r="AO10" s="6"/>
      <c r="AP10" s="6"/>
      <c r="AQ10" s="6"/>
      <c r="AR10" s="6"/>
      <c r="AS10" s="7"/>
      <c r="AT10" s="7"/>
      <c r="AU10" s="7"/>
      <c r="AV10" s="7"/>
      <c r="AW10" s="7"/>
      <c r="AX10" s="7"/>
      <c r="AY10" s="7"/>
      <c r="AZ10" s="7"/>
      <c r="BA10" s="6"/>
      <c r="BB10" s="6"/>
      <c r="BC10" s="6"/>
      <c r="BD10" s="6"/>
      <c r="BE10" s="6"/>
      <c r="BF10" s="7"/>
      <c r="BG10" s="6"/>
      <c r="BH10" s="6"/>
      <c r="BI10" s="6"/>
      <c r="BJ10" s="7"/>
      <c r="BK10" s="7"/>
      <c r="BL10" s="6"/>
      <c r="BM10" s="6"/>
      <c r="BN10" s="6"/>
      <c r="BO10" s="151"/>
    </row>
    <row r="11" spans="1:69">
      <c r="A11" s="85"/>
      <c r="B11" s="6" t="s">
        <v>11</v>
      </c>
      <c r="C11" s="87"/>
      <c r="D11" s="6"/>
      <c r="E11" s="6"/>
      <c r="F11" s="6">
        <v>7.0000000000000001E-3</v>
      </c>
      <c r="G11" s="6"/>
      <c r="H11" s="6">
        <v>8.0000000000000004E-4</v>
      </c>
      <c r="I11" s="6"/>
      <c r="J11" s="6">
        <v>0.08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6"/>
      <c r="W11" s="6"/>
      <c r="X11" s="8"/>
      <c r="Y11" s="8"/>
      <c r="Z11" s="8"/>
      <c r="AA11" s="8"/>
      <c r="AB11" s="8"/>
      <c r="AC11" s="8"/>
      <c r="AD11" s="6"/>
      <c r="AE11" s="6"/>
      <c r="AF11" s="7"/>
      <c r="AG11" s="7"/>
      <c r="AH11" s="7"/>
      <c r="AI11" s="7"/>
      <c r="AJ11" s="7"/>
      <c r="AK11" s="6"/>
      <c r="AL11" s="6"/>
      <c r="AM11" s="6"/>
      <c r="AN11" s="6"/>
      <c r="AO11" s="6"/>
      <c r="AP11" s="6"/>
      <c r="AQ11" s="6"/>
      <c r="AR11" s="6"/>
      <c r="AS11" s="7"/>
      <c r="AT11" s="7"/>
      <c r="AU11" s="7"/>
      <c r="AV11" s="7"/>
      <c r="AW11" s="7"/>
      <c r="AX11" s="7"/>
      <c r="AY11" s="7"/>
      <c r="AZ11" s="7"/>
      <c r="BA11" s="6"/>
      <c r="BB11" s="6"/>
      <c r="BC11" s="6"/>
      <c r="BD11" s="6"/>
      <c r="BE11" s="6"/>
      <c r="BF11" s="7"/>
      <c r="BG11" s="6"/>
      <c r="BH11" s="6"/>
      <c r="BI11" s="6"/>
      <c r="BJ11" s="7"/>
      <c r="BK11" s="7"/>
      <c r="BL11" s="6"/>
      <c r="BM11" s="6"/>
      <c r="BN11" s="6"/>
      <c r="BO11" s="151"/>
    </row>
    <row r="12" spans="1:69">
      <c r="A12" s="85"/>
      <c r="B12" s="6"/>
      <c r="C12" s="8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6"/>
      <c r="W12" s="6"/>
      <c r="X12" s="8"/>
      <c r="Y12" s="8"/>
      <c r="Z12" s="8"/>
      <c r="AA12" s="8"/>
      <c r="AB12" s="8"/>
      <c r="AC12" s="8"/>
      <c r="AD12" s="6"/>
      <c r="AE12" s="6"/>
      <c r="AF12" s="7"/>
      <c r="AG12" s="7"/>
      <c r="AH12" s="7"/>
      <c r="AI12" s="7"/>
      <c r="AJ12" s="7"/>
      <c r="AK12" s="6"/>
      <c r="AL12" s="6"/>
      <c r="AM12" s="6"/>
      <c r="AN12" s="6"/>
      <c r="AO12" s="6"/>
      <c r="AP12" s="6"/>
      <c r="AQ12" s="6"/>
      <c r="AR12" s="6"/>
      <c r="AS12" s="7"/>
      <c r="AT12" s="7"/>
      <c r="AU12" s="7"/>
      <c r="AV12" s="7"/>
      <c r="AW12" s="7"/>
      <c r="AX12" s="7"/>
      <c r="AY12" s="7"/>
      <c r="AZ12" s="7"/>
      <c r="BA12" s="6"/>
      <c r="BB12" s="6"/>
      <c r="BC12" s="6"/>
      <c r="BD12" s="6"/>
      <c r="BE12" s="6"/>
      <c r="BF12" s="7"/>
      <c r="BG12" s="6"/>
      <c r="BH12" s="6"/>
      <c r="BI12" s="6"/>
      <c r="BJ12" s="7"/>
      <c r="BK12" s="7"/>
      <c r="BL12" s="6"/>
      <c r="BM12" s="6"/>
      <c r="BN12" s="6"/>
      <c r="BO12" s="151"/>
    </row>
    <row r="13" spans="1:69">
      <c r="A13" s="85"/>
      <c r="B13" s="6"/>
      <c r="C13" s="8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6"/>
      <c r="W13" s="6"/>
      <c r="X13" s="8"/>
      <c r="Y13" s="8"/>
      <c r="Z13" s="8"/>
      <c r="AA13" s="8"/>
      <c r="AB13" s="8"/>
      <c r="AC13" s="8"/>
      <c r="AD13" s="6"/>
      <c r="AE13" s="6"/>
      <c r="AF13" s="7"/>
      <c r="AG13" s="7"/>
      <c r="AH13" s="7"/>
      <c r="AI13" s="7"/>
      <c r="AJ13" s="7"/>
      <c r="AK13" s="6"/>
      <c r="AL13" s="6"/>
      <c r="AM13" s="6"/>
      <c r="AN13" s="6"/>
      <c r="AO13" s="6"/>
      <c r="AP13" s="6"/>
      <c r="AQ13" s="6"/>
      <c r="AR13" s="6"/>
      <c r="AS13" s="7"/>
      <c r="AT13" s="7"/>
      <c r="AU13" s="7"/>
      <c r="AV13" s="7"/>
      <c r="AW13" s="7"/>
      <c r="AX13" s="7"/>
      <c r="AY13" s="7"/>
      <c r="AZ13" s="7"/>
      <c r="BA13" s="6"/>
      <c r="BB13" s="6"/>
      <c r="BC13" s="6"/>
      <c r="BD13" s="6"/>
      <c r="BE13" s="6"/>
      <c r="BF13" s="7"/>
      <c r="BG13" s="6"/>
      <c r="BH13" s="6"/>
      <c r="BI13" s="6"/>
      <c r="BJ13" s="7"/>
      <c r="BK13" s="7"/>
      <c r="BL13" s="6"/>
      <c r="BM13" s="6"/>
      <c r="BN13" s="6"/>
      <c r="BO13" s="151"/>
    </row>
    <row r="14" spans="1:69">
      <c r="A14" s="85" t="s">
        <v>12</v>
      </c>
      <c r="B14" s="6" t="s">
        <v>13</v>
      </c>
      <c r="C14" s="86">
        <f>$F$6</f>
        <v>5</v>
      </c>
      <c r="D14" s="6"/>
      <c r="E14" s="6"/>
      <c r="F14" s="6"/>
      <c r="G14" s="6"/>
      <c r="H14" s="6"/>
      <c r="I14" s="6"/>
      <c r="J14" s="6"/>
      <c r="K14" s="6">
        <v>3.0000000000000001E-3</v>
      </c>
      <c r="L14" s="6">
        <v>6.0000000000000001E-3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6"/>
      <c r="W14" s="6"/>
      <c r="X14" s="8"/>
      <c r="Y14" s="8"/>
      <c r="Z14" s="8"/>
      <c r="AA14" s="8"/>
      <c r="AB14" s="8"/>
      <c r="AC14" s="8"/>
      <c r="AD14" s="6"/>
      <c r="AE14" s="6"/>
      <c r="AF14" s="7"/>
      <c r="AG14" s="7"/>
      <c r="AH14" s="7"/>
      <c r="AI14" s="7"/>
      <c r="AJ14" s="7"/>
      <c r="AK14" s="6"/>
      <c r="AL14" s="6"/>
      <c r="AM14" s="6"/>
      <c r="AN14" s="6"/>
      <c r="AO14" s="6"/>
      <c r="AP14" s="6"/>
      <c r="AQ14" s="6"/>
      <c r="AR14" s="6"/>
      <c r="AS14" s="7">
        <v>6.0000000000000001E-3</v>
      </c>
      <c r="AT14" s="7"/>
      <c r="AU14" s="7"/>
      <c r="AV14" s="7"/>
      <c r="AW14" s="7"/>
      <c r="AX14" s="7"/>
      <c r="AY14" s="7"/>
      <c r="AZ14" s="7"/>
      <c r="BA14" s="6">
        <v>0.02</v>
      </c>
      <c r="BB14" s="6"/>
      <c r="BC14" s="6"/>
      <c r="BD14" s="6"/>
      <c r="BE14" s="6"/>
      <c r="BF14" s="7"/>
      <c r="BG14" s="6">
        <v>0.09</v>
      </c>
      <c r="BH14" s="6">
        <v>0.01</v>
      </c>
      <c r="BI14" s="6">
        <v>0.01</v>
      </c>
      <c r="BJ14" s="7"/>
      <c r="BK14" s="7"/>
      <c r="BL14" s="6"/>
      <c r="BM14" s="6">
        <v>2E-3</v>
      </c>
      <c r="BN14" s="6">
        <v>1E-3</v>
      </c>
      <c r="BO14" s="151"/>
    </row>
    <row r="15" spans="1:69">
      <c r="A15" s="85"/>
      <c r="B15" s="10" t="s">
        <v>14</v>
      </c>
      <c r="C15" s="87"/>
      <c r="D15" s="6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6"/>
      <c r="W15" s="6"/>
      <c r="X15" s="8"/>
      <c r="Y15" s="8"/>
      <c r="Z15" s="8"/>
      <c r="AA15" s="8"/>
      <c r="AB15" s="8"/>
      <c r="AC15" s="8"/>
      <c r="AD15" s="6"/>
      <c r="AE15" s="6"/>
      <c r="AF15" s="7"/>
      <c r="AG15" s="7"/>
      <c r="AH15" s="7"/>
      <c r="AI15" s="7"/>
      <c r="AJ15" s="7"/>
      <c r="AK15" s="6"/>
      <c r="AL15" s="6"/>
      <c r="AM15" s="6"/>
      <c r="AN15" s="6"/>
      <c r="AO15" s="6"/>
      <c r="AP15" s="6"/>
      <c r="AQ15" s="6"/>
      <c r="AR15" s="6"/>
      <c r="AS15" s="7"/>
      <c r="AT15" s="7"/>
      <c r="AU15" s="7"/>
      <c r="AV15" s="7"/>
      <c r="AW15" s="7"/>
      <c r="AX15" s="7"/>
      <c r="AY15" s="7"/>
      <c r="AZ15" s="7"/>
      <c r="BA15" s="6">
        <v>0.03</v>
      </c>
      <c r="BB15" s="6"/>
      <c r="BC15" s="6">
        <v>1.4999999999999999E-2</v>
      </c>
      <c r="BD15" s="6"/>
      <c r="BE15" s="6"/>
      <c r="BF15" s="7"/>
      <c r="BG15" s="6"/>
      <c r="BH15" s="6">
        <v>8.0000000000000002E-3</v>
      </c>
      <c r="BI15" s="6">
        <v>0.01</v>
      </c>
      <c r="BJ15" s="7">
        <v>0.16</v>
      </c>
      <c r="BK15" s="7"/>
      <c r="BL15" s="6">
        <v>2E-3</v>
      </c>
      <c r="BM15" s="6">
        <v>5.0000000000000001E-3</v>
      </c>
      <c r="BN15" s="6">
        <v>1E-3</v>
      </c>
      <c r="BO15" s="151"/>
    </row>
    <row r="16" spans="1:69">
      <c r="A16" s="85"/>
      <c r="B16" s="6" t="s">
        <v>15</v>
      </c>
      <c r="C16" s="87"/>
      <c r="D16" s="6">
        <v>0.02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6"/>
      <c r="W16" s="6"/>
      <c r="X16" s="8"/>
      <c r="Y16" s="8"/>
      <c r="Z16" s="8"/>
      <c r="AA16" s="8"/>
      <c r="AB16" s="8"/>
      <c r="AC16" s="8"/>
      <c r="AD16" s="6"/>
      <c r="AE16" s="6"/>
      <c r="AF16" s="7"/>
      <c r="AG16" s="7"/>
      <c r="AH16" s="7"/>
      <c r="AI16" s="7"/>
      <c r="AJ16" s="7"/>
      <c r="AK16" s="6"/>
      <c r="AL16" s="6"/>
      <c r="AM16" s="6"/>
      <c r="AN16" s="6"/>
      <c r="AO16" s="6"/>
      <c r="AP16" s="6"/>
      <c r="AQ16" s="6"/>
      <c r="AR16" s="6"/>
      <c r="AS16" s="7"/>
      <c r="AT16" s="7"/>
      <c r="AU16" s="7"/>
      <c r="AV16" s="7"/>
      <c r="AW16" s="7"/>
      <c r="AX16" s="7"/>
      <c r="AY16" s="7"/>
      <c r="AZ16" s="7"/>
      <c r="BA16" s="6"/>
      <c r="BB16" s="6"/>
      <c r="BC16" s="6"/>
      <c r="BD16" s="6"/>
      <c r="BE16" s="6"/>
      <c r="BF16" s="7"/>
      <c r="BG16" s="6"/>
      <c r="BH16" s="6"/>
      <c r="BI16" s="6"/>
      <c r="BJ16" s="7"/>
      <c r="BK16" s="7"/>
      <c r="BL16" s="6"/>
      <c r="BM16" s="6"/>
      <c r="BN16" s="6"/>
      <c r="BO16" s="151"/>
    </row>
    <row r="17" spans="1:67">
      <c r="A17" s="85"/>
      <c r="B17" s="6" t="s">
        <v>16</v>
      </c>
      <c r="C17" s="87"/>
      <c r="D17" s="6"/>
      <c r="E17" s="6">
        <v>0.04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6"/>
      <c r="W17" s="6"/>
      <c r="X17" s="8"/>
      <c r="Y17" s="8"/>
      <c r="Z17" s="8"/>
      <c r="AA17" s="8"/>
      <c r="AB17" s="8"/>
      <c r="AC17" s="8"/>
      <c r="AD17" s="6"/>
      <c r="AE17" s="6"/>
      <c r="AF17" s="7"/>
      <c r="AG17" s="7"/>
      <c r="AH17" s="7"/>
      <c r="AI17" s="7"/>
      <c r="AJ17" s="7"/>
      <c r="AK17" s="6"/>
      <c r="AL17" s="6"/>
      <c r="AM17" s="6"/>
      <c r="AN17" s="6"/>
      <c r="AO17" s="6"/>
      <c r="AP17" s="6"/>
      <c r="AQ17" s="6"/>
      <c r="AR17" s="6"/>
      <c r="AS17" s="7"/>
      <c r="AT17" s="7"/>
      <c r="AU17" s="7"/>
      <c r="AV17" s="7"/>
      <c r="AW17" s="7"/>
      <c r="AX17" s="7"/>
      <c r="AY17" s="7"/>
      <c r="AZ17" s="7"/>
      <c r="BA17" s="6"/>
      <c r="BB17" s="6"/>
      <c r="BC17" s="6"/>
      <c r="BD17" s="6"/>
      <c r="BE17" s="6"/>
      <c r="BF17" s="7"/>
      <c r="BG17" s="6"/>
      <c r="BH17" s="6"/>
      <c r="BI17" s="6"/>
      <c r="BJ17" s="7"/>
      <c r="BK17" s="7"/>
      <c r="BL17" s="6"/>
      <c r="BM17" s="6"/>
      <c r="BN17" s="6"/>
      <c r="BO17" s="151"/>
    </row>
    <row r="18" spans="1:67">
      <c r="A18" s="85"/>
      <c r="B18" s="6" t="s">
        <v>17</v>
      </c>
      <c r="C18" s="87"/>
      <c r="D18" s="6"/>
      <c r="E18" s="6"/>
      <c r="F18" s="6">
        <v>0.01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6"/>
      <c r="W18" s="6"/>
      <c r="X18" s="8"/>
      <c r="Y18" s="8"/>
      <c r="Z18" s="8"/>
      <c r="AA18" s="8"/>
      <c r="AB18" s="8"/>
      <c r="AC18" s="8"/>
      <c r="AD18" s="6">
        <v>1.7999999999999999E-2</v>
      </c>
      <c r="AE18" s="6"/>
      <c r="AF18" s="7"/>
      <c r="AG18" s="7"/>
      <c r="AH18" s="7"/>
      <c r="AI18" s="7"/>
      <c r="AJ18" s="7"/>
      <c r="AK18" s="6"/>
      <c r="AL18" s="6"/>
      <c r="AM18" s="6"/>
      <c r="AN18" s="6"/>
      <c r="AO18" s="6"/>
      <c r="AP18" s="6"/>
      <c r="AQ18" s="6"/>
      <c r="AR18" s="6"/>
      <c r="AS18" s="7"/>
      <c r="AT18" s="7"/>
      <c r="AU18" s="7"/>
      <c r="AV18" s="7"/>
      <c r="AW18" s="7"/>
      <c r="AX18" s="7"/>
      <c r="AY18" s="7"/>
      <c r="AZ18" s="7"/>
      <c r="BA18" s="6"/>
      <c r="BB18" s="6"/>
      <c r="BC18" s="6"/>
      <c r="BD18" s="6"/>
      <c r="BE18" s="6"/>
      <c r="BF18" s="7"/>
      <c r="BG18" s="6"/>
      <c r="BH18" s="6"/>
      <c r="BI18" s="6"/>
      <c r="BJ18" s="7"/>
      <c r="BK18" s="7"/>
      <c r="BL18" s="6"/>
      <c r="BM18" s="6"/>
      <c r="BN18" s="6"/>
      <c r="BO18" s="151">
        <v>3.4999999999999997E-5</v>
      </c>
    </row>
    <row r="19" spans="1:67">
      <c r="A19" s="85"/>
      <c r="B19" s="11"/>
      <c r="C19" s="8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6"/>
      <c r="W19" s="6"/>
      <c r="X19" s="8"/>
      <c r="Y19" s="8"/>
      <c r="Z19" s="8"/>
      <c r="AA19" s="8"/>
      <c r="AB19" s="8"/>
      <c r="AC19" s="8"/>
      <c r="AD19" s="6"/>
      <c r="AE19" s="6"/>
      <c r="AF19" s="7"/>
      <c r="AG19" s="7"/>
      <c r="AH19" s="7"/>
      <c r="AI19" s="7"/>
      <c r="AJ19" s="7"/>
      <c r="AK19" s="6"/>
      <c r="AL19" s="6"/>
      <c r="AM19" s="6"/>
      <c r="AN19" s="6"/>
      <c r="AO19" s="6"/>
      <c r="AP19" s="6"/>
      <c r="AQ19" s="6"/>
      <c r="AR19" s="6"/>
      <c r="AS19" s="7"/>
      <c r="AT19" s="7"/>
      <c r="AU19" s="7"/>
      <c r="AV19" s="7"/>
      <c r="AW19" s="7"/>
      <c r="AX19" s="7"/>
      <c r="AY19" s="7"/>
      <c r="AZ19" s="7"/>
      <c r="BA19" s="6"/>
      <c r="BB19" s="6"/>
      <c r="BC19" s="6"/>
      <c r="BD19" s="6"/>
      <c r="BE19" s="6"/>
      <c r="BF19" s="7"/>
      <c r="BG19" s="6"/>
      <c r="BH19" s="6"/>
      <c r="BI19" s="6"/>
      <c r="BJ19" s="7"/>
      <c r="BK19" s="7"/>
      <c r="BL19" s="6"/>
      <c r="BM19" s="6"/>
      <c r="BN19" s="6"/>
      <c r="BO19" s="151"/>
    </row>
    <row r="20" spans="1:67">
      <c r="A20" s="85"/>
      <c r="B20" s="12"/>
      <c r="C20" s="8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6"/>
      <c r="W20" s="6"/>
      <c r="X20" s="8"/>
      <c r="Y20" s="8"/>
      <c r="Z20" s="8"/>
      <c r="AA20" s="8"/>
      <c r="AB20" s="8"/>
      <c r="AC20" s="8"/>
      <c r="AD20" s="6"/>
      <c r="AE20" s="6"/>
      <c r="AF20" s="7"/>
      <c r="AG20" s="7"/>
      <c r="AH20" s="7"/>
      <c r="AI20" s="7"/>
      <c r="AJ20" s="7"/>
      <c r="AK20" s="6"/>
      <c r="AL20" s="6"/>
      <c r="AM20" s="6"/>
      <c r="AN20" s="6"/>
      <c r="AO20" s="6"/>
      <c r="AP20" s="6"/>
      <c r="AQ20" s="6"/>
      <c r="AR20" s="6"/>
      <c r="AS20" s="7"/>
      <c r="AT20" s="7"/>
      <c r="AU20" s="7"/>
      <c r="AV20" s="7"/>
      <c r="AW20" s="7"/>
      <c r="AX20" s="7"/>
      <c r="AY20" s="7"/>
      <c r="AZ20" s="7"/>
      <c r="BA20" s="6"/>
      <c r="BB20" s="6"/>
      <c r="BC20" s="6"/>
      <c r="BD20" s="6"/>
      <c r="BE20" s="6"/>
      <c r="BF20" s="7"/>
      <c r="BG20" s="6"/>
      <c r="BH20" s="6"/>
      <c r="BI20" s="6"/>
      <c r="BJ20" s="7"/>
      <c r="BK20" s="7"/>
      <c r="BL20" s="6"/>
      <c r="BM20" s="6"/>
      <c r="BN20" s="6"/>
      <c r="BO20" s="151"/>
    </row>
    <row r="21" spans="1:67">
      <c r="A21" s="85"/>
      <c r="B21" s="12"/>
      <c r="C21" s="8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6"/>
      <c r="W21" s="6"/>
      <c r="X21" s="8"/>
      <c r="Y21" s="8"/>
      <c r="Z21" s="8"/>
      <c r="AA21" s="8"/>
      <c r="AB21" s="8"/>
      <c r="AC21" s="8"/>
      <c r="AD21" s="6"/>
      <c r="AE21" s="6"/>
      <c r="AF21" s="7"/>
      <c r="AG21" s="7"/>
      <c r="AH21" s="7"/>
      <c r="AI21" s="7"/>
      <c r="AJ21" s="7"/>
      <c r="AK21" s="6"/>
      <c r="AL21" s="6"/>
      <c r="AM21" s="6"/>
      <c r="AN21" s="6"/>
      <c r="AO21" s="6"/>
      <c r="AP21" s="6"/>
      <c r="AQ21" s="6"/>
      <c r="AR21" s="6"/>
      <c r="AS21" s="7"/>
      <c r="AT21" s="7"/>
      <c r="AU21" s="7"/>
      <c r="AV21" s="7"/>
      <c r="AW21" s="7"/>
      <c r="AX21" s="7"/>
      <c r="AY21" s="7"/>
      <c r="AZ21" s="7"/>
      <c r="BA21" s="6"/>
      <c r="BB21" s="6"/>
      <c r="BC21" s="6"/>
      <c r="BD21" s="6"/>
      <c r="BE21" s="6"/>
      <c r="BF21" s="7"/>
      <c r="BG21" s="6"/>
      <c r="BH21" s="6"/>
      <c r="BI21" s="6"/>
      <c r="BJ21" s="7"/>
      <c r="BK21" s="7"/>
      <c r="BL21" s="6"/>
      <c r="BM21" s="6"/>
      <c r="BN21" s="6"/>
      <c r="BO21" s="151"/>
    </row>
    <row r="22" spans="1:67">
      <c r="A22" s="85" t="s">
        <v>18</v>
      </c>
      <c r="B22" s="6" t="s">
        <v>19</v>
      </c>
      <c r="C22" s="86">
        <f>$F$6</f>
        <v>5</v>
      </c>
      <c r="D22" s="6"/>
      <c r="E22" s="6"/>
      <c r="F22" s="6">
        <v>0.01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  <c r="V22" s="6"/>
      <c r="W22" s="6"/>
      <c r="X22" s="8"/>
      <c r="Y22" s="8"/>
      <c r="Z22" s="8"/>
      <c r="AA22" s="8"/>
      <c r="AB22" s="8"/>
      <c r="AC22" s="7"/>
      <c r="AD22" s="6"/>
      <c r="AE22" s="6">
        <v>1.7999999999999999E-2</v>
      </c>
      <c r="AF22" s="7"/>
      <c r="AG22" s="7"/>
      <c r="AH22" s="7"/>
      <c r="AI22" s="7"/>
      <c r="AJ22" s="7"/>
      <c r="AK22" s="6"/>
      <c r="AL22" s="6"/>
      <c r="AM22" s="6"/>
      <c r="AN22" s="6"/>
      <c r="AO22" s="6"/>
      <c r="AP22" s="6"/>
      <c r="AQ22" s="6"/>
      <c r="AR22" s="6"/>
      <c r="AS22" s="7"/>
      <c r="AT22" s="7"/>
      <c r="AU22" s="7"/>
      <c r="AV22" s="7"/>
      <c r="AW22" s="7"/>
      <c r="AX22" s="7"/>
      <c r="AY22" s="7"/>
      <c r="AZ22" s="7"/>
      <c r="BA22" s="6"/>
      <c r="BB22" s="6"/>
      <c r="BC22" s="6"/>
      <c r="BD22" s="6"/>
      <c r="BE22" s="6"/>
      <c r="BF22" s="7"/>
      <c r="BG22" s="6"/>
      <c r="BH22" s="6"/>
      <c r="BI22" s="6"/>
      <c r="BJ22" s="7"/>
      <c r="BK22" s="7"/>
      <c r="BL22" s="6"/>
      <c r="BM22" s="6"/>
      <c r="BN22" s="6"/>
      <c r="BO22" s="151"/>
    </row>
    <row r="23" spans="1:67">
      <c r="A23" s="85"/>
      <c r="B23" s="6" t="s">
        <v>20</v>
      </c>
      <c r="C23" s="87"/>
      <c r="D23" s="6"/>
      <c r="E23" s="6"/>
      <c r="F23" s="6">
        <v>1.5E-3</v>
      </c>
      <c r="G23" s="6"/>
      <c r="H23" s="6"/>
      <c r="I23" s="6"/>
      <c r="J23" s="6">
        <v>5.0000000000000001E-3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160">
        <v>1.84E-2</v>
      </c>
      <c r="V23" s="6"/>
      <c r="W23" s="6"/>
      <c r="X23" s="8">
        <v>9.0909090909090912E-2</v>
      </c>
      <c r="Y23" s="8"/>
      <c r="Z23" s="8"/>
      <c r="AA23" s="8"/>
      <c r="AB23" s="8"/>
      <c r="AC23" s="8"/>
      <c r="AD23" s="6"/>
      <c r="AE23" s="6"/>
      <c r="AF23" s="7"/>
      <c r="AG23" s="7"/>
      <c r="AH23" s="7"/>
      <c r="AI23" s="7"/>
      <c r="AJ23" s="7">
        <v>2.9000000000000001E-2</v>
      </c>
      <c r="AK23" s="6">
        <v>1.1999999999999999E-3</v>
      </c>
      <c r="AL23" s="6"/>
      <c r="AM23" s="6"/>
      <c r="AN23" s="6"/>
      <c r="AO23" s="6"/>
      <c r="AP23" s="6"/>
      <c r="AQ23" s="6"/>
      <c r="AR23" s="6"/>
      <c r="AS23" s="7"/>
      <c r="AT23" s="7"/>
      <c r="AU23" s="7"/>
      <c r="AV23" s="7"/>
      <c r="AW23" s="7"/>
      <c r="AX23" s="7"/>
      <c r="AY23" s="7"/>
      <c r="AZ23" s="7">
        <v>3.0000000000000001E-3</v>
      </c>
      <c r="BA23" s="6"/>
      <c r="BB23" s="6"/>
      <c r="BC23" s="6"/>
      <c r="BD23" s="6"/>
      <c r="BE23" s="6"/>
      <c r="BF23" s="7"/>
      <c r="BG23" s="6"/>
      <c r="BH23" s="6"/>
      <c r="BI23" s="6">
        <v>2E-3</v>
      </c>
      <c r="BJ23" s="7"/>
      <c r="BK23" s="7"/>
      <c r="BL23" s="6"/>
      <c r="BM23" s="6">
        <v>8.0000000000000004E-4</v>
      </c>
      <c r="BN23" s="6"/>
      <c r="BO23" s="151"/>
    </row>
    <row r="24" spans="1:67">
      <c r="A24" s="85"/>
      <c r="B24" s="6"/>
      <c r="C24" s="8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6"/>
      <c r="W24" s="6"/>
      <c r="X24" s="8"/>
      <c r="Y24" s="8"/>
      <c r="Z24" s="8"/>
      <c r="AA24" s="8"/>
      <c r="AB24" s="8"/>
      <c r="AC24" s="8"/>
      <c r="AD24" s="6"/>
      <c r="AE24" s="6"/>
      <c r="AF24" s="7"/>
      <c r="AG24" s="7"/>
      <c r="AH24" s="7"/>
      <c r="AI24" s="7"/>
      <c r="AJ24" s="7"/>
      <c r="AK24" s="6"/>
      <c r="AL24" s="6"/>
      <c r="AM24" s="6"/>
      <c r="AN24" s="6"/>
      <c r="AO24" s="6"/>
      <c r="AP24" s="6"/>
      <c r="AQ24" s="6"/>
      <c r="AR24" s="6"/>
      <c r="AS24" s="7"/>
      <c r="AT24" s="7"/>
      <c r="AU24" s="7"/>
      <c r="AV24" s="7"/>
      <c r="AW24" s="7"/>
      <c r="AX24" s="7"/>
      <c r="AY24" s="7"/>
      <c r="AZ24" s="7"/>
      <c r="BA24" s="6"/>
      <c r="BB24" s="6"/>
      <c r="BC24" s="6"/>
      <c r="BD24" s="6"/>
      <c r="BE24" s="6"/>
      <c r="BF24" s="7"/>
      <c r="BG24" s="6"/>
      <c r="BH24" s="6"/>
      <c r="BI24" s="6"/>
      <c r="BJ24" s="7"/>
      <c r="BK24" s="7"/>
      <c r="BL24" s="6"/>
      <c r="BM24" s="6"/>
      <c r="BN24" s="6"/>
      <c r="BO24" s="151"/>
    </row>
    <row r="25" spans="1:67">
      <c r="A25" s="85"/>
      <c r="B25" s="6"/>
      <c r="C25" s="8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6"/>
      <c r="W25" s="6"/>
      <c r="X25" s="8"/>
      <c r="Y25" s="8"/>
      <c r="Z25" s="8"/>
      <c r="AA25" s="8"/>
      <c r="AB25" s="8"/>
      <c r="AC25" s="8"/>
      <c r="AD25" s="6"/>
      <c r="AE25" s="6"/>
      <c r="AF25" s="7"/>
      <c r="AG25" s="7"/>
      <c r="AH25" s="7"/>
      <c r="AI25" s="7"/>
      <c r="AJ25" s="7"/>
      <c r="AK25" s="6"/>
      <c r="AL25" s="6"/>
      <c r="AM25" s="6"/>
      <c r="AN25" s="6"/>
      <c r="AO25" s="6"/>
      <c r="AP25" s="6"/>
      <c r="AQ25" s="6"/>
      <c r="AR25" s="6"/>
      <c r="AS25" s="7"/>
      <c r="AT25" s="7"/>
      <c r="AU25" s="7"/>
      <c r="AV25" s="7"/>
      <c r="AW25" s="7"/>
      <c r="AX25" s="7"/>
      <c r="AY25" s="7"/>
      <c r="AZ25" s="7"/>
      <c r="BA25" s="6"/>
      <c r="BB25" s="6"/>
      <c r="BC25" s="6"/>
      <c r="BD25" s="6"/>
      <c r="BE25" s="6"/>
      <c r="BF25" s="7"/>
      <c r="BG25" s="6"/>
      <c r="BH25" s="6"/>
      <c r="BI25" s="6"/>
      <c r="BJ25" s="7"/>
      <c r="BK25" s="7"/>
      <c r="BL25" s="6"/>
      <c r="BM25" s="6"/>
      <c r="BN25" s="6"/>
      <c r="BO25" s="151"/>
    </row>
    <row r="26" spans="1:67">
      <c r="A26" s="85"/>
      <c r="B26" s="6"/>
      <c r="C26" s="88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8"/>
      <c r="Y26" s="8"/>
      <c r="Z26" s="8"/>
      <c r="AA26" s="8"/>
      <c r="AB26" s="8"/>
      <c r="AC26" s="8"/>
      <c r="AD26" s="6"/>
      <c r="AE26" s="6"/>
      <c r="AF26" s="7"/>
      <c r="AG26" s="7"/>
      <c r="AH26" s="7"/>
      <c r="AI26" s="7"/>
      <c r="AJ26" s="7"/>
      <c r="AK26" s="6"/>
      <c r="AL26" s="6"/>
      <c r="AM26" s="6"/>
      <c r="AN26" s="6"/>
      <c r="AO26" s="6"/>
      <c r="AP26" s="6"/>
      <c r="AQ26" s="6"/>
      <c r="AR26" s="6"/>
      <c r="AS26" s="7"/>
      <c r="AT26" s="7"/>
      <c r="AU26" s="7"/>
      <c r="AV26" s="7"/>
      <c r="AW26" s="7"/>
      <c r="AX26" s="7"/>
      <c r="AY26" s="7"/>
      <c r="AZ26" s="7"/>
      <c r="BA26" s="6"/>
      <c r="BB26" s="6"/>
      <c r="BC26" s="6"/>
      <c r="BD26" s="6"/>
      <c r="BE26" s="6"/>
      <c r="BF26" s="7"/>
      <c r="BG26" s="6"/>
      <c r="BH26" s="6"/>
      <c r="BI26" s="6"/>
      <c r="BJ26" s="7"/>
      <c r="BK26" s="7"/>
      <c r="BL26" s="6"/>
      <c r="BM26" s="6"/>
      <c r="BN26" s="6"/>
      <c r="BO26" s="151"/>
    </row>
    <row r="27" spans="1:67" s="16" customFormat="1">
      <c r="A27" s="85" t="s">
        <v>21</v>
      </c>
      <c r="B27" s="13" t="s">
        <v>22</v>
      </c>
      <c r="C27" s="86">
        <f>$F$6</f>
        <v>5</v>
      </c>
      <c r="D27" s="12"/>
      <c r="E27" s="12"/>
      <c r="F27" s="12"/>
      <c r="G27" s="12"/>
      <c r="H27" s="12"/>
      <c r="I27" s="12"/>
      <c r="J27" s="12">
        <v>0.03</v>
      </c>
      <c r="K27" s="12">
        <v>3.0000000000000001E-3</v>
      </c>
      <c r="L27" s="12"/>
      <c r="M27" s="12"/>
      <c r="N27" s="12"/>
      <c r="O27" s="12"/>
      <c r="P27" s="12"/>
      <c r="Q27" s="12"/>
      <c r="R27" s="12"/>
      <c r="S27" s="12"/>
      <c r="T27" s="12"/>
      <c r="U27" s="14"/>
      <c r="V27" s="12"/>
      <c r="W27" s="12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4"/>
      <c r="AK27" s="12"/>
      <c r="AL27" s="12"/>
      <c r="AM27" s="12"/>
      <c r="AN27" s="12"/>
      <c r="AO27" s="12"/>
      <c r="AP27" s="12"/>
      <c r="AQ27" s="12"/>
      <c r="AR27" s="12"/>
      <c r="AS27" s="14"/>
      <c r="AT27" s="14"/>
      <c r="AU27" s="14"/>
      <c r="AV27" s="14"/>
      <c r="AW27" s="14"/>
      <c r="AX27" s="14"/>
      <c r="AY27" s="14"/>
      <c r="AZ27" s="14"/>
      <c r="BA27" s="12"/>
      <c r="BB27" s="12"/>
      <c r="BC27" s="12"/>
      <c r="BD27" s="12"/>
      <c r="BE27" s="12"/>
      <c r="BF27" s="12"/>
      <c r="BG27" s="12"/>
      <c r="BH27" s="12"/>
      <c r="BI27" s="12"/>
      <c r="BJ27" s="14"/>
      <c r="BK27" s="14"/>
      <c r="BL27" s="12"/>
      <c r="BM27" s="12"/>
      <c r="BN27" s="12">
        <v>1E-3</v>
      </c>
      <c r="BO27" s="151"/>
    </row>
    <row r="28" spans="1:67">
      <c r="A28" s="85"/>
      <c r="B28" s="6" t="s">
        <v>15</v>
      </c>
      <c r="C28" s="87"/>
      <c r="D28" s="6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12"/>
      <c r="W28" s="12"/>
      <c r="X28" s="8"/>
      <c r="Y28" s="8"/>
      <c r="Z28" s="8"/>
      <c r="AA28" s="8"/>
      <c r="AB28" s="8"/>
      <c r="AC28" s="8"/>
      <c r="AD28" s="6"/>
      <c r="AE28" s="6"/>
      <c r="AF28" s="7"/>
      <c r="AG28" s="7"/>
      <c r="AH28" s="7"/>
      <c r="AI28" s="7"/>
      <c r="AJ28" s="7"/>
      <c r="AK28" s="6"/>
      <c r="AL28" s="6"/>
      <c r="AM28" s="6"/>
      <c r="AN28" s="6"/>
      <c r="AO28" s="6"/>
      <c r="AP28" s="6"/>
      <c r="AQ28" s="6"/>
      <c r="AR28" s="6"/>
      <c r="AS28" s="7"/>
      <c r="AT28" s="7"/>
      <c r="AU28" s="7"/>
      <c r="AV28" s="7"/>
      <c r="AW28" s="7"/>
      <c r="AX28" s="7"/>
      <c r="AY28" s="7"/>
      <c r="AZ28" s="7"/>
      <c r="BA28" s="6"/>
      <c r="BB28" s="6"/>
      <c r="BC28" s="6"/>
      <c r="BD28" s="6"/>
      <c r="BE28" s="6"/>
      <c r="BF28" s="7"/>
      <c r="BG28" s="6"/>
      <c r="BH28" s="6"/>
      <c r="BI28" s="6"/>
      <c r="BJ28" s="7"/>
      <c r="BK28" s="7"/>
      <c r="BL28" s="6"/>
      <c r="BM28" s="6"/>
      <c r="BN28" s="6"/>
      <c r="BO28" s="151"/>
    </row>
    <row r="29" spans="1:67">
      <c r="A29" s="85"/>
      <c r="B29" s="11" t="s">
        <v>23</v>
      </c>
      <c r="C29" s="88"/>
      <c r="D29" s="6"/>
      <c r="E29" s="6"/>
      <c r="F29" s="6">
        <v>8.0000000000000002E-3</v>
      </c>
      <c r="G29" s="6">
        <v>4.0000000000000002E-4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8"/>
      <c r="AV29" s="8"/>
      <c r="AW29" s="7"/>
      <c r="AX29" s="7"/>
      <c r="AY29" s="7"/>
      <c r="AZ29" s="7"/>
      <c r="BA29" s="6"/>
      <c r="BB29" s="6"/>
      <c r="BC29" s="6"/>
      <c r="BD29" s="6"/>
      <c r="BE29" s="6"/>
      <c r="BF29" s="6"/>
      <c r="BG29" s="6"/>
      <c r="BH29" s="6"/>
      <c r="BI29" s="6"/>
      <c r="BJ29" s="7"/>
      <c r="BK29" s="7"/>
      <c r="BL29" s="7"/>
      <c r="BM29" s="6"/>
      <c r="BN29" s="6"/>
      <c r="BO29" s="151"/>
    </row>
    <row r="30" spans="1:67" ht="17.399999999999999">
      <c r="B30" s="17" t="s">
        <v>24</v>
      </c>
      <c r="C30" s="18"/>
      <c r="D30" s="19">
        <f t="shared" ref="D30:BN30" si="0">SUM(D9:D29)</f>
        <v>0.06</v>
      </c>
      <c r="E30" s="19">
        <f t="shared" si="0"/>
        <v>0.04</v>
      </c>
      <c r="F30" s="19">
        <f t="shared" si="0"/>
        <v>3.95E-2</v>
      </c>
      <c r="G30" s="19">
        <f t="shared" si="0"/>
        <v>4.0000000000000002E-4</v>
      </c>
      <c r="H30" s="19">
        <f t="shared" si="0"/>
        <v>8.0000000000000004E-4</v>
      </c>
      <c r="I30" s="19">
        <f t="shared" si="0"/>
        <v>0</v>
      </c>
      <c r="J30" s="19">
        <f t="shared" si="0"/>
        <v>0.22800000000000001</v>
      </c>
      <c r="K30" s="19">
        <f t="shared" si="0"/>
        <v>1.7000000000000001E-2</v>
      </c>
      <c r="L30" s="19">
        <f t="shared" si="0"/>
        <v>6.0000000000000001E-3</v>
      </c>
      <c r="M30" s="19">
        <f t="shared" si="0"/>
        <v>0</v>
      </c>
      <c r="N30" s="19">
        <f t="shared" si="0"/>
        <v>0</v>
      </c>
      <c r="O30" s="19">
        <f t="shared" si="0"/>
        <v>0</v>
      </c>
      <c r="P30" s="19">
        <f t="shared" si="0"/>
        <v>0</v>
      </c>
      <c r="Q30" s="19">
        <f t="shared" si="0"/>
        <v>0</v>
      </c>
      <c r="R30" s="19">
        <f t="shared" si="0"/>
        <v>0</v>
      </c>
      <c r="S30" s="19">
        <f t="shared" si="0"/>
        <v>0</v>
      </c>
      <c r="T30" s="19">
        <f t="shared" si="0"/>
        <v>0</v>
      </c>
      <c r="U30" s="19">
        <f t="shared" si="0"/>
        <v>1.84E-2</v>
      </c>
      <c r="V30" s="19">
        <f t="shared" ref="V30:X30" si="1">SUM(V9:V29)</f>
        <v>0</v>
      </c>
      <c r="W30" s="19">
        <f t="shared" si="1"/>
        <v>0</v>
      </c>
      <c r="X30" s="19">
        <f t="shared" si="1"/>
        <v>1.0909090909090908</v>
      </c>
      <c r="Y30" s="19">
        <f t="shared" si="0"/>
        <v>0</v>
      </c>
      <c r="Z30" s="19">
        <f t="shared" si="0"/>
        <v>0</v>
      </c>
      <c r="AA30" s="19">
        <f t="shared" si="0"/>
        <v>0</v>
      </c>
      <c r="AB30" s="19">
        <f t="shared" si="0"/>
        <v>0</v>
      </c>
      <c r="AC30" s="19">
        <f t="shared" si="0"/>
        <v>0</v>
      </c>
      <c r="AD30" s="19">
        <f t="shared" si="0"/>
        <v>1.7999999999999999E-2</v>
      </c>
      <c r="AE30" s="19">
        <f t="shared" si="0"/>
        <v>1.7999999999999999E-2</v>
      </c>
      <c r="AF30" s="19">
        <f t="shared" si="0"/>
        <v>0</v>
      </c>
      <c r="AG30" s="19">
        <f t="shared" si="0"/>
        <v>0</v>
      </c>
      <c r="AH30" s="19">
        <f t="shared" si="0"/>
        <v>0</v>
      </c>
      <c r="AI30" s="19">
        <f t="shared" si="0"/>
        <v>0</v>
      </c>
      <c r="AJ30" s="19">
        <f t="shared" si="0"/>
        <v>2.9000000000000001E-2</v>
      </c>
      <c r="AK30" s="19">
        <f t="shared" si="0"/>
        <v>1.1999999999999999E-3</v>
      </c>
      <c r="AL30" s="19">
        <f t="shared" si="0"/>
        <v>0</v>
      </c>
      <c r="AM30" s="19">
        <f t="shared" si="0"/>
        <v>0</v>
      </c>
      <c r="AN30" s="19">
        <f t="shared" si="0"/>
        <v>0</v>
      </c>
      <c r="AO30" s="19">
        <f t="shared" si="0"/>
        <v>0</v>
      </c>
      <c r="AP30" s="19">
        <f t="shared" si="0"/>
        <v>0</v>
      </c>
      <c r="AQ30" s="19">
        <f t="shared" si="0"/>
        <v>0</v>
      </c>
      <c r="AR30" s="19">
        <f t="shared" si="0"/>
        <v>0</v>
      </c>
      <c r="AS30" s="19">
        <f t="shared" si="0"/>
        <v>6.0000000000000001E-3</v>
      </c>
      <c r="AT30" s="19">
        <f t="shared" si="0"/>
        <v>0</v>
      </c>
      <c r="AU30" s="19">
        <f t="shared" si="0"/>
        <v>1.4999999999999999E-2</v>
      </c>
      <c r="AV30" s="19">
        <f t="shared" si="0"/>
        <v>0</v>
      </c>
      <c r="AW30" s="19">
        <f t="shared" si="0"/>
        <v>0</v>
      </c>
      <c r="AX30" s="19">
        <f t="shared" si="0"/>
        <v>0</v>
      </c>
      <c r="AY30" s="19">
        <f t="shared" si="0"/>
        <v>0</v>
      </c>
      <c r="AZ30" s="19">
        <f t="shared" si="0"/>
        <v>3.0000000000000001E-3</v>
      </c>
      <c r="BA30" s="19">
        <f t="shared" si="0"/>
        <v>0.05</v>
      </c>
      <c r="BB30" s="19">
        <f t="shared" si="0"/>
        <v>0</v>
      </c>
      <c r="BC30" s="19">
        <f t="shared" si="0"/>
        <v>1.4999999999999999E-2</v>
      </c>
      <c r="BD30" s="19">
        <f t="shared" si="0"/>
        <v>0</v>
      </c>
      <c r="BE30" s="19">
        <f t="shared" si="0"/>
        <v>0</v>
      </c>
      <c r="BF30" s="19">
        <f t="shared" si="0"/>
        <v>0</v>
      </c>
      <c r="BG30" s="19">
        <f t="shared" si="0"/>
        <v>0.09</v>
      </c>
      <c r="BH30" s="19">
        <f t="shared" si="0"/>
        <v>1.8000000000000002E-2</v>
      </c>
      <c r="BI30" s="19">
        <f t="shared" si="0"/>
        <v>2.1999999999999999E-2</v>
      </c>
      <c r="BJ30" s="19">
        <f t="shared" si="0"/>
        <v>0.16</v>
      </c>
      <c r="BK30" s="19">
        <f t="shared" si="0"/>
        <v>0</v>
      </c>
      <c r="BL30" s="19">
        <f t="shared" si="0"/>
        <v>2E-3</v>
      </c>
      <c r="BM30" s="19">
        <f t="shared" si="0"/>
        <v>7.8000000000000005E-3</v>
      </c>
      <c r="BN30" s="19">
        <f t="shared" si="0"/>
        <v>4.0000000000000001E-3</v>
      </c>
      <c r="BO30" s="152">
        <f t="shared" ref="BO30" si="2">SUM(BO9:BO29)</f>
        <v>3.4999999999999997E-5</v>
      </c>
    </row>
    <row r="31" spans="1:67" ht="17.399999999999999">
      <c r="B31" s="20" t="s">
        <v>25</v>
      </c>
      <c r="C31" s="18"/>
      <c r="D31" s="21">
        <f>ROUND(PRODUCT(D30,$F$6),3)</f>
        <v>0.3</v>
      </c>
      <c r="E31" s="21">
        <f t="shared" ref="E31:BO31" si="3">ROUND(PRODUCT(E30,$F$6),3)</f>
        <v>0.2</v>
      </c>
      <c r="F31" s="21">
        <f t="shared" si="3"/>
        <v>0.19800000000000001</v>
      </c>
      <c r="G31" s="21">
        <f t="shared" si="3"/>
        <v>2E-3</v>
      </c>
      <c r="H31" s="21">
        <f t="shared" si="3"/>
        <v>4.0000000000000001E-3</v>
      </c>
      <c r="I31" s="21">
        <f t="shared" si="3"/>
        <v>0</v>
      </c>
      <c r="J31" s="21">
        <f t="shared" si="3"/>
        <v>1.1399999999999999</v>
      </c>
      <c r="K31" s="21">
        <f t="shared" si="3"/>
        <v>8.5000000000000006E-2</v>
      </c>
      <c r="L31" s="21">
        <f t="shared" si="3"/>
        <v>0.03</v>
      </c>
      <c r="M31" s="21">
        <f t="shared" si="3"/>
        <v>0</v>
      </c>
      <c r="N31" s="21">
        <f t="shared" si="3"/>
        <v>0</v>
      </c>
      <c r="O31" s="21">
        <f t="shared" si="3"/>
        <v>0</v>
      </c>
      <c r="P31" s="21">
        <f t="shared" si="3"/>
        <v>0</v>
      </c>
      <c r="Q31" s="21">
        <f t="shared" si="3"/>
        <v>0</v>
      </c>
      <c r="R31" s="21">
        <f t="shared" si="3"/>
        <v>0</v>
      </c>
      <c r="S31" s="21">
        <f t="shared" si="3"/>
        <v>0</v>
      </c>
      <c r="T31" s="21">
        <f t="shared" si="3"/>
        <v>0</v>
      </c>
      <c r="U31" s="21">
        <f t="shared" si="3"/>
        <v>9.1999999999999998E-2</v>
      </c>
      <c r="V31" s="21">
        <f t="shared" si="3"/>
        <v>0</v>
      </c>
      <c r="W31" s="21">
        <f t="shared" si="3"/>
        <v>0</v>
      </c>
      <c r="X31" s="21">
        <v>6</v>
      </c>
      <c r="Y31" s="21">
        <f t="shared" si="3"/>
        <v>0</v>
      </c>
      <c r="Z31" s="21">
        <f t="shared" si="3"/>
        <v>0</v>
      </c>
      <c r="AA31" s="21">
        <f t="shared" si="3"/>
        <v>0</v>
      </c>
      <c r="AB31" s="21">
        <f t="shared" si="3"/>
        <v>0</v>
      </c>
      <c r="AC31" s="21">
        <f t="shared" si="3"/>
        <v>0</v>
      </c>
      <c r="AD31" s="21">
        <f t="shared" si="3"/>
        <v>0.09</v>
      </c>
      <c r="AE31" s="21">
        <f t="shared" si="3"/>
        <v>0.09</v>
      </c>
      <c r="AF31" s="21">
        <f t="shared" si="3"/>
        <v>0</v>
      </c>
      <c r="AG31" s="21">
        <f t="shared" si="3"/>
        <v>0</v>
      </c>
      <c r="AH31" s="21">
        <f t="shared" si="3"/>
        <v>0</v>
      </c>
      <c r="AI31" s="21">
        <f t="shared" si="3"/>
        <v>0</v>
      </c>
      <c r="AJ31" s="21">
        <f t="shared" si="3"/>
        <v>0.14499999999999999</v>
      </c>
      <c r="AK31" s="21">
        <f t="shared" si="3"/>
        <v>6.0000000000000001E-3</v>
      </c>
      <c r="AL31" s="21">
        <f t="shared" si="3"/>
        <v>0</v>
      </c>
      <c r="AM31" s="21">
        <f t="shared" si="3"/>
        <v>0</v>
      </c>
      <c r="AN31" s="21">
        <f t="shared" si="3"/>
        <v>0</v>
      </c>
      <c r="AO31" s="21">
        <f t="shared" si="3"/>
        <v>0</v>
      </c>
      <c r="AP31" s="21">
        <f t="shared" si="3"/>
        <v>0</v>
      </c>
      <c r="AQ31" s="21">
        <f t="shared" si="3"/>
        <v>0</v>
      </c>
      <c r="AR31" s="21">
        <f t="shared" si="3"/>
        <v>0</v>
      </c>
      <c r="AS31" s="21">
        <f t="shared" si="3"/>
        <v>0.03</v>
      </c>
      <c r="AT31" s="21">
        <f t="shared" si="3"/>
        <v>0</v>
      </c>
      <c r="AU31" s="21">
        <f t="shared" si="3"/>
        <v>7.4999999999999997E-2</v>
      </c>
      <c r="AV31" s="21">
        <f t="shared" si="3"/>
        <v>0</v>
      </c>
      <c r="AW31" s="21">
        <f t="shared" si="3"/>
        <v>0</v>
      </c>
      <c r="AX31" s="21">
        <f t="shared" si="3"/>
        <v>0</v>
      </c>
      <c r="AY31" s="21">
        <f t="shared" si="3"/>
        <v>0</v>
      </c>
      <c r="AZ31" s="21">
        <f t="shared" si="3"/>
        <v>1.4999999999999999E-2</v>
      </c>
      <c r="BA31" s="21">
        <f t="shared" si="3"/>
        <v>0.25</v>
      </c>
      <c r="BB31" s="21">
        <f t="shared" si="3"/>
        <v>0</v>
      </c>
      <c r="BC31" s="21">
        <f t="shared" si="3"/>
        <v>7.4999999999999997E-2</v>
      </c>
      <c r="BD31" s="21">
        <f t="shared" si="3"/>
        <v>0</v>
      </c>
      <c r="BE31" s="21">
        <f t="shared" si="3"/>
        <v>0</v>
      </c>
      <c r="BF31" s="21">
        <f t="shared" si="3"/>
        <v>0</v>
      </c>
      <c r="BG31" s="21">
        <f t="shared" si="3"/>
        <v>0.45</v>
      </c>
      <c r="BH31" s="21">
        <f t="shared" si="3"/>
        <v>0.09</v>
      </c>
      <c r="BI31" s="21">
        <f t="shared" si="3"/>
        <v>0.11</v>
      </c>
      <c r="BJ31" s="21">
        <f t="shared" si="3"/>
        <v>0.8</v>
      </c>
      <c r="BK31" s="21">
        <f t="shared" si="3"/>
        <v>0</v>
      </c>
      <c r="BL31" s="21">
        <f t="shared" si="3"/>
        <v>0.01</v>
      </c>
      <c r="BM31" s="21">
        <f t="shared" si="3"/>
        <v>3.9E-2</v>
      </c>
      <c r="BN31" s="21">
        <f t="shared" si="3"/>
        <v>0.02</v>
      </c>
      <c r="BO31" s="153">
        <f t="shared" si="3"/>
        <v>0</v>
      </c>
    </row>
    <row r="33" spans="1:69">
      <c r="F33" t="s">
        <v>93</v>
      </c>
    </row>
    <row r="35" spans="1:69">
      <c r="F35" t="s">
        <v>64</v>
      </c>
    </row>
    <row r="36" spans="1:69">
      <c r="BP36" s="22"/>
      <c r="BQ36" s="23"/>
    </row>
    <row r="37" spans="1:69">
      <c r="F37" t="s">
        <v>26</v>
      </c>
    </row>
    <row r="44" spans="1:69" ht="17.399999999999999">
      <c r="A44" s="24"/>
      <c r="B44" s="25" t="s">
        <v>27</v>
      </c>
      <c r="C44" s="26" t="s">
        <v>28</v>
      </c>
      <c r="D44" s="27">
        <v>72.72</v>
      </c>
      <c r="E44" s="27">
        <v>76</v>
      </c>
      <c r="F44" s="27">
        <v>85</v>
      </c>
      <c r="G44" s="27">
        <v>596</v>
      </c>
      <c r="H44" s="27">
        <v>1410</v>
      </c>
      <c r="I44" s="27">
        <v>720</v>
      </c>
      <c r="J44" s="27">
        <v>74.92</v>
      </c>
      <c r="K44" s="27">
        <v>728.69</v>
      </c>
      <c r="L44" s="27">
        <v>210.89</v>
      </c>
      <c r="M44" s="27">
        <v>585</v>
      </c>
      <c r="N44" s="27">
        <v>104.38</v>
      </c>
      <c r="O44" s="27">
        <v>331.24</v>
      </c>
      <c r="P44" s="27">
        <v>373.68</v>
      </c>
      <c r="Q44" s="27">
        <v>400</v>
      </c>
      <c r="R44" s="27"/>
      <c r="S44" s="27"/>
      <c r="T44" s="27"/>
      <c r="U44" s="27">
        <v>792</v>
      </c>
      <c r="V44" s="27">
        <v>352.56</v>
      </c>
      <c r="W44" s="27">
        <v>119</v>
      </c>
      <c r="X44" s="27">
        <v>12.9</v>
      </c>
      <c r="Y44" s="27"/>
      <c r="Z44" s="27">
        <v>450</v>
      </c>
      <c r="AA44" s="27">
        <v>381</v>
      </c>
      <c r="AB44" s="27">
        <v>429</v>
      </c>
      <c r="AC44" s="27">
        <v>261</v>
      </c>
      <c r="AD44" s="27">
        <v>125</v>
      </c>
      <c r="AE44" s="27">
        <v>255</v>
      </c>
      <c r="AF44" s="27">
        <v>199</v>
      </c>
      <c r="AG44" s="27">
        <v>227.27</v>
      </c>
      <c r="AH44" s="27">
        <v>71.38</v>
      </c>
      <c r="AI44" s="27">
        <v>59.25</v>
      </c>
      <c r="AJ44" s="27">
        <v>43.4</v>
      </c>
      <c r="AK44" s="27">
        <v>190</v>
      </c>
      <c r="AL44" s="27">
        <v>207</v>
      </c>
      <c r="AM44" s="27">
        <v>345.99</v>
      </c>
      <c r="AN44" s="27">
        <v>300</v>
      </c>
      <c r="AO44" s="27"/>
      <c r="AP44" s="27">
        <v>216.1</v>
      </c>
      <c r="AQ44" s="27">
        <v>63.75</v>
      </c>
      <c r="AR44" s="27">
        <v>65.33</v>
      </c>
      <c r="AS44" s="27">
        <v>76</v>
      </c>
      <c r="AT44" s="27">
        <v>67.14</v>
      </c>
      <c r="AU44" s="27">
        <v>69.33</v>
      </c>
      <c r="AV44" s="27">
        <v>51.25</v>
      </c>
      <c r="AW44" s="27">
        <v>77.14</v>
      </c>
      <c r="AX44" s="27">
        <v>68</v>
      </c>
      <c r="AY44" s="27">
        <v>60</v>
      </c>
      <c r="AZ44" s="27">
        <v>137.33000000000001</v>
      </c>
      <c r="BA44" s="27">
        <v>296</v>
      </c>
      <c r="BB44" s="27">
        <v>513</v>
      </c>
      <c r="BC44" s="27">
        <v>558</v>
      </c>
      <c r="BD44" s="27">
        <v>261</v>
      </c>
      <c r="BE44" s="27">
        <v>414</v>
      </c>
      <c r="BF44" s="27"/>
      <c r="BG44" s="27">
        <v>27</v>
      </c>
      <c r="BH44" s="27">
        <v>47</v>
      </c>
      <c r="BI44" s="27">
        <v>26</v>
      </c>
      <c r="BJ44" s="27">
        <v>51</v>
      </c>
      <c r="BK44" s="27">
        <v>62</v>
      </c>
      <c r="BL44" s="27">
        <v>314</v>
      </c>
      <c r="BM44" s="27">
        <v>138.88</v>
      </c>
      <c r="BN44" s="27">
        <v>22</v>
      </c>
      <c r="BO44" s="152"/>
    </row>
    <row r="45" spans="1:69" ht="17.399999999999999">
      <c r="B45" s="20" t="s">
        <v>29</v>
      </c>
      <c r="C45" s="18" t="s">
        <v>28</v>
      </c>
      <c r="D45" s="19">
        <f>D44/1000</f>
        <v>7.2719999999999993E-2</v>
      </c>
      <c r="E45" s="19">
        <f t="shared" ref="E45:BN45" si="4">E44/1000</f>
        <v>7.5999999999999998E-2</v>
      </c>
      <c r="F45" s="19">
        <f t="shared" si="4"/>
        <v>8.5000000000000006E-2</v>
      </c>
      <c r="G45" s="19">
        <f t="shared" si="4"/>
        <v>0.59599999999999997</v>
      </c>
      <c r="H45" s="19">
        <f t="shared" si="4"/>
        <v>1.41</v>
      </c>
      <c r="I45" s="19">
        <f t="shared" si="4"/>
        <v>0.72</v>
      </c>
      <c r="J45" s="19">
        <f t="shared" si="4"/>
        <v>7.492E-2</v>
      </c>
      <c r="K45" s="19">
        <f t="shared" si="4"/>
        <v>0.72869000000000006</v>
      </c>
      <c r="L45" s="19">
        <f t="shared" si="4"/>
        <v>0.21088999999999999</v>
      </c>
      <c r="M45" s="19">
        <f t="shared" si="4"/>
        <v>0.58499999999999996</v>
      </c>
      <c r="N45" s="19">
        <f t="shared" si="4"/>
        <v>0.10438</v>
      </c>
      <c r="O45" s="19">
        <f t="shared" si="4"/>
        <v>0.33124000000000003</v>
      </c>
      <c r="P45" s="19">
        <f t="shared" si="4"/>
        <v>0.37368000000000001</v>
      </c>
      <c r="Q45" s="19">
        <f t="shared" si="4"/>
        <v>0.4</v>
      </c>
      <c r="R45" s="19">
        <f t="shared" si="4"/>
        <v>0</v>
      </c>
      <c r="S45" s="19">
        <f t="shared" si="4"/>
        <v>0</v>
      </c>
      <c r="T45" s="19">
        <f t="shared" si="4"/>
        <v>0</v>
      </c>
      <c r="U45" s="19">
        <f t="shared" si="4"/>
        <v>0.79200000000000004</v>
      </c>
      <c r="V45" s="19">
        <f t="shared" si="4"/>
        <v>0.35255999999999998</v>
      </c>
      <c r="W45" s="19">
        <f>W44/1000</f>
        <v>0.11899999999999999</v>
      </c>
      <c r="X45" s="19">
        <f t="shared" si="4"/>
        <v>1.29E-2</v>
      </c>
      <c r="Y45" s="19">
        <f t="shared" si="4"/>
        <v>0</v>
      </c>
      <c r="Z45" s="19">
        <f t="shared" si="4"/>
        <v>0.45</v>
      </c>
      <c r="AA45" s="19">
        <f t="shared" si="4"/>
        <v>0.38100000000000001</v>
      </c>
      <c r="AB45" s="19">
        <f t="shared" si="4"/>
        <v>0.42899999999999999</v>
      </c>
      <c r="AC45" s="19">
        <f t="shared" si="4"/>
        <v>0.26100000000000001</v>
      </c>
      <c r="AD45" s="19">
        <f t="shared" si="4"/>
        <v>0.125</v>
      </c>
      <c r="AE45" s="19">
        <f t="shared" si="4"/>
        <v>0.255</v>
      </c>
      <c r="AF45" s="19">
        <f t="shared" si="4"/>
        <v>0.19900000000000001</v>
      </c>
      <c r="AG45" s="19">
        <f t="shared" si="4"/>
        <v>0.22727</v>
      </c>
      <c r="AH45" s="19">
        <f t="shared" si="4"/>
        <v>7.1379999999999999E-2</v>
      </c>
      <c r="AI45" s="19">
        <f t="shared" si="4"/>
        <v>5.9249999999999997E-2</v>
      </c>
      <c r="AJ45" s="19">
        <f t="shared" si="4"/>
        <v>4.3400000000000001E-2</v>
      </c>
      <c r="AK45" s="19">
        <f t="shared" si="4"/>
        <v>0.19</v>
      </c>
      <c r="AL45" s="19">
        <f t="shared" si="4"/>
        <v>0.20699999999999999</v>
      </c>
      <c r="AM45" s="19">
        <f t="shared" si="4"/>
        <v>0.34599000000000002</v>
      </c>
      <c r="AN45" s="19">
        <f t="shared" si="4"/>
        <v>0.3</v>
      </c>
      <c r="AO45" s="19">
        <f t="shared" si="4"/>
        <v>0</v>
      </c>
      <c r="AP45" s="19">
        <f t="shared" si="4"/>
        <v>0.21609999999999999</v>
      </c>
      <c r="AQ45" s="19">
        <f t="shared" si="4"/>
        <v>6.3750000000000001E-2</v>
      </c>
      <c r="AR45" s="19">
        <f t="shared" si="4"/>
        <v>6.5329999999999999E-2</v>
      </c>
      <c r="AS45" s="19">
        <f t="shared" si="4"/>
        <v>7.5999999999999998E-2</v>
      </c>
      <c r="AT45" s="19">
        <f t="shared" si="4"/>
        <v>6.7140000000000005E-2</v>
      </c>
      <c r="AU45" s="19">
        <f t="shared" si="4"/>
        <v>6.9330000000000003E-2</v>
      </c>
      <c r="AV45" s="19">
        <f t="shared" si="4"/>
        <v>5.1249999999999997E-2</v>
      </c>
      <c r="AW45" s="19">
        <f t="shared" si="4"/>
        <v>7.714E-2</v>
      </c>
      <c r="AX45" s="19">
        <f t="shared" si="4"/>
        <v>6.8000000000000005E-2</v>
      </c>
      <c r="AY45" s="19">
        <f t="shared" si="4"/>
        <v>0.06</v>
      </c>
      <c r="AZ45" s="19">
        <f t="shared" si="4"/>
        <v>0.13733000000000001</v>
      </c>
      <c r="BA45" s="19">
        <f t="shared" si="4"/>
        <v>0.29599999999999999</v>
      </c>
      <c r="BB45" s="19">
        <f t="shared" si="4"/>
        <v>0.51300000000000001</v>
      </c>
      <c r="BC45" s="19">
        <f t="shared" si="4"/>
        <v>0.55800000000000005</v>
      </c>
      <c r="BD45" s="19">
        <f t="shared" si="4"/>
        <v>0.26100000000000001</v>
      </c>
      <c r="BE45" s="19">
        <f t="shared" si="4"/>
        <v>0.41399999999999998</v>
      </c>
      <c r="BF45" s="19">
        <f t="shared" si="4"/>
        <v>0</v>
      </c>
      <c r="BG45" s="19">
        <f t="shared" si="4"/>
        <v>2.7E-2</v>
      </c>
      <c r="BH45" s="19">
        <f t="shared" si="4"/>
        <v>4.7E-2</v>
      </c>
      <c r="BI45" s="19">
        <f t="shared" si="4"/>
        <v>2.5999999999999999E-2</v>
      </c>
      <c r="BJ45" s="19">
        <f t="shared" si="4"/>
        <v>5.0999999999999997E-2</v>
      </c>
      <c r="BK45" s="19">
        <f t="shared" si="4"/>
        <v>6.2E-2</v>
      </c>
      <c r="BL45" s="19">
        <f t="shared" si="4"/>
        <v>0.314</v>
      </c>
      <c r="BM45" s="19">
        <f t="shared" si="4"/>
        <v>0.13888</v>
      </c>
      <c r="BN45" s="19">
        <f t="shared" si="4"/>
        <v>2.1999999999999999E-2</v>
      </c>
      <c r="BO45" s="152">
        <f t="shared" ref="BO45" si="5">BO44/1000</f>
        <v>0</v>
      </c>
    </row>
    <row r="46" spans="1:69" ht="17.399999999999999">
      <c r="A46" s="28"/>
      <c r="B46" s="29" t="s">
        <v>30</v>
      </c>
      <c r="C46" s="89"/>
      <c r="D46" s="30">
        <f t="shared" ref="D46:AI46" si="6">D31*D44</f>
        <v>21.815999999999999</v>
      </c>
      <c r="E46" s="30">
        <f t="shared" si="6"/>
        <v>15.200000000000001</v>
      </c>
      <c r="F46" s="30">
        <f t="shared" si="6"/>
        <v>16.830000000000002</v>
      </c>
      <c r="G46" s="30">
        <f t="shared" si="6"/>
        <v>1.1919999999999999</v>
      </c>
      <c r="H46" s="30">
        <f t="shared" si="6"/>
        <v>5.64</v>
      </c>
      <c r="I46" s="30">
        <f t="shared" si="6"/>
        <v>0</v>
      </c>
      <c r="J46" s="30">
        <f t="shared" si="6"/>
        <v>85.408799999999999</v>
      </c>
      <c r="K46" s="30">
        <f t="shared" si="6"/>
        <v>61.93865000000001</v>
      </c>
      <c r="L46" s="30">
        <f t="shared" si="6"/>
        <v>6.3266999999999998</v>
      </c>
      <c r="M46" s="30">
        <f t="shared" si="6"/>
        <v>0</v>
      </c>
      <c r="N46" s="30">
        <f t="shared" si="6"/>
        <v>0</v>
      </c>
      <c r="O46" s="30">
        <f t="shared" si="6"/>
        <v>0</v>
      </c>
      <c r="P46" s="30">
        <f t="shared" si="6"/>
        <v>0</v>
      </c>
      <c r="Q46" s="30">
        <f t="shared" si="6"/>
        <v>0</v>
      </c>
      <c r="R46" s="30">
        <f t="shared" si="6"/>
        <v>0</v>
      </c>
      <c r="S46" s="30">
        <f t="shared" si="6"/>
        <v>0</v>
      </c>
      <c r="T46" s="30">
        <f t="shared" si="6"/>
        <v>0</v>
      </c>
      <c r="U46" s="30">
        <f t="shared" si="6"/>
        <v>72.864000000000004</v>
      </c>
      <c r="V46" s="30">
        <f t="shared" si="6"/>
        <v>0</v>
      </c>
      <c r="W46" s="30">
        <f t="shared" si="6"/>
        <v>0</v>
      </c>
      <c r="X46" s="30">
        <f t="shared" si="6"/>
        <v>77.400000000000006</v>
      </c>
      <c r="Y46" s="30">
        <f t="shared" si="6"/>
        <v>0</v>
      </c>
      <c r="Z46" s="30">
        <f t="shared" si="6"/>
        <v>0</v>
      </c>
      <c r="AA46" s="30">
        <f t="shared" si="6"/>
        <v>0</v>
      </c>
      <c r="AB46" s="30">
        <f t="shared" si="6"/>
        <v>0</v>
      </c>
      <c r="AC46" s="30">
        <f t="shared" si="6"/>
        <v>0</v>
      </c>
      <c r="AD46" s="30">
        <f t="shared" si="6"/>
        <v>11.25</v>
      </c>
      <c r="AE46" s="30">
        <f t="shared" si="6"/>
        <v>22.95</v>
      </c>
      <c r="AF46" s="30">
        <f t="shared" si="6"/>
        <v>0</v>
      </c>
      <c r="AG46" s="30">
        <f t="shared" si="6"/>
        <v>0</v>
      </c>
      <c r="AH46" s="30">
        <f t="shared" si="6"/>
        <v>0</v>
      </c>
      <c r="AI46" s="30">
        <f t="shared" si="6"/>
        <v>0</v>
      </c>
      <c r="AJ46" s="30">
        <f t="shared" ref="AJ46:BO46" si="7">AJ31*AJ44</f>
        <v>6.2929999999999993</v>
      </c>
      <c r="AK46" s="30">
        <f t="shared" si="7"/>
        <v>1.1400000000000001</v>
      </c>
      <c r="AL46" s="30">
        <f t="shared" si="7"/>
        <v>0</v>
      </c>
      <c r="AM46" s="30">
        <f t="shared" si="7"/>
        <v>0</v>
      </c>
      <c r="AN46" s="30">
        <f t="shared" si="7"/>
        <v>0</v>
      </c>
      <c r="AO46" s="30">
        <f t="shared" si="7"/>
        <v>0</v>
      </c>
      <c r="AP46" s="30">
        <f t="shared" si="7"/>
        <v>0</v>
      </c>
      <c r="AQ46" s="30">
        <f t="shared" si="7"/>
        <v>0</v>
      </c>
      <c r="AR46" s="30">
        <f t="shared" si="7"/>
        <v>0</v>
      </c>
      <c r="AS46" s="30">
        <f t="shared" si="7"/>
        <v>2.2799999999999998</v>
      </c>
      <c r="AT46" s="30">
        <f t="shared" si="7"/>
        <v>0</v>
      </c>
      <c r="AU46" s="30">
        <f t="shared" si="7"/>
        <v>5.1997499999999999</v>
      </c>
      <c r="AV46" s="30">
        <f t="shared" si="7"/>
        <v>0</v>
      </c>
      <c r="AW46" s="30">
        <f t="shared" si="7"/>
        <v>0</v>
      </c>
      <c r="AX46" s="30">
        <f t="shared" si="7"/>
        <v>0</v>
      </c>
      <c r="AY46" s="30">
        <f t="shared" si="7"/>
        <v>0</v>
      </c>
      <c r="AZ46" s="30">
        <f t="shared" si="7"/>
        <v>2.0599500000000002</v>
      </c>
      <c r="BA46" s="30">
        <f t="shared" si="7"/>
        <v>74</v>
      </c>
      <c r="BB46" s="30">
        <f t="shared" si="7"/>
        <v>0</v>
      </c>
      <c r="BC46" s="30">
        <f t="shared" si="7"/>
        <v>41.85</v>
      </c>
      <c r="BD46" s="30">
        <f t="shared" si="7"/>
        <v>0</v>
      </c>
      <c r="BE46" s="30">
        <f t="shared" si="7"/>
        <v>0</v>
      </c>
      <c r="BF46" s="30">
        <f t="shared" si="7"/>
        <v>0</v>
      </c>
      <c r="BG46" s="30">
        <f t="shared" si="7"/>
        <v>12.15</v>
      </c>
      <c r="BH46" s="30">
        <f t="shared" si="7"/>
        <v>4.2299999999999995</v>
      </c>
      <c r="BI46" s="30">
        <f t="shared" si="7"/>
        <v>2.86</v>
      </c>
      <c r="BJ46" s="30">
        <f t="shared" si="7"/>
        <v>40.800000000000004</v>
      </c>
      <c r="BK46" s="30">
        <f t="shared" si="7"/>
        <v>0</v>
      </c>
      <c r="BL46" s="30">
        <f t="shared" si="7"/>
        <v>3.14</v>
      </c>
      <c r="BM46" s="30">
        <f t="shared" si="7"/>
        <v>5.4163199999999998</v>
      </c>
      <c r="BN46" s="30">
        <f t="shared" si="7"/>
        <v>0.44</v>
      </c>
      <c r="BO46" s="155">
        <f t="shared" si="7"/>
        <v>0</v>
      </c>
      <c r="BP46" s="31">
        <f>SUM(D46:BN46)</f>
        <v>600.67517000000009</v>
      </c>
      <c r="BQ46" s="32">
        <f>BP46/$C$9</f>
        <v>120.13503400000002</v>
      </c>
    </row>
    <row r="47" spans="1:69" ht="17.399999999999999">
      <c r="A47" s="28"/>
      <c r="B47" s="29" t="s">
        <v>31</v>
      </c>
      <c r="C47" s="89"/>
      <c r="D47" s="30">
        <f t="shared" ref="D47:AI47" si="8">D31*D44</f>
        <v>21.815999999999999</v>
      </c>
      <c r="E47" s="30">
        <f t="shared" si="8"/>
        <v>15.200000000000001</v>
      </c>
      <c r="F47" s="30">
        <f t="shared" si="8"/>
        <v>16.830000000000002</v>
      </c>
      <c r="G47" s="30">
        <f t="shared" si="8"/>
        <v>1.1919999999999999</v>
      </c>
      <c r="H47" s="30">
        <f t="shared" si="8"/>
        <v>5.64</v>
      </c>
      <c r="I47" s="30">
        <f t="shared" si="8"/>
        <v>0</v>
      </c>
      <c r="J47" s="30">
        <f t="shared" si="8"/>
        <v>85.408799999999999</v>
      </c>
      <c r="K47" s="30">
        <f t="shared" si="8"/>
        <v>61.93865000000001</v>
      </c>
      <c r="L47" s="30">
        <f t="shared" si="8"/>
        <v>6.3266999999999998</v>
      </c>
      <c r="M47" s="30">
        <f t="shared" si="8"/>
        <v>0</v>
      </c>
      <c r="N47" s="30">
        <f t="shared" si="8"/>
        <v>0</v>
      </c>
      <c r="O47" s="30">
        <f t="shared" si="8"/>
        <v>0</v>
      </c>
      <c r="P47" s="30">
        <f t="shared" si="8"/>
        <v>0</v>
      </c>
      <c r="Q47" s="30">
        <f t="shared" si="8"/>
        <v>0</v>
      </c>
      <c r="R47" s="30">
        <f t="shared" si="8"/>
        <v>0</v>
      </c>
      <c r="S47" s="30">
        <f t="shared" si="8"/>
        <v>0</v>
      </c>
      <c r="T47" s="30">
        <f t="shared" si="8"/>
        <v>0</v>
      </c>
      <c r="U47" s="30">
        <f t="shared" si="8"/>
        <v>72.864000000000004</v>
      </c>
      <c r="V47" s="30">
        <f t="shared" si="8"/>
        <v>0</v>
      </c>
      <c r="W47" s="30">
        <f t="shared" si="8"/>
        <v>0</v>
      </c>
      <c r="X47" s="30">
        <f t="shared" si="8"/>
        <v>77.400000000000006</v>
      </c>
      <c r="Y47" s="30">
        <f t="shared" si="8"/>
        <v>0</v>
      </c>
      <c r="Z47" s="30">
        <f t="shared" si="8"/>
        <v>0</v>
      </c>
      <c r="AA47" s="30">
        <f t="shared" si="8"/>
        <v>0</v>
      </c>
      <c r="AB47" s="30">
        <f t="shared" si="8"/>
        <v>0</v>
      </c>
      <c r="AC47" s="30">
        <f t="shared" si="8"/>
        <v>0</v>
      </c>
      <c r="AD47" s="30">
        <f t="shared" si="8"/>
        <v>11.25</v>
      </c>
      <c r="AE47" s="30">
        <f t="shared" si="8"/>
        <v>22.95</v>
      </c>
      <c r="AF47" s="30">
        <f t="shared" si="8"/>
        <v>0</v>
      </c>
      <c r="AG47" s="30">
        <f t="shared" si="8"/>
        <v>0</v>
      </c>
      <c r="AH47" s="30">
        <f t="shared" si="8"/>
        <v>0</v>
      </c>
      <c r="AI47" s="30">
        <f t="shared" si="8"/>
        <v>0</v>
      </c>
      <c r="AJ47" s="30">
        <f t="shared" ref="AJ47:BO47" si="9">AJ31*AJ44</f>
        <v>6.2929999999999993</v>
      </c>
      <c r="AK47" s="30">
        <f t="shared" si="9"/>
        <v>1.1400000000000001</v>
      </c>
      <c r="AL47" s="30">
        <f t="shared" si="9"/>
        <v>0</v>
      </c>
      <c r="AM47" s="30">
        <f t="shared" si="9"/>
        <v>0</v>
      </c>
      <c r="AN47" s="30">
        <f t="shared" si="9"/>
        <v>0</v>
      </c>
      <c r="AO47" s="30">
        <f t="shared" si="9"/>
        <v>0</v>
      </c>
      <c r="AP47" s="30">
        <f t="shared" si="9"/>
        <v>0</v>
      </c>
      <c r="AQ47" s="30">
        <f t="shared" si="9"/>
        <v>0</v>
      </c>
      <c r="AR47" s="30">
        <f t="shared" si="9"/>
        <v>0</v>
      </c>
      <c r="AS47" s="30">
        <f t="shared" si="9"/>
        <v>2.2799999999999998</v>
      </c>
      <c r="AT47" s="30">
        <f t="shared" si="9"/>
        <v>0</v>
      </c>
      <c r="AU47" s="30">
        <f t="shared" si="9"/>
        <v>5.1997499999999999</v>
      </c>
      <c r="AV47" s="30">
        <f t="shared" si="9"/>
        <v>0</v>
      </c>
      <c r="AW47" s="30">
        <f t="shared" si="9"/>
        <v>0</v>
      </c>
      <c r="AX47" s="30">
        <f t="shared" si="9"/>
        <v>0</v>
      </c>
      <c r="AY47" s="30">
        <f t="shared" si="9"/>
        <v>0</v>
      </c>
      <c r="AZ47" s="30">
        <f t="shared" si="9"/>
        <v>2.0599500000000002</v>
      </c>
      <c r="BA47" s="30">
        <f t="shared" si="9"/>
        <v>74</v>
      </c>
      <c r="BB47" s="30">
        <f t="shared" si="9"/>
        <v>0</v>
      </c>
      <c r="BC47" s="30">
        <f t="shared" si="9"/>
        <v>41.85</v>
      </c>
      <c r="BD47" s="30">
        <f t="shared" si="9"/>
        <v>0</v>
      </c>
      <c r="BE47" s="30">
        <f t="shared" si="9"/>
        <v>0</v>
      </c>
      <c r="BF47" s="30">
        <f t="shared" si="9"/>
        <v>0</v>
      </c>
      <c r="BG47" s="30">
        <f t="shared" si="9"/>
        <v>12.15</v>
      </c>
      <c r="BH47" s="30">
        <f t="shared" si="9"/>
        <v>4.2299999999999995</v>
      </c>
      <c r="BI47" s="30">
        <f t="shared" si="9"/>
        <v>2.86</v>
      </c>
      <c r="BJ47" s="30">
        <f t="shared" si="9"/>
        <v>40.800000000000004</v>
      </c>
      <c r="BK47" s="30">
        <f t="shared" si="9"/>
        <v>0</v>
      </c>
      <c r="BL47" s="30">
        <f t="shared" si="9"/>
        <v>3.14</v>
      </c>
      <c r="BM47" s="30">
        <f t="shared" si="9"/>
        <v>5.4163199999999998</v>
      </c>
      <c r="BN47" s="30">
        <f t="shared" si="9"/>
        <v>0.44</v>
      </c>
      <c r="BO47" s="155">
        <f t="shared" si="9"/>
        <v>0</v>
      </c>
      <c r="BP47" s="31">
        <f>SUM(D47:BN47)</f>
        <v>600.67517000000009</v>
      </c>
      <c r="BQ47" s="32">
        <f>BP47/$C$9</f>
        <v>120.13503400000002</v>
      </c>
    </row>
    <row r="48" spans="1:69">
      <c r="A48" s="33"/>
      <c r="B48" s="33" t="s">
        <v>32</v>
      </c>
    </row>
    <row r="49" spans="1:69">
      <c r="A49" s="33"/>
      <c r="B49" s="33" t="s">
        <v>33</v>
      </c>
    </row>
    <row r="50" spans="1:69">
      <c r="BQ50" s="34">
        <f>BQ65+BQ85+BQ104+BQ120</f>
        <v>120.12653399999999</v>
      </c>
    </row>
    <row r="52" spans="1:69">
      <c r="J52" t="s">
        <v>34</v>
      </c>
      <c r="K52" t="s">
        <v>2</v>
      </c>
      <c r="L52" s="2">
        <v>0</v>
      </c>
      <c r="AD52" t="s">
        <v>35</v>
      </c>
    </row>
    <row r="53" spans="1:69" ht="15" customHeight="1">
      <c r="A53" s="90"/>
      <c r="B53" s="4" t="s">
        <v>3</v>
      </c>
      <c r="C53" s="92" t="s">
        <v>4</v>
      </c>
      <c r="D53" s="83" t="str">
        <f t="shared" ref="D53:T53" si="10">D7</f>
        <v>Хлеб пшеничный</v>
      </c>
      <c r="E53" s="83" t="str">
        <f t="shared" si="10"/>
        <v>Хлеб ржано-пшеничный</v>
      </c>
      <c r="F53" s="83" t="str">
        <f t="shared" si="10"/>
        <v>Сахар</v>
      </c>
      <c r="G53" s="83" t="str">
        <f t="shared" si="10"/>
        <v>Чай</v>
      </c>
      <c r="H53" s="83" t="str">
        <f t="shared" si="10"/>
        <v>Какао</v>
      </c>
      <c r="I53" s="83" t="str">
        <f t="shared" si="10"/>
        <v>Кофейный напиток</v>
      </c>
      <c r="J53" s="83" t="str">
        <f t="shared" si="10"/>
        <v>Молоко 2,5%</v>
      </c>
      <c r="K53" s="83" t="str">
        <f t="shared" si="10"/>
        <v>Масло сливочное</v>
      </c>
      <c r="L53" s="83" t="str">
        <f t="shared" si="10"/>
        <v>Сметана 15%</v>
      </c>
      <c r="M53" s="83" t="str">
        <f t="shared" si="10"/>
        <v>Молоко сухое</v>
      </c>
      <c r="N53" s="83" t="str">
        <f t="shared" si="10"/>
        <v>Снежок 2,5 %</v>
      </c>
      <c r="O53" s="83" t="str">
        <f t="shared" si="10"/>
        <v>Творог 5%</v>
      </c>
      <c r="P53" s="83" t="str">
        <f t="shared" si="10"/>
        <v>Молоко сгущенное</v>
      </c>
      <c r="Q53" s="83" t="str">
        <f t="shared" si="10"/>
        <v xml:space="preserve">Джем Сава </v>
      </c>
      <c r="R53" s="83" t="str">
        <f t="shared" si="10"/>
        <v>Сыр</v>
      </c>
      <c r="S53" s="83" t="str">
        <f t="shared" si="10"/>
        <v>Зеленый горошек</v>
      </c>
      <c r="T53" s="83" t="str">
        <f t="shared" si="10"/>
        <v>Кукуруза консервирован.</v>
      </c>
      <c r="U53" s="83" t="str">
        <f>U7</f>
        <v>Консервы рыбные</v>
      </c>
      <c r="V53" s="83" t="str">
        <f>V7</f>
        <v>Огурцы консервирован.</v>
      </c>
      <c r="W53" s="35"/>
      <c r="X53" s="83" t="str">
        <f>X7</f>
        <v>Яйцо</v>
      </c>
      <c r="Y53" s="83" t="str">
        <f>Y7</f>
        <v>Икра кабачковая</v>
      </c>
      <c r="Z53" s="83" t="str">
        <f t="shared" ref="Z53:AU53" si="11">Z7</f>
        <v>Изюм</v>
      </c>
      <c r="AA53" s="83" t="str">
        <f t="shared" si="11"/>
        <v>Курага</v>
      </c>
      <c r="AB53" s="83" t="str">
        <f t="shared" si="11"/>
        <v>Чернослив</v>
      </c>
      <c r="AC53" s="83" t="str">
        <f t="shared" si="11"/>
        <v>Шиповник</v>
      </c>
      <c r="AD53" s="83" t="str">
        <f t="shared" si="11"/>
        <v>Сухофрукты</v>
      </c>
      <c r="AE53" s="83" t="str">
        <f t="shared" si="11"/>
        <v>Ягода свежемороженная</v>
      </c>
      <c r="AF53" s="83" t="str">
        <f t="shared" si="11"/>
        <v>Лимон</v>
      </c>
      <c r="AG53" s="83" t="str">
        <f t="shared" si="11"/>
        <v>Кисель</v>
      </c>
      <c r="AH53" s="83" t="str">
        <f t="shared" si="11"/>
        <v xml:space="preserve">Сок </v>
      </c>
      <c r="AI53" s="83" t="str">
        <f t="shared" si="11"/>
        <v>Макаронные изделия</v>
      </c>
      <c r="AJ53" s="83" t="str">
        <f t="shared" si="11"/>
        <v>Мука</v>
      </c>
      <c r="AK53" s="83" t="str">
        <f t="shared" si="11"/>
        <v>Дрожжи</v>
      </c>
      <c r="AL53" s="83" t="str">
        <f t="shared" si="11"/>
        <v>Печенье</v>
      </c>
      <c r="AM53" s="83" t="str">
        <f t="shared" si="11"/>
        <v>Пряники</v>
      </c>
      <c r="AN53" s="83" t="str">
        <f t="shared" si="11"/>
        <v>Вафли</v>
      </c>
      <c r="AO53" s="83" t="str">
        <f t="shared" si="11"/>
        <v>Конфеты</v>
      </c>
      <c r="AP53" s="83" t="str">
        <f t="shared" si="11"/>
        <v>Повидло Сава</v>
      </c>
      <c r="AQ53" s="83" t="str">
        <f t="shared" si="11"/>
        <v>Крупа геркулес</v>
      </c>
      <c r="AR53" s="83" t="str">
        <f t="shared" si="11"/>
        <v>Крупа горох</v>
      </c>
      <c r="AS53" s="83" t="str">
        <f t="shared" si="11"/>
        <v>Крупа гречневая</v>
      </c>
      <c r="AT53" s="83" t="str">
        <f t="shared" si="11"/>
        <v>Крупа кукурузная</v>
      </c>
      <c r="AU53" s="83" t="str">
        <f t="shared" si="11"/>
        <v>Крупа манная</v>
      </c>
      <c r="AV53" s="83" t="str">
        <f>AV7</f>
        <v>Крупа перловая</v>
      </c>
      <c r="AW53" s="83" t="str">
        <f>AW7</f>
        <v>Крупа пшеничная</v>
      </c>
      <c r="AX53" s="83" t="str">
        <f>AX7</f>
        <v>Крупа пшено</v>
      </c>
      <c r="AY53" s="83" t="str">
        <f>AY7</f>
        <v>Крупа ячневая</v>
      </c>
      <c r="AZ53" s="83" t="str">
        <f>AZ7</f>
        <v>Рис</v>
      </c>
      <c r="BA53" s="83" t="str">
        <f t="shared" ref="BA53:BJ53" si="12">BA7</f>
        <v>Цыпленок бройлер</v>
      </c>
      <c r="BB53" s="83" t="str">
        <f t="shared" si="12"/>
        <v>Филе куриное</v>
      </c>
      <c r="BC53" s="83" t="str">
        <f t="shared" si="12"/>
        <v>Фарш говяжий</v>
      </c>
      <c r="BD53" s="83" t="str">
        <f t="shared" si="12"/>
        <v>Печень куриная</v>
      </c>
      <c r="BE53" s="83" t="str">
        <f t="shared" si="12"/>
        <v>Филе минтая</v>
      </c>
      <c r="BF53" s="83" t="str">
        <f t="shared" si="12"/>
        <v>Филе сельди слабосол.</v>
      </c>
      <c r="BG53" s="83" t="str">
        <f t="shared" si="12"/>
        <v>Картофель</v>
      </c>
      <c r="BH53" s="83" t="str">
        <f t="shared" si="12"/>
        <v>Морковь</v>
      </c>
      <c r="BI53" s="83" t="str">
        <f t="shared" si="12"/>
        <v>Лук</v>
      </c>
      <c r="BJ53" s="83" t="str">
        <f t="shared" si="12"/>
        <v>Капуста</v>
      </c>
      <c r="BK53" s="83" t="str">
        <f>BK7</f>
        <v>Свекла</v>
      </c>
      <c r="BL53" s="83" t="str">
        <f>BL7</f>
        <v>Томатная паста</v>
      </c>
      <c r="BM53" s="83" t="str">
        <f>BM7</f>
        <v>Масло растительное</v>
      </c>
      <c r="BN53" s="83" t="str">
        <f>BN7</f>
        <v>Соль</v>
      </c>
      <c r="BO53" s="157" t="str">
        <f>BO7</f>
        <v>Аскорбиновая кислота</v>
      </c>
      <c r="BP53" s="84" t="s">
        <v>5</v>
      </c>
      <c r="BQ53" s="84" t="s">
        <v>6</v>
      </c>
    </row>
    <row r="54" spans="1:69" ht="28.5" customHeight="1">
      <c r="A54" s="91"/>
      <c r="B54" s="5" t="s">
        <v>7</v>
      </c>
      <c r="C54" s="9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35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157"/>
      <c r="BP54" s="84"/>
      <c r="BQ54" s="84"/>
    </row>
    <row r="55" spans="1:69">
      <c r="A55" s="85" t="s">
        <v>8</v>
      </c>
      <c r="B55" s="6" t="str">
        <f>B9</f>
        <v>Каша манная молочная</v>
      </c>
      <c r="C55" s="86">
        <f>$F$6</f>
        <v>5</v>
      </c>
      <c r="D55" s="6">
        <f>D9</f>
        <v>0</v>
      </c>
      <c r="E55" s="6">
        <f t="shared" ref="E55:BN59" si="13">E9</f>
        <v>0</v>
      </c>
      <c r="F55" s="6">
        <f t="shared" si="13"/>
        <v>3.0000000000000001E-3</v>
      </c>
      <c r="G55" s="6">
        <f t="shared" si="13"/>
        <v>0</v>
      </c>
      <c r="H55" s="6">
        <f t="shared" si="13"/>
        <v>0</v>
      </c>
      <c r="I55" s="6">
        <f t="shared" si="13"/>
        <v>0</v>
      </c>
      <c r="J55" s="6">
        <f t="shared" si="13"/>
        <v>0.113</v>
      </c>
      <c r="K55" s="6">
        <f t="shared" si="13"/>
        <v>2E-3</v>
      </c>
      <c r="L55" s="6">
        <f t="shared" si="13"/>
        <v>0</v>
      </c>
      <c r="M55" s="6">
        <f t="shared" si="13"/>
        <v>0</v>
      </c>
      <c r="N55" s="6">
        <f t="shared" si="13"/>
        <v>0</v>
      </c>
      <c r="O55" s="6">
        <f t="shared" si="13"/>
        <v>0</v>
      </c>
      <c r="P55" s="6">
        <f t="shared" si="13"/>
        <v>0</v>
      </c>
      <c r="Q55" s="6">
        <f t="shared" si="13"/>
        <v>0</v>
      </c>
      <c r="R55" s="6">
        <f t="shared" si="13"/>
        <v>0</v>
      </c>
      <c r="S55" s="6">
        <f t="shared" si="13"/>
        <v>0</v>
      </c>
      <c r="T55" s="6">
        <f t="shared" si="13"/>
        <v>0</v>
      </c>
      <c r="U55" s="6">
        <f t="shared" si="13"/>
        <v>0</v>
      </c>
      <c r="V55" s="6">
        <f t="shared" si="13"/>
        <v>0</v>
      </c>
      <c r="W55" s="6">
        <f>W9</f>
        <v>0</v>
      </c>
      <c r="X55" s="6">
        <f t="shared" si="13"/>
        <v>0</v>
      </c>
      <c r="Y55" s="6">
        <f t="shared" si="13"/>
        <v>0</v>
      </c>
      <c r="Z55" s="6">
        <f t="shared" si="13"/>
        <v>0</v>
      </c>
      <c r="AA55" s="6">
        <f t="shared" si="13"/>
        <v>0</v>
      </c>
      <c r="AB55" s="6">
        <f t="shared" si="13"/>
        <v>0</v>
      </c>
      <c r="AC55" s="6">
        <f t="shared" si="13"/>
        <v>0</v>
      </c>
      <c r="AD55" s="6">
        <f t="shared" si="13"/>
        <v>0</v>
      </c>
      <c r="AE55" s="6">
        <f t="shared" si="13"/>
        <v>0</v>
      </c>
      <c r="AF55" s="6">
        <f t="shared" si="13"/>
        <v>0</v>
      </c>
      <c r="AG55" s="6">
        <f t="shared" si="13"/>
        <v>0</v>
      </c>
      <c r="AH55" s="6">
        <f t="shared" si="13"/>
        <v>0</v>
      </c>
      <c r="AI55" s="6">
        <f t="shared" si="13"/>
        <v>0</v>
      </c>
      <c r="AJ55" s="6">
        <f t="shared" si="13"/>
        <v>0</v>
      </c>
      <c r="AK55" s="6">
        <f t="shared" si="13"/>
        <v>0</v>
      </c>
      <c r="AL55" s="6">
        <f t="shared" si="13"/>
        <v>0</v>
      </c>
      <c r="AM55" s="6">
        <f t="shared" si="13"/>
        <v>0</v>
      </c>
      <c r="AN55" s="6">
        <f t="shared" si="13"/>
        <v>0</v>
      </c>
      <c r="AO55" s="6">
        <f t="shared" si="13"/>
        <v>0</v>
      </c>
      <c r="AP55" s="6">
        <f t="shared" si="13"/>
        <v>0</v>
      </c>
      <c r="AQ55" s="6">
        <f t="shared" si="13"/>
        <v>0</v>
      </c>
      <c r="AR55" s="6">
        <f t="shared" si="13"/>
        <v>0</v>
      </c>
      <c r="AS55" s="6">
        <f t="shared" si="13"/>
        <v>0</v>
      </c>
      <c r="AT55" s="6">
        <f t="shared" si="13"/>
        <v>0</v>
      </c>
      <c r="AU55" s="6">
        <f t="shared" si="13"/>
        <v>1.4999999999999999E-2</v>
      </c>
      <c r="AV55" s="6">
        <f t="shared" si="13"/>
        <v>0</v>
      </c>
      <c r="AW55" s="6">
        <f t="shared" si="13"/>
        <v>0</v>
      </c>
      <c r="AX55" s="6">
        <f t="shared" si="13"/>
        <v>0</v>
      </c>
      <c r="AY55" s="6">
        <f t="shared" si="13"/>
        <v>0</v>
      </c>
      <c r="AZ55" s="6">
        <f t="shared" si="13"/>
        <v>0</v>
      </c>
      <c r="BA55" s="6">
        <f t="shared" si="13"/>
        <v>0</v>
      </c>
      <c r="BB55" s="6">
        <f t="shared" si="13"/>
        <v>0</v>
      </c>
      <c r="BC55" s="6">
        <f t="shared" si="13"/>
        <v>0</v>
      </c>
      <c r="BD55" s="6">
        <f t="shared" si="13"/>
        <v>0</v>
      </c>
      <c r="BE55" s="6">
        <f t="shared" si="13"/>
        <v>0</v>
      </c>
      <c r="BF55" s="6">
        <f t="shared" si="13"/>
        <v>0</v>
      </c>
      <c r="BG55" s="6">
        <f t="shared" si="13"/>
        <v>0</v>
      </c>
      <c r="BH55" s="6">
        <f t="shared" si="13"/>
        <v>0</v>
      </c>
      <c r="BI55" s="6">
        <f t="shared" si="13"/>
        <v>0</v>
      </c>
      <c r="BJ55" s="6">
        <f t="shared" si="13"/>
        <v>0</v>
      </c>
      <c r="BK55" s="6">
        <f t="shared" si="13"/>
        <v>0</v>
      </c>
      <c r="BL55" s="6">
        <f t="shared" si="13"/>
        <v>0</v>
      </c>
      <c r="BM55" s="6">
        <f t="shared" si="13"/>
        <v>0</v>
      </c>
      <c r="BN55" s="6">
        <f t="shared" si="13"/>
        <v>1E-3</v>
      </c>
      <c r="BO55" s="151">
        <f t="shared" ref="BO55:BO58" si="14">BO9</f>
        <v>0</v>
      </c>
    </row>
    <row r="56" spans="1:69">
      <c r="A56" s="85"/>
      <c r="B56" s="6" t="str">
        <f>B10</f>
        <v xml:space="preserve">Бутерброд с маслом </v>
      </c>
      <c r="C56" s="87"/>
      <c r="D56" s="6">
        <f>D10</f>
        <v>0.02</v>
      </c>
      <c r="E56" s="6">
        <f t="shared" si="13"/>
        <v>0</v>
      </c>
      <c r="F56" s="6">
        <f t="shared" si="13"/>
        <v>0</v>
      </c>
      <c r="G56" s="6">
        <f t="shared" si="13"/>
        <v>0</v>
      </c>
      <c r="H56" s="6">
        <f t="shared" si="13"/>
        <v>0</v>
      </c>
      <c r="I56" s="6">
        <f t="shared" si="13"/>
        <v>0</v>
      </c>
      <c r="J56" s="6">
        <f t="shared" si="13"/>
        <v>0</v>
      </c>
      <c r="K56" s="6">
        <f t="shared" si="13"/>
        <v>4.0000000000000001E-3</v>
      </c>
      <c r="L56" s="6">
        <f t="shared" si="13"/>
        <v>0</v>
      </c>
      <c r="M56" s="6">
        <f t="shared" si="13"/>
        <v>0</v>
      </c>
      <c r="N56" s="6">
        <f t="shared" si="13"/>
        <v>0</v>
      </c>
      <c r="O56" s="6">
        <f t="shared" si="13"/>
        <v>0</v>
      </c>
      <c r="P56" s="6">
        <f t="shared" si="13"/>
        <v>0</v>
      </c>
      <c r="Q56" s="6">
        <f t="shared" si="13"/>
        <v>0</v>
      </c>
      <c r="R56" s="6">
        <f t="shared" si="13"/>
        <v>0</v>
      </c>
      <c r="S56" s="6">
        <f t="shared" si="13"/>
        <v>0</v>
      </c>
      <c r="T56" s="6">
        <f t="shared" si="13"/>
        <v>0</v>
      </c>
      <c r="U56" s="6">
        <f t="shared" si="13"/>
        <v>0</v>
      </c>
      <c r="V56" s="6">
        <f t="shared" si="13"/>
        <v>0</v>
      </c>
      <c r="W56" s="6">
        <f>W10</f>
        <v>0</v>
      </c>
      <c r="X56" s="6">
        <f t="shared" si="13"/>
        <v>0</v>
      </c>
      <c r="Y56" s="6">
        <f t="shared" si="13"/>
        <v>0</v>
      </c>
      <c r="Z56" s="6">
        <f t="shared" si="13"/>
        <v>0</v>
      </c>
      <c r="AA56" s="6">
        <f t="shared" si="13"/>
        <v>0</v>
      </c>
      <c r="AB56" s="6">
        <f t="shared" si="13"/>
        <v>0</v>
      </c>
      <c r="AC56" s="6">
        <f t="shared" si="13"/>
        <v>0</v>
      </c>
      <c r="AD56" s="6">
        <f t="shared" si="13"/>
        <v>0</v>
      </c>
      <c r="AE56" s="6">
        <f t="shared" si="13"/>
        <v>0</v>
      </c>
      <c r="AF56" s="6">
        <f t="shared" si="13"/>
        <v>0</v>
      </c>
      <c r="AG56" s="6">
        <f t="shared" si="13"/>
        <v>0</v>
      </c>
      <c r="AH56" s="6">
        <f t="shared" si="13"/>
        <v>0</v>
      </c>
      <c r="AI56" s="6">
        <f t="shared" si="13"/>
        <v>0</v>
      </c>
      <c r="AJ56" s="6">
        <f t="shared" si="13"/>
        <v>0</v>
      </c>
      <c r="AK56" s="6">
        <f t="shared" si="13"/>
        <v>0</v>
      </c>
      <c r="AL56" s="6">
        <f t="shared" si="13"/>
        <v>0</v>
      </c>
      <c r="AM56" s="6">
        <f t="shared" si="13"/>
        <v>0</v>
      </c>
      <c r="AN56" s="6">
        <f t="shared" si="13"/>
        <v>0</v>
      </c>
      <c r="AO56" s="6">
        <f t="shared" si="13"/>
        <v>0</v>
      </c>
      <c r="AP56" s="6">
        <f t="shared" si="13"/>
        <v>0</v>
      </c>
      <c r="AQ56" s="6">
        <f t="shared" si="13"/>
        <v>0</v>
      </c>
      <c r="AR56" s="6">
        <f t="shared" si="13"/>
        <v>0</v>
      </c>
      <c r="AS56" s="6">
        <f t="shared" si="13"/>
        <v>0</v>
      </c>
      <c r="AT56" s="6">
        <f t="shared" si="13"/>
        <v>0</v>
      </c>
      <c r="AU56" s="6">
        <f t="shared" si="13"/>
        <v>0</v>
      </c>
      <c r="AV56" s="6">
        <f t="shared" si="13"/>
        <v>0</v>
      </c>
      <c r="AW56" s="6">
        <f t="shared" si="13"/>
        <v>0</v>
      </c>
      <c r="AX56" s="6">
        <f t="shared" si="13"/>
        <v>0</v>
      </c>
      <c r="AY56" s="6">
        <f t="shared" si="13"/>
        <v>0</v>
      </c>
      <c r="AZ56" s="6">
        <f t="shared" si="13"/>
        <v>0</v>
      </c>
      <c r="BA56" s="6">
        <f t="shared" si="13"/>
        <v>0</v>
      </c>
      <c r="BB56" s="6">
        <f t="shared" si="13"/>
        <v>0</v>
      </c>
      <c r="BC56" s="6">
        <f t="shared" si="13"/>
        <v>0</v>
      </c>
      <c r="BD56" s="6">
        <f t="shared" si="13"/>
        <v>0</v>
      </c>
      <c r="BE56" s="6">
        <f t="shared" si="13"/>
        <v>0</v>
      </c>
      <c r="BF56" s="6">
        <f t="shared" si="13"/>
        <v>0</v>
      </c>
      <c r="BG56" s="6">
        <f t="shared" si="13"/>
        <v>0</v>
      </c>
      <c r="BH56" s="6">
        <f t="shared" si="13"/>
        <v>0</v>
      </c>
      <c r="BI56" s="6">
        <f t="shared" si="13"/>
        <v>0</v>
      </c>
      <c r="BJ56" s="6">
        <f t="shared" si="13"/>
        <v>0</v>
      </c>
      <c r="BK56" s="6">
        <f t="shared" si="13"/>
        <v>0</v>
      </c>
      <c r="BL56" s="6">
        <f t="shared" si="13"/>
        <v>0</v>
      </c>
      <c r="BM56" s="6">
        <f t="shared" si="13"/>
        <v>0</v>
      </c>
      <c r="BN56" s="6">
        <f t="shared" si="13"/>
        <v>0</v>
      </c>
      <c r="BO56" s="151">
        <f t="shared" si="14"/>
        <v>0</v>
      </c>
    </row>
    <row r="57" spans="1:69">
      <c r="A57" s="85"/>
      <c r="B57" s="6" t="str">
        <f>B11</f>
        <v>Какао с молоком</v>
      </c>
      <c r="C57" s="87"/>
      <c r="D57" s="6">
        <f>D11</f>
        <v>0</v>
      </c>
      <c r="E57" s="6">
        <f t="shared" si="13"/>
        <v>0</v>
      </c>
      <c r="F57" s="6">
        <f t="shared" si="13"/>
        <v>7.0000000000000001E-3</v>
      </c>
      <c r="G57" s="6">
        <f t="shared" si="13"/>
        <v>0</v>
      </c>
      <c r="H57" s="6">
        <f t="shared" si="13"/>
        <v>8.0000000000000004E-4</v>
      </c>
      <c r="I57" s="6">
        <f t="shared" si="13"/>
        <v>0</v>
      </c>
      <c r="J57" s="6">
        <f t="shared" si="13"/>
        <v>0.08</v>
      </c>
      <c r="K57" s="6">
        <f t="shared" si="13"/>
        <v>0</v>
      </c>
      <c r="L57" s="6">
        <f t="shared" si="13"/>
        <v>0</v>
      </c>
      <c r="M57" s="6">
        <f t="shared" si="13"/>
        <v>0</v>
      </c>
      <c r="N57" s="6">
        <f t="shared" si="13"/>
        <v>0</v>
      </c>
      <c r="O57" s="6">
        <f t="shared" si="13"/>
        <v>0</v>
      </c>
      <c r="P57" s="6">
        <f t="shared" si="13"/>
        <v>0</v>
      </c>
      <c r="Q57" s="6">
        <f t="shared" si="13"/>
        <v>0</v>
      </c>
      <c r="R57" s="6">
        <f t="shared" si="13"/>
        <v>0</v>
      </c>
      <c r="S57" s="6">
        <f t="shared" si="13"/>
        <v>0</v>
      </c>
      <c r="T57" s="6">
        <f t="shared" si="13"/>
        <v>0</v>
      </c>
      <c r="U57" s="6">
        <f t="shared" si="13"/>
        <v>0</v>
      </c>
      <c r="V57" s="6">
        <f t="shared" si="13"/>
        <v>0</v>
      </c>
      <c r="W57" s="6">
        <f>W11</f>
        <v>0</v>
      </c>
      <c r="X57" s="6">
        <f t="shared" si="13"/>
        <v>0</v>
      </c>
      <c r="Y57" s="6">
        <f t="shared" si="13"/>
        <v>0</v>
      </c>
      <c r="Z57" s="6">
        <f t="shared" si="13"/>
        <v>0</v>
      </c>
      <c r="AA57" s="6">
        <f t="shared" si="13"/>
        <v>0</v>
      </c>
      <c r="AB57" s="6">
        <f t="shared" si="13"/>
        <v>0</v>
      </c>
      <c r="AC57" s="6">
        <f t="shared" si="13"/>
        <v>0</v>
      </c>
      <c r="AD57" s="6">
        <f t="shared" si="13"/>
        <v>0</v>
      </c>
      <c r="AE57" s="6">
        <f t="shared" si="13"/>
        <v>0</v>
      </c>
      <c r="AF57" s="6">
        <f t="shared" si="13"/>
        <v>0</v>
      </c>
      <c r="AG57" s="6">
        <f t="shared" si="13"/>
        <v>0</v>
      </c>
      <c r="AH57" s="6">
        <f t="shared" si="13"/>
        <v>0</v>
      </c>
      <c r="AI57" s="6">
        <f t="shared" si="13"/>
        <v>0</v>
      </c>
      <c r="AJ57" s="6">
        <f t="shared" si="13"/>
        <v>0</v>
      </c>
      <c r="AK57" s="6">
        <f t="shared" si="13"/>
        <v>0</v>
      </c>
      <c r="AL57" s="6">
        <f t="shared" si="13"/>
        <v>0</v>
      </c>
      <c r="AM57" s="6">
        <f t="shared" si="13"/>
        <v>0</v>
      </c>
      <c r="AN57" s="6">
        <f t="shared" si="13"/>
        <v>0</v>
      </c>
      <c r="AO57" s="6">
        <f t="shared" si="13"/>
        <v>0</v>
      </c>
      <c r="AP57" s="6">
        <f t="shared" si="13"/>
        <v>0</v>
      </c>
      <c r="AQ57" s="6">
        <f t="shared" si="13"/>
        <v>0</v>
      </c>
      <c r="AR57" s="6">
        <f t="shared" si="13"/>
        <v>0</v>
      </c>
      <c r="AS57" s="6">
        <f t="shared" si="13"/>
        <v>0</v>
      </c>
      <c r="AT57" s="6">
        <f t="shared" si="13"/>
        <v>0</v>
      </c>
      <c r="AU57" s="6">
        <f t="shared" si="13"/>
        <v>0</v>
      </c>
      <c r="AV57" s="6">
        <f t="shared" si="13"/>
        <v>0</v>
      </c>
      <c r="AW57" s="6">
        <f t="shared" si="13"/>
        <v>0</v>
      </c>
      <c r="AX57" s="6">
        <f t="shared" si="13"/>
        <v>0</v>
      </c>
      <c r="AY57" s="6">
        <f t="shared" si="13"/>
        <v>0</v>
      </c>
      <c r="AZ57" s="6">
        <f t="shared" si="13"/>
        <v>0</v>
      </c>
      <c r="BA57" s="6">
        <f t="shared" si="13"/>
        <v>0</v>
      </c>
      <c r="BB57" s="6">
        <f t="shared" si="13"/>
        <v>0</v>
      </c>
      <c r="BC57" s="6">
        <f t="shared" si="13"/>
        <v>0</v>
      </c>
      <c r="BD57" s="6">
        <f t="shared" si="13"/>
        <v>0</v>
      </c>
      <c r="BE57" s="6">
        <f t="shared" si="13"/>
        <v>0</v>
      </c>
      <c r="BF57" s="6">
        <f t="shared" si="13"/>
        <v>0</v>
      </c>
      <c r="BG57" s="6">
        <f t="shared" si="13"/>
        <v>0</v>
      </c>
      <c r="BH57" s="6">
        <f t="shared" si="13"/>
        <v>0</v>
      </c>
      <c r="BI57" s="6">
        <f t="shared" si="13"/>
        <v>0</v>
      </c>
      <c r="BJ57" s="6">
        <f t="shared" si="13"/>
        <v>0</v>
      </c>
      <c r="BK57" s="6">
        <f t="shared" si="13"/>
        <v>0</v>
      </c>
      <c r="BL57" s="6">
        <f t="shared" si="13"/>
        <v>0</v>
      </c>
      <c r="BM57" s="6">
        <f t="shared" si="13"/>
        <v>0</v>
      </c>
      <c r="BN57" s="6">
        <f t="shared" si="13"/>
        <v>0</v>
      </c>
      <c r="BO57" s="151">
        <f t="shared" si="14"/>
        <v>0</v>
      </c>
    </row>
    <row r="58" spans="1:69">
      <c r="A58" s="85"/>
      <c r="B58" s="6">
        <f>B12</f>
        <v>0</v>
      </c>
      <c r="C58" s="87"/>
      <c r="D58" s="6">
        <f>D12</f>
        <v>0</v>
      </c>
      <c r="E58" s="6">
        <f t="shared" si="13"/>
        <v>0</v>
      </c>
      <c r="F58" s="6">
        <f t="shared" si="13"/>
        <v>0</v>
      </c>
      <c r="G58" s="6">
        <f t="shared" si="13"/>
        <v>0</v>
      </c>
      <c r="H58" s="6">
        <f t="shared" si="13"/>
        <v>0</v>
      </c>
      <c r="I58" s="6">
        <f t="shared" si="13"/>
        <v>0</v>
      </c>
      <c r="J58" s="6">
        <f t="shared" si="13"/>
        <v>0</v>
      </c>
      <c r="K58" s="6">
        <f t="shared" si="13"/>
        <v>0</v>
      </c>
      <c r="L58" s="6">
        <f t="shared" si="13"/>
        <v>0</v>
      </c>
      <c r="M58" s="6">
        <f t="shared" si="13"/>
        <v>0</v>
      </c>
      <c r="N58" s="6">
        <f t="shared" si="13"/>
        <v>0</v>
      </c>
      <c r="O58" s="6">
        <f t="shared" si="13"/>
        <v>0</v>
      </c>
      <c r="P58" s="6">
        <f t="shared" si="13"/>
        <v>0</v>
      </c>
      <c r="Q58" s="6">
        <f t="shared" si="13"/>
        <v>0</v>
      </c>
      <c r="R58" s="6">
        <f t="shared" si="13"/>
        <v>0</v>
      </c>
      <c r="S58" s="6">
        <f t="shared" si="13"/>
        <v>0</v>
      </c>
      <c r="T58" s="6">
        <f t="shared" si="13"/>
        <v>0</v>
      </c>
      <c r="U58" s="6">
        <f t="shared" si="13"/>
        <v>0</v>
      </c>
      <c r="V58" s="6">
        <f t="shared" si="13"/>
        <v>0</v>
      </c>
      <c r="W58" s="6">
        <f>W12</f>
        <v>0</v>
      </c>
      <c r="X58" s="6">
        <f t="shared" si="13"/>
        <v>0</v>
      </c>
      <c r="Y58" s="6">
        <f t="shared" si="13"/>
        <v>0</v>
      </c>
      <c r="Z58" s="6">
        <f t="shared" si="13"/>
        <v>0</v>
      </c>
      <c r="AA58" s="6">
        <f t="shared" si="13"/>
        <v>0</v>
      </c>
      <c r="AB58" s="6">
        <f t="shared" si="13"/>
        <v>0</v>
      </c>
      <c r="AC58" s="6">
        <f t="shared" si="13"/>
        <v>0</v>
      </c>
      <c r="AD58" s="6">
        <f t="shared" si="13"/>
        <v>0</v>
      </c>
      <c r="AE58" s="6">
        <f t="shared" si="13"/>
        <v>0</v>
      </c>
      <c r="AF58" s="6">
        <f t="shared" si="13"/>
        <v>0</v>
      </c>
      <c r="AG58" s="6">
        <f t="shared" si="13"/>
        <v>0</v>
      </c>
      <c r="AH58" s="6">
        <f t="shared" si="13"/>
        <v>0</v>
      </c>
      <c r="AI58" s="6">
        <f t="shared" si="13"/>
        <v>0</v>
      </c>
      <c r="AJ58" s="6">
        <f t="shared" si="13"/>
        <v>0</v>
      </c>
      <c r="AK58" s="6">
        <f t="shared" si="13"/>
        <v>0</v>
      </c>
      <c r="AL58" s="6">
        <f t="shared" si="13"/>
        <v>0</v>
      </c>
      <c r="AM58" s="6">
        <f t="shared" si="13"/>
        <v>0</v>
      </c>
      <c r="AN58" s="6">
        <f t="shared" si="13"/>
        <v>0</v>
      </c>
      <c r="AO58" s="6">
        <f t="shared" si="13"/>
        <v>0</v>
      </c>
      <c r="AP58" s="6">
        <f t="shared" si="13"/>
        <v>0</v>
      </c>
      <c r="AQ58" s="6">
        <f t="shared" si="13"/>
        <v>0</v>
      </c>
      <c r="AR58" s="6">
        <f t="shared" si="13"/>
        <v>0</v>
      </c>
      <c r="AS58" s="6">
        <f t="shared" si="13"/>
        <v>0</v>
      </c>
      <c r="AT58" s="6">
        <f t="shared" si="13"/>
        <v>0</v>
      </c>
      <c r="AU58" s="6">
        <f t="shared" si="13"/>
        <v>0</v>
      </c>
      <c r="AV58" s="6">
        <f t="shared" si="13"/>
        <v>0</v>
      </c>
      <c r="AW58" s="6">
        <f t="shared" si="13"/>
        <v>0</v>
      </c>
      <c r="AX58" s="6">
        <f t="shared" si="13"/>
        <v>0</v>
      </c>
      <c r="AY58" s="6">
        <f t="shared" si="13"/>
        <v>0</v>
      </c>
      <c r="AZ58" s="6">
        <f t="shared" si="13"/>
        <v>0</v>
      </c>
      <c r="BA58" s="6">
        <f t="shared" si="13"/>
        <v>0</v>
      </c>
      <c r="BB58" s="6">
        <f t="shared" si="13"/>
        <v>0</v>
      </c>
      <c r="BC58" s="6">
        <f t="shared" si="13"/>
        <v>0</v>
      </c>
      <c r="BD58" s="6">
        <f t="shared" si="13"/>
        <v>0</v>
      </c>
      <c r="BE58" s="6">
        <f t="shared" si="13"/>
        <v>0</v>
      </c>
      <c r="BF58" s="6">
        <f t="shared" si="13"/>
        <v>0</v>
      </c>
      <c r="BG58" s="6">
        <f t="shared" si="13"/>
        <v>0</v>
      </c>
      <c r="BH58" s="6">
        <f t="shared" si="13"/>
        <v>0</v>
      </c>
      <c r="BI58" s="6">
        <f t="shared" si="13"/>
        <v>0</v>
      </c>
      <c r="BJ58" s="6">
        <f t="shared" si="13"/>
        <v>0</v>
      </c>
      <c r="BK58" s="6">
        <f t="shared" si="13"/>
        <v>0</v>
      </c>
      <c r="BL58" s="6">
        <f t="shared" si="13"/>
        <v>0</v>
      </c>
      <c r="BM58" s="6">
        <f t="shared" si="13"/>
        <v>0</v>
      </c>
      <c r="BN58" s="6">
        <f t="shared" si="13"/>
        <v>0</v>
      </c>
      <c r="BO58" s="151">
        <f t="shared" si="14"/>
        <v>0</v>
      </c>
    </row>
    <row r="59" spans="1:69" ht="15" customHeight="1">
      <c r="A59" s="85"/>
      <c r="B59" s="6">
        <f>B13</f>
        <v>0</v>
      </c>
      <c r="C59" s="88"/>
      <c r="D59" s="6">
        <f>D13</f>
        <v>0</v>
      </c>
      <c r="E59" s="6">
        <f t="shared" si="13"/>
        <v>0</v>
      </c>
      <c r="F59" s="6">
        <f t="shared" si="13"/>
        <v>0</v>
      </c>
      <c r="G59" s="6">
        <f t="shared" si="13"/>
        <v>0</v>
      </c>
      <c r="H59" s="6">
        <f t="shared" si="13"/>
        <v>0</v>
      </c>
      <c r="I59" s="6">
        <f t="shared" si="13"/>
        <v>0</v>
      </c>
      <c r="J59" s="6">
        <f t="shared" si="13"/>
        <v>0</v>
      </c>
      <c r="K59" s="6">
        <f t="shared" si="13"/>
        <v>0</v>
      </c>
      <c r="L59" s="6">
        <f t="shared" si="13"/>
        <v>0</v>
      </c>
      <c r="M59" s="6">
        <f t="shared" si="13"/>
        <v>0</v>
      </c>
      <c r="N59" s="6">
        <f t="shared" si="13"/>
        <v>0</v>
      </c>
      <c r="O59" s="6">
        <f t="shared" si="13"/>
        <v>0</v>
      </c>
      <c r="P59" s="6">
        <f t="shared" ref="P59:BN59" si="15">P13</f>
        <v>0</v>
      </c>
      <c r="Q59" s="6">
        <f t="shared" si="15"/>
        <v>0</v>
      </c>
      <c r="R59" s="6">
        <f t="shared" si="15"/>
        <v>0</v>
      </c>
      <c r="S59" s="6">
        <f t="shared" si="15"/>
        <v>0</v>
      </c>
      <c r="T59" s="6">
        <f t="shared" si="15"/>
        <v>0</v>
      </c>
      <c r="U59" s="6">
        <f t="shared" si="15"/>
        <v>0</v>
      </c>
      <c r="V59" s="6">
        <f t="shared" si="15"/>
        <v>0</v>
      </c>
      <c r="W59" s="6">
        <f>W13</f>
        <v>0</v>
      </c>
      <c r="X59" s="6">
        <f t="shared" si="15"/>
        <v>0</v>
      </c>
      <c r="Y59" s="6">
        <f t="shared" si="15"/>
        <v>0</v>
      </c>
      <c r="Z59" s="6">
        <f t="shared" si="15"/>
        <v>0</v>
      </c>
      <c r="AA59" s="6">
        <f t="shared" si="15"/>
        <v>0</v>
      </c>
      <c r="AB59" s="6">
        <f t="shared" si="15"/>
        <v>0</v>
      </c>
      <c r="AC59" s="6">
        <f t="shared" si="15"/>
        <v>0</v>
      </c>
      <c r="AD59" s="6">
        <f t="shared" si="15"/>
        <v>0</v>
      </c>
      <c r="AE59" s="6">
        <f t="shared" si="15"/>
        <v>0</v>
      </c>
      <c r="AF59" s="6">
        <f t="shared" si="15"/>
        <v>0</v>
      </c>
      <c r="AG59" s="6">
        <f t="shared" si="15"/>
        <v>0</v>
      </c>
      <c r="AH59" s="6">
        <f t="shared" si="15"/>
        <v>0</v>
      </c>
      <c r="AI59" s="6">
        <f t="shared" si="15"/>
        <v>0</v>
      </c>
      <c r="AJ59" s="6">
        <f t="shared" si="15"/>
        <v>0</v>
      </c>
      <c r="AK59" s="6">
        <f t="shared" si="15"/>
        <v>0</v>
      </c>
      <c r="AL59" s="6">
        <f t="shared" si="15"/>
        <v>0</v>
      </c>
      <c r="AM59" s="6">
        <f t="shared" si="15"/>
        <v>0</v>
      </c>
      <c r="AN59" s="6">
        <f t="shared" si="15"/>
        <v>0</v>
      </c>
      <c r="AO59" s="6">
        <f t="shared" si="15"/>
        <v>0</v>
      </c>
      <c r="AP59" s="6">
        <f t="shared" si="15"/>
        <v>0</v>
      </c>
      <c r="AQ59" s="6">
        <f t="shared" si="15"/>
        <v>0</v>
      </c>
      <c r="AR59" s="6">
        <f t="shared" si="15"/>
        <v>0</v>
      </c>
      <c r="AS59" s="6">
        <f t="shared" si="15"/>
        <v>0</v>
      </c>
      <c r="AT59" s="6">
        <f t="shared" si="15"/>
        <v>0</v>
      </c>
      <c r="AU59" s="6">
        <f t="shared" si="15"/>
        <v>0</v>
      </c>
      <c r="AV59" s="6">
        <f t="shared" si="15"/>
        <v>0</v>
      </c>
      <c r="AW59" s="6">
        <f t="shared" si="15"/>
        <v>0</v>
      </c>
      <c r="AX59" s="6">
        <f t="shared" si="15"/>
        <v>0</v>
      </c>
      <c r="AY59" s="6">
        <f t="shared" si="15"/>
        <v>0</v>
      </c>
      <c r="AZ59" s="6">
        <f t="shared" si="15"/>
        <v>0</v>
      </c>
      <c r="BA59" s="6">
        <f t="shared" si="15"/>
        <v>0</v>
      </c>
      <c r="BB59" s="6">
        <f t="shared" si="15"/>
        <v>0</v>
      </c>
      <c r="BC59" s="6">
        <f t="shared" si="15"/>
        <v>0</v>
      </c>
      <c r="BD59" s="6">
        <f t="shared" si="15"/>
        <v>0</v>
      </c>
      <c r="BE59" s="6">
        <f t="shared" si="15"/>
        <v>0</v>
      </c>
      <c r="BF59" s="6">
        <f t="shared" si="15"/>
        <v>0</v>
      </c>
      <c r="BG59" s="6">
        <f t="shared" si="15"/>
        <v>0</v>
      </c>
      <c r="BH59" s="6">
        <f t="shared" si="15"/>
        <v>0</v>
      </c>
      <c r="BI59" s="6">
        <f t="shared" si="15"/>
        <v>0</v>
      </c>
      <c r="BJ59" s="6">
        <f t="shared" si="15"/>
        <v>0</v>
      </c>
      <c r="BK59" s="6">
        <f t="shared" si="15"/>
        <v>0</v>
      </c>
      <c r="BL59" s="6">
        <f t="shared" si="15"/>
        <v>0</v>
      </c>
      <c r="BM59" s="6">
        <f t="shared" si="15"/>
        <v>0</v>
      </c>
      <c r="BN59" s="6">
        <f t="shared" si="15"/>
        <v>0</v>
      </c>
      <c r="BO59" s="151">
        <f t="shared" ref="BO59" si="16">BO13</f>
        <v>0</v>
      </c>
    </row>
    <row r="60" spans="1:69" ht="15" customHeight="1">
      <c r="B60" s="20" t="s">
        <v>24</v>
      </c>
      <c r="C60" s="18"/>
      <c r="D60" s="19">
        <f>SUM(D55:D59)</f>
        <v>0.02</v>
      </c>
      <c r="E60" s="19">
        <f t="shared" ref="E60:BN60" si="17">SUM(E55:E59)</f>
        <v>0</v>
      </c>
      <c r="F60" s="19">
        <f t="shared" si="17"/>
        <v>0.01</v>
      </c>
      <c r="G60" s="19">
        <f t="shared" si="17"/>
        <v>0</v>
      </c>
      <c r="H60" s="19">
        <f t="shared" si="17"/>
        <v>8.0000000000000004E-4</v>
      </c>
      <c r="I60" s="19">
        <f t="shared" si="17"/>
        <v>0</v>
      </c>
      <c r="J60" s="19">
        <f t="shared" si="17"/>
        <v>0.193</v>
      </c>
      <c r="K60" s="19">
        <f t="shared" si="17"/>
        <v>6.0000000000000001E-3</v>
      </c>
      <c r="L60" s="19">
        <f t="shared" si="17"/>
        <v>0</v>
      </c>
      <c r="M60" s="19">
        <f t="shared" si="17"/>
        <v>0</v>
      </c>
      <c r="N60" s="19">
        <f t="shared" si="17"/>
        <v>0</v>
      </c>
      <c r="O60" s="19">
        <f t="shared" si="17"/>
        <v>0</v>
      </c>
      <c r="P60" s="19">
        <f t="shared" si="17"/>
        <v>0</v>
      </c>
      <c r="Q60" s="19">
        <f t="shared" si="17"/>
        <v>0</v>
      </c>
      <c r="R60" s="19">
        <f t="shared" si="17"/>
        <v>0</v>
      </c>
      <c r="S60" s="19">
        <f t="shared" si="17"/>
        <v>0</v>
      </c>
      <c r="T60" s="19">
        <f t="shared" si="17"/>
        <v>0</v>
      </c>
      <c r="U60" s="19">
        <f t="shared" si="17"/>
        <v>0</v>
      </c>
      <c r="V60" s="19">
        <f t="shared" si="17"/>
        <v>0</v>
      </c>
      <c r="W60" s="19">
        <f>SUM(W55:W59)</f>
        <v>0</v>
      </c>
      <c r="X60" s="19">
        <f t="shared" si="17"/>
        <v>0</v>
      </c>
      <c r="Y60" s="19">
        <f t="shared" si="17"/>
        <v>0</v>
      </c>
      <c r="Z60" s="19">
        <f t="shared" si="17"/>
        <v>0</v>
      </c>
      <c r="AA60" s="19">
        <f t="shared" si="17"/>
        <v>0</v>
      </c>
      <c r="AB60" s="19">
        <f t="shared" si="17"/>
        <v>0</v>
      </c>
      <c r="AC60" s="19">
        <f t="shared" si="17"/>
        <v>0</v>
      </c>
      <c r="AD60" s="19">
        <f t="shared" si="17"/>
        <v>0</v>
      </c>
      <c r="AE60" s="19">
        <f t="shared" si="17"/>
        <v>0</v>
      </c>
      <c r="AF60" s="19">
        <f t="shared" si="17"/>
        <v>0</v>
      </c>
      <c r="AG60" s="19">
        <f t="shared" si="17"/>
        <v>0</v>
      </c>
      <c r="AH60" s="19">
        <f t="shared" si="17"/>
        <v>0</v>
      </c>
      <c r="AI60" s="19">
        <f t="shared" si="17"/>
        <v>0</v>
      </c>
      <c r="AJ60" s="19">
        <f t="shared" si="17"/>
        <v>0</v>
      </c>
      <c r="AK60" s="19">
        <f t="shared" si="17"/>
        <v>0</v>
      </c>
      <c r="AL60" s="19">
        <f t="shared" si="17"/>
        <v>0</v>
      </c>
      <c r="AM60" s="19">
        <f t="shared" si="17"/>
        <v>0</v>
      </c>
      <c r="AN60" s="19">
        <f t="shared" si="17"/>
        <v>0</v>
      </c>
      <c r="AO60" s="19">
        <f t="shared" si="17"/>
        <v>0</v>
      </c>
      <c r="AP60" s="19">
        <f t="shared" si="17"/>
        <v>0</v>
      </c>
      <c r="AQ60" s="19">
        <f t="shared" si="17"/>
        <v>0</v>
      </c>
      <c r="AR60" s="19">
        <f t="shared" si="17"/>
        <v>0</v>
      </c>
      <c r="AS60" s="19">
        <f t="shared" si="17"/>
        <v>0</v>
      </c>
      <c r="AT60" s="19">
        <f t="shared" si="17"/>
        <v>0</v>
      </c>
      <c r="AU60" s="19">
        <f t="shared" si="17"/>
        <v>1.4999999999999999E-2</v>
      </c>
      <c r="AV60" s="19">
        <f t="shared" si="17"/>
        <v>0</v>
      </c>
      <c r="AW60" s="19">
        <f t="shared" si="17"/>
        <v>0</v>
      </c>
      <c r="AX60" s="19">
        <f t="shared" si="17"/>
        <v>0</v>
      </c>
      <c r="AY60" s="19">
        <f t="shared" si="17"/>
        <v>0</v>
      </c>
      <c r="AZ60" s="19">
        <f t="shared" si="17"/>
        <v>0</v>
      </c>
      <c r="BA60" s="19">
        <f t="shared" si="17"/>
        <v>0</v>
      </c>
      <c r="BB60" s="19">
        <f t="shared" si="17"/>
        <v>0</v>
      </c>
      <c r="BC60" s="19">
        <f t="shared" si="17"/>
        <v>0</v>
      </c>
      <c r="BD60" s="19">
        <f t="shared" si="17"/>
        <v>0</v>
      </c>
      <c r="BE60" s="19">
        <f t="shared" si="17"/>
        <v>0</v>
      </c>
      <c r="BF60" s="19">
        <f t="shared" si="17"/>
        <v>0</v>
      </c>
      <c r="BG60" s="19">
        <f t="shared" si="17"/>
        <v>0</v>
      </c>
      <c r="BH60" s="19">
        <f t="shared" si="17"/>
        <v>0</v>
      </c>
      <c r="BI60" s="19">
        <f t="shared" si="17"/>
        <v>0</v>
      </c>
      <c r="BJ60" s="19">
        <f t="shared" si="17"/>
        <v>0</v>
      </c>
      <c r="BK60" s="19">
        <f t="shared" si="17"/>
        <v>0</v>
      </c>
      <c r="BL60" s="19">
        <f t="shared" si="17"/>
        <v>0</v>
      </c>
      <c r="BM60" s="19">
        <f t="shared" si="17"/>
        <v>0</v>
      </c>
      <c r="BN60" s="19">
        <f t="shared" si="17"/>
        <v>1E-3</v>
      </c>
      <c r="BO60" s="152">
        <f t="shared" ref="BO60" si="18">SUM(BO55:BO59)</f>
        <v>0</v>
      </c>
    </row>
    <row r="61" spans="1:69" ht="15" customHeight="1">
      <c r="B61" s="20" t="s">
        <v>25</v>
      </c>
      <c r="C61" s="18"/>
      <c r="D61" s="21">
        <f t="shared" ref="D61:BN61" si="19">PRODUCT(D60,$F$6)</f>
        <v>0.1</v>
      </c>
      <c r="E61" s="21">
        <f t="shared" si="19"/>
        <v>0</v>
      </c>
      <c r="F61" s="21">
        <f t="shared" si="19"/>
        <v>0.05</v>
      </c>
      <c r="G61" s="21">
        <f t="shared" si="19"/>
        <v>0</v>
      </c>
      <c r="H61" s="21">
        <f t="shared" si="19"/>
        <v>4.0000000000000001E-3</v>
      </c>
      <c r="I61" s="21">
        <f t="shared" si="19"/>
        <v>0</v>
      </c>
      <c r="J61" s="21">
        <f t="shared" si="19"/>
        <v>0.96500000000000008</v>
      </c>
      <c r="K61" s="21">
        <f t="shared" si="19"/>
        <v>0.03</v>
      </c>
      <c r="L61" s="21">
        <f t="shared" si="19"/>
        <v>0</v>
      </c>
      <c r="M61" s="21">
        <f t="shared" si="19"/>
        <v>0</v>
      </c>
      <c r="N61" s="21">
        <f t="shared" si="19"/>
        <v>0</v>
      </c>
      <c r="O61" s="21">
        <f t="shared" si="19"/>
        <v>0</v>
      </c>
      <c r="P61" s="21">
        <f t="shared" si="19"/>
        <v>0</v>
      </c>
      <c r="Q61" s="21">
        <f t="shared" si="19"/>
        <v>0</v>
      </c>
      <c r="R61" s="21">
        <f t="shared" si="19"/>
        <v>0</v>
      </c>
      <c r="S61" s="21">
        <f t="shared" si="19"/>
        <v>0</v>
      </c>
      <c r="T61" s="21">
        <f t="shared" si="19"/>
        <v>0</v>
      </c>
      <c r="U61" s="21">
        <f t="shared" si="19"/>
        <v>0</v>
      </c>
      <c r="V61" s="21">
        <f t="shared" si="19"/>
        <v>0</v>
      </c>
      <c r="W61" s="21">
        <f>PRODUCT(W60,$F$6)</f>
        <v>0</v>
      </c>
      <c r="X61" s="21">
        <f t="shared" si="19"/>
        <v>0</v>
      </c>
      <c r="Y61" s="21">
        <f t="shared" si="19"/>
        <v>0</v>
      </c>
      <c r="Z61" s="21">
        <f t="shared" si="19"/>
        <v>0</v>
      </c>
      <c r="AA61" s="21">
        <f t="shared" si="19"/>
        <v>0</v>
      </c>
      <c r="AB61" s="21">
        <f t="shared" si="19"/>
        <v>0</v>
      </c>
      <c r="AC61" s="21">
        <f t="shared" si="19"/>
        <v>0</v>
      </c>
      <c r="AD61" s="21">
        <f t="shared" si="19"/>
        <v>0</v>
      </c>
      <c r="AE61" s="21">
        <f t="shared" si="19"/>
        <v>0</v>
      </c>
      <c r="AF61" s="21">
        <f t="shared" si="19"/>
        <v>0</v>
      </c>
      <c r="AG61" s="21">
        <f t="shared" si="19"/>
        <v>0</v>
      </c>
      <c r="AH61" s="21">
        <f t="shared" si="19"/>
        <v>0</v>
      </c>
      <c r="AI61" s="21">
        <f t="shared" si="19"/>
        <v>0</v>
      </c>
      <c r="AJ61" s="21">
        <f t="shared" si="19"/>
        <v>0</v>
      </c>
      <c r="AK61" s="21">
        <f t="shared" si="19"/>
        <v>0</v>
      </c>
      <c r="AL61" s="21">
        <f t="shared" si="19"/>
        <v>0</v>
      </c>
      <c r="AM61" s="21">
        <f t="shared" si="19"/>
        <v>0</v>
      </c>
      <c r="AN61" s="21">
        <f t="shared" si="19"/>
        <v>0</v>
      </c>
      <c r="AO61" s="21">
        <f t="shared" si="19"/>
        <v>0</v>
      </c>
      <c r="AP61" s="21">
        <f t="shared" si="19"/>
        <v>0</v>
      </c>
      <c r="AQ61" s="21">
        <f t="shared" si="19"/>
        <v>0</v>
      </c>
      <c r="AR61" s="21">
        <f t="shared" si="19"/>
        <v>0</v>
      </c>
      <c r="AS61" s="21">
        <f t="shared" si="19"/>
        <v>0</v>
      </c>
      <c r="AT61" s="21">
        <f t="shared" si="19"/>
        <v>0</v>
      </c>
      <c r="AU61" s="21">
        <f t="shared" si="19"/>
        <v>7.4999999999999997E-2</v>
      </c>
      <c r="AV61" s="21">
        <f t="shared" si="19"/>
        <v>0</v>
      </c>
      <c r="AW61" s="21">
        <f t="shared" si="19"/>
        <v>0</v>
      </c>
      <c r="AX61" s="21">
        <f t="shared" si="19"/>
        <v>0</v>
      </c>
      <c r="AY61" s="21">
        <f t="shared" si="19"/>
        <v>0</v>
      </c>
      <c r="AZ61" s="21">
        <f t="shared" si="19"/>
        <v>0</v>
      </c>
      <c r="BA61" s="21">
        <f t="shared" si="19"/>
        <v>0</v>
      </c>
      <c r="BB61" s="21">
        <f t="shared" si="19"/>
        <v>0</v>
      </c>
      <c r="BC61" s="21">
        <f t="shared" si="19"/>
        <v>0</v>
      </c>
      <c r="BD61" s="21">
        <f t="shared" si="19"/>
        <v>0</v>
      </c>
      <c r="BE61" s="21">
        <f t="shared" si="19"/>
        <v>0</v>
      </c>
      <c r="BF61" s="21">
        <f t="shared" si="19"/>
        <v>0</v>
      </c>
      <c r="BG61" s="21">
        <f t="shared" si="19"/>
        <v>0</v>
      </c>
      <c r="BH61" s="21">
        <f t="shared" si="19"/>
        <v>0</v>
      </c>
      <c r="BI61" s="21">
        <f t="shared" si="19"/>
        <v>0</v>
      </c>
      <c r="BJ61" s="21">
        <f t="shared" si="19"/>
        <v>0</v>
      </c>
      <c r="BK61" s="21">
        <f t="shared" si="19"/>
        <v>0</v>
      </c>
      <c r="BL61" s="21">
        <f t="shared" si="19"/>
        <v>0</v>
      </c>
      <c r="BM61" s="21">
        <f t="shared" si="19"/>
        <v>0</v>
      </c>
      <c r="BN61" s="21">
        <f t="shared" si="19"/>
        <v>5.0000000000000001E-3</v>
      </c>
      <c r="BO61" s="153">
        <f t="shared" ref="BO61" si="20">PRODUCT(BO60,$F$6)</f>
        <v>0</v>
      </c>
    </row>
    <row r="63" spans="1:69" ht="17.399999999999999">
      <c r="A63" s="24"/>
      <c r="B63" s="25" t="s">
        <v>27</v>
      </c>
      <c r="C63" s="26" t="s">
        <v>28</v>
      </c>
      <c r="D63" s="27">
        <f>D44</f>
        <v>72.72</v>
      </c>
      <c r="E63" s="27">
        <f t="shared" ref="E63:BN63" si="21">E44</f>
        <v>76</v>
      </c>
      <c r="F63" s="27">
        <f t="shared" si="21"/>
        <v>85</v>
      </c>
      <c r="G63" s="27">
        <f t="shared" si="21"/>
        <v>596</v>
      </c>
      <c r="H63" s="27">
        <f t="shared" si="21"/>
        <v>1410</v>
      </c>
      <c r="I63" s="27">
        <f t="shared" si="21"/>
        <v>720</v>
      </c>
      <c r="J63" s="27">
        <f t="shared" si="21"/>
        <v>74.92</v>
      </c>
      <c r="K63" s="27">
        <f t="shared" si="21"/>
        <v>728.69</v>
      </c>
      <c r="L63" s="27">
        <f t="shared" si="21"/>
        <v>210.89</v>
      </c>
      <c r="M63" s="27">
        <f t="shared" si="21"/>
        <v>585</v>
      </c>
      <c r="N63" s="27">
        <f t="shared" si="21"/>
        <v>104.38</v>
      </c>
      <c r="O63" s="27">
        <f t="shared" si="21"/>
        <v>331.24</v>
      </c>
      <c r="P63" s="27">
        <f t="shared" si="21"/>
        <v>373.68</v>
      </c>
      <c r="Q63" s="27">
        <f t="shared" si="21"/>
        <v>400</v>
      </c>
      <c r="R63" s="27">
        <f t="shared" si="21"/>
        <v>0</v>
      </c>
      <c r="S63" s="27">
        <f t="shared" si="21"/>
        <v>0</v>
      </c>
      <c r="T63" s="27">
        <f t="shared" si="21"/>
        <v>0</v>
      </c>
      <c r="U63" s="27">
        <f t="shared" si="21"/>
        <v>792</v>
      </c>
      <c r="V63" s="27">
        <f t="shared" si="21"/>
        <v>352.56</v>
      </c>
      <c r="W63" s="27">
        <f>W44</f>
        <v>119</v>
      </c>
      <c r="X63" s="27">
        <f t="shared" si="21"/>
        <v>12.9</v>
      </c>
      <c r="Y63" s="27">
        <f t="shared" si="21"/>
        <v>0</v>
      </c>
      <c r="Z63" s="27">
        <f t="shared" si="21"/>
        <v>450</v>
      </c>
      <c r="AA63" s="27">
        <f t="shared" si="21"/>
        <v>381</v>
      </c>
      <c r="AB63" s="27">
        <f t="shared" si="21"/>
        <v>429</v>
      </c>
      <c r="AC63" s="27">
        <f t="shared" si="21"/>
        <v>261</v>
      </c>
      <c r="AD63" s="27">
        <f t="shared" si="21"/>
        <v>125</v>
      </c>
      <c r="AE63" s="27">
        <f t="shared" si="21"/>
        <v>255</v>
      </c>
      <c r="AF63" s="27">
        <f t="shared" si="21"/>
        <v>199</v>
      </c>
      <c r="AG63" s="27">
        <f t="shared" si="21"/>
        <v>227.27</v>
      </c>
      <c r="AH63" s="27">
        <f t="shared" si="21"/>
        <v>71.38</v>
      </c>
      <c r="AI63" s="27">
        <f t="shared" si="21"/>
        <v>59.25</v>
      </c>
      <c r="AJ63" s="27">
        <f t="shared" si="21"/>
        <v>43.4</v>
      </c>
      <c r="AK63" s="27">
        <f t="shared" si="21"/>
        <v>190</v>
      </c>
      <c r="AL63" s="27">
        <f t="shared" si="21"/>
        <v>207</v>
      </c>
      <c r="AM63" s="27">
        <f t="shared" si="21"/>
        <v>345.99</v>
      </c>
      <c r="AN63" s="27">
        <f t="shared" si="21"/>
        <v>300</v>
      </c>
      <c r="AO63" s="27">
        <f t="shared" si="21"/>
        <v>0</v>
      </c>
      <c r="AP63" s="27">
        <f t="shared" si="21"/>
        <v>216.1</v>
      </c>
      <c r="AQ63" s="27">
        <f t="shared" si="21"/>
        <v>63.75</v>
      </c>
      <c r="AR63" s="27">
        <f t="shared" si="21"/>
        <v>65.33</v>
      </c>
      <c r="AS63" s="27">
        <f t="shared" si="21"/>
        <v>76</v>
      </c>
      <c r="AT63" s="27">
        <f t="shared" si="21"/>
        <v>67.14</v>
      </c>
      <c r="AU63" s="27">
        <f t="shared" si="21"/>
        <v>69.33</v>
      </c>
      <c r="AV63" s="27">
        <f t="shared" si="21"/>
        <v>51.25</v>
      </c>
      <c r="AW63" s="27">
        <f t="shared" si="21"/>
        <v>77.14</v>
      </c>
      <c r="AX63" s="27">
        <f t="shared" si="21"/>
        <v>68</v>
      </c>
      <c r="AY63" s="27">
        <f t="shared" si="21"/>
        <v>60</v>
      </c>
      <c r="AZ63" s="27">
        <f t="shared" si="21"/>
        <v>137.33000000000001</v>
      </c>
      <c r="BA63" s="27">
        <f t="shared" si="21"/>
        <v>296</v>
      </c>
      <c r="BB63" s="27">
        <f t="shared" si="21"/>
        <v>513</v>
      </c>
      <c r="BC63" s="27">
        <f t="shared" si="21"/>
        <v>558</v>
      </c>
      <c r="BD63" s="27">
        <f t="shared" si="21"/>
        <v>261</v>
      </c>
      <c r="BE63" s="27">
        <f t="shared" si="21"/>
        <v>414</v>
      </c>
      <c r="BF63" s="27">
        <f t="shared" si="21"/>
        <v>0</v>
      </c>
      <c r="BG63" s="27">
        <f t="shared" si="21"/>
        <v>27</v>
      </c>
      <c r="BH63" s="27">
        <f t="shared" si="21"/>
        <v>47</v>
      </c>
      <c r="BI63" s="27">
        <f t="shared" si="21"/>
        <v>26</v>
      </c>
      <c r="BJ63" s="27">
        <f t="shared" si="21"/>
        <v>51</v>
      </c>
      <c r="BK63" s="27">
        <f t="shared" si="21"/>
        <v>62</v>
      </c>
      <c r="BL63" s="27">
        <f t="shared" si="21"/>
        <v>314</v>
      </c>
      <c r="BM63" s="27">
        <f t="shared" si="21"/>
        <v>138.88</v>
      </c>
      <c r="BN63" s="27">
        <f t="shared" si="21"/>
        <v>22</v>
      </c>
      <c r="BO63" s="152">
        <f t="shared" ref="BO63" si="22">BO44</f>
        <v>0</v>
      </c>
    </row>
    <row r="64" spans="1:69" ht="15" customHeight="1">
      <c r="B64" s="20" t="s">
        <v>29</v>
      </c>
      <c r="C64" s="18" t="s">
        <v>28</v>
      </c>
      <c r="D64" s="19">
        <f>D63/1000</f>
        <v>7.2719999999999993E-2</v>
      </c>
      <c r="E64" s="19">
        <f t="shared" ref="E64:BN64" si="23">E63/1000</f>
        <v>7.5999999999999998E-2</v>
      </c>
      <c r="F64" s="19">
        <f t="shared" si="23"/>
        <v>8.5000000000000006E-2</v>
      </c>
      <c r="G64" s="19">
        <f t="shared" si="23"/>
        <v>0.59599999999999997</v>
      </c>
      <c r="H64" s="19">
        <f t="shared" si="23"/>
        <v>1.41</v>
      </c>
      <c r="I64" s="19">
        <f t="shared" si="23"/>
        <v>0.72</v>
      </c>
      <c r="J64" s="19">
        <f t="shared" si="23"/>
        <v>7.492E-2</v>
      </c>
      <c r="K64" s="19">
        <f t="shared" si="23"/>
        <v>0.72869000000000006</v>
      </c>
      <c r="L64" s="19">
        <f t="shared" si="23"/>
        <v>0.21088999999999999</v>
      </c>
      <c r="M64" s="19">
        <f t="shared" si="23"/>
        <v>0.58499999999999996</v>
      </c>
      <c r="N64" s="19">
        <f t="shared" si="23"/>
        <v>0.10438</v>
      </c>
      <c r="O64" s="19">
        <f t="shared" si="23"/>
        <v>0.33124000000000003</v>
      </c>
      <c r="P64" s="19">
        <f t="shared" si="23"/>
        <v>0.37368000000000001</v>
      </c>
      <c r="Q64" s="19">
        <f t="shared" si="23"/>
        <v>0.4</v>
      </c>
      <c r="R64" s="19">
        <f t="shared" si="23"/>
        <v>0</v>
      </c>
      <c r="S64" s="19">
        <f t="shared" si="23"/>
        <v>0</v>
      </c>
      <c r="T64" s="19">
        <f t="shared" si="23"/>
        <v>0</v>
      </c>
      <c r="U64" s="19">
        <f t="shared" si="23"/>
        <v>0.79200000000000004</v>
      </c>
      <c r="V64" s="19">
        <f t="shared" si="23"/>
        <v>0.35255999999999998</v>
      </c>
      <c r="W64" s="19">
        <f>W63/1000</f>
        <v>0.11899999999999999</v>
      </c>
      <c r="X64" s="19">
        <f t="shared" si="23"/>
        <v>1.29E-2</v>
      </c>
      <c r="Y64" s="19">
        <f t="shared" si="23"/>
        <v>0</v>
      </c>
      <c r="Z64" s="19">
        <f t="shared" si="23"/>
        <v>0.45</v>
      </c>
      <c r="AA64" s="19">
        <f t="shared" si="23"/>
        <v>0.38100000000000001</v>
      </c>
      <c r="AB64" s="19">
        <f t="shared" si="23"/>
        <v>0.42899999999999999</v>
      </c>
      <c r="AC64" s="19">
        <f t="shared" si="23"/>
        <v>0.26100000000000001</v>
      </c>
      <c r="AD64" s="19">
        <f t="shared" si="23"/>
        <v>0.125</v>
      </c>
      <c r="AE64" s="19">
        <f t="shared" si="23"/>
        <v>0.255</v>
      </c>
      <c r="AF64" s="19">
        <f t="shared" si="23"/>
        <v>0.19900000000000001</v>
      </c>
      <c r="AG64" s="19">
        <f t="shared" si="23"/>
        <v>0.22727</v>
      </c>
      <c r="AH64" s="19">
        <f t="shared" si="23"/>
        <v>7.1379999999999999E-2</v>
      </c>
      <c r="AI64" s="19">
        <f t="shared" si="23"/>
        <v>5.9249999999999997E-2</v>
      </c>
      <c r="AJ64" s="19">
        <f t="shared" si="23"/>
        <v>4.3400000000000001E-2</v>
      </c>
      <c r="AK64" s="19">
        <f t="shared" si="23"/>
        <v>0.19</v>
      </c>
      <c r="AL64" s="19">
        <f t="shared" si="23"/>
        <v>0.20699999999999999</v>
      </c>
      <c r="AM64" s="19">
        <f t="shared" si="23"/>
        <v>0.34599000000000002</v>
      </c>
      <c r="AN64" s="19">
        <f t="shared" si="23"/>
        <v>0.3</v>
      </c>
      <c r="AO64" s="19">
        <f t="shared" si="23"/>
        <v>0</v>
      </c>
      <c r="AP64" s="19">
        <f t="shared" si="23"/>
        <v>0.21609999999999999</v>
      </c>
      <c r="AQ64" s="19">
        <f t="shared" si="23"/>
        <v>6.3750000000000001E-2</v>
      </c>
      <c r="AR64" s="19">
        <f t="shared" si="23"/>
        <v>6.5329999999999999E-2</v>
      </c>
      <c r="AS64" s="19">
        <f t="shared" si="23"/>
        <v>7.5999999999999998E-2</v>
      </c>
      <c r="AT64" s="19">
        <f t="shared" si="23"/>
        <v>6.7140000000000005E-2</v>
      </c>
      <c r="AU64" s="19">
        <f t="shared" si="23"/>
        <v>6.9330000000000003E-2</v>
      </c>
      <c r="AV64" s="19">
        <f t="shared" si="23"/>
        <v>5.1249999999999997E-2</v>
      </c>
      <c r="AW64" s="19">
        <f t="shared" si="23"/>
        <v>7.714E-2</v>
      </c>
      <c r="AX64" s="19">
        <f t="shared" si="23"/>
        <v>6.8000000000000005E-2</v>
      </c>
      <c r="AY64" s="19">
        <f t="shared" si="23"/>
        <v>0.06</v>
      </c>
      <c r="AZ64" s="19">
        <f t="shared" si="23"/>
        <v>0.13733000000000001</v>
      </c>
      <c r="BA64" s="19">
        <f t="shared" si="23"/>
        <v>0.29599999999999999</v>
      </c>
      <c r="BB64" s="19">
        <f t="shared" si="23"/>
        <v>0.51300000000000001</v>
      </c>
      <c r="BC64" s="19">
        <f t="shared" si="23"/>
        <v>0.55800000000000005</v>
      </c>
      <c r="BD64" s="19">
        <f t="shared" si="23"/>
        <v>0.26100000000000001</v>
      </c>
      <c r="BE64" s="19">
        <f t="shared" si="23"/>
        <v>0.41399999999999998</v>
      </c>
      <c r="BF64" s="19">
        <f t="shared" si="23"/>
        <v>0</v>
      </c>
      <c r="BG64" s="19">
        <f t="shared" si="23"/>
        <v>2.7E-2</v>
      </c>
      <c r="BH64" s="19">
        <f t="shared" si="23"/>
        <v>4.7E-2</v>
      </c>
      <c r="BI64" s="19">
        <f t="shared" si="23"/>
        <v>2.5999999999999999E-2</v>
      </c>
      <c r="BJ64" s="19">
        <f t="shared" si="23"/>
        <v>5.0999999999999997E-2</v>
      </c>
      <c r="BK64" s="19">
        <f t="shared" si="23"/>
        <v>6.2E-2</v>
      </c>
      <c r="BL64" s="19">
        <f t="shared" si="23"/>
        <v>0.314</v>
      </c>
      <c r="BM64" s="19">
        <f t="shared" si="23"/>
        <v>0.13888</v>
      </c>
      <c r="BN64" s="19">
        <f t="shared" si="23"/>
        <v>2.1999999999999999E-2</v>
      </c>
      <c r="BO64" s="152">
        <f t="shared" ref="BO64" si="24">BO63/1000</f>
        <v>0</v>
      </c>
    </row>
    <row r="65" spans="1:69" ht="17.399999999999999">
      <c r="A65" s="28"/>
      <c r="B65" s="29" t="s">
        <v>30</v>
      </c>
      <c r="C65" s="89"/>
      <c r="D65" s="30">
        <f>D61*D63</f>
        <v>7.2720000000000002</v>
      </c>
      <c r="E65" s="30">
        <f t="shared" ref="E65:BN65" si="25">E61*E63</f>
        <v>0</v>
      </c>
      <c r="F65" s="30">
        <f t="shared" si="25"/>
        <v>4.25</v>
      </c>
      <c r="G65" s="30">
        <f t="shared" si="25"/>
        <v>0</v>
      </c>
      <c r="H65" s="30">
        <f t="shared" si="25"/>
        <v>5.64</v>
      </c>
      <c r="I65" s="30">
        <f t="shared" si="25"/>
        <v>0</v>
      </c>
      <c r="J65" s="30">
        <f t="shared" si="25"/>
        <v>72.297800000000009</v>
      </c>
      <c r="K65" s="30">
        <f t="shared" si="25"/>
        <v>21.860700000000001</v>
      </c>
      <c r="L65" s="30">
        <f t="shared" si="25"/>
        <v>0</v>
      </c>
      <c r="M65" s="30">
        <f t="shared" si="25"/>
        <v>0</v>
      </c>
      <c r="N65" s="30">
        <f t="shared" si="25"/>
        <v>0</v>
      </c>
      <c r="O65" s="30">
        <f t="shared" si="25"/>
        <v>0</v>
      </c>
      <c r="P65" s="30">
        <f t="shared" si="25"/>
        <v>0</v>
      </c>
      <c r="Q65" s="30">
        <f t="shared" si="25"/>
        <v>0</v>
      </c>
      <c r="R65" s="30">
        <f t="shared" si="25"/>
        <v>0</v>
      </c>
      <c r="S65" s="30">
        <f t="shared" si="25"/>
        <v>0</v>
      </c>
      <c r="T65" s="30">
        <f t="shared" si="25"/>
        <v>0</v>
      </c>
      <c r="U65" s="30">
        <f t="shared" si="25"/>
        <v>0</v>
      </c>
      <c r="V65" s="30">
        <f t="shared" si="25"/>
        <v>0</v>
      </c>
      <c r="W65" s="30">
        <f>W61*W63</f>
        <v>0</v>
      </c>
      <c r="X65" s="30">
        <f t="shared" si="25"/>
        <v>0</v>
      </c>
      <c r="Y65" s="30">
        <f t="shared" si="25"/>
        <v>0</v>
      </c>
      <c r="Z65" s="30">
        <f t="shared" si="25"/>
        <v>0</v>
      </c>
      <c r="AA65" s="30">
        <f t="shared" si="25"/>
        <v>0</v>
      </c>
      <c r="AB65" s="30">
        <f t="shared" si="25"/>
        <v>0</v>
      </c>
      <c r="AC65" s="30">
        <f t="shared" si="25"/>
        <v>0</v>
      </c>
      <c r="AD65" s="30">
        <f t="shared" si="25"/>
        <v>0</v>
      </c>
      <c r="AE65" s="30">
        <f t="shared" si="25"/>
        <v>0</v>
      </c>
      <c r="AF65" s="30">
        <f t="shared" si="25"/>
        <v>0</v>
      </c>
      <c r="AG65" s="30">
        <f t="shared" si="25"/>
        <v>0</v>
      </c>
      <c r="AH65" s="30">
        <f t="shared" si="25"/>
        <v>0</v>
      </c>
      <c r="AI65" s="30">
        <f t="shared" si="25"/>
        <v>0</v>
      </c>
      <c r="AJ65" s="30">
        <f t="shared" si="25"/>
        <v>0</v>
      </c>
      <c r="AK65" s="30">
        <f t="shared" si="25"/>
        <v>0</v>
      </c>
      <c r="AL65" s="30">
        <f t="shared" si="25"/>
        <v>0</v>
      </c>
      <c r="AM65" s="30">
        <f t="shared" si="25"/>
        <v>0</v>
      </c>
      <c r="AN65" s="30">
        <f t="shared" si="25"/>
        <v>0</v>
      </c>
      <c r="AO65" s="30">
        <f t="shared" si="25"/>
        <v>0</v>
      </c>
      <c r="AP65" s="30">
        <f t="shared" si="25"/>
        <v>0</v>
      </c>
      <c r="AQ65" s="30">
        <f t="shared" si="25"/>
        <v>0</v>
      </c>
      <c r="AR65" s="30">
        <f t="shared" si="25"/>
        <v>0</v>
      </c>
      <c r="AS65" s="30">
        <f t="shared" si="25"/>
        <v>0</v>
      </c>
      <c r="AT65" s="30">
        <f t="shared" si="25"/>
        <v>0</v>
      </c>
      <c r="AU65" s="30">
        <f t="shared" si="25"/>
        <v>5.1997499999999999</v>
      </c>
      <c r="AV65" s="30">
        <f t="shared" si="25"/>
        <v>0</v>
      </c>
      <c r="AW65" s="30">
        <f t="shared" si="25"/>
        <v>0</v>
      </c>
      <c r="AX65" s="30">
        <f t="shared" si="25"/>
        <v>0</v>
      </c>
      <c r="AY65" s="30">
        <f t="shared" si="25"/>
        <v>0</v>
      </c>
      <c r="AZ65" s="30">
        <f t="shared" si="25"/>
        <v>0</v>
      </c>
      <c r="BA65" s="30">
        <f t="shared" si="25"/>
        <v>0</v>
      </c>
      <c r="BB65" s="30">
        <f t="shared" si="25"/>
        <v>0</v>
      </c>
      <c r="BC65" s="30">
        <f t="shared" si="25"/>
        <v>0</v>
      </c>
      <c r="BD65" s="30">
        <f t="shared" si="25"/>
        <v>0</v>
      </c>
      <c r="BE65" s="30">
        <f t="shared" si="25"/>
        <v>0</v>
      </c>
      <c r="BF65" s="30">
        <f t="shared" si="25"/>
        <v>0</v>
      </c>
      <c r="BG65" s="30">
        <f t="shared" si="25"/>
        <v>0</v>
      </c>
      <c r="BH65" s="30">
        <f t="shared" si="25"/>
        <v>0</v>
      </c>
      <c r="BI65" s="30">
        <f t="shared" si="25"/>
        <v>0</v>
      </c>
      <c r="BJ65" s="30">
        <f t="shared" si="25"/>
        <v>0</v>
      </c>
      <c r="BK65" s="30">
        <f t="shared" si="25"/>
        <v>0</v>
      </c>
      <c r="BL65" s="30">
        <f t="shared" si="25"/>
        <v>0</v>
      </c>
      <c r="BM65" s="30">
        <f t="shared" si="25"/>
        <v>0</v>
      </c>
      <c r="BN65" s="30">
        <f t="shared" si="25"/>
        <v>0.11</v>
      </c>
      <c r="BO65" s="155">
        <f t="shared" ref="BO65" si="26">BO61*BO63</f>
        <v>0</v>
      </c>
      <c r="BP65" s="31">
        <f>SUM(D65:BN65)</f>
        <v>116.63025</v>
      </c>
      <c r="BQ65" s="32">
        <f>BP65/$C$9</f>
        <v>23.326050000000002</v>
      </c>
    </row>
    <row r="66" spans="1:69" ht="15" customHeight="1">
      <c r="A66" s="28"/>
      <c r="B66" s="29" t="s">
        <v>31</v>
      </c>
      <c r="C66" s="89"/>
      <c r="D66" s="30">
        <f>D61*D63</f>
        <v>7.2720000000000002</v>
      </c>
      <c r="E66" s="30">
        <f t="shared" ref="E66:BN66" si="27">E61*E63</f>
        <v>0</v>
      </c>
      <c r="F66" s="30">
        <f t="shared" si="27"/>
        <v>4.25</v>
      </c>
      <c r="G66" s="30">
        <f t="shared" si="27"/>
        <v>0</v>
      </c>
      <c r="H66" s="30">
        <f t="shared" si="27"/>
        <v>5.64</v>
      </c>
      <c r="I66" s="30">
        <f t="shared" si="27"/>
        <v>0</v>
      </c>
      <c r="J66" s="30">
        <f t="shared" si="27"/>
        <v>72.297800000000009</v>
      </c>
      <c r="K66" s="30">
        <f t="shared" si="27"/>
        <v>21.860700000000001</v>
      </c>
      <c r="L66" s="30">
        <f t="shared" si="27"/>
        <v>0</v>
      </c>
      <c r="M66" s="30">
        <f t="shared" si="27"/>
        <v>0</v>
      </c>
      <c r="N66" s="30">
        <f t="shared" si="27"/>
        <v>0</v>
      </c>
      <c r="O66" s="30">
        <f t="shared" si="27"/>
        <v>0</v>
      </c>
      <c r="P66" s="30">
        <f t="shared" si="27"/>
        <v>0</v>
      </c>
      <c r="Q66" s="30">
        <f t="shared" si="27"/>
        <v>0</v>
      </c>
      <c r="R66" s="30">
        <f t="shared" si="27"/>
        <v>0</v>
      </c>
      <c r="S66" s="30">
        <f t="shared" si="27"/>
        <v>0</v>
      </c>
      <c r="T66" s="30">
        <f t="shared" si="27"/>
        <v>0</v>
      </c>
      <c r="U66" s="30">
        <f t="shared" si="27"/>
        <v>0</v>
      </c>
      <c r="V66" s="30">
        <f t="shared" si="27"/>
        <v>0</v>
      </c>
      <c r="W66" s="30">
        <f>W61*W63</f>
        <v>0</v>
      </c>
      <c r="X66" s="30">
        <f t="shared" si="27"/>
        <v>0</v>
      </c>
      <c r="Y66" s="30">
        <f t="shared" si="27"/>
        <v>0</v>
      </c>
      <c r="Z66" s="30">
        <f t="shared" si="27"/>
        <v>0</v>
      </c>
      <c r="AA66" s="30">
        <f t="shared" si="27"/>
        <v>0</v>
      </c>
      <c r="AB66" s="30">
        <f t="shared" si="27"/>
        <v>0</v>
      </c>
      <c r="AC66" s="30">
        <f t="shared" si="27"/>
        <v>0</v>
      </c>
      <c r="AD66" s="30">
        <f t="shared" si="27"/>
        <v>0</v>
      </c>
      <c r="AE66" s="30">
        <f t="shared" si="27"/>
        <v>0</v>
      </c>
      <c r="AF66" s="30">
        <f t="shared" si="27"/>
        <v>0</v>
      </c>
      <c r="AG66" s="30">
        <f t="shared" si="27"/>
        <v>0</v>
      </c>
      <c r="AH66" s="30">
        <f t="shared" si="27"/>
        <v>0</v>
      </c>
      <c r="AI66" s="30">
        <f t="shared" si="27"/>
        <v>0</v>
      </c>
      <c r="AJ66" s="30">
        <f t="shared" si="27"/>
        <v>0</v>
      </c>
      <c r="AK66" s="30">
        <f t="shared" si="27"/>
        <v>0</v>
      </c>
      <c r="AL66" s="30">
        <f t="shared" si="27"/>
        <v>0</v>
      </c>
      <c r="AM66" s="30">
        <f t="shared" si="27"/>
        <v>0</v>
      </c>
      <c r="AN66" s="30">
        <f t="shared" si="27"/>
        <v>0</v>
      </c>
      <c r="AO66" s="30">
        <f t="shared" si="27"/>
        <v>0</v>
      </c>
      <c r="AP66" s="30">
        <f t="shared" si="27"/>
        <v>0</v>
      </c>
      <c r="AQ66" s="30">
        <f t="shared" si="27"/>
        <v>0</v>
      </c>
      <c r="AR66" s="30">
        <f t="shared" si="27"/>
        <v>0</v>
      </c>
      <c r="AS66" s="30">
        <f t="shared" si="27"/>
        <v>0</v>
      </c>
      <c r="AT66" s="30">
        <f t="shared" si="27"/>
        <v>0</v>
      </c>
      <c r="AU66" s="30">
        <f t="shared" si="27"/>
        <v>5.1997499999999999</v>
      </c>
      <c r="AV66" s="30">
        <f t="shared" si="27"/>
        <v>0</v>
      </c>
      <c r="AW66" s="30">
        <f t="shared" si="27"/>
        <v>0</v>
      </c>
      <c r="AX66" s="30">
        <f t="shared" si="27"/>
        <v>0</v>
      </c>
      <c r="AY66" s="30">
        <f t="shared" si="27"/>
        <v>0</v>
      </c>
      <c r="AZ66" s="30">
        <f t="shared" si="27"/>
        <v>0</v>
      </c>
      <c r="BA66" s="30">
        <f t="shared" si="27"/>
        <v>0</v>
      </c>
      <c r="BB66" s="30">
        <f t="shared" si="27"/>
        <v>0</v>
      </c>
      <c r="BC66" s="30">
        <f t="shared" si="27"/>
        <v>0</v>
      </c>
      <c r="BD66" s="30">
        <f t="shared" si="27"/>
        <v>0</v>
      </c>
      <c r="BE66" s="30">
        <f t="shared" si="27"/>
        <v>0</v>
      </c>
      <c r="BF66" s="30">
        <f t="shared" si="27"/>
        <v>0</v>
      </c>
      <c r="BG66" s="30">
        <f t="shared" si="27"/>
        <v>0</v>
      </c>
      <c r="BH66" s="30">
        <f t="shared" si="27"/>
        <v>0</v>
      </c>
      <c r="BI66" s="30">
        <f t="shared" si="27"/>
        <v>0</v>
      </c>
      <c r="BJ66" s="30">
        <f t="shared" si="27"/>
        <v>0</v>
      </c>
      <c r="BK66" s="30">
        <f t="shared" si="27"/>
        <v>0</v>
      </c>
      <c r="BL66" s="30">
        <f t="shared" si="27"/>
        <v>0</v>
      </c>
      <c r="BM66" s="30">
        <f t="shared" si="27"/>
        <v>0</v>
      </c>
      <c r="BN66" s="30">
        <f t="shared" si="27"/>
        <v>0.11</v>
      </c>
      <c r="BO66" s="155">
        <f t="shared" ref="BO66" si="28">BO61*BO63</f>
        <v>0</v>
      </c>
      <c r="BP66" s="31">
        <f>SUM(D66:BN66)</f>
        <v>116.63025</v>
      </c>
      <c r="BQ66" s="32">
        <f>BP66/$C$9</f>
        <v>23.326050000000002</v>
      </c>
    </row>
    <row r="67" spans="1:69" ht="15" customHeight="1">
      <c r="A67" s="33"/>
      <c r="B67" s="33" t="s">
        <v>32</v>
      </c>
    </row>
    <row r="68" spans="1:69" ht="15" customHeight="1">
      <c r="A68" s="33"/>
      <c r="B68" s="33" t="s">
        <v>33</v>
      </c>
    </row>
    <row r="69" spans="1:69" ht="15" customHeight="1"/>
    <row r="70" spans="1:69">
      <c r="J70" t="s">
        <v>34</v>
      </c>
      <c r="K70" t="s">
        <v>2</v>
      </c>
      <c r="L70" s="2">
        <v>0</v>
      </c>
      <c r="AD70" t="s">
        <v>35</v>
      </c>
    </row>
    <row r="71" spans="1:69" ht="15" customHeight="1">
      <c r="A71" s="90"/>
      <c r="B71" s="4" t="s">
        <v>3</v>
      </c>
      <c r="C71" s="92" t="s">
        <v>4</v>
      </c>
      <c r="D71" s="83" t="str">
        <f t="shared" ref="D71:AN71" si="29">D53</f>
        <v>Хлеб пшеничный</v>
      </c>
      <c r="E71" s="83" t="str">
        <f t="shared" si="29"/>
        <v>Хлеб ржано-пшеничный</v>
      </c>
      <c r="F71" s="83" t="str">
        <f t="shared" si="29"/>
        <v>Сахар</v>
      </c>
      <c r="G71" s="83" t="str">
        <f t="shared" si="29"/>
        <v>Чай</v>
      </c>
      <c r="H71" s="83" t="str">
        <f t="shared" si="29"/>
        <v>Какао</v>
      </c>
      <c r="I71" s="83" t="str">
        <f t="shared" si="29"/>
        <v>Кофейный напиток</v>
      </c>
      <c r="J71" s="83" t="str">
        <f t="shared" si="29"/>
        <v>Молоко 2,5%</v>
      </c>
      <c r="K71" s="83" t="str">
        <f t="shared" si="29"/>
        <v>Масло сливочное</v>
      </c>
      <c r="L71" s="83" t="str">
        <f t="shared" si="29"/>
        <v>Сметана 15%</v>
      </c>
      <c r="M71" s="83" t="str">
        <f t="shared" si="29"/>
        <v>Молоко сухое</v>
      </c>
      <c r="N71" s="83" t="str">
        <f t="shared" si="29"/>
        <v>Снежок 2,5 %</v>
      </c>
      <c r="O71" s="83" t="str">
        <f t="shared" si="29"/>
        <v>Творог 5%</v>
      </c>
      <c r="P71" s="83" t="str">
        <f t="shared" si="29"/>
        <v>Молоко сгущенное</v>
      </c>
      <c r="Q71" s="83" t="str">
        <f t="shared" si="29"/>
        <v xml:space="preserve">Джем Сава </v>
      </c>
      <c r="R71" s="83" t="str">
        <f t="shared" si="29"/>
        <v>Сыр</v>
      </c>
      <c r="S71" s="83" t="str">
        <f t="shared" si="29"/>
        <v>Зеленый горошек</v>
      </c>
      <c r="T71" s="83" t="str">
        <f t="shared" si="29"/>
        <v>Кукуруза консервирован.</v>
      </c>
      <c r="U71" s="83" t="str">
        <f t="shared" si="29"/>
        <v>Консервы рыбные</v>
      </c>
      <c r="V71" s="83" t="str">
        <f t="shared" si="29"/>
        <v>Огурцы консервирован.</v>
      </c>
      <c r="W71" s="35"/>
      <c r="X71" s="83" t="str">
        <f t="shared" si="29"/>
        <v>Яйцо</v>
      </c>
      <c r="Y71" s="83" t="str">
        <f t="shared" si="29"/>
        <v>Икра кабачковая</v>
      </c>
      <c r="Z71" s="83" t="str">
        <f t="shared" si="29"/>
        <v>Изюм</v>
      </c>
      <c r="AA71" s="83" t="str">
        <f t="shared" si="29"/>
        <v>Курага</v>
      </c>
      <c r="AB71" s="83" t="str">
        <f t="shared" si="29"/>
        <v>Чернослив</v>
      </c>
      <c r="AC71" s="83" t="str">
        <f t="shared" si="29"/>
        <v>Шиповник</v>
      </c>
      <c r="AD71" s="83" t="str">
        <f t="shared" si="29"/>
        <v>Сухофрукты</v>
      </c>
      <c r="AE71" s="83" t="str">
        <f t="shared" si="29"/>
        <v>Ягода свежемороженная</v>
      </c>
      <c r="AF71" s="83" t="str">
        <f t="shared" si="29"/>
        <v>Лимон</v>
      </c>
      <c r="AG71" s="83" t="str">
        <f t="shared" si="29"/>
        <v>Кисель</v>
      </c>
      <c r="AH71" s="83" t="str">
        <f t="shared" si="29"/>
        <v xml:space="preserve">Сок </v>
      </c>
      <c r="AI71" s="83" t="str">
        <f t="shared" si="29"/>
        <v>Макаронные изделия</v>
      </c>
      <c r="AJ71" s="83" t="str">
        <f t="shared" si="29"/>
        <v>Мука</v>
      </c>
      <c r="AK71" s="83" t="str">
        <f t="shared" si="29"/>
        <v>Дрожжи</v>
      </c>
      <c r="AL71" s="83" t="str">
        <f t="shared" si="29"/>
        <v>Печенье</v>
      </c>
      <c r="AM71" s="83" t="str">
        <f t="shared" si="29"/>
        <v>Пряники</v>
      </c>
      <c r="AN71" s="83" t="str">
        <f t="shared" si="29"/>
        <v>Вафли</v>
      </c>
      <c r="AO71" s="83" t="str">
        <f>AO53</f>
        <v>Конфеты</v>
      </c>
      <c r="AP71" s="83" t="str">
        <f>AP53</f>
        <v>Повидло Сава</v>
      </c>
      <c r="AQ71" s="83" t="str">
        <f>AQ53</f>
        <v>Крупа геркулес</v>
      </c>
      <c r="AR71" s="83" t="str">
        <f>AR53</f>
        <v>Крупа горох</v>
      </c>
      <c r="AS71" s="83" t="str">
        <f t="shared" ref="AS71:AX71" si="30">AS53</f>
        <v>Крупа гречневая</v>
      </c>
      <c r="AT71" s="83" t="str">
        <f t="shared" si="30"/>
        <v>Крупа кукурузная</v>
      </c>
      <c r="AU71" s="83" t="str">
        <f t="shared" si="30"/>
        <v>Крупа манная</v>
      </c>
      <c r="AV71" s="83" t="str">
        <f t="shared" si="30"/>
        <v>Крупа перловая</v>
      </c>
      <c r="AW71" s="83" t="str">
        <f t="shared" si="30"/>
        <v>Крупа пшеничная</v>
      </c>
      <c r="AX71" s="83" t="str">
        <f t="shared" si="30"/>
        <v>Крупа пшено</v>
      </c>
      <c r="AY71" s="83" t="str">
        <f>AY53</f>
        <v>Крупа ячневая</v>
      </c>
      <c r="AZ71" s="83" t="str">
        <f t="shared" ref="AZ71:BN71" si="31">AZ53</f>
        <v>Рис</v>
      </c>
      <c r="BA71" s="83" t="str">
        <f t="shared" si="31"/>
        <v>Цыпленок бройлер</v>
      </c>
      <c r="BB71" s="83" t="str">
        <f t="shared" si="31"/>
        <v>Филе куриное</v>
      </c>
      <c r="BC71" s="83" t="str">
        <f t="shared" si="31"/>
        <v>Фарш говяжий</v>
      </c>
      <c r="BD71" s="83" t="str">
        <f t="shared" si="31"/>
        <v>Печень куриная</v>
      </c>
      <c r="BE71" s="83" t="str">
        <f t="shared" si="31"/>
        <v>Филе минтая</v>
      </c>
      <c r="BF71" s="92" t="str">
        <f t="shared" si="31"/>
        <v>Филе сельди слабосол.</v>
      </c>
      <c r="BG71" s="92" t="str">
        <f t="shared" si="31"/>
        <v>Картофель</v>
      </c>
      <c r="BH71" s="92" t="str">
        <f t="shared" si="31"/>
        <v>Морковь</v>
      </c>
      <c r="BI71" s="92" t="str">
        <f t="shared" si="31"/>
        <v>Лук</v>
      </c>
      <c r="BJ71" s="92" t="str">
        <f t="shared" si="31"/>
        <v>Капуста</v>
      </c>
      <c r="BK71" s="92" t="str">
        <f t="shared" si="31"/>
        <v>Свекла</v>
      </c>
      <c r="BL71" s="92" t="str">
        <f t="shared" si="31"/>
        <v>Томатная паста</v>
      </c>
      <c r="BM71" s="92" t="str">
        <f t="shared" si="31"/>
        <v>Масло растительное</v>
      </c>
      <c r="BN71" s="92" t="str">
        <f t="shared" si="31"/>
        <v>Соль</v>
      </c>
      <c r="BO71" s="149" t="str">
        <f t="shared" ref="BO71" si="32">BO53</f>
        <v>Аскорбиновая кислота</v>
      </c>
      <c r="BP71" s="84" t="s">
        <v>5</v>
      </c>
      <c r="BQ71" s="84" t="s">
        <v>6</v>
      </c>
    </row>
    <row r="72" spans="1:69" ht="28.5" customHeight="1">
      <c r="A72" s="91"/>
      <c r="B72" s="5" t="s">
        <v>7</v>
      </c>
      <c r="C72" s="9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35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93"/>
      <c r="BG72" s="93"/>
      <c r="BH72" s="93"/>
      <c r="BI72" s="93"/>
      <c r="BJ72" s="93"/>
      <c r="BK72" s="93"/>
      <c r="BL72" s="93"/>
      <c r="BM72" s="93"/>
      <c r="BN72" s="93"/>
      <c r="BO72" s="150"/>
      <c r="BP72" s="84"/>
      <c r="BQ72" s="84"/>
    </row>
    <row r="73" spans="1:69">
      <c r="A73" s="85" t="s">
        <v>12</v>
      </c>
      <c r="B73" s="6" t="str">
        <f>B14</f>
        <v>Суп шахтерский</v>
      </c>
      <c r="C73" s="86">
        <f>$F$6</f>
        <v>5</v>
      </c>
      <c r="D73" s="6">
        <f t="shared" ref="D73:BN77" si="33">D14</f>
        <v>0</v>
      </c>
      <c r="E73" s="6">
        <f t="shared" si="33"/>
        <v>0</v>
      </c>
      <c r="F73" s="6">
        <f t="shared" si="33"/>
        <v>0</v>
      </c>
      <c r="G73" s="6">
        <f t="shared" si="33"/>
        <v>0</v>
      </c>
      <c r="H73" s="6">
        <f t="shared" si="33"/>
        <v>0</v>
      </c>
      <c r="I73" s="6">
        <f t="shared" si="33"/>
        <v>0</v>
      </c>
      <c r="J73" s="6">
        <f t="shared" si="33"/>
        <v>0</v>
      </c>
      <c r="K73" s="6">
        <f t="shared" si="33"/>
        <v>3.0000000000000001E-3</v>
      </c>
      <c r="L73" s="6">
        <f t="shared" si="33"/>
        <v>6.0000000000000001E-3</v>
      </c>
      <c r="M73" s="6">
        <f t="shared" si="33"/>
        <v>0</v>
      </c>
      <c r="N73" s="6">
        <f t="shared" si="33"/>
        <v>0</v>
      </c>
      <c r="O73" s="6">
        <f t="shared" si="33"/>
        <v>0</v>
      </c>
      <c r="P73" s="6">
        <f t="shared" si="33"/>
        <v>0</v>
      </c>
      <c r="Q73" s="6">
        <f t="shared" si="33"/>
        <v>0</v>
      </c>
      <c r="R73" s="6">
        <f t="shared" si="33"/>
        <v>0</v>
      </c>
      <c r="S73" s="6">
        <f t="shared" si="33"/>
        <v>0</v>
      </c>
      <c r="T73" s="6">
        <f t="shared" si="33"/>
        <v>0</v>
      </c>
      <c r="U73" s="6">
        <f t="shared" si="33"/>
        <v>0</v>
      </c>
      <c r="V73" s="6">
        <f t="shared" si="33"/>
        <v>0</v>
      </c>
      <c r="W73" s="6">
        <f t="shared" si="33"/>
        <v>0</v>
      </c>
      <c r="X73" s="6">
        <f t="shared" si="33"/>
        <v>0</v>
      </c>
      <c r="Y73" s="6">
        <f t="shared" si="33"/>
        <v>0</v>
      </c>
      <c r="Z73" s="6">
        <f t="shared" si="33"/>
        <v>0</v>
      </c>
      <c r="AA73" s="6">
        <f t="shared" si="33"/>
        <v>0</v>
      </c>
      <c r="AB73" s="6">
        <f t="shared" si="33"/>
        <v>0</v>
      </c>
      <c r="AC73" s="6">
        <f t="shared" si="33"/>
        <v>0</v>
      </c>
      <c r="AD73" s="6">
        <f t="shared" si="33"/>
        <v>0</v>
      </c>
      <c r="AE73" s="6">
        <f t="shared" si="33"/>
        <v>0</v>
      </c>
      <c r="AF73" s="6">
        <f t="shared" si="33"/>
        <v>0</v>
      </c>
      <c r="AG73" s="6">
        <f t="shared" si="33"/>
        <v>0</v>
      </c>
      <c r="AH73" s="6">
        <f t="shared" si="33"/>
        <v>0</v>
      </c>
      <c r="AI73" s="6">
        <f t="shared" si="33"/>
        <v>0</v>
      </c>
      <c r="AJ73" s="6">
        <f t="shared" si="33"/>
        <v>0</v>
      </c>
      <c r="AK73" s="6">
        <f t="shared" si="33"/>
        <v>0</v>
      </c>
      <c r="AL73" s="6">
        <f t="shared" si="33"/>
        <v>0</v>
      </c>
      <c r="AM73" s="6">
        <f t="shared" si="33"/>
        <v>0</v>
      </c>
      <c r="AN73" s="6">
        <f t="shared" si="33"/>
        <v>0</v>
      </c>
      <c r="AO73" s="6">
        <f t="shared" si="33"/>
        <v>0</v>
      </c>
      <c r="AP73" s="6">
        <f t="shared" si="33"/>
        <v>0</v>
      </c>
      <c r="AQ73" s="6">
        <f t="shared" si="33"/>
        <v>0</v>
      </c>
      <c r="AR73" s="6">
        <f t="shared" si="33"/>
        <v>0</v>
      </c>
      <c r="AS73" s="6">
        <f t="shared" si="33"/>
        <v>6.0000000000000001E-3</v>
      </c>
      <c r="AT73" s="6">
        <f t="shared" si="33"/>
        <v>0</v>
      </c>
      <c r="AU73" s="6">
        <f t="shared" si="33"/>
        <v>0</v>
      </c>
      <c r="AV73" s="6">
        <f t="shared" si="33"/>
        <v>0</v>
      </c>
      <c r="AW73" s="6">
        <f t="shared" si="33"/>
        <v>0</v>
      </c>
      <c r="AX73" s="6">
        <f t="shared" si="33"/>
        <v>0</v>
      </c>
      <c r="AY73" s="6">
        <f t="shared" si="33"/>
        <v>0</v>
      </c>
      <c r="AZ73" s="6">
        <f t="shared" si="33"/>
        <v>0</v>
      </c>
      <c r="BA73" s="6">
        <f t="shared" si="33"/>
        <v>0.02</v>
      </c>
      <c r="BB73" s="6">
        <f t="shared" si="33"/>
        <v>0</v>
      </c>
      <c r="BC73" s="6">
        <f t="shared" si="33"/>
        <v>0</v>
      </c>
      <c r="BD73" s="6">
        <f t="shared" si="33"/>
        <v>0</v>
      </c>
      <c r="BE73" s="6">
        <f t="shared" si="33"/>
        <v>0</v>
      </c>
      <c r="BF73" s="6">
        <f t="shared" si="33"/>
        <v>0</v>
      </c>
      <c r="BG73" s="6">
        <f t="shared" si="33"/>
        <v>0.09</v>
      </c>
      <c r="BH73" s="6">
        <f t="shared" si="33"/>
        <v>0.01</v>
      </c>
      <c r="BI73" s="6">
        <f t="shared" si="33"/>
        <v>0.01</v>
      </c>
      <c r="BJ73" s="6">
        <f t="shared" si="33"/>
        <v>0</v>
      </c>
      <c r="BK73" s="6">
        <f t="shared" si="33"/>
        <v>0</v>
      </c>
      <c r="BL73" s="6">
        <f t="shared" si="33"/>
        <v>0</v>
      </c>
      <c r="BM73" s="6">
        <f t="shared" si="33"/>
        <v>2E-3</v>
      </c>
      <c r="BN73" s="6">
        <f t="shared" si="33"/>
        <v>1E-3</v>
      </c>
      <c r="BO73" s="151">
        <f t="shared" ref="BO73:BO76" si="34">BO14</f>
        <v>0</v>
      </c>
    </row>
    <row r="74" spans="1:69">
      <c r="A74" s="85"/>
      <c r="B74" s="6" t="str">
        <f t="shared" ref="B74:B79" si="35">B15</f>
        <v>Капуста, тушеная с мясом</v>
      </c>
      <c r="C74" s="87"/>
      <c r="D74" s="6">
        <f t="shared" si="33"/>
        <v>0</v>
      </c>
      <c r="E74" s="6">
        <f t="shared" si="33"/>
        <v>0</v>
      </c>
      <c r="F74" s="6">
        <f t="shared" si="33"/>
        <v>0</v>
      </c>
      <c r="G74" s="6">
        <f t="shared" si="33"/>
        <v>0</v>
      </c>
      <c r="H74" s="6">
        <f t="shared" si="33"/>
        <v>0</v>
      </c>
      <c r="I74" s="6">
        <f t="shared" si="33"/>
        <v>0</v>
      </c>
      <c r="J74" s="6">
        <f t="shared" si="33"/>
        <v>0</v>
      </c>
      <c r="K74" s="6">
        <f t="shared" si="33"/>
        <v>2E-3</v>
      </c>
      <c r="L74" s="6">
        <f t="shared" si="33"/>
        <v>0</v>
      </c>
      <c r="M74" s="6">
        <f t="shared" si="33"/>
        <v>0</v>
      </c>
      <c r="N74" s="6">
        <f t="shared" si="33"/>
        <v>0</v>
      </c>
      <c r="O74" s="6">
        <f t="shared" si="33"/>
        <v>0</v>
      </c>
      <c r="P74" s="6">
        <f t="shared" si="33"/>
        <v>0</v>
      </c>
      <c r="Q74" s="6">
        <f t="shared" si="33"/>
        <v>0</v>
      </c>
      <c r="R74" s="6">
        <f t="shared" si="33"/>
        <v>0</v>
      </c>
      <c r="S74" s="6">
        <f t="shared" si="33"/>
        <v>0</v>
      </c>
      <c r="T74" s="6">
        <f t="shared" si="33"/>
        <v>0</v>
      </c>
      <c r="U74" s="6">
        <f t="shared" si="33"/>
        <v>0</v>
      </c>
      <c r="V74" s="6">
        <f t="shared" si="33"/>
        <v>0</v>
      </c>
      <c r="W74" s="6">
        <f t="shared" si="33"/>
        <v>0</v>
      </c>
      <c r="X74" s="6">
        <f t="shared" si="33"/>
        <v>0</v>
      </c>
      <c r="Y74" s="6">
        <f t="shared" si="33"/>
        <v>0</v>
      </c>
      <c r="Z74" s="6">
        <f t="shared" si="33"/>
        <v>0</v>
      </c>
      <c r="AA74" s="6">
        <f t="shared" si="33"/>
        <v>0</v>
      </c>
      <c r="AB74" s="6">
        <f t="shared" si="33"/>
        <v>0</v>
      </c>
      <c r="AC74" s="6">
        <f t="shared" si="33"/>
        <v>0</v>
      </c>
      <c r="AD74" s="6">
        <f t="shared" si="33"/>
        <v>0</v>
      </c>
      <c r="AE74" s="6">
        <f t="shared" si="33"/>
        <v>0</v>
      </c>
      <c r="AF74" s="6">
        <f t="shared" si="33"/>
        <v>0</v>
      </c>
      <c r="AG74" s="6">
        <f t="shared" si="33"/>
        <v>0</v>
      </c>
      <c r="AH74" s="6">
        <f t="shared" si="33"/>
        <v>0</v>
      </c>
      <c r="AI74" s="6">
        <f t="shared" si="33"/>
        <v>0</v>
      </c>
      <c r="AJ74" s="6">
        <f t="shared" si="33"/>
        <v>0</v>
      </c>
      <c r="AK74" s="6">
        <f t="shared" si="33"/>
        <v>0</v>
      </c>
      <c r="AL74" s="6">
        <f t="shared" si="33"/>
        <v>0</v>
      </c>
      <c r="AM74" s="6">
        <f t="shared" si="33"/>
        <v>0</v>
      </c>
      <c r="AN74" s="6">
        <f t="shared" si="33"/>
        <v>0</v>
      </c>
      <c r="AO74" s="6">
        <f t="shared" si="33"/>
        <v>0</v>
      </c>
      <c r="AP74" s="6">
        <f t="shared" si="33"/>
        <v>0</v>
      </c>
      <c r="AQ74" s="6">
        <f t="shared" si="33"/>
        <v>0</v>
      </c>
      <c r="AR74" s="6">
        <f t="shared" si="33"/>
        <v>0</v>
      </c>
      <c r="AS74" s="6">
        <f t="shared" si="33"/>
        <v>0</v>
      </c>
      <c r="AT74" s="6">
        <f t="shared" si="33"/>
        <v>0</v>
      </c>
      <c r="AU74" s="6">
        <f t="shared" si="33"/>
        <v>0</v>
      </c>
      <c r="AV74" s="6">
        <f t="shared" si="33"/>
        <v>0</v>
      </c>
      <c r="AW74" s="6">
        <f t="shared" si="33"/>
        <v>0</v>
      </c>
      <c r="AX74" s="6">
        <f t="shared" si="33"/>
        <v>0</v>
      </c>
      <c r="AY74" s="6">
        <f t="shared" si="33"/>
        <v>0</v>
      </c>
      <c r="AZ74" s="6">
        <f t="shared" si="33"/>
        <v>0</v>
      </c>
      <c r="BA74" s="6">
        <f t="shared" si="33"/>
        <v>0.03</v>
      </c>
      <c r="BB74" s="6">
        <f t="shared" si="33"/>
        <v>0</v>
      </c>
      <c r="BC74" s="6">
        <f t="shared" si="33"/>
        <v>1.4999999999999999E-2</v>
      </c>
      <c r="BD74" s="6">
        <f t="shared" si="33"/>
        <v>0</v>
      </c>
      <c r="BE74" s="6">
        <f t="shared" si="33"/>
        <v>0</v>
      </c>
      <c r="BF74" s="6">
        <f t="shared" si="33"/>
        <v>0</v>
      </c>
      <c r="BG74" s="6">
        <f t="shared" si="33"/>
        <v>0</v>
      </c>
      <c r="BH74" s="6">
        <f t="shared" si="33"/>
        <v>8.0000000000000002E-3</v>
      </c>
      <c r="BI74" s="6">
        <f t="shared" si="33"/>
        <v>0.01</v>
      </c>
      <c r="BJ74" s="6">
        <f t="shared" si="33"/>
        <v>0.16</v>
      </c>
      <c r="BK74" s="6">
        <f t="shared" si="33"/>
        <v>0</v>
      </c>
      <c r="BL74" s="6">
        <f t="shared" si="33"/>
        <v>2E-3</v>
      </c>
      <c r="BM74" s="6">
        <f t="shared" si="33"/>
        <v>5.0000000000000001E-3</v>
      </c>
      <c r="BN74" s="6">
        <f t="shared" si="33"/>
        <v>1E-3</v>
      </c>
      <c r="BO74" s="151">
        <f t="shared" si="34"/>
        <v>0</v>
      </c>
    </row>
    <row r="75" spans="1:69">
      <c r="A75" s="85"/>
      <c r="B75" s="6" t="str">
        <f t="shared" si="35"/>
        <v>Хлеб пшеничный</v>
      </c>
      <c r="C75" s="87"/>
      <c r="D75" s="6">
        <f t="shared" si="33"/>
        <v>0.02</v>
      </c>
      <c r="E75" s="6">
        <f t="shared" si="33"/>
        <v>0</v>
      </c>
      <c r="F75" s="6">
        <f t="shared" si="33"/>
        <v>0</v>
      </c>
      <c r="G75" s="6">
        <f t="shared" si="33"/>
        <v>0</v>
      </c>
      <c r="H75" s="6">
        <f t="shared" si="33"/>
        <v>0</v>
      </c>
      <c r="I75" s="6">
        <f t="shared" si="33"/>
        <v>0</v>
      </c>
      <c r="J75" s="6">
        <f t="shared" si="33"/>
        <v>0</v>
      </c>
      <c r="K75" s="6">
        <f t="shared" si="33"/>
        <v>0</v>
      </c>
      <c r="L75" s="6">
        <f t="shared" si="33"/>
        <v>0</v>
      </c>
      <c r="M75" s="6">
        <f t="shared" si="33"/>
        <v>0</v>
      </c>
      <c r="N75" s="6">
        <f t="shared" si="33"/>
        <v>0</v>
      </c>
      <c r="O75" s="6">
        <f t="shared" si="33"/>
        <v>0</v>
      </c>
      <c r="P75" s="6">
        <f t="shared" si="33"/>
        <v>0</v>
      </c>
      <c r="Q75" s="6">
        <f t="shared" si="33"/>
        <v>0</v>
      </c>
      <c r="R75" s="6">
        <f t="shared" si="33"/>
        <v>0</v>
      </c>
      <c r="S75" s="6">
        <f t="shared" si="33"/>
        <v>0</v>
      </c>
      <c r="T75" s="6">
        <f t="shared" si="33"/>
        <v>0</v>
      </c>
      <c r="U75" s="6">
        <f t="shared" si="33"/>
        <v>0</v>
      </c>
      <c r="V75" s="6">
        <f t="shared" si="33"/>
        <v>0</v>
      </c>
      <c r="W75" s="6">
        <f t="shared" si="33"/>
        <v>0</v>
      </c>
      <c r="X75" s="6">
        <f t="shared" si="33"/>
        <v>0</v>
      </c>
      <c r="Y75" s="6">
        <f t="shared" si="33"/>
        <v>0</v>
      </c>
      <c r="Z75" s="6">
        <f t="shared" si="33"/>
        <v>0</v>
      </c>
      <c r="AA75" s="6">
        <f t="shared" si="33"/>
        <v>0</v>
      </c>
      <c r="AB75" s="6">
        <f t="shared" si="33"/>
        <v>0</v>
      </c>
      <c r="AC75" s="6">
        <f t="shared" si="33"/>
        <v>0</v>
      </c>
      <c r="AD75" s="6">
        <f t="shared" si="33"/>
        <v>0</v>
      </c>
      <c r="AE75" s="6">
        <f t="shared" si="33"/>
        <v>0</v>
      </c>
      <c r="AF75" s="6">
        <f t="shared" si="33"/>
        <v>0</v>
      </c>
      <c r="AG75" s="6">
        <f t="shared" si="33"/>
        <v>0</v>
      </c>
      <c r="AH75" s="6">
        <f t="shared" si="33"/>
        <v>0</v>
      </c>
      <c r="AI75" s="6">
        <f t="shared" si="33"/>
        <v>0</v>
      </c>
      <c r="AJ75" s="6">
        <f t="shared" si="33"/>
        <v>0</v>
      </c>
      <c r="AK75" s="6">
        <f t="shared" si="33"/>
        <v>0</v>
      </c>
      <c r="AL75" s="6">
        <f t="shared" si="33"/>
        <v>0</v>
      </c>
      <c r="AM75" s="6">
        <f t="shared" si="33"/>
        <v>0</v>
      </c>
      <c r="AN75" s="6">
        <f t="shared" si="33"/>
        <v>0</v>
      </c>
      <c r="AO75" s="6">
        <f t="shared" si="33"/>
        <v>0</v>
      </c>
      <c r="AP75" s="6">
        <f t="shared" si="33"/>
        <v>0</v>
      </c>
      <c r="AQ75" s="6">
        <f t="shared" si="33"/>
        <v>0</v>
      </c>
      <c r="AR75" s="6">
        <f t="shared" si="33"/>
        <v>0</v>
      </c>
      <c r="AS75" s="6">
        <f t="shared" si="33"/>
        <v>0</v>
      </c>
      <c r="AT75" s="6">
        <f t="shared" si="33"/>
        <v>0</v>
      </c>
      <c r="AU75" s="6">
        <f t="shared" si="33"/>
        <v>0</v>
      </c>
      <c r="AV75" s="6">
        <f t="shared" si="33"/>
        <v>0</v>
      </c>
      <c r="AW75" s="6">
        <f t="shared" si="33"/>
        <v>0</v>
      </c>
      <c r="AX75" s="6">
        <f t="shared" si="33"/>
        <v>0</v>
      </c>
      <c r="AY75" s="6">
        <f t="shared" si="33"/>
        <v>0</v>
      </c>
      <c r="AZ75" s="6">
        <f t="shared" si="33"/>
        <v>0</v>
      </c>
      <c r="BA75" s="6">
        <f t="shared" si="33"/>
        <v>0</v>
      </c>
      <c r="BB75" s="6">
        <f t="shared" si="33"/>
        <v>0</v>
      </c>
      <c r="BC75" s="6">
        <f t="shared" si="33"/>
        <v>0</v>
      </c>
      <c r="BD75" s="6">
        <f t="shared" si="33"/>
        <v>0</v>
      </c>
      <c r="BE75" s="6">
        <f t="shared" si="33"/>
        <v>0</v>
      </c>
      <c r="BF75" s="6">
        <f t="shared" si="33"/>
        <v>0</v>
      </c>
      <c r="BG75" s="6">
        <f t="shared" si="33"/>
        <v>0</v>
      </c>
      <c r="BH75" s="6">
        <f t="shared" si="33"/>
        <v>0</v>
      </c>
      <c r="BI75" s="6">
        <f t="shared" si="33"/>
        <v>0</v>
      </c>
      <c r="BJ75" s="6">
        <f t="shared" si="33"/>
        <v>0</v>
      </c>
      <c r="BK75" s="6">
        <f t="shared" si="33"/>
        <v>0</v>
      </c>
      <c r="BL75" s="6">
        <f t="shared" si="33"/>
        <v>0</v>
      </c>
      <c r="BM75" s="6">
        <f t="shared" si="33"/>
        <v>0</v>
      </c>
      <c r="BN75" s="6">
        <f t="shared" si="33"/>
        <v>0</v>
      </c>
      <c r="BO75" s="151">
        <f t="shared" si="34"/>
        <v>0</v>
      </c>
    </row>
    <row r="76" spans="1:69">
      <c r="A76" s="85"/>
      <c r="B76" s="6" t="str">
        <f t="shared" si="35"/>
        <v>Хлеб ржано-пшеничный</v>
      </c>
      <c r="C76" s="87"/>
      <c r="D76" s="6">
        <f t="shared" si="33"/>
        <v>0</v>
      </c>
      <c r="E76" s="6">
        <f t="shared" si="33"/>
        <v>0.04</v>
      </c>
      <c r="F76" s="6">
        <f t="shared" si="33"/>
        <v>0</v>
      </c>
      <c r="G76" s="6">
        <f t="shared" si="33"/>
        <v>0</v>
      </c>
      <c r="H76" s="6">
        <f t="shared" si="33"/>
        <v>0</v>
      </c>
      <c r="I76" s="6">
        <f t="shared" si="33"/>
        <v>0</v>
      </c>
      <c r="J76" s="6">
        <f t="shared" si="33"/>
        <v>0</v>
      </c>
      <c r="K76" s="6">
        <f t="shared" si="33"/>
        <v>0</v>
      </c>
      <c r="L76" s="6">
        <f t="shared" si="33"/>
        <v>0</v>
      </c>
      <c r="M76" s="6">
        <f t="shared" si="33"/>
        <v>0</v>
      </c>
      <c r="N76" s="6">
        <f t="shared" si="33"/>
        <v>0</v>
      </c>
      <c r="O76" s="6">
        <f t="shared" si="33"/>
        <v>0</v>
      </c>
      <c r="P76" s="6">
        <f t="shared" si="33"/>
        <v>0</v>
      </c>
      <c r="Q76" s="6">
        <f t="shared" si="33"/>
        <v>0</v>
      </c>
      <c r="R76" s="6">
        <f t="shared" si="33"/>
        <v>0</v>
      </c>
      <c r="S76" s="6">
        <f t="shared" si="33"/>
        <v>0</v>
      </c>
      <c r="T76" s="6">
        <f t="shared" si="33"/>
        <v>0</v>
      </c>
      <c r="U76" s="6">
        <f t="shared" si="33"/>
        <v>0</v>
      </c>
      <c r="V76" s="6">
        <f t="shared" si="33"/>
        <v>0</v>
      </c>
      <c r="W76" s="6">
        <f t="shared" si="33"/>
        <v>0</v>
      </c>
      <c r="X76" s="6">
        <f t="shared" si="33"/>
        <v>0</v>
      </c>
      <c r="Y76" s="6">
        <f t="shared" si="33"/>
        <v>0</v>
      </c>
      <c r="Z76" s="6">
        <f t="shared" si="33"/>
        <v>0</v>
      </c>
      <c r="AA76" s="6">
        <f t="shared" si="33"/>
        <v>0</v>
      </c>
      <c r="AB76" s="6">
        <f t="shared" si="33"/>
        <v>0</v>
      </c>
      <c r="AC76" s="6">
        <f t="shared" si="33"/>
        <v>0</v>
      </c>
      <c r="AD76" s="6">
        <f t="shared" si="33"/>
        <v>0</v>
      </c>
      <c r="AE76" s="6">
        <f t="shared" si="33"/>
        <v>0</v>
      </c>
      <c r="AF76" s="6">
        <f t="shared" si="33"/>
        <v>0</v>
      </c>
      <c r="AG76" s="6">
        <f t="shared" si="33"/>
        <v>0</v>
      </c>
      <c r="AH76" s="6">
        <f t="shared" si="33"/>
        <v>0</v>
      </c>
      <c r="AI76" s="6">
        <f t="shared" si="33"/>
        <v>0</v>
      </c>
      <c r="AJ76" s="6">
        <f t="shared" si="33"/>
        <v>0</v>
      </c>
      <c r="AK76" s="6">
        <f t="shared" si="33"/>
        <v>0</v>
      </c>
      <c r="AL76" s="6">
        <f t="shared" si="33"/>
        <v>0</v>
      </c>
      <c r="AM76" s="6">
        <f t="shared" si="33"/>
        <v>0</v>
      </c>
      <c r="AN76" s="6">
        <f t="shared" si="33"/>
        <v>0</v>
      </c>
      <c r="AO76" s="6">
        <f t="shared" si="33"/>
        <v>0</v>
      </c>
      <c r="AP76" s="6">
        <f t="shared" si="33"/>
        <v>0</v>
      </c>
      <c r="AQ76" s="6">
        <f t="shared" si="33"/>
        <v>0</v>
      </c>
      <c r="AR76" s="6">
        <f t="shared" si="33"/>
        <v>0</v>
      </c>
      <c r="AS76" s="6">
        <f t="shared" si="33"/>
        <v>0</v>
      </c>
      <c r="AT76" s="6">
        <f t="shared" si="33"/>
        <v>0</v>
      </c>
      <c r="AU76" s="6">
        <f t="shared" si="33"/>
        <v>0</v>
      </c>
      <c r="AV76" s="6">
        <f t="shared" si="33"/>
        <v>0</v>
      </c>
      <c r="AW76" s="6">
        <f t="shared" si="33"/>
        <v>0</v>
      </c>
      <c r="AX76" s="6">
        <f t="shared" si="33"/>
        <v>0</v>
      </c>
      <c r="AY76" s="6">
        <f t="shared" si="33"/>
        <v>0</v>
      </c>
      <c r="AZ76" s="6">
        <f t="shared" si="33"/>
        <v>0</v>
      </c>
      <c r="BA76" s="6">
        <f t="shared" si="33"/>
        <v>0</v>
      </c>
      <c r="BB76" s="6">
        <f t="shared" si="33"/>
        <v>0</v>
      </c>
      <c r="BC76" s="6">
        <f t="shared" si="33"/>
        <v>0</v>
      </c>
      <c r="BD76" s="6">
        <f t="shared" si="33"/>
        <v>0</v>
      </c>
      <c r="BE76" s="6">
        <f t="shared" si="33"/>
        <v>0</v>
      </c>
      <c r="BF76" s="6">
        <f t="shared" si="33"/>
        <v>0</v>
      </c>
      <c r="BG76" s="6">
        <f t="shared" si="33"/>
        <v>0</v>
      </c>
      <c r="BH76" s="6">
        <f t="shared" si="33"/>
        <v>0</v>
      </c>
      <c r="BI76" s="6">
        <f t="shared" si="33"/>
        <v>0</v>
      </c>
      <c r="BJ76" s="6">
        <f t="shared" si="33"/>
        <v>0</v>
      </c>
      <c r="BK76" s="6">
        <f t="shared" si="33"/>
        <v>0</v>
      </c>
      <c r="BL76" s="6">
        <f t="shared" si="33"/>
        <v>0</v>
      </c>
      <c r="BM76" s="6">
        <f t="shared" si="33"/>
        <v>0</v>
      </c>
      <c r="BN76" s="6">
        <f t="shared" si="33"/>
        <v>0</v>
      </c>
      <c r="BO76" s="151">
        <f t="shared" si="34"/>
        <v>0</v>
      </c>
    </row>
    <row r="77" spans="1:69">
      <c r="A77" s="85"/>
      <c r="B77" s="6" t="str">
        <f t="shared" si="35"/>
        <v>Компот из сухофруктов</v>
      </c>
      <c r="C77" s="87"/>
      <c r="D77" s="6">
        <f t="shared" si="33"/>
        <v>0</v>
      </c>
      <c r="E77" s="6">
        <f t="shared" si="33"/>
        <v>0</v>
      </c>
      <c r="F77" s="6">
        <f t="shared" si="33"/>
        <v>0.01</v>
      </c>
      <c r="G77" s="6">
        <f t="shared" ref="G77:BN79" si="36">G18</f>
        <v>0</v>
      </c>
      <c r="H77" s="6">
        <f t="shared" si="36"/>
        <v>0</v>
      </c>
      <c r="I77" s="6">
        <f t="shared" si="36"/>
        <v>0</v>
      </c>
      <c r="J77" s="6">
        <f t="shared" si="36"/>
        <v>0</v>
      </c>
      <c r="K77" s="6">
        <f t="shared" si="36"/>
        <v>0</v>
      </c>
      <c r="L77" s="6">
        <f t="shared" si="36"/>
        <v>0</v>
      </c>
      <c r="M77" s="6">
        <f t="shared" si="36"/>
        <v>0</v>
      </c>
      <c r="N77" s="6">
        <f t="shared" si="36"/>
        <v>0</v>
      </c>
      <c r="O77" s="6">
        <f t="shared" si="36"/>
        <v>0</v>
      </c>
      <c r="P77" s="6">
        <f t="shared" si="36"/>
        <v>0</v>
      </c>
      <c r="Q77" s="6">
        <f t="shared" si="36"/>
        <v>0</v>
      </c>
      <c r="R77" s="6">
        <f t="shared" si="36"/>
        <v>0</v>
      </c>
      <c r="S77" s="6">
        <f t="shared" si="36"/>
        <v>0</v>
      </c>
      <c r="T77" s="6">
        <f t="shared" si="36"/>
        <v>0</v>
      </c>
      <c r="U77" s="6">
        <f t="shared" si="36"/>
        <v>0</v>
      </c>
      <c r="V77" s="6">
        <f t="shared" si="36"/>
        <v>0</v>
      </c>
      <c r="W77" s="6">
        <f t="shared" si="36"/>
        <v>0</v>
      </c>
      <c r="X77" s="6">
        <f t="shared" si="36"/>
        <v>0</v>
      </c>
      <c r="Y77" s="6">
        <f t="shared" si="36"/>
        <v>0</v>
      </c>
      <c r="Z77" s="6">
        <f t="shared" si="36"/>
        <v>0</v>
      </c>
      <c r="AA77" s="6">
        <f t="shared" si="36"/>
        <v>0</v>
      </c>
      <c r="AB77" s="6">
        <f t="shared" si="36"/>
        <v>0</v>
      </c>
      <c r="AC77" s="6">
        <f t="shared" si="36"/>
        <v>0</v>
      </c>
      <c r="AD77" s="6">
        <f t="shared" si="36"/>
        <v>1.7999999999999999E-2</v>
      </c>
      <c r="AE77" s="6">
        <f t="shared" si="36"/>
        <v>0</v>
      </c>
      <c r="AF77" s="6">
        <f t="shared" si="36"/>
        <v>0</v>
      </c>
      <c r="AG77" s="6">
        <f t="shared" si="36"/>
        <v>0</v>
      </c>
      <c r="AH77" s="6">
        <f t="shared" si="36"/>
        <v>0</v>
      </c>
      <c r="AI77" s="6">
        <f t="shared" si="36"/>
        <v>0</v>
      </c>
      <c r="AJ77" s="6">
        <f t="shared" si="36"/>
        <v>0</v>
      </c>
      <c r="AK77" s="6">
        <f t="shared" si="36"/>
        <v>0</v>
      </c>
      <c r="AL77" s="6">
        <f t="shared" si="36"/>
        <v>0</v>
      </c>
      <c r="AM77" s="6">
        <f t="shared" si="36"/>
        <v>0</v>
      </c>
      <c r="AN77" s="6">
        <f t="shared" si="36"/>
        <v>0</v>
      </c>
      <c r="AO77" s="6">
        <f t="shared" si="36"/>
        <v>0</v>
      </c>
      <c r="AP77" s="6">
        <f t="shared" si="36"/>
        <v>0</v>
      </c>
      <c r="AQ77" s="6">
        <f t="shared" si="36"/>
        <v>0</v>
      </c>
      <c r="AR77" s="6">
        <f t="shared" si="36"/>
        <v>0</v>
      </c>
      <c r="AS77" s="6">
        <f t="shared" si="36"/>
        <v>0</v>
      </c>
      <c r="AT77" s="6">
        <f t="shared" si="36"/>
        <v>0</v>
      </c>
      <c r="AU77" s="6">
        <f t="shared" si="36"/>
        <v>0</v>
      </c>
      <c r="AV77" s="6">
        <f t="shared" si="36"/>
        <v>0</v>
      </c>
      <c r="AW77" s="6">
        <f t="shared" si="36"/>
        <v>0</v>
      </c>
      <c r="AX77" s="6">
        <f t="shared" si="36"/>
        <v>0</v>
      </c>
      <c r="AY77" s="6">
        <f t="shared" si="36"/>
        <v>0</v>
      </c>
      <c r="AZ77" s="6">
        <f t="shared" si="36"/>
        <v>0</v>
      </c>
      <c r="BA77" s="6">
        <f t="shared" si="36"/>
        <v>0</v>
      </c>
      <c r="BB77" s="6">
        <f t="shared" si="36"/>
        <v>0</v>
      </c>
      <c r="BC77" s="6">
        <f t="shared" si="36"/>
        <v>0</v>
      </c>
      <c r="BD77" s="6">
        <f t="shared" si="36"/>
        <v>0</v>
      </c>
      <c r="BE77" s="6">
        <f t="shared" si="36"/>
        <v>0</v>
      </c>
      <c r="BF77" s="6">
        <f t="shared" si="36"/>
        <v>0</v>
      </c>
      <c r="BG77" s="6">
        <f t="shared" si="36"/>
        <v>0</v>
      </c>
      <c r="BH77" s="6">
        <f t="shared" si="36"/>
        <v>0</v>
      </c>
      <c r="BI77" s="6">
        <f t="shared" si="36"/>
        <v>0</v>
      </c>
      <c r="BJ77" s="6">
        <f t="shared" si="36"/>
        <v>0</v>
      </c>
      <c r="BK77" s="6">
        <f t="shared" si="36"/>
        <v>0</v>
      </c>
      <c r="BL77" s="6">
        <f t="shared" si="36"/>
        <v>0</v>
      </c>
      <c r="BM77" s="6">
        <f t="shared" si="36"/>
        <v>0</v>
      </c>
      <c r="BN77" s="6">
        <f t="shared" si="36"/>
        <v>0</v>
      </c>
      <c r="BO77" s="151">
        <f t="shared" ref="BO77" si="37">BO18</f>
        <v>3.4999999999999997E-5</v>
      </c>
    </row>
    <row r="78" spans="1:69">
      <c r="A78" s="85"/>
      <c r="B78" s="6">
        <f t="shared" si="35"/>
        <v>0</v>
      </c>
      <c r="C78" s="87"/>
      <c r="D78" s="6">
        <f t="shared" ref="D78:BN79" si="38">D19</f>
        <v>0</v>
      </c>
      <c r="E78" s="6">
        <f t="shared" si="38"/>
        <v>0</v>
      </c>
      <c r="F78" s="6">
        <f t="shared" si="38"/>
        <v>0</v>
      </c>
      <c r="G78" s="6">
        <f t="shared" si="38"/>
        <v>0</v>
      </c>
      <c r="H78" s="6">
        <f t="shared" si="38"/>
        <v>0</v>
      </c>
      <c r="I78" s="6">
        <f t="shared" si="38"/>
        <v>0</v>
      </c>
      <c r="J78" s="6">
        <f t="shared" si="38"/>
        <v>0</v>
      </c>
      <c r="K78" s="6">
        <f t="shared" si="38"/>
        <v>0</v>
      </c>
      <c r="L78" s="6">
        <f t="shared" si="38"/>
        <v>0</v>
      </c>
      <c r="M78" s="6">
        <f t="shared" si="38"/>
        <v>0</v>
      </c>
      <c r="N78" s="6">
        <f t="shared" si="38"/>
        <v>0</v>
      </c>
      <c r="O78" s="6">
        <f t="shared" si="38"/>
        <v>0</v>
      </c>
      <c r="P78" s="6">
        <f t="shared" si="38"/>
        <v>0</v>
      </c>
      <c r="Q78" s="6">
        <f t="shared" si="38"/>
        <v>0</v>
      </c>
      <c r="R78" s="6">
        <f t="shared" si="38"/>
        <v>0</v>
      </c>
      <c r="S78" s="6">
        <f t="shared" si="38"/>
        <v>0</v>
      </c>
      <c r="T78" s="6">
        <f t="shared" si="38"/>
        <v>0</v>
      </c>
      <c r="U78" s="6">
        <f t="shared" si="38"/>
        <v>0</v>
      </c>
      <c r="V78" s="6">
        <f t="shared" si="38"/>
        <v>0</v>
      </c>
      <c r="W78" s="6">
        <f t="shared" si="36"/>
        <v>0</v>
      </c>
      <c r="X78" s="6">
        <f t="shared" si="38"/>
        <v>0</v>
      </c>
      <c r="Y78" s="6">
        <f t="shared" si="38"/>
        <v>0</v>
      </c>
      <c r="Z78" s="6">
        <f t="shared" si="38"/>
        <v>0</v>
      </c>
      <c r="AA78" s="6">
        <f t="shared" si="38"/>
        <v>0</v>
      </c>
      <c r="AB78" s="6">
        <f t="shared" si="38"/>
        <v>0</v>
      </c>
      <c r="AC78" s="6">
        <f t="shared" si="38"/>
        <v>0</v>
      </c>
      <c r="AD78" s="6">
        <f t="shared" si="38"/>
        <v>0</v>
      </c>
      <c r="AE78" s="6">
        <f t="shared" si="38"/>
        <v>0</v>
      </c>
      <c r="AF78" s="6">
        <f t="shared" si="38"/>
        <v>0</v>
      </c>
      <c r="AG78" s="6">
        <f t="shared" si="38"/>
        <v>0</v>
      </c>
      <c r="AH78" s="6">
        <f t="shared" si="38"/>
        <v>0</v>
      </c>
      <c r="AI78" s="6">
        <f t="shared" si="38"/>
        <v>0</v>
      </c>
      <c r="AJ78" s="6">
        <f t="shared" si="38"/>
        <v>0</v>
      </c>
      <c r="AK78" s="6">
        <f t="shared" si="38"/>
        <v>0</v>
      </c>
      <c r="AL78" s="6">
        <f t="shared" si="38"/>
        <v>0</v>
      </c>
      <c r="AM78" s="6">
        <f t="shared" si="38"/>
        <v>0</v>
      </c>
      <c r="AN78" s="6">
        <f t="shared" si="38"/>
        <v>0</v>
      </c>
      <c r="AO78" s="6">
        <f t="shared" si="38"/>
        <v>0</v>
      </c>
      <c r="AP78" s="6">
        <f t="shared" si="38"/>
        <v>0</v>
      </c>
      <c r="AQ78" s="6">
        <f t="shared" si="38"/>
        <v>0</v>
      </c>
      <c r="AR78" s="6">
        <f t="shared" si="38"/>
        <v>0</v>
      </c>
      <c r="AS78" s="6">
        <f t="shared" si="38"/>
        <v>0</v>
      </c>
      <c r="AT78" s="6">
        <f t="shared" si="38"/>
        <v>0</v>
      </c>
      <c r="AU78" s="6">
        <f t="shared" si="38"/>
        <v>0</v>
      </c>
      <c r="AV78" s="6">
        <f t="shared" si="38"/>
        <v>0</v>
      </c>
      <c r="AW78" s="6">
        <f t="shared" si="38"/>
        <v>0</v>
      </c>
      <c r="AX78" s="6">
        <f t="shared" si="38"/>
        <v>0</v>
      </c>
      <c r="AY78" s="6">
        <f t="shared" si="38"/>
        <v>0</v>
      </c>
      <c r="AZ78" s="6">
        <f t="shared" si="38"/>
        <v>0</v>
      </c>
      <c r="BA78" s="6">
        <f t="shared" si="38"/>
        <v>0</v>
      </c>
      <c r="BB78" s="6">
        <f t="shared" si="38"/>
        <v>0</v>
      </c>
      <c r="BC78" s="6">
        <f t="shared" si="38"/>
        <v>0</v>
      </c>
      <c r="BD78" s="6">
        <f t="shared" si="38"/>
        <v>0</v>
      </c>
      <c r="BE78" s="6">
        <f t="shared" si="38"/>
        <v>0</v>
      </c>
      <c r="BF78" s="6">
        <f t="shared" si="38"/>
        <v>0</v>
      </c>
      <c r="BG78" s="6">
        <f t="shared" si="38"/>
        <v>0</v>
      </c>
      <c r="BH78" s="6">
        <f t="shared" si="38"/>
        <v>0</v>
      </c>
      <c r="BI78" s="6">
        <f t="shared" si="38"/>
        <v>0</v>
      </c>
      <c r="BJ78" s="6">
        <f t="shared" si="38"/>
        <v>0</v>
      </c>
      <c r="BK78" s="6">
        <f t="shared" si="38"/>
        <v>0</v>
      </c>
      <c r="BL78" s="6">
        <f t="shared" si="38"/>
        <v>0</v>
      </c>
      <c r="BM78" s="6">
        <f t="shared" si="38"/>
        <v>0</v>
      </c>
      <c r="BN78" s="6">
        <f t="shared" si="38"/>
        <v>0</v>
      </c>
      <c r="BO78" s="151">
        <f t="shared" ref="BO78" si="39">BO19</f>
        <v>0</v>
      </c>
    </row>
    <row r="79" spans="1:69">
      <c r="A79" s="85"/>
      <c r="B79" s="6">
        <f t="shared" si="35"/>
        <v>0</v>
      </c>
      <c r="C79" s="88"/>
      <c r="D79" s="6">
        <f t="shared" si="38"/>
        <v>0</v>
      </c>
      <c r="E79" s="6">
        <f t="shared" si="38"/>
        <v>0</v>
      </c>
      <c r="F79" s="6">
        <f t="shared" si="38"/>
        <v>0</v>
      </c>
      <c r="G79" s="6">
        <f t="shared" si="38"/>
        <v>0</v>
      </c>
      <c r="H79" s="6">
        <f t="shared" si="38"/>
        <v>0</v>
      </c>
      <c r="I79" s="6">
        <f t="shared" si="38"/>
        <v>0</v>
      </c>
      <c r="J79" s="6">
        <f t="shared" si="38"/>
        <v>0</v>
      </c>
      <c r="K79" s="6">
        <f t="shared" si="38"/>
        <v>0</v>
      </c>
      <c r="L79" s="6">
        <f t="shared" si="38"/>
        <v>0</v>
      </c>
      <c r="M79" s="6">
        <f t="shared" si="38"/>
        <v>0</v>
      </c>
      <c r="N79" s="6">
        <f t="shared" si="38"/>
        <v>0</v>
      </c>
      <c r="O79" s="6">
        <f t="shared" si="38"/>
        <v>0</v>
      </c>
      <c r="P79" s="6">
        <f t="shared" si="38"/>
        <v>0</v>
      </c>
      <c r="Q79" s="6">
        <f t="shared" si="38"/>
        <v>0</v>
      </c>
      <c r="R79" s="6">
        <f t="shared" si="38"/>
        <v>0</v>
      </c>
      <c r="S79" s="6">
        <f t="shared" si="38"/>
        <v>0</v>
      </c>
      <c r="T79" s="6">
        <f t="shared" si="38"/>
        <v>0</v>
      </c>
      <c r="U79" s="6">
        <f t="shared" si="38"/>
        <v>0</v>
      </c>
      <c r="V79" s="6">
        <f t="shared" si="38"/>
        <v>0</v>
      </c>
      <c r="W79" s="6">
        <f t="shared" si="36"/>
        <v>0</v>
      </c>
      <c r="X79" s="6">
        <f t="shared" si="38"/>
        <v>0</v>
      </c>
      <c r="Y79" s="6">
        <f t="shared" si="38"/>
        <v>0</v>
      </c>
      <c r="Z79" s="6">
        <f t="shared" si="38"/>
        <v>0</v>
      </c>
      <c r="AA79" s="6">
        <f t="shared" si="38"/>
        <v>0</v>
      </c>
      <c r="AB79" s="6">
        <f t="shared" si="38"/>
        <v>0</v>
      </c>
      <c r="AC79" s="6">
        <f t="shared" si="38"/>
        <v>0</v>
      </c>
      <c r="AD79" s="6">
        <f t="shared" si="38"/>
        <v>0</v>
      </c>
      <c r="AE79" s="6">
        <f t="shared" si="38"/>
        <v>0</v>
      </c>
      <c r="AF79" s="6">
        <f t="shared" si="38"/>
        <v>0</v>
      </c>
      <c r="AG79" s="6">
        <f t="shared" si="38"/>
        <v>0</v>
      </c>
      <c r="AH79" s="6">
        <f t="shared" si="38"/>
        <v>0</v>
      </c>
      <c r="AI79" s="6">
        <f t="shared" si="38"/>
        <v>0</v>
      </c>
      <c r="AJ79" s="6">
        <f t="shared" si="38"/>
        <v>0</v>
      </c>
      <c r="AK79" s="6">
        <f t="shared" si="38"/>
        <v>0</v>
      </c>
      <c r="AL79" s="6">
        <f t="shared" si="38"/>
        <v>0</v>
      </c>
      <c r="AM79" s="6">
        <f t="shared" si="38"/>
        <v>0</v>
      </c>
      <c r="AN79" s="6">
        <f t="shared" si="38"/>
        <v>0</v>
      </c>
      <c r="AO79" s="6">
        <f t="shared" si="38"/>
        <v>0</v>
      </c>
      <c r="AP79" s="6">
        <f t="shared" si="38"/>
        <v>0</v>
      </c>
      <c r="AQ79" s="6">
        <f t="shared" si="38"/>
        <v>0</v>
      </c>
      <c r="AR79" s="6">
        <f t="shared" si="38"/>
        <v>0</v>
      </c>
      <c r="AS79" s="6">
        <f t="shared" si="38"/>
        <v>0</v>
      </c>
      <c r="AT79" s="6">
        <f t="shared" si="38"/>
        <v>0</v>
      </c>
      <c r="AU79" s="6">
        <f t="shared" si="38"/>
        <v>0</v>
      </c>
      <c r="AV79" s="6">
        <f t="shared" si="38"/>
        <v>0</v>
      </c>
      <c r="AW79" s="6">
        <f t="shared" si="38"/>
        <v>0</v>
      </c>
      <c r="AX79" s="6">
        <f t="shared" si="38"/>
        <v>0</v>
      </c>
      <c r="AY79" s="6">
        <f t="shared" si="38"/>
        <v>0</v>
      </c>
      <c r="AZ79" s="6">
        <f t="shared" si="38"/>
        <v>0</v>
      </c>
      <c r="BA79" s="6">
        <f t="shared" si="38"/>
        <v>0</v>
      </c>
      <c r="BB79" s="6">
        <f t="shared" si="38"/>
        <v>0</v>
      </c>
      <c r="BC79" s="6">
        <f t="shared" si="38"/>
        <v>0</v>
      </c>
      <c r="BD79" s="6">
        <f t="shared" si="38"/>
        <v>0</v>
      </c>
      <c r="BE79" s="6">
        <f t="shared" si="38"/>
        <v>0</v>
      </c>
      <c r="BF79" s="6">
        <f t="shared" si="38"/>
        <v>0</v>
      </c>
      <c r="BG79" s="6">
        <f t="shared" si="38"/>
        <v>0</v>
      </c>
      <c r="BH79" s="6">
        <f t="shared" si="38"/>
        <v>0</v>
      </c>
      <c r="BI79" s="6">
        <f t="shared" si="38"/>
        <v>0</v>
      </c>
      <c r="BJ79" s="6">
        <f t="shared" si="38"/>
        <v>0</v>
      </c>
      <c r="BK79" s="6">
        <f t="shared" si="38"/>
        <v>0</v>
      </c>
      <c r="BL79" s="6">
        <f t="shared" si="38"/>
        <v>0</v>
      </c>
      <c r="BM79" s="6">
        <f t="shared" si="38"/>
        <v>0</v>
      </c>
      <c r="BN79" s="6">
        <f t="shared" si="38"/>
        <v>0</v>
      </c>
      <c r="BO79" s="151">
        <f t="shared" ref="BO79" si="40">BO20</f>
        <v>0</v>
      </c>
    </row>
    <row r="80" spans="1:69" ht="17.399999999999999">
      <c r="B80" s="20" t="s">
        <v>24</v>
      </c>
      <c r="C80" s="18"/>
      <c r="D80" s="19">
        <f>SUM(D73:D79)</f>
        <v>0.02</v>
      </c>
      <c r="E80" s="19">
        <f t="shared" ref="E80:BN80" si="41">SUM(E73:E79)</f>
        <v>0.04</v>
      </c>
      <c r="F80" s="19">
        <f t="shared" si="41"/>
        <v>0.01</v>
      </c>
      <c r="G80" s="19">
        <f t="shared" si="41"/>
        <v>0</v>
      </c>
      <c r="H80" s="19">
        <f t="shared" si="41"/>
        <v>0</v>
      </c>
      <c r="I80" s="19">
        <f t="shared" si="41"/>
        <v>0</v>
      </c>
      <c r="J80" s="19">
        <f t="shared" si="41"/>
        <v>0</v>
      </c>
      <c r="K80" s="19">
        <f t="shared" si="41"/>
        <v>5.0000000000000001E-3</v>
      </c>
      <c r="L80" s="19">
        <f t="shared" si="41"/>
        <v>6.0000000000000001E-3</v>
      </c>
      <c r="M80" s="19">
        <f t="shared" si="41"/>
        <v>0</v>
      </c>
      <c r="N80" s="19">
        <f t="shared" si="41"/>
        <v>0</v>
      </c>
      <c r="O80" s="19">
        <f t="shared" si="41"/>
        <v>0</v>
      </c>
      <c r="P80" s="19">
        <f t="shared" si="41"/>
        <v>0</v>
      </c>
      <c r="Q80" s="19">
        <f t="shared" si="41"/>
        <v>0</v>
      </c>
      <c r="R80" s="19">
        <f t="shared" si="41"/>
        <v>0</v>
      </c>
      <c r="S80" s="19">
        <f t="shared" si="41"/>
        <v>0</v>
      </c>
      <c r="T80" s="19">
        <f t="shared" si="41"/>
        <v>0</v>
      </c>
      <c r="U80" s="19">
        <f t="shared" si="41"/>
        <v>0</v>
      </c>
      <c r="V80" s="19">
        <f t="shared" si="41"/>
        <v>0</v>
      </c>
      <c r="W80" s="19">
        <f>SUM(W73:W79)</f>
        <v>0</v>
      </c>
      <c r="X80" s="19">
        <f t="shared" si="41"/>
        <v>0</v>
      </c>
      <c r="Y80" s="19">
        <f t="shared" si="41"/>
        <v>0</v>
      </c>
      <c r="Z80" s="19">
        <f t="shared" si="41"/>
        <v>0</v>
      </c>
      <c r="AA80" s="19">
        <f t="shared" si="41"/>
        <v>0</v>
      </c>
      <c r="AB80" s="19">
        <f t="shared" si="41"/>
        <v>0</v>
      </c>
      <c r="AC80" s="19">
        <f t="shared" si="41"/>
        <v>0</v>
      </c>
      <c r="AD80" s="19">
        <f t="shared" si="41"/>
        <v>1.7999999999999999E-2</v>
      </c>
      <c r="AE80" s="19">
        <f t="shared" si="41"/>
        <v>0</v>
      </c>
      <c r="AF80" s="19">
        <f t="shared" si="41"/>
        <v>0</v>
      </c>
      <c r="AG80" s="19">
        <f t="shared" si="41"/>
        <v>0</v>
      </c>
      <c r="AH80" s="19">
        <f t="shared" si="41"/>
        <v>0</v>
      </c>
      <c r="AI80" s="19">
        <f t="shared" si="41"/>
        <v>0</v>
      </c>
      <c r="AJ80" s="19">
        <f t="shared" si="41"/>
        <v>0</v>
      </c>
      <c r="AK80" s="19">
        <f t="shared" si="41"/>
        <v>0</v>
      </c>
      <c r="AL80" s="19">
        <f t="shared" si="41"/>
        <v>0</v>
      </c>
      <c r="AM80" s="19">
        <f t="shared" si="41"/>
        <v>0</v>
      </c>
      <c r="AN80" s="19">
        <f t="shared" si="41"/>
        <v>0</v>
      </c>
      <c r="AO80" s="19">
        <f t="shared" si="41"/>
        <v>0</v>
      </c>
      <c r="AP80" s="19">
        <f t="shared" si="41"/>
        <v>0</v>
      </c>
      <c r="AQ80" s="19">
        <f t="shared" si="41"/>
        <v>0</v>
      </c>
      <c r="AR80" s="19">
        <f t="shared" si="41"/>
        <v>0</v>
      </c>
      <c r="AS80" s="19">
        <f t="shared" si="41"/>
        <v>6.0000000000000001E-3</v>
      </c>
      <c r="AT80" s="19">
        <f t="shared" si="41"/>
        <v>0</v>
      </c>
      <c r="AU80" s="19">
        <f t="shared" si="41"/>
        <v>0</v>
      </c>
      <c r="AV80" s="19">
        <f t="shared" si="41"/>
        <v>0</v>
      </c>
      <c r="AW80" s="19">
        <f t="shared" si="41"/>
        <v>0</v>
      </c>
      <c r="AX80" s="19">
        <f t="shared" si="41"/>
        <v>0</v>
      </c>
      <c r="AY80" s="19">
        <f t="shared" si="41"/>
        <v>0</v>
      </c>
      <c r="AZ80" s="19">
        <f t="shared" si="41"/>
        <v>0</v>
      </c>
      <c r="BA80" s="19">
        <f t="shared" si="41"/>
        <v>0.05</v>
      </c>
      <c r="BB80" s="19">
        <f t="shared" si="41"/>
        <v>0</v>
      </c>
      <c r="BC80" s="19">
        <f t="shared" si="41"/>
        <v>1.4999999999999999E-2</v>
      </c>
      <c r="BD80" s="19">
        <f t="shared" si="41"/>
        <v>0</v>
      </c>
      <c r="BE80" s="19">
        <f t="shared" si="41"/>
        <v>0</v>
      </c>
      <c r="BF80" s="19">
        <f t="shared" si="41"/>
        <v>0</v>
      </c>
      <c r="BG80" s="19">
        <f t="shared" si="41"/>
        <v>0.09</v>
      </c>
      <c r="BH80" s="19">
        <f t="shared" si="41"/>
        <v>1.8000000000000002E-2</v>
      </c>
      <c r="BI80" s="19">
        <f t="shared" si="41"/>
        <v>0.02</v>
      </c>
      <c r="BJ80" s="19">
        <f t="shared" si="41"/>
        <v>0.16</v>
      </c>
      <c r="BK80" s="19">
        <f t="shared" si="41"/>
        <v>0</v>
      </c>
      <c r="BL80" s="19">
        <f t="shared" si="41"/>
        <v>2E-3</v>
      </c>
      <c r="BM80" s="19">
        <f t="shared" si="41"/>
        <v>7.0000000000000001E-3</v>
      </c>
      <c r="BN80" s="19">
        <f t="shared" si="41"/>
        <v>2E-3</v>
      </c>
      <c r="BO80" s="152">
        <f t="shared" ref="BO80" si="42">SUM(BO73:BO79)</f>
        <v>3.4999999999999997E-5</v>
      </c>
    </row>
    <row r="81" spans="1:69" ht="17.399999999999999">
      <c r="B81" s="20" t="s">
        <v>25</v>
      </c>
      <c r="C81" s="18"/>
      <c r="D81" s="21">
        <f t="shared" ref="D81:BN81" si="43">PRODUCT(D80,$F$6)</f>
        <v>0.1</v>
      </c>
      <c r="E81" s="21">
        <f t="shared" si="43"/>
        <v>0.2</v>
      </c>
      <c r="F81" s="21">
        <f t="shared" si="43"/>
        <v>0.05</v>
      </c>
      <c r="G81" s="21">
        <f t="shared" si="43"/>
        <v>0</v>
      </c>
      <c r="H81" s="21">
        <f t="shared" si="43"/>
        <v>0</v>
      </c>
      <c r="I81" s="21">
        <f t="shared" si="43"/>
        <v>0</v>
      </c>
      <c r="J81" s="21">
        <f t="shared" si="43"/>
        <v>0</v>
      </c>
      <c r="K81" s="21">
        <f t="shared" si="43"/>
        <v>2.5000000000000001E-2</v>
      </c>
      <c r="L81" s="21">
        <f t="shared" si="43"/>
        <v>0.03</v>
      </c>
      <c r="M81" s="21">
        <f t="shared" si="43"/>
        <v>0</v>
      </c>
      <c r="N81" s="21">
        <f t="shared" si="43"/>
        <v>0</v>
      </c>
      <c r="O81" s="21">
        <f t="shared" si="43"/>
        <v>0</v>
      </c>
      <c r="P81" s="21">
        <f t="shared" si="43"/>
        <v>0</v>
      </c>
      <c r="Q81" s="21">
        <f t="shared" si="43"/>
        <v>0</v>
      </c>
      <c r="R81" s="21">
        <f t="shared" si="43"/>
        <v>0</v>
      </c>
      <c r="S81" s="21">
        <f t="shared" si="43"/>
        <v>0</v>
      </c>
      <c r="T81" s="21">
        <f t="shared" si="43"/>
        <v>0</v>
      </c>
      <c r="U81" s="21">
        <f t="shared" si="43"/>
        <v>0</v>
      </c>
      <c r="V81" s="21">
        <f t="shared" si="43"/>
        <v>0</v>
      </c>
      <c r="W81" s="21">
        <f>PRODUCT(W80,$F$6)</f>
        <v>0</v>
      </c>
      <c r="X81" s="21">
        <f t="shared" si="43"/>
        <v>0</v>
      </c>
      <c r="Y81" s="21">
        <f t="shared" si="43"/>
        <v>0</v>
      </c>
      <c r="Z81" s="21">
        <f t="shared" si="43"/>
        <v>0</v>
      </c>
      <c r="AA81" s="21">
        <f t="shared" si="43"/>
        <v>0</v>
      </c>
      <c r="AB81" s="21">
        <f t="shared" si="43"/>
        <v>0</v>
      </c>
      <c r="AC81" s="21">
        <f t="shared" si="43"/>
        <v>0</v>
      </c>
      <c r="AD81" s="21">
        <f t="shared" si="43"/>
        <v>0.09</v>
      </c>
      <c r="AE81" s="21">
        <f t="shared" si="43"/>
        <v>0</v>
      </c>
      <c r="AF81" s="21">
        <f t="shared" si="43"/>
        <v>0</v>
      </c>
      <c r="AG81" s="21">
        <f t="shared" si="43"/>
        <v>0</v>
      </c>
      <c r="AH81" s="21">
        <f t="shared" si="43"/>
        <v>0</v>
      </c>
      <c r="AI81" s="21">
        <f t="shared" si="43"/>
        <v>0</v>
      </c>
      <c r="AJ81" s="21">
        <f t="shared" si="43"/>
        <v>0</v>
      </c>
      <c r="AK81" s="21">
        <f t="shared" si="43"/>
        <v>0</v>
      </c>
      <c r="AL81" s="21">
        <f t="shared" si="43"/>
        <v>0</v>
      </c>
      <c r="AM81" s="21">
        <f t="shared" si="43"/>
        <v>0</v>
      </c>
      <c r="AN81" s="21">
        <f t="shared" si="43"/>
        <v>0</v>
      </c>
      <c r="AO81" s="21">
        <f t="shared" si="43"/>
        <v>0</v>
      </c>
      <c r="AP81" s="21">
        <f t="shared" si="43"/>
        <v>0</v>
      </c>
      <c r="AQ81" s="21">
        <f t="shared" si="43"/>
        <v>0</v>
      </c>
      <c r="AR81" s="21">
        <f t="shared" si="43"/>
        <v>0</v>
      </c>
      <c r="AS81" s="21">
        <f t="shared" si="43"/>
        <v>0.03</v>
      </c>
      <c r="AT81" s="21">
        <f t="shared" si="43"/>
        <v>0</v>
      </c>
      <c r="AU81" s="21">
        <f t="shared" si="43"/>
        <v>0</v>
      </c>
      <c r="AV81" s="21">
        <f t="shared" si="43"/>
        <v>0</v>
      </c>
      <c r="AW81" s="21">
        <f t="shared" si="43"/>
        <v>0</v>
      </c>
      <c r="AX81" s="21">
        <f t="shared" si="43"/>
        <v>0</v>
      </c>
      <c r="AY81" s="21">
        <f t="shared" si="43"/>
        <v>0</v>
      </c>
      <c r="AZ81" s="21">
        <f t="shared" si="43"/>
        <v>0</v>
      </c>
      <c r="BA81" s="21">
        <f t="shared" si="43"/>
        <v>0.25</v>
      </c>
      <c r="BB81" s="21">
        <f t="shared" si="43"/>
        <v>0</v>
      </c>
      <c r="BC81" s="21">
        <f t="shared" si="43"/>
        <v>7.4999999999999997E-2</v>
      </c>
      <c r="BD81" s="21">
        <f t="shared" si="43"/>
        <v>0</v>
      </c>
      <c r="BE81" s="21">
        <f t="shared" si="43"/>
        <v>0</v>
      </c>
      <c r="BF81" s="21">
        <f t="shared" si="43"/>
        <v>0</v>
      </c>
      <c r="BG81" s="21">
        <f t="shared" si="43"/>
        <v>0.44999999999999996</v>
      </c>
      <c r="BH81" s="21">
        <f t="shared" si="43"/>
        <v>9.0000000000000011E-2</v>
      </c>
      <c r="BI81" s="21">
        <f t="shared" si="43"/>
        <v>0.1</v>
      </c>
      <c r="BJ81" s="21">
        <f t="shared" si="43"/>
        <v>0.8</v>
      </c>
      <c r="BK81" s="21">
        <f t="shared" si="43"/>
        <v>0</v>
      </c>
      <c r="BL81" s="21">
        <f t="shared" si="43"/>
        <v>0.01</v>
      </c>
      <c r="BM81" s="21">
        <f t="shared" si="43"/>
        <v>3.5000000000000003E-2</v>
      </c>
      <c r="BN81" s="21">
        <f t="shared" si="43"/>
        <v>0.01</v>
      </c>
      <c r="BO81" s="153">
        <f t="shared" ref="BO81" si="44">PRODUCT(BO80,$F$6)</f>
        <v>1.7499999999999997E-4</v>
      </c>
    </row>
    <row r="83" spans="1:69" ht="17.399999999999999">
      <c r="A83" s="24"/>
      <c r="B83" s="25" t="s">
        <v>27</v>
      </c>
      <c r="C83" s="26" t="s">
        <v>28</v>
      </c>
      <c r="D83" s="27">
        <f>D44</f>
        <v>72.72</v>
      </c>
      <c r="E83" s="27">
        <f t="shared" ref="E83:BN83" si="45">E44</f>
        <v>76</v>
      </c>
      <c r="F83" s="27">
        <f t="shared" si="45"/>
        <v>85</v>
      </c>
      <c r="G83" s="27">
        <f t="shared" si="45"/>
        <v>596</v>
      </c>
      <c r="H83" s="27">
        <f t="shared" si="45"/>
        <v>1410</v>
      </c>
      <c r="I83" s="27">
        <f t="shared" si="45"/>
        <v>720</v>
      </c>
      <c r="J83" s="27">
        <f t="shared" si="45"/>
        <v>74.92</v>
      </c>
      <c r="K83" s="27">
        <f t="shared" si="45"/>
        <v>728.69</v>
      </c>
      <c r="L83" s="27">
        <f t="shared" si="45"/>
        <v>210.89</v>
      </c>
      <c r="M83" s="27">
        <f t="shared" si="45"/>
        <v>585</v>
      </c>
      <c r="N83" s="27">
        <f t="shared" si="45"/>
        <v>104.38</v>
      </c>
      <c r="O83" s="27">
        <f t="shared" si="45"/>
        <v>331.24</v>
      </c>
      <c r="P83" s="27">
        <f t="shared" si="45"/>
        <v>373.68</v>
      </c>
      <c r="Q83" s="27">
        <f t="shared" si="45"/>
        <v>400</v>
      </c>
      <c r="R83" s="27">
        <f t="shared" si="45"/>
        <v>0</v>
      </c>
      <c r="S83" s="27">
        <f t="shared" si="45"/>
        <v>0</v>
      </c>
      <c r="T83" s="27">
        <f t="shared" si="45"/>
        <v>0</v>
      </c>
      <c r="U83" s="27">
        <f t="shared" si="45"/>
        <v>792</v>
      </c>
      <c r="V83" s="27">
        <f t="shared" si="45"/>
        <v>352.56</v>
      </c>
      <c r="W83" s="27">
        <f>W44</f>
        <v>119</v>
      </c>
      <c r="X83" s="27">
        <f t="shared" si="45"/>
        <v>12.9</v>
      </c>
      <c r="Y83" s="27">
        <f t="shared" si="45"/>
        <v>0</v>
      </c>
      <c r="Z83" s="27">
        <f t="shared" si="45"/>
        <v>450</v>
      </c>
      <c r="AA83" s="27">
        <f t="shared" si="45"/>
        <v>381</v>
      </c>
      <c r="AB83" s="27">
        <f t="shared" si="45"/>
        <v>429</v>
      </c>
      <c r="AC83" s="27">
        <f t="shared" si="45"/>
        <v>261</v>
      </c>
      <c r="AD83" s="27">
        <f t="shared" si="45"/>
        <v>125</v>
      </c>
      <c r="AE83" s="27">
        <f t="shared" si="45"/>
        <v>255</v>
      </c>
      <c r="AF83" s="27">
        <f t="shared" si="45"/>
        <v>199</v>
      </c>
      <c r="AG83" s="27">
        <f t="shared" si="45"/>
        <v>227.27</v>
      </c>
      <c r="AH83" s="27">
        <f t="shared" si="45"/>
        <v>71.38</v>
      </c>
      <c r="AI83" s="27">
        <f t="shared" si="45"/>
        <v>59.25</v>
      </c>
      <c r="AJ83" s="27">
        <f t="shared" si="45"/>
        <v>43.4</v>
      </c>
      <c r="AK83" s="27">
        <f t="shared" si="45"/>
        <v>190</v>
      </c>
      <c r="AL83" s="27">
        <f t="shared" si="45"/>
        <v>207</v>
      </c>
      <c r="AM83" s="27">
        <f t="shared" si="45"/>
        <v>345.99</v>
      </c>
      <c r="AN83" s="27">
        <f t="shared" si="45"/>
        <v>300</v>
      </c>
      <c r="AO83" s="27">
        <f t="shared" si="45"/>
        <v>0</v>
      </c>
      <c r="AP83" s="27">
        <f t="shared" si="45"/>
        <v>216.1</v>
      </c>
      <c r="AQ83" s="27">
        <f t="shared" si="45"/>
        <v>63.75</v>
      </c>
      <c r="AR83" s="27">
        <f t="shared" si="45"/>
        <v>65.33</v>
      </c>
      <c r="AS83" s="27">
        <f t="shared" si="45"/>
        <v>76</v>
      </c>
      <c r="AT83" s="27">
        <f t="shared" si="45"/>
        <v>67.14</v>
      </c>
      <c r="AU83" s="27">
        <f t="shared" si="45"/>
        <v>69.33</v>
      </c>
      <c r="AV83" s="27">
        <f t="shared" si="45"/>
        <v>51.25</v>
      </c>
      <c r="AW83" s="27">
        <f t="shared" si="45"/>
        <v>77.14</v>
      </c>
      <c r="AX83" s="27">
        <f t="shared" si="45"/>
        <v>68</v>
      </c>
      <c r="AY83" s="27">
        <f t="shared" si="45"/>
        <v>60</v>
      </c>
      <c r="AZ83" s="27">
        <f t="shared" si="45"/>
        <v>137.33000000000001</v>
      </c>
      <c r="BA83" s="27">
        <f t="shared" si="45"/>
        <v>296</v>
      </c>
      <c r="BB83" s="27">
        <f t="shared" si="45"/>
        <v>513</v>
      </c>
      <c r="BC83" s="27">
        <f t="shared" si="45"/>
        <v>558</v>
      </c>
      <c r="BD83" s="27">
        <f t="shared" si="45"/>
        <v>261</v>
      </c>
      <c r="BE83" s="27">
        <f t="shared" si="45"/>
        <v>414</v>
      </c>
      <c r="BF83" s="27">
        <f t="shared" si="45"/>
        <v>0</v>
      </c>
      <c r="BG83" s="27">
        <f t="shared" si="45"/>
        <v>27</v>
      </c>
      <c r="BH83" s="27">
        <f t="shared" si="45"/>
        <v>47</v>
      </c>
      <c r="BI83" s="27">
        <f t="shared" si="45"/>
        <v>26</v>
      </c>
      <c r="BJ83" s="27">
        <f t="shared" si="45"/>
        <v>51</v>
      </c>
      <c r="BK83" s="27">
        <f t="shared" si="45"/>
        <v>62</v>
      </c>
      <c r="BL83" s="27">
        <f t="shared" si="45"/>
        <v>314</v>
      </c>
      <c r="BM83" s="27">
        <f t="shared" si="45"/>
        <v>138.88</v>
      </c>
      <c r="BN83" s="27">
        <f t="shared" si="45"/>
        <v>22</v>
      </c>
      <c r="BO83" s="152">
        <f t="shared" ref="BO83" si="46">BO44</f>
        <v>0</v>
      </c>
    </row>
    <row r="84" spans="1:69" ht="17.399999999999999">
      <c r="B84" s="20" t="s">
        <v>29</v>
      </c>
      <c r="C84" s="18" t="s">
        <v>28</v>
      </c>
      <c r="D84" s="19">
        <f>D83/1000</f>
        <v>7.2719999999999993E-2</v>
      </c>
      <c r="E84" s="19">
        <f t="shared" ref="E84:BN84" si="47">E83/1000</f>
        <v>7.5999999999999998E-2</v>
      </c>
      <c r="F84" s="19">
        <f t="shared" si="47"/>
        <v>8.5000000000000006E-2</v>
      </c>
      <c r="G84" s="19">
        <f t="shared" si="47"/>
        <v>0.59599999999999997</v>
      </c>
      <c r="H84" s="19">
        <f t="shared" si="47"/>
        <v>1.41</v>
      </c>
      <c r="I84" s="19">
        <f t="shared" si="47"/>
        <v>0.72</v>
      </c>
      <c r="J84" s="19">
        <f t="shared" si="47"/>
        <v>7.492E-2</v>
      </c>
      <c r="K84" s="19">
        <f t="shared" si="47"/>
        <v>0.72869000000000006</v>
      </c>
      <c r="L84" s="19">
        <f t="shared" si="47"/>
        <v>0.21088999999999999</v>
      </c>
      <c r="M84" s="19">
        <f t="shared" si="47"/>
        <v>0.58499999999999996</v>
      </c>
      <c r="N84" s="19">
        <f t="shared" si="47"/>
        <v>0.10438</v>
      </c>
      <c r="O84" s="19">
        <f t="shared" si="47"/>
        <v>0.33124000000000003</v>
      </c>
      <c r="P84" s="19">
        <f t="shared" si="47"/>
        <v>0.37368000000000001</v>
      </c>
      <c r="Q84" s="19">
        <f t="shared" si="47"/>
        <v>0.4</v>
      </c>
      <c r="R84" s="19">
        <f t="shared" si="47"/>
        <v>0</v>
      </c>
      <c r="S84" s="19">
        <f t="shared" si="47"/>
        <v>0</v>
      </c>
      <c r="T84" s="19">
        <f t="shared" si="47"/>
        <v>0</v>
      </c>
      <c r="U84" s="19">
        <f t="shared" si="47"/>
        <v>0.79200000000000004</v>
      </c>
      <c r="V84" s="19">
        <f t="shared" si="47"/>
        <v>0.35255999999999998</v>
      </c>
      <c r="W84" s="19">
        <f>W83/1000</f>
        <v>0.11899999999999999</v>
      </c>
      <c r="X84" s="19">
        <f t="shared" si="47"/>
        <v>1.29E-2</v>
      </c>
      <c r="Y84" s="19">
        <f t="shared" si="47"/>
        <v>0</v>
      </c>
      <c r="Z84" s="19">
        <f t="shared" si="47"/>
        <v>0.45</v>
      </c>
      <c r="AA84" s="19">
        <f t="shared" si="47"/>
        <v>0.38100000000000001</v>
      </c>
      <c r="AB84" s="19">
        <f t="shared" si="47"/>
        <v>0.42899999999999999</v>
      </c>
      <c r="AC84" s="19">
        <f t="shared" si="47"/>
        <v>0.26100000000000001</v>
      </c>
      <c r="AD84" s="19">
        <f t="shared" si="47"/>
        <v>0.125</v>
      </c>
      <c r="AE84" s="19">
        <f t="shared" si="47"/>
        <v>0.255</v>
      </c>
      <c r="AF84" s="19">
        <f t="shared" si="47"/>
        <v>0.19900000000000001</v>
      </c>
      <c r="AG84" s="19">
        <f t="shared" si="47"/>
        <v>0.22727</v>
      </c>
      <c r="AH84" s="19">
        <f t="shared" si="47"/>
        <v>7.1379999999999999E-2</v>
      </c>
      <c r="AI84" s="19">
        <f t="shared" si="47"/>
        <v>5.9249999999999997E-2</v>
      </c>
      <c r="AJ84" s="19">
        <f t="shared" si="47"/>
        <v>4.3400000000000001E-2</v>
      </c>
      <c r="AK84" s="19">
        <f t="shared" si="47"/>
        <v>0.19</v>
      </c>
      <c r="AL84" s="19">
        <f t="shared" si="47"/>
        <v>0.20699999999999999</v>
      </c>
      <c r="AM84" s="19">
        <f t="shared" si="47"/>
        <v>0.34599000000000002</v>
      </c>
      <c r="AN84" s="19">
        <f t="shared" si="47"/>
        <v>0.3</v>
      </c>
      <c r="AO84" s="19">
        <f t="shared" si="47"/>
        <v>0</v>
      </c>
      <c r="AP84" s="19">
        <f t="shared" si="47"/>
        <v>0.21609999999999999</v>
      </c>
      <c r="AQ84" s="19">
        <f t="shared" si="47"/>
        <v>6.3750000000000001E-2</v>
      </c>
      <c r="AR84" s="19">
        <f t="shared" si="47"/>
        <v>6.5329999999999999E-2</v>
      </c>
      <c r="AS84" s="19">
        <f t="shared" si="47"/>
        <v>7.5999999999999998E-2</v>
      </c>
      <c r="AT84" s="19">
        <f t="shared" si="47"/>
        <v>6.7140000000000005E-2</v>
      </c>
      <c r="AU84" s="19">
        <f t="shared" si="47"/>
        <v>6.9330000000000003E-2</v>
      </c>
      <c r="AV84" s="19">
        <f t="shared" si="47"/>
        <v>5.1249999999999997E-2</v>
      </c>
      <c r="AW84" s="19">
        <f t="shared" si="47"/>
        <v>7.714E-2</v>
      </c>
      <c r="AX84" s="19">
        <f t="shared" si="47"/>
        <v>6.8000000000000005E-2</v>
      </c>
      <c r="AY84" s="19">
        <f t="shared" si="47"/>
        <v>0.06</v>
      </c>
      <c r="AZ84" s="19">
        <f t="shared" si="47"/>
        <v>0.13733000000000001</v>
      </c>
      <c r="BA84" s="19">
        <f t="shared" si="47"/>
        <v>0.29599999999999999</v>
      </c>
      <c r="BB84" s="19">
        <f t="shared" si="47"/>
        <v>0.51300000000000001</v>
      </c>
      <c r="BC84" s="19">
        <f t="shared" si="47"/>
        <v>0.55800000000000005</v>
      </c>
      <c r="BD84" s="19">
        <f t="shared" si="47"/>
        <v>0.26100000000000001</v>
      </c>
      <c r="BE84" s="19">
        <f t="shared" si="47"/>
        <v>0.41399999999999998</v>
      </c>
      <c r="BF84" s="19">
        <f t="shared" si="47"/>
        <v>0</v>
      </c>
      <c r="BG84" s="19">
        <f t="shared" si="47"/>
        <v>2.7E-2</v>
      </c>
      <c r="BH84" s="19">
        <f t="shared" si="47"/>
        <v>4.7E-2</v>
      </c>
      <c r="BI84" s="19">
        <f t="shared" si="47"/>
        <v>2.5999999999999999E-2</v>
      </c>
      <c r="BJ84" s="19">
        <f t="shared" si="47"/>
        <v>5.0999999999999997E-2</v>
      </c>
      <c r="BK84" s="19">
        <f t="shared" si="47"/>
        <v>6.2E-2</v>
      </c>
      <c r="BL84" s="19">
        <f t="shared" si="47"/>
        <v>0.314</v>
      </c>
      <c r="BM84" s="19">
        <f t="shared" si="47"/>
        <v>0.13888</v>
      </c>
      <c r="BN84" s="19">
        <f t="shared" si="47"/>
        <v>2.1999999999999999E-2</v>
      </c>
      <c r="BO84" s="152">
        <f t="shared" ref="BO84" si="48">BO83/1000</f>
        <v>0</v>
      </c>
    </row>
    <row r="85" spans="1:69" ht="17.399999999999999">
      <c r="A85" s="28"/>
      <c r="B85" s="29" t="s">
        <v>30</v>
      </c>
      <c r="C85" s="89"/>
      <c r="D85" s="30">
        <f>D81*D83</f>
        <v>7.2720000000000002</v>
      </c>
      <c r="E85" s="30">
        <f t="shared" ref="E85:BN85" si="49">E81*E83</f>
        <v>15.200000000000001</v>
      </c>
      <c r="F85" s="30">
        <f t="shared" si="49"/>
        <v>4.25</v>
      </c>
      <c r="G85" s="30">
        <f t="shared" si="49"/>
        <v>0</v>
      </c>
      <c r="H85" s="30">
        <f t="shared" si="49"/>
        <v>0</v>
      </c>
      <c r="I85" s="30">
        <f t="shared" si="49"/>
        <v>0</v>
      </c>
      <c r="J85" s="30">
        <f t="shared" si="49"/>
        <v>0</v>
      </c>
      <c r="K85" s="30">
        <f t="shared" si="49"/>
        <v>18.217250000000003</v>
      </c>
      <c r="L85" s="30">
        <f t="shared" si="49"/>
        <v>6.3266999999999998</v>
      </c>
      <c r="M85" s="30">
        <f t="shared" si="49"/>
        <v>0</v>
      </c>
      <c r="N85" s="30">
        <f t="shared" si="49"/>
        <v>0</v>
      </c>
      <c r="O85" s="30">
        <f t="shared" si="49"/>
        <v>0</v>
      </c>
      <c r="P85" s="30">
        <f t="shared" si="49"/>
        <v>0</v>
      </c>
      <c r="Q85" s="30">
        <f t="shared" si="49"/>
        <v>0</v>
      </c>
      <c r="R85" s="30">
        <f t="shared" si="49"/>
        <v>0</v>
      </c>
      <c r="S85" s="30">
        <f t="shared" si="49"/>
        <v>0</v>
      </c>
      <c r="T85" s="30">
        <f t="shared" si="49"/>
        <v>0</v>
      </c>
      <c r="U85" s="30">
        <f t="shared" si="49"/>
        <v>0</v>
      </c>
      <c r="V85" s="30">
        <f t="shared" si="49"/>
        <v>0</v>
      </c>
      <c r="W85" s="30">
        <f>W81*W83</f>
        <v>0</v>
      </c>
      <c r="X85" s="30">
        <f t="shared" si="49"/>
        <v>0</v>
      </c>
      <c r="Y85" s="30">
        <f t="shared" si="49"/>
        <v>0</v>
      </c>
      <c r="Z85" s="30">
        <f t="shared" si="49"/>
        <v>0</v>
      </c>
      <c r="AA85" s="30">
        <f t="shared" si="49"/>
        <v>0</v>
      </c>
      <c r="AB85" s="30">
        <f t="shared" si="49"/>
        <v>0</v>
      </c>
      <c r="AC85" s="30">
        <f t="shared" si="49"/>
        <v>0</v>
      </c>
      <c r="AD85" s="30">
        <f t="shared" si="49"/>
        <v>11.25</v>
      </c>
      <c r="AE85" s="30">
        <f t="shared" si="49"/>
        <v>0</v>
      </c>
      <c r="AF85" s="30">
        <f t="shared" si="49"/>
        <v>0</v>
      </c>
      <c r="AG85" s="30">
        <f t="shared" si="49"/>
        <v>0</v>
      </c>
      <c r="AH85" s="30">
        <f t="shared" si="49"/>
        <v>0</v>
      </c>
      <c r="AI85" s="30">
        <f t="shared" si="49"/>
        <v>0</v>
      </c>
      <c r="AJ85" s="30">
        <f t="shared" si="49"/>
        <v>0</v>
      </c>
      <c r="AK85" s="30">
        <f t="shared" si="49"/>
        <v>0</v>
      </c>
      <c r="AL85" s="30">
        <f t="shared" si="49"/>
        <v>0</v>
      </c>
      <c r="AM85" s="30">
        <f t="shared" si="49"/>
        <v>0</v>
      </c>
      <c r="AN85" s="30">
        <f t="shared" si="49"/>
        <v>0</v>
      </c>
      <c r="AO85" s="30">
        <f t="shared" si="49"/>
        <v>0</v>
      </c>
      <c r="AP85" s="30">
        <f t="shared" si="49"/>
        <v>0</v>
      </c>
      <c r="AQ85" s="30">
        <f t="shared" si="49"/>
        <v>0</v>
      </c>
      <c r="AR85" s="30">
        <f t="shared" si="49"/>
        <v>0</v>
      </c>
      <c r="AS85" s="30">
        <f t="shared" si="49"/>
        <v>2.2799999999999998</v>
      </c>
      <c r="AT85" s="30">
        <f t="shared" si="49"/>
        <v>0</v>
      </c>
      <c r="AU85" s="30">
        <f t="shared" si="49"/>
        <v>0</v>
      </c>
      <c r="AV85" s="30">
        <f t="shared" si="49"/>
        <v>0</v>
      </c>
      <c r="AW85" s="30">
        <f t="shared" si="49"/>
        <v>0</v>
      </c>
      <c r="AX85" s="30">
        <f t="shared" si="49"/>
        <v>0</v>
      </c>
      <c r="AY85" s="30">
        <f t="shared" si="49"/>
        <v>0</v>
      </c>
      <c r="AZ85" s="30">
        <f t="shared" si="49"/>
        <v>0</v>
      </c>
      <c r="BA85" s="30">
        <f t="shared" si="49"/>
        <v>74</v>
      </c>
      <c r="BB85" s="30">
        <f t="shared" si="49"/>
        <v>0</v>
      </c>
      <c r="BC85" s="30">
        <f t="shared" si="49"/>
        <v>41.85</v>
      </c>
      <c r="BD85" s="30">
        <f t="shared" si="49"/>
        <v>0</v>
      </c>
      <c r="BE85" s="30">
        <f t="shared" si="49"/>
        <v>0</v>
      </c>
      <c r="BF85" s="30">
        <f t="shared" si="49"/>
        <v>0</v>
      </c>
      <c r="BG85" s="30">
        <f t="shared" si="49"/>
        <v>12.149999999999999</v>
      </c>
      <c r="BH85" s="30">
        <f t="shared" si="49"/>
        <v>4.2300000000000004</v>
      </c>
      <c r="BI85" s="30">
        <f t="shared" si="49"/>
        <v>2.6</v>
      </c>
      <c r="BJ85" s="30">
        <f t="shared" si="49"/>
        <v>40.800000000000004</v>
      </c>
      <c r="BK85" s="30">
        <f t="shared" si="49"/>
        <v>0</v>
      </c>
      <c r="BL85" s="30">
        <f t="shared" si="49"/>
        <v>3.14</v>
      </c>
      <c r="BM85" s="30">
        <f t="shared" si="49"/>
        <v>4.8608000000000002</v>
      </c>
      <c r="BN85" s="30">
        <f t="shared" si="49"/>
        <v>0.22</v>
      </c>
      <c r="BO85" s="155">
        <f t="shared" ref="BO85" si="50">BO81*BO83</f>
        <v>0</v>
      </c>
      <c r="BP85" s="31">
        <f>SUM(D85:BN85)</f>
        <v>248.64675</v>
      </c>
      <c r="BQ85" s="32">
        <f>BP85/$C$9</f>
        <v>49.729349999999997</v>
      </c>
    </row>
    <row r="86" spans="1:69" ht="17.399999999999999">
      <c r="A86" s="28"/>
      <c r="B86" s="29" t="s">
        <v>31</v>
      </c>
      <c r="C86" s="89"/>
      <c r="D86" s="30">
        <f>D81*D83</f>
        <v>7.2720000000000002</v>
      </c>
      <c r="E86" s="30">
        <f t="shared" ref="E86:BN86" si="51">E81*E83</f>
        <v>15.200000000000001</v>
      </c>
      <c r="F86" s="30">
        <f t="shared" si="51"/>
        <v>4.25</v>
      </c>
      <c r="G86" s="30">
        <f t="shared" si="51"/>
        <v>0</v>
      </c>
      <c r="H86" s="30">
        <f t="shared" si="51"/>
        <v>0</v>
      </c>
      <c r="I86" s="30">
        <f t="shared" si="51"/>
        <v>0</v>
      </c>
      <c r="J86" s="30">
        <f t="shared" si="51"/>
        <v>0</v>
      </c>
      <c r="K86" s="30">
        <f t="shared" si="51"/>
        <v>18.217250000000003</v>
      </c>
      <c r="L86" s="30">
        <f t="shared" si="51"/>
        <v>6.3266999999999998</v>
      </c>
      <c r="M86" s="30">
        <f t="shared" si="51"/>
        <v>0</v>
      </c>
      <c r="N86" s="30">
        <f t="shared" si="51"/>
        <v>0</v>
      </c>
      <c r="O86" s="30">
        <f t="shared" si="51"/>
        <v>0</v>
      </c>
      <c r="P86" s="30">
        <f t="shared" si="51"/>
        <v>0</v>
      </c>
      <c r="Q86" s="30">
        <f t="shared" si="51"/>
        <v>0</v>
      </c>
      <c r="R86" s="30">
        <f t="shared" si="51"/>
        <v>0</v>
      </c>
      <c r="S86" s="30">
        <f t="shared" si="51"/>
        <v>0</v>
      </c>
      <c r="T86" s="30">
        <f t="shared" si="51"/>
        <v>0</v>
      </c>
      <c r="U86" s="30">
        <f t="shared" si="51"/>
        <v>0</v>
      </c>
      <c r="V86" s="30">
        <f t="shared" si="51"/>
        <v>0</v>
      </c>
      <c r="W86" s="30">
        <f>W81*W83</f>
        <v>0</v>
      </c>
      <c r="X86" s="30">
        <f t="shared" si="51"/>
        <v>0</v>
      </c>
      <c r="Y86" s="30">
        <f t="shared" si="51"/>
        <v>0</v>
      </c>
      <c r="Z86" s="30">
        <f t="shared" si="51"/>
        <v>0</v>
      </c>
      <c r="AA86" s="30">
        <f t="shared" si="51"/>
        <v>0</v>
      </c>
      <c r="AB86" s="30">
        <f t="shared" si="51"/>
        <v>0</v>
      </c>
      <c r="AC86" s="30">
        <f t="shared" si="51"/>
        <v>0</v>
      </c>
      <c r="AD86" s="30">
        <f t="shared" si="51"/>
        <v>11.25</v>
      </c>
      <c r="AE86" s="30">
        <f t="shared" si="51"/>
        <v>0</v>
      </c>
      <c r="AF86" s="30">
        <f t="shared" si="51"/>
        <v>0</v>
      </c>
      <c r="AG86" s="30">
        <f t="shared" si="51"/>
        <v>0</v>
      </c>
      <c r="AH86" s="30">
        <f t="shared" si="51"/>
        <v>0</v>
      </c>
      <c r="AI86" s="30">
        <f t="shared" si="51"/>
        <v>0</v>
      </c>
      <c r="AJ86" s="30">
        <f t="shared" si="51"/>
        <v>0</v>
      </c>
      <c r="AK86" s="30">
        <f t="shared" si="51"/>
        <v>0</v>
      </c>
      <c r="AL86" s="30">
        <f t="shared" si="51"/>
        <v>0</v>
      </c>
      <c r="AM86" s="30">
        <f t="shared" si="51"/>
        <v>0</v>
      </c>
      <c r="AN86" s="30">
        <f t="shared" si="51"/>
        <v>0</v>
      </c>
      <c r="AO86" s="30">
        <f t="shared" si="51"/>
        <v>0</v>
      </c>
      <c r="AP86" s="30">
        <f t="shared" si="51"/>
        <v>0</v>
      </c>
      <c r="AQ86" s="30">
        <f t="shared" si="51"/>
        <v>0</v>
      </c>
      <c r="AR86" s="30">
        <f t="shared" si="51"/>
        <v>0</v>
      </c>
      <c r="AS86" s="30">
        <f t="shared" si="51"/>
        <v>2.2799999999999998</v>
      </c>
      <c r="AT86" s="30">
        <f t="shared" si="51"/>
        <v>0</v>
      </c>
      <c r="AU86" s="30">
        <f t="shared" si="51"/>
        <v>0</v>
      </c>
      <c r="AV86" s="30">
        <f t="shared" si="51"/>
        <v>0</v>
      </c>
      <c r="AW86" s="30">
        <f t="shared" si="51"/>
        <v>0</v>
      </c>
      <c r="AX86" s="30">
        <f t="shared" si="51"/>
        <v>0</v>
      </c>
      <c r="AY86" s="30">
        <f t="shared" si="51"/>
        <v>0</v>
      </c>
      <c r="AZ86" s="30">
        <f t="shared" si="51"/>
        <v>0</v>
      </c>
      <c r="BA86" s="30">
        <f t="shared" si="51"/>
        <v>74</v>
      </c>
      <c r="BB86" s="30">
        <f t="shared" si="51"/>
        <v>0</v>
      </c>
      <c r="BC86" s="30">
        <f t="shared" si="51"/>
        <v>41.85</v>
      </c>
      <c r="BD86" s="30">
        <f t="shared" si="51"/>
        <v>0</v>
      </c>
      <c r="BE86" s="30">
        <f t="shared" si="51"/>
        <v>0</v>
      </c>
      <c r="BF86" s="30">
        <f t="shared" si="51"/>
        <v>0</v>
      </c>
      <c r="BG86" s="30">
        <f t="shared" si="51"/>
        <v>12.149999999999999</v>
      </c>
      <c r="BH86" s="30">
        <f t="shared" si="51"/>
        <v>4.2300000000000004</v>
      </c>
      <c r="BI86" s="30">
        <f t="shared" si="51"/>
        <v>2.6</v>
      </c>
      <c r="BJ86" s="30">
        <f t="shared" si="51"/>
        <v>40.800000000000004</v>
      </c>
      <c r="BK86" s="30">
        <f t="shared" si="51"/>
        <v>0</v>
      </c>
      <c r="BL86" s="30">
        <f t="shared" si="51"/>
        <v>3.14</v>
      </c>
      <c r="BM86" s="30">
        <f t="shared" si="51"/>
        <v>4.8608000000000002</v>
      </c>
      <c r="BN86" s="30">
        <f t="shared" si="51"/>
        <v>0.22</v>
      </c>
      <c r="BO86" s="155">
        <f t="shared" ref="BO86" si="52">BO81*BO83</f>
        <v>0</v>
      </c>
      <c r="BP86" s="31">
        <f>SUM(D86:BN86)</f>
        <v>248.64675</v>
      </c>
      <c r="BQ86" s="32">
        <f>BP86/$C$9</f>
        <v>49.729349999999997</v>
      </c>
    </row>
    <row r="87" spans="1:69">
      <c r="A87" s="33"/>
      <c r="B87" s="33" t="s">
        <v>32</v>
      </c>
    </row>
    <row r="88" spans="1:69">
      <c r="A88" s="33"/>
      <c r="B88" s="33" t="s">
        <v>33</v>
      </c>
    </row>
    <row r="90" spans="1:69">
      <c r="J90" t="s">
        <v>34</v>
      </c>
      <c r="K90" t="s">
        <v>2</v>
      </c>
      <c r="L90" s="2">
        <v>0</v>
      </c>
      <c r="AD90" t="s">
        <v>35</v>
      </c>
    </row>
    <row r="91" spans="1:69" ht="15" customHeight="1">
      <c r="A91" s="90"/>
      <c r="B91" s="4" t="s">
        <v>3</v>
      </c>
      <c r="C91" s="92" t="s">
        <v>4</v>
      </c>
      <c r="D91" s="83" t="str">
        <f t="shared" ref="D91:BN91" si="53">D53</f>
        <v>Хлеб пшеничный</v>
      </c>
      <c r="E91" s="83" t="str">
        <f t="shared" si="53"/>
        <v>Хлеб ржано-пшеничный</v>
      </c>
      <c r="F91" s="83" t="str">
        <f t="shared" si="53"/>
        <v>Сахар</v>
      </c>
      <c r="G91" s="83" t="str">
        <f t="shared" si="53"/>
        <v>Чай</v>
      </c>
      <c r="H91" s="83" t="str">
        <f t="shared" si="53"/>
        <v>Какао</v>
      </c>
      <c r="I91" s="83" t="str">
        <f t="shared" si="53"/>
        <v>Кофейный напиток</v>
      </c>
      <c r="J91" s="83" t="str">
        <f t="shared" si="53"/>
        <v>Молоко 2,5%</v>
      </c>
      <c r="K91" s="83" t="str">
        <f t="shared" si="53"/>
        <v>Масло сливочное</v>
      </c>
      <c r="L91" s="83" t="str">
        <f t="shared" si="53"/>
        <v>Сметана 15%</v>
      </c>
      <c r="M91" s="83" t="str">
        <f t="shared" si="53"/>
        <v>Молоко сухое</v>
      </c>
      <c r="N91" s="83" t="str">
        <f t="shared" si="53"/>
        <v>Снежок 2,5 %</v>
      </c>
      <c r="O91" s="83" t="str">
        <f t="shared" si="53"/>
        <v>Творог 5%</v>
      </c>
      <c r="P91" s="83" t="str">
        <f t="shared" si="53"/>
        <v>Молоко сгущенное</v>
      </c>
      <c r="Q91" s="83" t="str">
        <f t="shared" si="53"/>
        <v xml:space="preserve">Джем Сава </v>
      </c>
      <c r="R91" s="83" t="str">
        <f t="shared" si="53"/>
        <v>Сыр</v>
      </c>
      <c r="S91" s="83" t="str">
        <f t="shared" si="53"/>
        <v>Зеленый горошек</v>
      </c>
      <c r="T91" s="83" t="str">
        <f t="shared" si="53"/>
        <v>Кукуруза консервирован.</v>
      </c>
      <c r="U91" s="83" t="str">
        <f t="shared" si="53"/>
        <v>Консервы рыбные</v>
      </c>
      <c r="V91" s="83" t="str">
        <f t="shared" si="53"/>
        <v>Огурцы консервирован.</v>
      </c>
      <c r="W91" s="35"/>
      <c r="X91" s="83" t="str">
        <f t="shared" si="53"/>
        <v>Яйцо</v>
      </c>
      <c r="Y91" s="83" t="str">
        <f t="shared" si="53"/>
        <v>Икра кабачковая</v>
      </c>
      <c r="Z91" s="83" t="str">
        <f t="shared" si="53"/>
        <v>Изюм</v>
      </c>
      <c r="AA91" s="83" t="str">
        <f t="shared" si="53"/>
        <v>Курага</v>
      </c>
      <c r="AB91" s="83" t="str">
        <f t="shared" si="53"/>
        <v>Чернослив</v>
      </c>
      <c r="AC91" s="83" t="str">
        <f t="shared" si="53"/>
        <v>Шиповник</v>
      </c>
      <c r="AD91" s="83" t="str">
        <f t="shared" si="53"/>
        <v>Сухофрукты</v>
      </c>
      <c r="AE91" s="83" t="str">
        <f t="shared" si="53"/>
        <v>Ягода свежемороженная</v>
      </c>
      <c r="AF91" s="83" t="str">
        <f t="shared" si="53"/>
        <v>Лимон</v>
      </c>
      <c r="AG91" s="83" t="str">
        <f t="shared" si="53"/>
        <v>Кисель</v>
      </c>
      <c r="AH91" s="83" t="str">
        <f t="shared" si="53"/>
        <v xml:space="preserve">Сок </v>
      </c>
      <c r="AI91" s="83" t="str">
        <f t="shared" si="53"/>
        <v>Макаронные изделия</v>
      </c>
      <c r="AJ91" s="83" t="str">
        <f t="shared" si="53"/>
        <v>Мука</v>
      </c>
      <c r="AK91" s="83" t="str">
        <f t="shared" si="53"/>
        <v>Дрожжи</v>
      </c>
      <c r="AL91" s="83" t="str">
        <f t="shared" si="53"/>
        <v>Печенье</v>
      </c>
      <c r="AM91" s="83" t="str">
        <f t="shared" si="53"/>
        <v>Пряники</v>
      </c>
      <c r="AN91" s="83" t="str">
        <f t="shared" si="53"/>
        <v>Вафли</v>
      </c>
      <c r="AO91" s="83" t="str">
        <f t="shared" si="53"/>
        <v>Конфеты</v>
      </c>
      <c r="AP91" s="83" t="str">
        <f t="shared" si="53"/>
        <v>Повидло Сава</v>
      </c>
      <c r="AQ91" s="83" t="str">
        <f t="shared" si="53"/>
        <v>Крупа геркулес</v>
      </c>
      <c r="AR91" s="83" t="str">
        <f t="shared" si="53"/>
        <v>Крупа горох</v>
      </c>
      <c r="AS91" s="83" t="str">
        <f t="shared" si="53"/>
        <v>Крупа гречневая</v>
      </c>
      <c r="AT91" s="83" t="str">
        <f t="shared" si="53"/>
        <v>Крупа кукурузная</v>
      </c>
      <c r="AU91" s="83" t="str">
        <f t="shared" si="53"/>
        <v>Крупа манная</v>
      </c>
      <c r="AV91" s="83" t="str">
        <f t="shared" si="53"/>
        <v>Крупа перловая</v>
      </c>
      <c r="AW91" s="83" t="str">
        <f t="shared" si="53"/>
        <v>Крупа пшеничная</v>
      </c>
      <c r="AX91" s="83" t="str">
        <f t="shared" si="53"/>
        <v>Крупа пшено</v>
      </c>
      <c r="AY91" s="83" t="str">
        <f t="shared" si="53"/>
        <v>Крупа ячневая</v>
      </c>
      <c r="AZ91" s="83" t="str">
        <f t="shared" si="53"/>
        <v>Рис</v>
      </c>
      <c r="BA91" s="83" t="str">
        <f t="shared" si="53"/>
        <v>Цыпленок бройлер</v>
      </c>
      <c r="BB91" s="83" t="str">
        <f t="shared" si="53"/>
        <v>Филе куриное</v>
      </c>
      <c r="BC91" s="83" t="str">
        <f t="shared" si="53"/>
        <v>Фарш говяжий</v>
      </c>
      <c r="BD91" s="83" t="str">
        <f t="shared" si="53"/>
        <v>Печень куриная</v>
      </c>
      <c r="BE91" s="83" t="str">
        <f t="shared" si="53"/>
        <v>Филе минтая</v>
      </c>
      <c r="BF91" s="83" t="str">
        <f t="shared" si="53"/>
        <v>Филе сельди слабосол.</v>
      </c>
      <c r="BG91" s="83" t="str">
        <f t="shared" si="53"/>
        <v>Картофель</v>
      </c>
      <c r="BH91" s="83" t="str">
        <f t="shared" si="53"/>
        <v>Морковь</v>
      </c>
      <c r="BI91" s="83" t="str">
        <f t="shared" si="53"/>
        <v>Лук</v>
      </c>
      <c r="BJ91" s="83" t="str">
        <f t="shared" si="53"/>
        <v>Капуста</v>
      </c>
      <c r="BK91" s="83" t="str">
        <f t="shared" si="53"/>
        <v>Свекла</v>
      </c>
      <c r="BL91" s="83" t="str">
        <f t="shared" si="53"/>
        <v>Томатная паста</v>
      </c>
      <c r="BM91" s="83" t="str">
        <f t="shared" si="53"/>
        <v>Масло растительное</v>
      </c>
      <c r="BN91" s="83" t="str">
        <f t="shared" si="53"/>
        <v>Соль</v>
      </c>
      <c r="BO91" s="157" t="str">
        <f t="shared" ref="BO91" si="54">BO53</f>
        <v>Аскорбиновая кислота</v>
      </c>
      <c r="BP91" s="84" t="s">
        <v>5</v>
      </c>
      <c r="BQ91" s="84" t="s">
        <v>6</v>
      </c>
    </row>
    <row r="92" spans="1:69" ht="28.5" customHeight="1">
      <c r="A92" s="91"/>
      <c r="B92" s="5" t="s">
        <v>7</v>
      </c>
      <c r="C92" s="9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35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157"/>
      <c r="BP92" s="84"/>
      <c r="BQ92" s="84"/>
    </row>
    <row r="93" spans="1:69">
      <c r="A93" s="85" t="s">
        <v>18</v>
      </c>
      <c r="B93" s="6" t="str">
        <f>B22</f>
        <v>Компот из свеж. морож. ягод</v>
      </c>
      <c r="C93" s="86">
        <f>$F$6</f>
        <v>5</v>
      </c>
      <c r="D93" s="6">
        <f>D22</f>
        <v>0</v>
      </c>
      <c r="E93" s="6">
        <f t="shared" ref="E93:BN97" si="55">E22</f>
        <v>0</v>
      </c>
      <c r="F93" s="6">
        <f t="shared" si="55"/>
        <v>0.01</v>
      </c>
      <c r="G93" s="6">
        <f t="shared" si="55"/>
        <v>0</v>
      </c>
      <c r="H93" s="6">
        <f t="shared" si="55"/>
        <v>0</v>
      </c>
      <c r="I93" s="6">
        <f t="shared" si="55"/>
        <v>0</v>
      </c>
      <c r="J93" s="6">
        <f t="shared" si="55"/>
        <v>0</v>
      </c>
      <c r="K93" s="6">
        <f t="shared" si="55"/>
        <v>0</v>
      </c>
      <c r="L93" s="6">
        <f t="shared" si="55"/>
        <v>0</v>
      </c>
      <c r="M93" s="6">
        <f t="shared" si="55"/>
        <v>0</v>
      </c>
      <c r="N93" s="6">
        <f t="shared" si="55"/>
        <v>0</v>
      </c>
      <c r="O93" s="6">
        <f t="shared" si="55"/>
        <v>0</v>
      </c>
      <c r="P93" s="6">
        <f t="shared" si="55"/>
        <v>0</v>
      </c>
      <c r="Q93" s="6">
        <f t="shared" si="55"/>
        <v>0</v>
      </c>
      <c r="R93" s="6">
        <f t="shared" si="55"/>
        <v>0</v>
      </c>
      <c r="S93" s="6">
        <f t="shared" si="55"/>
        <v>0</v>
      </c>
      <c r="T93" s="6">
        <f t="shared" si="55"/>
        <v>0</v>
      </c>
      <c r="U93" s="6">
        <f t="shared" si="55"/>
        <v>0</v>
      </c>
      <c r="V93" s="6">
        <f t="shared" si="55"/>
        <v>0</v>
      </c>
      <c r="W93" s="6">
        <f>W22</f>
        <v>0</v>
      </c>
      <c r="X93" s="6">
        <f t="shared" si="55"/>
        <v>0</v>
      </c>
      <c r="Y93" s="6">
        <f t="shared" si="55"/>
        <v>0</v>
      </c>
      <c r="Z93" s="6">
        <f t="shared" si="55"/>
        <v>0</v>
      </c>
      <c r="AA93" s="6">
        <f t="shared" si="55"/>
        <v>0</v>
      </c>
      <c r="AB93" s="6">
        <f t="shared" si="55"/>
        <v>0</v>
      </c>
      <c r="AC93" s="6">
        <f t="shared" si="55"/>
        <v>0</v>
      </c>
      <c r="AD93" s="6">
        <f t="shared" si="55"/>
        <v>0</v>
      </c>
      <c r="AE93" s="6">
        <f t="shared" si="55"/>
        <v>1.7999999999999999E-2</v>
      </c>
      <c r="AF93" s="6">
        <f t="shared" si="55"/>
        <v>0</v>
      </c>
      <c r="AG93" s="6">
        <f t="shared" si="55"/>
        <v>0</v>
      </c>
      <c r="AH93" s="6">
        <f t="shared" si="55"/>
        <v>0</v>
      </c>
      <c r="AI93" s="6">
        <f t="shared" si="55"/>
        <v>0</v>
      </c>
      <c r="AJ93" s="6">
        <f t="shared" si="55"/>
        <v>0</v>
      </c>
      <c r="AK93" s="6">
        <f t="shared" si="55"/>
        <v>0</v>
      </c>
      <c r="AL93" s="6">
        <f t="shared" si="55"/>
        <v>0</v>
      </c>
      <c r="AM93" s="6">
        <f t="shared" si="55"/>
        <v>0</v>
      </c>
      <c r="AN93" s="6">
        <f t="shared" si="55"/>
        <v>0</v>
      </c>
      <c r="AO93" s="6">
        <f t="shared" si="55"/>
        <v>0</v>
      </c>
      <c r="AP93" s="6">
        <f t="shared" si="55"/>
        <v>0</v>
      </c>
      <c r="AQ93" s="6">
        <f t="shared" si="55"/>
        <v>0</v>
      </c>
      <c r="AR93" s="6">
        <f t="shared" si="55"/>
        <v>0</v>
      </c>
      <c r="AS93" s="6">
        <f t="shared" si="55"/>
        <v>0</v>
      </c>
      <c r="AT93" s="6">
        <f t="shared" si="55"/>
        <v>0</v>
      </c>
      <c r="AU93" s="6">
        <f t="shared" si="55"/>
        <v>0</v>
      </c>
      <c r="AV93" s="6">
        <f t="shared" si="55"/>
        <v>0</v>
      </c>
      <c r="AW93" s="6">
        <f t="shared" si="55"/>
        <v>0</v>
      </c>
      <c r="AX93" s="6">
        <f t="shared" si="55"/>
        <v>0</v>
      </c>
      <c r="AY93" s="6">
        <f t="shared" si="55"/>
        <v>0</v>
      </c>
      <c r="AZ93" s="6">
        <f t="shared" si="55"/>
        <v>0</v>
      </c>
      <c r="BA93" s="6">
        <f t="shared" si="55"/>
        <v>0</v>
      </c>
      <c r="BB93" s="6">
        <f t="shared" si="55"/>
        <v>0</v>
      </c>
      <c r="BC93" s="6">
        <f t="shared" si="55"/>
        <v>0</v>
      </c>
      <c r="BD93" s="6">
        <f t="shared" si="55"/>
        <v>0</v>
      </c>
      <c r="BE93" s="6">
        <f t="shared" si="55"/>
        <v>0</v>
      </c>
      <c r="BF93" s="6">
        <f t="shared" si="55"/>
        <v>0</v>
      </c>
      <c r="BG93" s="6">
        <f t="shared" si="55"/>
        <v>0</v>
      </c>
      <c r="BH93" s="6">
        <f t="shared" si="55"/>
        <v>0</v>
      </c>
      <c r="BI93" s="6">
        <f t="shared" si="55"/>
        <v>0</v>
      </c>
      <c r="BJ93" s="6">
        <f t="shared" si="55"/>
        <v>0</v>
      </c>
      <c r="BK93" s="6">
        <f t="shared" si="55"/>
        <v>0</v>
      </c>
      <c r="BL93" s="6">
        <f t="shared" si="55"/>
        <v>0</v>
      </c>
      <c r="BM93" s="6">
        <f t="shared" si="55"/>
        <v>0</v>
      </c>
      <c r="BN93" s="6">
        <f t="shared" si="55"/>
        <v>0</v>
      </c>
      <c r="BO93" s="151">
        <f t="shared" ref="BO93:BO96" si="56">BO22</f>
        <v>0</v>
      </c>
    </row>
    <row r="94" spans="1:69">
      <c r="A94" s="85"/>
      <c r="B94" s="6" t="str">
        <f>B23</f>
        <v>Пирог рыбный</v>
      </c>
      <c r="C94" s="87"/>
      <c r="D94" s="6">
        <f>D23</f>
        <v>0</v>
      </c>
      <c r="E94" s="6">
        <f t="shared" si="55"/>
        <v>0</v>
      </c>
      <c r="F94" s="6">
        <f t="shared" si="55"/>
        <v>1.5E-3</v>
      </c>
      <c r="G94" s="6">
        <f t="shared" si="55"/>
        <v>0</v>
      </c>
      <c r="H94" s="6">
        <f t="shared" si="55"/>
        <v>0</v>
      </c>
      <c r="I94" s="6">
        <f t="shared" si="55"/>
        <v>0</v>
      </c>
      <c r="J94" s="6">
        <f t="shared" si="55"/>
        <v>5.0000000000000001E-3</v>
      </c>
      <c r="K94" s="6">
        <f t="shared" si="55"/>
        <v>3.0000000000000001E-3</v>
      </c>
      <c r="L94" s="6">
        <f t="shared" si="55"/>
        <v>0</v>
      </c>
      <c r="M94" s="6">
        <f t="shared" si="55"/>
        <v>0</v>
      </c>
      <c r="N94" s="6">
        <f t="shared" si="55"/>
        <v>0</v>
      </c>
      <c r="O94" s="6">
        <f t="shared" si="55"/>
        <v>0</v>
      </c>
      <c r="P94" s="6">
        <f t="shared" si="55"/>
        <v>0</v>
      </c>
      <c r="Q94" s="6">
        <f t="shared" si="55"/>
        <v>0</v>
      </c>
      <c r="R94" s="6">
        <f t="shared" si="55"/>
        <v>0</v>
      </c>
      <c r="S94" s="6">
        <f t="shared" si="55"/>
        <v>0</v>
      </c>
      <c r="T94" s="6">
        <f t="shared" si="55"/>
        <v>0</v>
      </c>
      <c r="U94" s="6">
        <f t="shared" si="55"/>
        <v>1.84E-2</v>
      </c>
      <c r="V94" s="6">
        <f t="shared" si="55"/>
        <v>0</v>
      </c>
      <c r="W94" s="6">
        <f>W23</f>
        <v>0</v>
      </c>
      <c r="X94" s="6">
        <f t="shared" si="55"/>
        <v>9.0909090909090912E-2</v>
      </c>
      <c r="Y94" s="6">
        <f t="shared" si="55"/>
        <v>0</v>
      </c>
      <c r="Z94" s="6">
        <f t="shared" si="55"/>
        <v>0</v>
      </c>
      <c r="AA94" s="6">
        <f t="shared" si="55"/>
        <v>0</v>
      </c>
      <c r="AB94" s="6">
        <f t="shared" si="55"/>
        <v>0</v>
      </c>
      <c r="AC94" s="6">
        <f t="shared" si="55"/>
        <v>0</v>
      </c>
      <c r="AD94" s="6">
        <f t="shared" si="55"/>
        <v>0</v>
      </c>
      <c r="AE94" s="6">
        <f t="shared" si="55"/>
        <v>0</v>
      </c>
      <c r="AF94" s="6">
        <f t="shared" si="55"/>
        <v>0</v>
      </c>
      <c r="AG94" s="6">
        <f t="shared" si="55"/>
        <v>0</v>
      </c>
      <c r="AH94" s="6">
        <f t="shared" si="55"/>
        <v>0</v>
      </c>
      <c r="AI94" s="6">
        <f t="shared" si="55"/>
        <v>0</v>
      </c>
      <c r="AJ94" s="6">
        <f t="shared" si="55"/>
        <v>2.9000000000000001E-2</v>
      </c>
      <c r="AK94" s="6">
        <f t="shared" si="55"/>
        <v>1.1999999999999999E-3</v>
      </c>
      <c r="AL94" s="6">
        <f t="shared" si="55"/>
        <v>0</v>
      </c>
      <c r="AM94" s="6">
        <f t="shared" si="55"/>
        <v>0</v>
      </c>
      <c r="AN94" s="6">
        <f t="shared" si="55"/>
        <v>0</v>
      </c>
      <c r="AO94" s="6">
        <f t="shared" si="55"/>
        <v>0</v>
      </c>
      <c r="AP94" s="6">
        <f t="shared" si="55"/>
        <v>0</v>
      </c>
      <c r="AQ94" s="6">
        <f t="shared" si="55"/>
        <v>0</v>
      </c>
      <c r="AR94" s="6">
        <f t="shared" si="55"/>
        <v>0</v>
      </c>
      <c r="AS94" s="6">
        <f t="shared" si="55"/>
        <v>0</v>
      </c>
      <c r="AT94" s="6">
        <f t="shared" si="55"/>
        <v>0</v>
      </c>
      <c r="AU94" s="6">
        <f t="shared" si="55"/>
        <v>0</v>
      </c>
      <c r="AV94" s="6">
        <f t="shared" si="55"/>
        <v>0</v>
      </c>
      <c r="AW94" s="6">
        <f t="shared" si="55"/>
        <v>0</v>
      </c>
      <c r="AX94" s="6">
        <f t="shared" si="55"/>
        <v>0</v>
      </c>
      <c r="AY94" s="6">
        <f t="shared" si="55"/>
        <v>0</v>
      </c>
      <c r="AZ94" s="6">
        <f t="shared" si="55"/>
        <v>3.0000000000000001E-3</v>
      </c>
      <c r="BA94" s="6">
        <f t="shared" si="55"/>
        <v>0</v>
      </c>
      <c r="BB94" s="6">
        <f t="shared" si="55"/>
        <v>0</v>
      </c>
      <c r="BC94" s="6">
        <f t="shared" si="55"/>
        <v>0</v>
      </c>
      <c r="BD94" s="6">
        <f t="shared" si="55"/>
        <v>0</v>
      </c>
      <c r="BE94" s="6">
        <f t="shared" si="55"/>
        <v>0</v>
      </c>
      <c r="BF94" s="6">
        <f t="shared" si="55"/>
        <v>0</v>
      </c>
      <c r="BG94" s="6">
        <f t="shared" si="55"/>
        <v>0</v>
      </c>
      <c r="BH94" s="6">
        <f t="shared" si="55"/>
        <v>0</v>
      </c>
      <c r="BI94" s="6">
        <f t="shared" si="55"/>
        <v>2E-3</v>
      </c>
      <c r="BJ94" s="6">
        <f t="shared" si="55"/>
        <v>0</v>
      </c>
      <c r="BK94" s="6">
        <f t="shared" si="55"/>
        <v>0</v>
      </c>
      <c r="BL94" s="6">
        <f t="shared" si="55"/>
        <v>0</v>
      </c>
      <c r="BM94" s="6">
        <f t="shared" si="55"/>
        <v>8.0000000000000004E-4</v>
      </c>
      <c r="BN94" s="6">
        <f t="shared" si="55"/>
        <v>0</v>
      </c>
      <c r="BO94" s="151">
        <f t="shared" si="56"/>
        <v>0</v>
      </c>
    </row>
    <row r="95" spans="1:69">
      <c r="A95" s="85"/>
      <c r="B95" s="6">
        <f>B24</f>
        <v>0</v>
      </c>
      <c r="C95" s="87"/>
      <c r="D95" s="6">
        <f>D24</f>
        <v>0</v>
      </c>
      <c r="E95" s="6">
        <f t="shared" si="55"/>
        <v>0</v>
      </c>
      <c r="F95" s="6">
        <f t="shared" si="55"/>
        <v>0</v>
      </c>
      <c r="G95" s="6">
        <f t="shared" si="55"/>
        <v>0</v>
      </c>
      <c r="H95" s="6">
        <f t="shared" si="55"/>
        <v>0</v>
      </c>
      <c r="I95" s="6">
        <f t="shared" si="55"/>
        <v>0</v>
      </c>
      <c r="J95" s="6">
        <f t="shared" si="55"/>
        <v>0</v>
      </c>
      <c r="K95" s="6">
        <f t="shared" si="55"/>
        <v>0</v>
      </c>
      <c r="L95" s="6">
        <f t="shared" si="55"/>
        <v>0</v>
      </c>
      <c r="M95" s="6">
        <f t="shared" si="55"/>
        <v>0</v>
      </c>
      <c r="N95" s="6">
        <f t="shared" si="55"/>
        <v>0</v>
      </c>
      <c r="O95" s="6">
        <f t="shared" si="55"/>
        <v>0</v>
      </c>
      <c r="P95" s="6">
        <f t="shared" si="55"/>
        <v>0</v>
      </c>
      <c r="Q95" s="6">
        <f t="shared" si="55"/>
        <v>0</v>
      </c>
      <c r="R95" s="6">
        <f t="shared" si="55"/>
        <v>0</v>
      </c>
      <c r="S95" s="6">
        <f t="shared" si="55"/>
        <v>0</v>
      </c>
      <c r="T95" s="6">
        <f t="shared" si="55"/>
        <v>0</v>
      </c>
      <c r="U95" s="6">
        <f t="shared" si="55"/>
        <v>0</v>
      </c>
      <c r="V95" s="6">
        <f t="shared" si="55"/>
        <v>0</v>
      </c>
      <c r="W95" s="6">
        <f>W24</f>
        <v>0</v>
      </c>
      <c r="X95" s="6">
        <f t="shared" si="55"/>
        <v>0</v>
      </c>
      <c r="Y95" s="6">
        <f t="shared" si="55"/>
        <v>0</v>
      </c>
      <c r="Z95" s="6">
        <f t="shared" si="55"/>
        <v>0</v>
      </c>
      <c r="AA95" s="6">
        <f t="shared" si="55"/>
        <v>0</v>
      </c>
      <c r="AB95" s="6">
        <f t="shared" si="55"/>
        <v>0</v>
      </c>
      <c r="AC95" s="6">
        <f t="shared" si="55"/>
        <v>0</v>
      </c>
      <c r="AD95" s="6">
        <f t="shared" si="55"/>
        <v>0</v>
      </c>
      <c r="AE95" s="6">
        <f t="shared" si="55"/>
        <v>0</v>
      </c>
      <c r="AF95" s="6">
        <f t="shared" si="55"/>
        <v>0</v>
      </c>
      <c r="AG95" s="6">
        <f t="shared" si="55"/>
        <v>0</v>
      </c>
      <c r="AH95" s="6">
        <f t="shared" si="55"/>
        <v>0</v>
      </c>
      <c r="AI95" s="6">
        <f t="shared" si="55"/>
        <v>0</v>
      </c>
      <c r="AJ95" s="6">
        <f t="shared" si="55"/>
        <v>0</v>
      </c>
      <c r="AK95" s="6">
        <f t="shared" si="55"/>
        <v>0</v>
      </c>
      <c r="AL95" s="6">
        <f t="shared" si="55"/>
        <v>0</v>
      </c>
      <c r="AM95" s="6">
        <f t="shared" si="55"/>
        <v>0</v>
      </c>
      <c r="AN95" s="6">
        <f t="shared" si="55"/>
        <v>0</v>
      </c>
      <c r="AO95" s="6">
        <f t="shared" si="55"/>
        <v>0</v>
      </c>
      <c r="AP95" s="6">
        <f t="shared" si="55"/>
        <v>0</v>
      </c>
      <c r="AQ95" s="6">
        <f t="shared" si="55"/>
        <v>0</v>
      </c>
      <c r="AR95" s="6">
        <f t="shared" si="55"/>
        <v>0</v>
      </c>
      <c r="AS95" s="6">
        <f t="shared" si="55"/>
        <v>0</v>
      </c>
      <c r="AT95" s="6">
        <f t="shared" si="55"/>
        <v>0</v>
      </c>
      <c r="AU95" s="6">
        <f t="shared" si="55"/>
        <v>0</v>
      </c>
      <c r="AV95" s="6">
        <f t="shared" si="55"/>
        <v>0</v>
      </c>
      <c r="AW95" s="6">
        <f t="shared" si="55"/>
        <v>0</v>
      </c>
      <c r="AX95" s="6">
        <f t="shared" si="55"/>
        <v>0</v>
      </c>
      <c r="AY95" s="6">
        <f t="shared" si="55"/>
        <v>0</v>
      </c>
      <c r="AZ95" s="6">
        <f t="shared" si="55"/>
        <v>0</v>
      </c>
      <c r="BA95" s="6">
        <f t="shared" si="55"/>
        <v>0</v>
      </c>
      <c r="BB95" s="6">
        <f t="shared" si="55"/>
        <v>0</v>
      </c>
      <c r="BC95" s="6">
        <f t="shared" si="55"/>
        <v>0</v>
      </c>
      <c r="BD95" s="6">
        <f t="shared" si="55"/>
        <v>0</v>
      </c>
      <c r="BE95" s="6">
        <f t="shared" si="55"/>
        <v>0</v>
      </c>
      <c r="BF95" s="6">
        <f t="shared" si="55"/>
        <v>0</v>
      </c>
      <c r="BG95" s="6">
        <f t="shared" si="55"/>
        <v>0</v>
      </c>
      <c r="BH95" s="6">
        <f t="shared" si="55"/>
        <v>0</v>
      </c>
      <c r="BI95" s="6">
        <f t="shared" si="55"/>
        <v>0</v>
      </c>
      <c r="BJ95" s="6">
        <f t="shared" si="55"/>
        <v>0</v>
      </c>
      <c r="BK95" s="6">
        <f t="shared" si="55"/>
        <v>0</v>
      </c>
      <c r="BL95" s="6">
        <f t="shared" si="55"/>
        <v>0</v>
      </c>
      <c r="BM95" s="6">
        <f t="shared" si="55"/>
        <v>0</v>
      </c>
      <c r="BN95" s="6">
        <f t="shared" si="55"/>
        <v>0</v>
      </c>
      <c r="BO95" s="151">
        <f t="shared" si="56"/>
        <v>0</v>
      </c>
    </row>
    <row r="96" spans="1:69">
      <c r="A96" s="85"/>
      <c r="B96" s="6">
        <f>B25</f>
        <v>0</v>
      </c>
      <c r="C96" s="87"/>
      <c r="D96" s="6">
        <f>D25</f>
        <v>0</v>
      </c>
      <c r="E96" s="6">
        <f t="shared" si="55"/>
        <v>0</v>
      </c>
      <c r="F96" s="6">
        <f t="shared" si="55"/>
        <v>0</v>
      </c>
      <c r="G96" s="6">
        <f t="shared" si="55"/>
        <v>0</v>
      </c>
      <c r="H96" s="6">
        <f t="shared" si="55"/>
        <v>0</v>
      </c>
      <c r="I96" s="6">
        <f t="shared" si="55"/>
        <v>0</v>
      </c>
      <c r="J96" s="6">
        <f t="shared" si="55"/>
        <v>0</v>
      </c>
      <c r="K96" s="6">
        <f t="shared" si="55"/>
        <v>0</v>
      </c>
      <c r="L96" s="6">
        <f t="shared" si="55"/>
        <v>0</v>
      </c>
      <c r="M96" s="6">
        <f t="shared" si="55"/>
        <v>0</v>
      </c>
      <c r="N96" s="6">
        <f t="shared" si="55"/>
        <v>0</v>
      </c>
      <c r="O96" s="6">
        <f t="shared" si="55"/>
        <v>0</v>
      </c>
      <c r="P96" s="6">
        <f t="shared" si="55"/>
        <v>0</v>
      </c>
      <c r="Q96" s="6">
        <f t="shared" si="55"/>
        <v>0</v>
      </c>
      <c r="R96" s="6">
        <f t="shared" si="55"/>
        <v>0</v>
      </c>
      <c r="S96" s="6">
        <f t="shared" si="55"/>
        <v>0</v>
      </c>
      <c r="T96" s="6">
        <f t="shared" si="55"/>
        <v>0</v>
      </c>
      <c r="U96" s="6">
        <f t="shared" si="55"/>
        <v>0</v>
      </c>
      <c r="V96" s="6">
        <f t="shared" si="55"/>
        <v>0</v>
      </c>
      <c r="W96" s="6">
        <f>W25</f>
        <v>0</v>
      </c>
      <c r="X96" s="6">
        <f t="shared" si="55"/>
        <v>0</v>
      </c>
      <c r="Y96" s="6">
        <f t="shared" si="55"/>
        <v>0</v>
      </c>
      <c r="Z96" s="6">
        <f t="shared" si="55"/>
        <v>0</v>
      </c>
      <c r="AA96" s="6">
        <f t="shared" si="55"/>
        <v>0</v>
      </c>
      <c r="AB96" s="6">
        <f t="shared" si="55"/>
        <v>0</v>
      </c>
      <c r="AC96" s="6">
        <f t="shared" si="55"/>
        <v>0</v>
      </c>
      <c r="AD96" s="6">
        <f t="shared" si="55"/>
        <v>0</v>
      </c>
      <c r="AE96" s="6">
        <f t="shared" si="55"/>
        <v>0</v>
      </c>
      <c r="AF96" s="6">
        <f t="shared" si="55"/>
        <v>0</v>
      </c>
      <c r="AG96" s="6">
        <f t="shared" si="55"/>
        <v>0</v>
      </c>
      <c r="AH96" s="6">
        <f t="shared" si="55"/>
        <v>0</v>
      </c>
      <c r="AI96" s="6">
        <f t="shared" si="55"/>
        <v>0</v>
      </c>
      <c r="AJ96" s="6">
        <f t="shared" si="55"/>
        <v>0</v>
      </c>
      <c r="AK96" s="6">
        <f t="shared" si="55"/>
        <v>0</v>
      </c>
      <c r="AL96" s="6">
        <f t="shared" si="55"/>
        <v>0</v>
      </c>
      <c r="AM96" s="6">
        <f t="shared" si="55"/>
        <v>0</v>
      </c>
      <c r="AN96" s="6">
        <f t="shared" si="55"/>
        <v>0</v>
      </c>
      <c r="AO96" s="6">
        <f t="shared" si="55"/>
        <v>0</v>
      </c>
      <c r="AP96" s="6">
        <f t="shared" si="55"/>
        <v>0</v>
      </c>
      <c r="AQ96" s="6">
        <f t="shared" si="55"/>
        <v>0</v>
      </c>
      <c r="AR96" s="6">
        <f t="shared" si="55"/>
        <v>0</v>
      </c>
      <c r="AS96" s="6">
        <f t="shared" si="55"/>
        <v>0</v>
      </c>
      <c r="AT96" s="6">
        <f t="shared" si="55"/>
        <v>0</v>
      </c>
      <c r="AU96" s="6">
        <f t="shared" si="55"/>
        <v>0</v>
      </c>
      <c r="AV96" s="6">
        <f t="shared" si="55"/>
        <v>0</v>
      </c>
      <c r="AW96" s="6">
        <f t="shared" si="55"/>
        <v>0</v>
      </c>
      <c r="AX96" s="6">
        <f t="shared" si="55"/>
        <v>0</v>
      </c>
      <c r="AY96" s="6">
        <f t="shared" si="55"/>
        <v>0</v>
      </c>
      <c r="AZ96" s="6">
        <f t="shared" si="55"/>
        <v>0</v>
      </c>
      <c r="BA96" s="6">
        <f t="shared" si="55"/>
        <v>0</v>
      </c>
      <c r="BB96" s="6">
        <f t="shared" si="55"/>
        <v>0</v>
      </c>
      <c r="BC96" s="6">
        <f t="shared" si="55"/>
        <v>0</v>
      </c>
      <c r="BD96" s="6">
        <f t="shared" si="55"/>
        <v>0</v>
      </c>
      <c r="BE96" s="6">
        <f t="shared" si="55"/>
        <v>0</v>
      </c>
      <c r="BF96" s="6">
        <f t="shared" si="55"/>
        <v>0</v>
      </c>
      <c r="BG96" s="6">
        <f t="shared" si="55"/>
        <v>0</v>
      </c>
      <c r="BH96" s="6">
        <f t="shared" si="55"/>
        <v>0</v>
      </c>
      <c r="BI96" s="6">
        <f t="shared" si="55"/>
        <v>0</v>
      </c>
      <c r="BJ96" s="6">
        <f t="shared" si="55"/>
        <v>0</v>
      </c>
      <c r="BK96" s="6">
        <f t="shared" si="55"/>
        <v>0</v>
      </c>
      <c r="BL96" s="6">
        <f t="shared" si="55"/>
        <v>0</v>
      </c>
      <c r="BM96" s="6">
        <f t="shared" si="55"/>
        <v>0</v>
      </c>
      <c r="BN96" s="6">
        <f t="shared" si="55"/>
        <v>0</v>
      </c>
      <c r="BO96" s="151">
        <f t="shared" si="56"/>
        <v>0</v>
      </c>
    </row>
    <row r="97" spans="1:69">
      <c r="A97" s="85"/>
      <c r="B97" s="6">
        <f>B26</f>
        <v>0</v>
      </c>
      <c r="C97" s="88"/>
      <c r="D97" s="6">
        <f>D26</f>
        <v>0</v>
      </c>
      <c r="E97" s="6">
        <f t="shared" si="55"/>
        <v>0</v>
      </c>
      <c r="F97" s="6">
        <f t="shared" si="55"/>
        <v>0</v>
      </c>
      <c r="G97" s="6">
        <f t="shared" si="55"/>
        <v>0</v>
      </c>
      <c r="H97" s="6">
        <f t="shared" si="55"/>
        <v>0</v>
      </c>
      <c r="I97" s="6">
        <f t="shared" si="55"/>
        <v>0</v>
      </c>
      <c r="J97" s="6">
        <f t="shared" si="55"/>
        <v>0</v>
      </c>
      <c r="K97" s="6">
        <f t="shared" si="55"/>
        <v>0</v>
      </c>
      <c r="L97" s="6">
        <f t="shared" si="55"/>
        <v>0</v>
      </c>
      <c r="M97" s="6">
        <f t="shared" si="55"/>
        <v>0</v>
      </c>
      <c r="N97" s="6">
        <f t="shared" si="55"/>
        <v>0</v>
      </c>
      <c r="O97" s="6">
        <f t="shared" si="55"/>
        <v>0</v>
      </c>
      <c r="P97" s="6">
        <f t="shared" ref="P97:BN97" si="57">P26</f>
        <v>0</v>
      </c>
      <c r="Q97" s="6">
        <f t="shared" si="57"/>
        <v>0</v>
      </c>
      <c r="R97" s="6">
        <f t="shared" si="57"/>
        <v>0</v>
      </c>
      <c r="S97" s="6">
        <f t="shared" si="57"/>
        <v>0</v>
      </c>
      <c r="T97" s="6">
        <f t="shared" si="57"/>
        <v>0</v>
      </c>
      <c r="U97" s="6">
        <f t="shared" si="57"/>
        <v>0</v>
      </c>
      <c r="V97" s="6">
        <f t="shared" si="57"/>
        <v>0</v>
      </c>
      <c r="W97" s="6">
        <f>W26</f>
        <v>0</v>
      </c>
      <c r="X97" s="6">
        <f t="shared" si="57"/>
        <v>0</v>
      </c>
      <c r="Y97" s="6">
        <f t="shared" si="57"/>
        <v>0</v>
      </c>
      <c r="Z97" s="6">
        <f t="shared" si="57"/>
        <v>0</v>
      </c>
      <c r="AA97" s="6">
        <f t="shared" si="57"/>
        <v>0</v>
      </c>
      <c r="AB97" s="6">
        <f t="shared" si="57"/>
        <v>0</v>
      </c>
      <c r="AC97" s="6">
        <f t="shared" si="57"/>
        <v>0</v>
      </c>
      <c r="AD97" s="6">
        <f t="shared" si="57"/>
        <v>0</v>
      </c>
      <c r="AE97" s="6">
        <f t="shared" si="57"/>
        <v>0</v>
      </c>
      <c r="AF97" s="6">
        <f t="shared" si="57"/>
        <v>0</v>
      </c>
      <c r="AG97" s="6">
        <f t="shared" si="57"/>
        <v>0</v>
      </c>
      <c r="AH97" s="6">
        <f t="shared" si="57"/>
        <v>0</v>
      </c>
      <c r="AI97" s="6">
        <f t="shared" si="57"/>
        <v>0</v>
      </c>
      <c r="AJ97" s="6">
        <f t="shared" si="57"/>
        <v>0</v>
      </c>
      <c r="AK97" s="6">
        <f t="shared" si="57"/>
        <v>0</v>
      </c>
      <c r="AL97" s="6">
        <f t="shared" si="57"/>
        <v>0</v>
      </c>
      <c r="AM97" s="6">
        <f t="shared" si="57"/>
        <v>0</v>
      </c>
      <c r="AN97" s="6">
        <f t="shared" si="57"/>
        <v>0</v>
      </c>
      <c r="AO97" s="6">
        <f t="shared" si="57"/>
        <v>0</v>
      </c>
      <c r="AP97" s="6">
        <f t="shared" si="57"/>
        <v>0</v>
      </c>
      <c r="AQ97" s="6">
        <f t="shared" si="57"/>
        <v>0</v>
      </c>
      <c r="AR97" s="6">
        <f t="shared" si="57"/>
        <v>0</v>
      </c>
      <c r="AS97" s="6">
        <f t="shared" si="57"/>
        <v>0</v>
      </c>
      <c r="AT97" s="6">
        <f t="shared" si="57"/>
        <v>0</v>
      </c>
      <c r="AU97" s="6">
        <f t="shared" si="57"/>
        <v>0</v>
      </c>
      <c r="AV97" s="6">
        <f t="shared" si="57"/>
        <v>0</v>
      </c>
      <c r="AW97" s="6">
        <f t="shared" si="57"/>
        <v>0</v>
      </c>
      <c r="AX97" s="6">
        <f t="shared" si="57"/>
        <v>0</v>
      </c>
      <c r="AY97" s="6">
        <f t="shared" si="57"/>
        <v>0</v>
      </c>
      <c r="AZ97" s="6">
        <f t="shared" si="57"/>
        <v>0</v>
      </c>
      <c r="BA97" s="6">
        <f t="shared" si="57"/>
        <v>0</v>
      </c>
      <c r="BB97" s="6">
        <f t="shared" si="57"/>
        <v>0</v>
      </c>
      <c r="BC97" s="6">
        <f t="shared" si="57"/>
        <v>0</v>
      </c>
      <c r="BD97" s="6">
        <f t="shared" si="57"/>
        <v>0</v>
      </c>
      <c r="BE97" s="6">
        <f t="shared" si="57"/>
        <v>0</v>
      </c>
      <c r="BF97" s="6">
        <f t="shared" si="57"/>
        <v>0</v>
      </c>
      <c r="BG97" s="6">
        <f t="shared" si="57"/>
        <v>0</v>
      </c>
      <c r="BH97" s="6">
        <f t="shared" si="57"/>
        <v>0</v>
      </c>
      <c r="BI97" s="6">
        <f t="shared" si="57"/>
        <v>0</v>
      </c>
      <c r="BJ97" s="6">
        <f t="shared" si="57"/>
        <v>0</v>
      </c>
      <c r="BK97" s="6">
        <f t="shared" si="57"/>
        <v>0</v>
      </c>
      <c r="BL97" s="6">
        <f t="shared" si="57"/>
        <v>0</v>
      </c>
      <c r="BM97" s="6">
        <f t="shared" si="57"/>
        <v>0</v>
      </c>
      <c r="BN97" s="6">
        <f t="shared" si="57"/>
        <v>0</v>
      </c>
      <c r="BO97" s="151">
        <f t="shared" ref="BO97" si="58">BO26</f>
        <v>0</v>
      </c>
    </row>
    <row r="98" spans="1:69" ht="17.399999999999999">
      <c r="B98" s="20" t="s">
        <v>24</v>
      </c>
      <c r="C98" s="18"/>
      <c r="D98" s="19">
        <f>SUM(D93:D97)</f>
        <v>0</v>
      </c>
      <c r="E98" s="19">
        <f t="shared" ref="E98:BN98" si="59">SUM(E93:E97)</f>
        <v>0</v>
      </c>
      <c r="F98" s="19">
        <f t="shared" si="59"/>
        <v>1.15E-2</v>
      </c>
      <c r="G98" s="19">
        <f t="shared" si="59"/>
        <v>0</v>
      </c>
      <c r="H98" s="19">
        <f t="shared" si="59"/>
        <v>0</v>
      </c>
      <c r="I98" s="19">
        <f t="shared" si="59"/>
        <v>0</v>
      </c>
      <c r="J98" s="19">
        <f t="shared" si="59"/>
        <v>5.0000000000000001E-3</v>
      </c>
      <c r="K98" s="19">
        <f t="shared" si="59"/>
        <v>3.0000000000000001E-3</v>
      </c>
      <c r="L98" s="19">
        <f t="shared" si="59"/>
        <v>0</v>
      </c>
      <c r="M98" s="19">
        <f t="shared" si="59"/>
        <v>0</v>
      </c>
      <c r="N98" s="19">
        <f t="shared" si="59"/>
        <v>0</v>
      </c>
      <c r="O98" s="19">
        <f t="shared" si="59"/>
        <v>0</v>
      </c>
      <c r="P98" s="19">
        <f t="shared" si="59"/>
        <v>0</v>
      </c>
      <c r="Q98" s="19">
        <f t="shared" si="59"/>
        <v>0</v>
      </c>
      <c r="R98" s="19">
        <f t="shared" si="59"/>
        <v>0</v>
      </c>
      <c r="S98" s="19">
        <f t="shared" si="59"/>
        <v>0</v>
      </c>
      <c r="T98" s="19">
        <f t="shared" si="59"/>
        <v>0</v>
      </c>
      <c r="U98" s="19">
        <f t="shared" si="59"/>
        <v>1.84E-2</v>
      </c>
      <c r="V98" s="19">
        <f t="shared" si="59"/>
        <v>0</v>
      </c>
      <c r="W98" s="19">
        <f>SUM(W93:W97)</f>
        <v>0</v>
      </c>
      <c r="X98" s="19">
        <f t="shared" si="59"/>
        <v>9.0909090909090912E-2</v>
      </c>
      <c r="Y98" s="19">
        <f t="shared" si="59"/>
        <v>0</v>
      </c>
      <c r="Z98" s="19">
        <f t="shared" si="59"/>
        <v>0</v>
      </c>
      <c r="AA98" s="19">
        <f t="shared" si="59"/>
        <v>0</v>
      </c>
      <c r="AB98" s="19">
        <f t="shared" si="59"/>
        <v>0</v>
      </c>
      <c r="AC98" s="19">
        <f t="shared" si="59"/>
        <v>0</v>
      </c>
      <c r="AD98" s="19">
        <f t="shared" si="59"/>
        <v>0</v>
      </c>
      <c r="AE98" s="19">
        <f t="shared" si="59"/>
        <v>1.7999999999999999E-2</v>
      </c>
      <c r="AF98" s="19">
        <f t="shared" si="59"/>
        <v>0</v>
      </c>
      <c r="AG98" s="19">
        <f t="shared" si="59"/>
        <v>0</v>
      </c>
      <c r="AH98" s="19">
        <f t="shared" si="59"/>
        <v>0</v>
      </c>
      <c r="AI98" s="19">
        <f t="shared" si="59"/>
        <v>0</v>
      </c>
      <c r="AJ98" s="19">
        <f t="shared" si="59"/>
        <v>2.9000000000000001E-2</v>
      </c>
      <c r="AK98" s="19">
        <f t="shared" si="59"/>
        <v>1.1999999999999999E-3</v>
      </c>
      <c r="AL98" s="19">
        <f t="shared" si="59"/>
        <v>0</v>
      </c>
      <c r="AM98" s="19">
        <f t="shared" si="59"/>
        <v>0</v>
      </c>
      <c r="AN98" s="19">
        <f t="shared" si="59"/>
        <v>0</v>
      </c>
      <c r="AO98" s="19">
        <f t="shared" si="59"/>
        <v>0</v>
      </c>
      <c r="AP98" s="19">
        <f t="shared" si="59"/>
        <v>0</v>
      </c>
      <c r="AQ98" s="19">
        <f t="shared" si="59"/>
        <v>0</v>
      </c>
      <c r="AR98" s="19">
        <f t="shared" si="59"/>
        <v>0</v>
      </c>
      <c r="AS98" s="19">
        <f t="shared" si="59"/>
        <v>0</v>
      </c>
      <c r="AT98" s="19">
        <f t="shared" si="59"/>
        <v>0</v>
      </c>
      <c r="AU98" s="19">
        <f t="shared" si="59"/>
        <v>0</v>
      </c>
      <c r="AV98" s="19">
        <f t="shared" si="59"/>
        <v>0</v>
      </c>
      <c r="AW98" s="19">
        <f t="shared" si="59"/>
        <v>0</v>
      </c>
      <c r="AX98" s="19">
        <f t="shared" si="59"/>
        <v>0</v>
      </c>
      <c r="AY98" s="19">
        <f t="shared" si="59"/>
        <v>0</v>
      </c>
      <c r="AZ98" s="19">
        <f t="shared" si="59"/>
        <v>3.0000000000000001E-3</v>
      </c>
      <c r="BA98" s="19">
        <f t="shared" si="59"/>
        <v>0</v>
      </c>
      <c r="BB98" s="19">
        <f t="shared" si="59"/>
        <v>0</v>
      </c>
      <c r="BC98" s="19">
        <f t="shared" si="59"/>
        <v>0</v>
      </c>
      <c r="BD98" s="19">
        <f t="shared" si="59"/>
        <v>0</v>
      </c>
      <c r="BE98" s="19">
        <f t="shared" si="59"/>
        <v>0</v>
      </c>
      <c r="BF98" s="19">
        <f t="shared" si="59"/>
        <v>0</v>
      </c>
      <c r="BG98" s="19">
        <f t="shared" si="59"/>
        <v>0</v>
      </c>
      <c r="BH98" s="19">
        <f t="shared" si="59"/>
        <v>0</v>
      </c>
      <c r="BI98" s="19">
        <f t="shared" si="59"/>
        <v>2E-3</v>
      </c>
      <c r="BJ98" s="19">
        <f t="shared" si="59"/>
        <v>0</v>
      </c>
      <c r="BK98" s="19">
        <f t="shared" si="59"/>
        <v>0</v>
      </c>
      <c r="BL98" s="19">
        <f t="shared" si="59"/>
        <v>0</v>
      </c>
      <c r="BM98" s="19">
        <f t="shared" si="59"/>
        <v>8.0000000000000004E-4</v>
      </c>
      <c r="BN98" s="19">
        <f t="shared" si="59"/>
        <v>0</v>
      </c>
      <c r="BO98" s="152">
        <f t="shared" ref="BO98" si="60">SUM(BO93:BO97)</f>
        <v>0</v>
      </c>
    </row>
    <row r="99" spans="1:69" ht="17.399999999999999">
      <c r="B99" s="20" t="s">
        <v>25</v>
      </c>
      <c r="C99" s="18"/>
      <c r="D99" s="21">
        <f t="shared" ref="D99:V99" si="61">PRODUCT(D98,$F$6)</f>
        <v>0</v>
      </c>
      <c r="E99" s="21">
        <f t="shared" si="61"/>
        <v>0</v>
      </c>
      <c r="F99" s="21">
        <f t="shared" si="61"/>
        <v>5.7499999999999996E-2</v>
      </c>
      <c r="G99" s="21">
        <f t="shared" si="61"/>
        <v>0</v>
      </c>
      <c r="H99" s="21">
        <f t="shared" si="61"/>
        <v>0</v>
      </c>
      <c r="I99" s="21">
        <f t="shared" si="61"/>
        <v>0</v>
      </c>
      <c r="J99" s="21">
        <f t="shared" si="61"/>
        <v>2.5000000000000001E-2</v>
      </c>
      <c r="K99" s="21">
        <f t="shared" si="61"/>
        <v>1.4999999999999999E-2</v>
      </c>
      <c r="L99" s="21">
        <f t="shared" si="61"/>
        <v>0</v>
      </c>
      <c r="M99" s="21">
        <f t="shared" si="61"/>
        <v>0</v>
      </c>
      <c r="N99" s="21">
        <f t="shared" si="61"/>
        <v>0</v>
      </c>
      <c r="O99" s="21">
        <f t="shared" si="61"/>
        <v>0</v>
      </c>
      <c r="P99" s="21">
        <f t="shared" si="61"/>
        <v>0</v>
      </c>
      <c r="Q99" s="21">
        <f t="shared" si="61"/>
        <v>0</v>
      </c>
      <c r="R99" s="21">
        <f t="shared" si="61"/>
        <v>0</v>
      </c>
      <c r="S99" s="21">
        <f t="shared" si="61"/>
        <v>0</v>
      </c>
      <c r="T99" s="21">
        <f t="shared" si="61"/>
        <v>0</v>
      </c>
      <c r="U99" s="21">
        <f t="shared" si="61"/>
        <v>9.1999999999999998E-2</v>
      </c>
      <c r="V99" s="21">
        <f t="shared" si="61"/>
        <v>0</v>
      </c>
      <c r="W99" s="21">
        <f>PRODUCT(W98,$F$6)</f>
        <v>0</v>
      </c>
      <c r="X99" s="21">
        <v>1</v>
      </c>
      <c r="Y99" s="21">
        <f t="shared" ref="Y99:BN99" si="62">PRODUCT(Y98,$F$6)</f>
        <v>0</v>
      </c>
      <c r="Z99" s="21">
        <f t="shared" si="62"/>
        <v>0</v>
      </c>
      <c r="AA99" s="21">
        <f t="shared" si="62"/>
        <v>0</v>
      </c>
      <c r="AB99" s="21">
        <f t="shared" si="62"/>
        <v>0</v>
      </c>
      <c r="AC99" s="21">
        <f t="shared" si="62"/>
        <v>0</v>
      </c>
      <c r="AD99" s="21">
        <f t="shared" si="62"/>
        <v>0</v>
      </c>
      <c r="AE99" s="21">
        <f t="shared" si="62"/>
        <v>0.09</v>
      </c>
      <c r="AF99" s="21">
        <f t="shared" si="62"/>
        <v>0</v>
      </c>
      <c r="AG99" s="21">
        <f t="shared" si="62"/>
        <v>0</v>
      </c>
      <c r="AH99" s="21">
        <f t="shared" si="62"/>
        <v>0</v>
      </c>
      <c r="AI99" s="21">
        <f t="shared" si="62"/>
        <v>0</v>
      </c>
      <c r="AJ99" s="21">
        <f t="shared" si="62"/>
        <v>0.14500000000000002</v>
      </c>
      <c r="AK99" s="21">
        <f t="shared" si="62"/>
        <v>5.9999999999999993E-3</v>
      </c>
      <c r="AL99" s="21">
        <f t="shared" si="62"/>
        <v>0</v>
      </c>
      <c r="AM99" s="21">
        <f t="shared" si="62"/>
        <v>0</v>
      </c>
      <c r="AN99" s="21">
        <f t="shared" si="62"/>
        <v>0</v>
      </c>
      <c r="AO99" s="21">
        <f t="shared" si="62"/>
        <v>0</v>
      </c>
      <c r="AP99" s="21">
        <f t="shared" si="62"/>
        <v>0</v>
      </c>
      <c r="AQ99" s="21">
        <f t="shared" si="62"/>
        <v>0</v>
      </c>
      <c r="AR99" s="21">
        <f t="shared" si="62"/>
        <v>0</v>
      </c>
      <c r="AS99" s="21">
        <f t="shared" si="62"/>
        <v>0</v>
      </c>
      <c r="AT99" s="21">
        <f t="shared" si="62"/>
        <v>0</v>
      </c>
      <c r="AU99" s="21">
        <f t="shared" si="62"/>
        <v>0</v>
      </c>
      <c r="AV99" s="21">
        <f t="shared" si="62"/>
        <v>0</v>
      </c>
      <c r="AW99" s="21">
        <f t="shared" si="62"/>
        <v>0</v>
      </c>
      <c r="AX99" s="21">
        <f t="shared" si="62"/>
        <v>0</v>
      </c>
      <c r="AY99" s="21">
        <f t="shared" si="62"/>
        <v>0</v>
      </c>
      <c r="AZ99" s="21">
        <f t="shared" si="62"/>
        <v>1.4999999999999999E-2</v>
      </c>
      <c r="BA99" s="21">
        <f t="shared" si="62"/>
        <v>0</v>
      </c>
      <c r="BB99" s="21">
        <f t="shared" si="62"/>
        <v>0</v>
      </c>
      <c r="BC99" s="21">
        <f t="shared" si="62"/>
        <v>0</v>
      </c>
      <c r="BD99" s="21">
        <f t="shared" si="62"/>
        <v>0</v>
      </c>
      <c r="BE99" s="21">
        <f t="shared" si="62"/>
        <v>0</v>
      </c>
      <c r="BF99" s="21">
        <f t="shared" si="62"/>
        <v>0</v>
      </c>
      <c r="BG99" s="21">
        <f t="shared" si="62"/>
        <v>0</v>
      </c>
      <c r="BH99" s="21">
        <f t="shared" si="62"/>
        <v>0</v>
      </c>
      <c r="BI99" s="21">
        <f t="shared" si="62"/>
        <v>0.01</v>
      </c>
      <c r="BJ99" s="21">
        <f t="shared" si="62"/>
        <v>0</v>
      </c>
      <c r="BK99" s="21">
        <f t="shared" si="62"/>
        <v>0</v>
      </c>
      <c r="BL99" s="21">
        <f t="shared" si="62"/>
        <v>0</v>
      </c>
      <c r="BM99" s="21">
        <f t="shared" si="62"/>
        <v>4.0000000000000001E-3</v>
      </c>
      <c r="BN99" s="21">
        <f t="shared" si="62"/>
        <v>0</v>
      </c>
      <c r="BO99" s="153">
        <f t="shared" ref="BO99" si="63">PRODUCT(BO98,$F$6)</f>
        <v>0</v>
      </c>
    </row>
    <row r="101" spans="1:69" ht="17.399999999999999">
      <c r="A101" s="24"/>
      <c r="B101" s="25" t="s">
        <v>27</v>
      </c>
      <c r="C101" s="26" t="s">
        <v>28</v>
      </c>
      <c r="D101" s="27">
        <f>D44</f>
        <v>72.72</v>
      </c>
      <c r="E101" s="27">
        <f t="shared" ref="E101:BN101" si="64">E44</f>
        <v>76</v>
      </c>
      <c r="F101" s="27">
        <f t="shared" si="64"/>
        <v>85</v>
      </c>
      <c r="G101" s="27">
        <f t="shared" si="64"/>
        <v>596</v>
      </c>
      <c r="H101" s="27">
        <f t="shared" si="64"/>
        <v>1410</v>
      </c>
      <c r="I101" s="27">
        <f t="shared" si="64"/>
        <v>720</v>
      </c>
      <c r="J101" s="27">
        <f t="shared" si="64"/>
        <v>74.92</v>
      </c>
      <c r="K101" s="27">
        <f t="shared" si="64"/>
        <v>728.69</v>
      </c>
      <c r="L101" s="27">
        <f t="shared" si="64"/>
        <v>210.89</v>
      </c>
      <c r="M101" s="27">
        <f t="shared" si="64"/>
        <v>585</v>
      </c>
      <c r="N101" s="27">
        <f t="shared" si="64"/>
        <v>104.38</v>
      </c>
      <c r="O101" s="27">
        <f t="shared" si="64"/>
        <v>331.24</v>
      </c>
      <c r="P101" s="27">
        <f t="shared" si="64"/>
        <v>373.68</v>
      </c>
      <c r="Q101" s="27">
        <f t="shared" si="64"/>
        <v>400</v>
      </c>
      <c r="R101" s="27">
        <f t="shared" si="64"/>
        <v>0</v>
      </c>
      <c r="S101" s="27">
        <f t="shared" si="64"/>
        <v>0</v>
      </c>
      <c r="T101" s="27">
        <f t="shared" si="64"/>
        <v>0</v>
      </c>
      <c r="U101" s="27">
        <f t="shared" si="64"/>
        <v>792</v>
      </c>
      <c r="V101" s="27">
        <f t="shared" si="64"/>
        <v>352.56</v>
      </c>
      <c r="W101" s="27">
        <f>W44</f>
        <v>119</v>
      </c>
      <c r="X101" s="27">
        <f t="shared" si="64"/>
        <v>12.9</v>
      </c>
      <c r="Y101" s="27">
        <f t="shared" si="64"/>
        <v>0</v>
      </c>
      <c r="Z101" s="27">
        <f t="shared" si="64"/>
        <v>450</v>
      </c>
      <c r="AA101" s="27">
        <f t="shared" si="64"/>
        <v>381</v>
      </c>
      <c r="AB101" s="27">
        <f t="shared" si="64"/>
        <v>429</v>
      </c>
      <c r="AC101" s="27">
        <f t="shared" si="64"/>
        <v>261</v>
      </c>
      <c r="AD101" s="27">
        <f t="shared" si="64"/>
        <v>125</v>
      </c>
      <c r="AE101" s="27">
        <f t="shared" si="64"/>
        <v>255</v>
      </c>
      <c r="AF101" s="27">
        <f t="shared" si="64"/>
        <v>199</v>
      </c>
      <c r="AG101" s="27">
        <f t="shared" si="64"/>
        <v>227.27</v>
      </c>
      <c r="AH101" s="27">
        <f t="shared" si="64"/>
        <v>71.38</v>
      </c>
      <c r="AI101" s="27">
        <f t="shared" si="64"/>
        <v>59.25</v>
      </c>
      <c r="AJ101" s="27">
        <f t="shared" si="64"/>
        <v>43.4</v>
      </c>
      <c r="AK101" s="27">
        <f t="shared" si="64"/>
        <v>190</v>
      </c>
      <c r="AL101" s="27">
        <f t="shared" si="64"/>
        <v>207</v>
      </c>
      <c r="AM101" s="27">
        <f t="shared" si="64"/>
        <v>345.99</v>
      </c>
      <c r="AN101" s="27">
        <f t="shared" si="64"/>
        <v>300</v>
      </c>
      <c r="AO101" s="27">
        <f t="shared" si="64"/>
        <v>0</v>
      </c>
      <c r="AP101" s="27">
        <f t="shared" si="64"/>
        <v>216.1</v>
      </c>
      <c r="AQ101" s="27">
        <f t="shared" si="64"/>
        <v>63.75</v>
      </c>
      <c r="AR101" s="27">
        <f t="shared" si="64"/>
        <v>65.33</v>
      </c>
      <c r="AS101" s="27">
        <f t="shared" si="64"/>
        <v>76</v>
      </c>
      <c r="AT101" s="27">
        <f t="shared" si="64"/>
        <v>67.14</v>
      </c>
      <c r="AU101" s="27">
        <f t="shared" si="64"/>
        <v>69.33</v>
      </c>
      <c r="AV101" s="27">
        <f t="shared" si="64"/>
        <v>51.25</v>
      </c>
      <c r="AW101" s="27">
        <f t="shared" si="64"/>
        <v>77.14</v>
      </c>
      <c r="AX101" s="27">
        <f t="shared" si="64"/>
        <v>68</v>
      </c>
      <c r="AY101" s="27">
        <f t="shared" si="64"/>
        <v>60</v>
      </c>
      <c r="AZ101" s="27">
        <f t="shared" si="64"/>
        <v>137.33000000000001</v>
      </c>
      <c r="BA101" s="27">
        <f t="shared" si="64"/>
        <v>296</v>
      </c>
      <c r="BB101" s="27">
        <f t="shared" si="64"/>
        <v>513</v>
      </c>
      <c r="BC101" s="27">
        <f t="shared" si="64"/>
        <v>558</v>
      </c>
      <c r="BD101" s="27">
        <f t="shared" si="64"/>
        <v>261</v>
      </c>
      <c r="BE101" s="27">
        <f t="shared" si="64"/>
        <v>414</v>
      </c>
      <c r="BF101" s="27">
        <f t="shared" si="64"/>
        <v>0</v>
      </c>
      <c r="BG101" s="27">
        <f t="shared" si="64"/>
        <v>27</v>
      </c>
      <c r="BH101" s="27">
        <f t="shared" si="64"/>
        <v>47</v>
      </c>
      <c r="BI101" s="27">
        <f t="shared" si="64"/>
        <v>26</v>
      </c>
      <c r="BJ101" s="27">
        <f t="shared" si="64"/>
        <v>51</v>
      </c>
      <c r="BK101" s="27">
        <f t="shared" si="64"/>
        <v>62</v>
      </c>
      <c r="BL101" s="27">
        <f t="shared" si="64"/>
        <v>314</v>
      </c>
      <c r="BM101" s="27">
        <f t="shared" si="64"/>
        <v>138.88</v>
      </c>
      <c r="BN101" s="27">
        <f t="shared" si="64"/>
        <v>22</v>
      </c>
      <c r="BO101" s="152">
        <f t="shared" ref="BO101" si="65">BO44</f>
        <v>0</v>
      </c>
    </row>
    <row r="102" spans="1:69" ht="17.399999999999999">
      <c r="B102" s="20" t="s">
        <v>29</v>
      </c>
      <c r="C102" s="18" t="s">
        <v>28</v>
      </c>
      <c r="D102" s="19">
        <f>D101/1000</f>
        <v>7.2719999999999993E-2</v>
      </c>
      <c r="E102" s="19">
        <f t="shared" ref="E102:BN102" si="66">E101/1000</f>
        <v>7.5999999999999998E-2</v>
      </c>
      <c r="F102" s="19">
        <f t="shared" si="66"/>
        <v>8.5000000000000006E-2</v>
      </c>
      <c r="G102" s="19">
        <f t="shared" si="66"/>
        <v>0.59599999999999997</v>
      </c>
      <c r="H102" s="19">
        <f t="shared" si="66"/>
        <v>1.41</v>
      </c>
      <c r="I102" s="19">
        <f t="shared" si="66"/>
        <v>0.72</v>
      </c>
      <c r="J102" s="19">
        <f t="shared" si="66"/>
        <v>7.492E-2</v>
      </c>
      <c r="K102" s="19">
        <f t="shared" si="66"/>
        <v>0.72869000000000006</v>
      </c>
      <c r="L102" s="19">
        <f t="shared" si="66"/>
        <v>0.21088999999999999</v>
      </c>
      <c r="M102" s="19">
        <f t="shared" si="66"/>
        <v>0.58499999999999996</v>
      </c>
      <c r="N102" s="19">
        <f t="shared" si="66"/>
        <v>0.10438</v>
      </c>
      <c r="O102" s="19">
        <f t="shared" si="66"/>
        <v>0.33124000000000003</v>
      </c>
      <c r="P102" s="19">
        <f t="shared" si="66"/>
        <v>0.37368000000000001</v>
      </c>
      <c r="Q102" s="19">
        <f t="shared" si="66"/>
        <v>0.4</v>
      </c>
      <c r="R102" s="19">
        <f t="shared" si="66"/>
        <v>0</v>
      </c>
      <c r="S102" s="19">
        <f t="shared" si="66"/>
        <v>0</v>
      </c>
      <c r="T102" s="19">
        <f t="shared" si="66"/>
        <v>0</v>
      </c>
      <c r="U102" s="19">
        <f t="shared" si="66"/>
        <v>0.79200000000000004</v>
      </c>
      <c r="V102" s="19">
        <f t="shared" si="66"/>
        <v>0.35255999999999998</v>
      </c>
      <c r="W102" s="19">
        <f>W101/1000</f>
        <v>0.11899999999999999</v>
      </c>
      <c r="X102" s="19">
        <f t="shared" si="66"/>
        <v>1.29E-2</v>
      </c>
      <c r="Y102" s="19">
        <f t="shared" si="66"/>
        <v>0</v>
      </c>
      <c r="Z102" s="19">
        <f t="shared" si="66"/>
        <v>0.45</v>
      </c>
      <c r="AA102" s="19">
        <f t="shared" si="66"/>
        <v>0.38100000000000001</v>
      </c>
      <c r="AB102" s="19">
        <f t="shared" si="66"/>
        <v>0.42899999999999999</v>
      </c>
      <c r="AC102" s="19">
        <f t="shared" si="66"/>
        <v>0.26100000000000001</v>
      </c>
      <c r="AD102" s="19">
        <f t="shared" si="66"/>
        <v>0.125</v>
      </c>
      <c r="AE102" s="19">
        <f t="shared" si="66"/>
        <v>0.255</v>
      </c>
      <c r="AF102" s="19">
        <f t="shared" si="66"/>
        <v>0.19900000000000001</v>
      </c>
      <c r="AG102" s="19">
        <f t="shared" si="66"/>
        <v>0.22727</v>
      </c>
      <c r="AH102" s="19">
        <f t="shared" si="66"/>
        <v>7.1379999999999999E-2</v>
      </c>
      <c r="AI102" s="19">
        <f t="shared" si="66"/>
        <v>5.9249999999999997E-2</v>
      </c>
      <c r="AJ102" s="19">
        <f t="shared" si="66"/>
        <v>4.3400000000000001E-2</v>
      </c>
      <c r="AK102" s="19">
        <f t="shared" si="66"/>
        <v>0.19</v>
      </c>
      <c r="AL102" s="19">
        <f t="shared" si="66"/>
        <v>0.20699999999999999</v>
      </c>
      <c r="AM102" s="19">
        <f t="shared" si="66"/>
        <v>0.34599000000000002</v>
      </c>
      <c r="AN102" s="19">
        <f t="shared" si="66"/>
        <v>0.3</v>
      </c>
      <c r="AO102" s="19">
        <f t="shared" si="66"/>
        <v>0</v>
      </c>
      <c r="AP102" s="19">
        <f t="shared" si="66"/>
        <v>0.21609999999999999</v>
      </c>
      <c r="AQ102" s="19">
        <f t="shared" si="66"/>
        <v>6.3750000000000001E-2</v>
      </c>
      <c r="AR102" s="19">
        <f t="shared" si="66"/>
        <v>6.5329999999999999E-2</v>
      </c>
      <c r="AS102" s="19">
        <f t="shared" si="66"/>
        <v>7.5999999999999998E-2</v>
      </c>
      <c r="AT102" s="19">
        <f t="shared" si="66"/>
        <v>6.7140000000000005E-2</v>
      </c>
      <c r="AU102" s="19">
        <f t="shared" si="66"/>
        <v>6.9330000000000003E-2</v>
      </c>
      <c r="AV102" s="19">
        <f t="shared" si="66"/>
        <v>5.1249999999999997E-2</v>
      </c>
      <c r="AW102" s="19">
        <f t="shared" si="66"/>
        <v>7.714E-2</v>
      </c>
      <c r="AX102" s="19">
        <f t="shared" si="66"/>
        <v>6.8000000000000005E-2</v>
      </c>
      <c r="AY102" s="19">
        <f t="shared" si="66"/>
        <v>0.06</v>
      </c>
      <c r="AZ102" s="19">
        <f t="shared" si="66"/>
        <v>0.13733000000000001</v>
      </c>
      <c r="BA102" s="19">
        <f t="shared" si="66"/>
        <v>0.29599999999999999</v>
      </c>
      <c r="BB102" s="19">
        <f t="shared" si="66"/>
        <v>0.51300000000000001</v>
      </c>
      <c r="BC102" s="19">
        <f t="shared" si="66"/>
        <v>0.55800000000000005</v>
      </c>
      <c r="BD102" s="19">
        <f t="shared" si="66"/>
        <v>0.26100000000000001</v>
      </c>
      <c r="BE102" s="19">
        <f t="shared" si="66"/>
        <v>0.41399999999999998</v>
      </c>
      <c r="BF102" s="19">
        <f t="shared" si="66"/>
        <v>0</v>
      </c>
      <c r="BG102" s="19">
        <f t="shared" si="66"/>
        <v>2.7E-2</v>
      </c>
      <c r="BH102" s="19">
        <f t="shared" si="66"/>
        <v>4.7E-2</v>
      </c>
      <c r="BI102" s="19">
        <f t="shared" si="66"/>
        <v>2.5999999999999999E-2</v>
      </c>
      <c r="BJ102" s="19">
        <f t="shared" si="66"/>
        <v>5.0999999999999997E-2</v>
      </c>
      <c r="BK102" s="19">
        <f t="shared" si="66"/>
        <v>6.2E-2</v>
      </c>
      <c r="BL102" s="19">
        <f t="shared" si="66"/>
        <v>0.314</v>
      </c>
      <c r="BM102" s="19">
        <f t="shared" si="66"/>
        <v>0.13888</v>
      </c>
      <c r="BN102" s="19">
        <f t="shared" si="66"/>
        <v>2.1999999999999999E-2</v>
      </c>
      <c r="BO102" s="152">
        <f t="shared" ref="BO102" si="67">BO101/1000</f>
        <v>0</v>
      </c>
    </row>
    <row r="103" spans="1:69" ht="17.399999999999999">
      <c r="A103" s="28"/>
      <c r="B103" s="29" t="s">
        <v>30</v>
      </c>
      <c r="C103" s="89"/>
      <c r="D103" s="30">
        <f>D99*D101</f>
        <v>0</v>
      </c>
      <c r="E103" s="30">
        <f t="shared" ref="E103:BN103" si="68">E99*E101</f>
        <v>0</v>
      </c>
      <c r="F103" s="30">
        <f t="shared" si="68"/>
        <v>4.8874999999999993</v>
      </c>
      <c r="G103" s="30">
        <f t="shared" si="68"/>
        <v>0</v>
      </c>
      <c r="H103" s="30">
        <f t="shared" si="68"/>
        <v>0</v>
      </c>
      <c r="I103" s="30">
        <f t="shared" si="68"/>
        <v>0</v>
      </c>
      <c r="J103" s="30">
        <f t="shared" si="68"/>
        <v>1.8730000000000002</v>
      </c>
      <c r="K103" s="30">
        <f t="shared" si="68"/>
        <v>10.930350000000001</v>
      </c>
      <c r="L103" s="30">
        <f t="shared" si="68"/>
        <v>0</v>
      </c>
      <c r="M103" s="30">
        <f t="shared" si="68"/>
        <v>0</v>
      </c>
      <c r="N103" s="30">
        <f t="shared" si="68"/>
        <v>0</v>
      </c>
      <c r="O103" s="30">
        <f t="shared" si="68"/>
        <v>0</v>
      </c>
      <c r="P103" s="30">
        <f t="shared" si="68"/>
        <v>0</v>
      </c>
      <c r="Q103" s="30">
        <f t="shared" si="68"/>
        <v>0</v>
      </c>
      <c r="R103" s="30">
        <f t="shared" si="68"/>
        <v>0</v>
      </c>
      <c r="S103" s="30">
        <f t="shared" si="68"/>
        <v>0</v>
      </c>
      <c r="T103" s="30">
        <f t="shared" si="68"/>
        <v>0</v>
      </c>
      <c r="U103" s="30">
        <f t="shared" si="68"/>
        <v>72.864000000000004</v>
      </c>
      <c r="V103" s="30">
        <f t="shared" si="68"/>
        <v>0</v>
      </c>
      <c r="W103" s="30">
        <f>W99*W101</f>
        <v>0</v>
      </c>
      <c r="X103" s="30">
        <f t="shared" si="68"/>
        <v>12.9</v>
      </c>
      <c r="Y103" s="30">
        <f t="shared" si="68"/>
        <v>0</v>
      </c>
      <c r="Z103" s="30">
        <f t="shared" si="68"/>
        <v>0</v>
      </c>
      <c r="AA103" s="30">
        <f t="shared" si="68"/>
        <v>0</v>
      </c>
      <c r="AB103" s="30">
        <f t="shared" si="68"/>
        <v>0</v>
      </c>
      <c r="AC103" s="30">
        <f t="shared" si="68"/>
        <v>0</v>
      </c>
      <c r="AD103" s="30">
        <f t="shared" si="68"/>
        <v>0</v>
      </c>
      <c r="AE103" s="30">
        <f t="shared" si="68"/>
        <v>22.95</v>
      </c>
      <c r="AF103" s="30">
        <f t="shared" si="68"/>
        <v>0</v>
      </c>
      <c r="AG103" s="30">
        <f t="shared" si="68"/>
        <v>0</v>
      </c>
      <c r="AH103" s="30">
        <f t="shared" si="68"/>
        <v>0</v>
      </c>
      <c r="AI103" s="30">
        <f t="shared" si="68"/>
        <v>0</v>
      </c>
      <c r="AJ103" s="30">
        <f t="shared" si="68"/>
        <v>6.2930000000000001</v>
      </c>
      <c r="AK103" s="30">
        <f t="shared" si="68"/>
        <v>1.1399999999999999</v>
      </c>
      <c r="AL103" s="30">
        <f t="shared" si="68"/>
        <v>0</v>
      </c>
      <c r="AM103" s="30">
        <f t="shared" si="68"/>
        <v>0</v>
      </c>
      <c r="AN103" s="30">
        <f t="shared" si="68"/>
        <v>0</v>
      </c>
      <c r="AO103" s="30">
        <f t="shared" si="68"/>
        <v>0</v>
      </c>
      <c r="AP103" s="30">
        <f t="shared" si="68"/>
        <v>0</v>
      </c>
      <c r="AQ103" s="30">
        <f t="shared" si="68"/>
        <v>0</v>
      </c>
      <c r="AR103" s="30">
        <f t="shared" si="68"/>
        <v>0</v>
      </c>
      <c r="AS103" s="30">
        <f t="shared" si="68"/>
        <v>0</v>
      </c>
      <c r="AT103" s="30">
        <f t="shared" si="68"/>
        <v>0</v>
      </c>
      <c r="AU103" s="30">
        <f t="shared" si="68"/>
        <v>0</v>
      </c>
      <c r="AV103" s="30">
        <f t="shared" si="68"/>
        <v>0</v>
      </c>
      <c r="AW103" s="30">
        <f t="shared" si="68"/>
        <v>0</v>
      </c>
      <c r="AX103" s="30">
        <f t="shared" si="68"/>
        <v>0</v>
      </c>
      <c r="AY103" s="30">
        <f t="shared" si="68"/>
        <v>0</v>
      </c>
      <c r="AZ103" s="30">
        <f t="shared" si="68"/>
        <v>2.0599500000000002</v>
      </c>
      <c r="BA103" s="30">
        <f t="shared" si="68"/>
        <v>0</v>
      </c>
      <c r="BB103" s="30">
        <f t="shared" si="68"/>
        <v>0</v>
      </c>
      <c r="BC103" s="30">
        <f t="shared" si="68"/>
        <v>0</v>
      </c>
      <c r="BD103" s="30">
        <f t="shared" si="68"/>
        <v>0</v>
      </c>
      <c r="BE103" s="30">
        <f t="shared" si="68"/>
        <v>0</v>
      </c>
      <c r="BF103" s="30">
        <f t="shared" si="68"/>
        <v>0</v>
      </c>
      <c r="BG103" s="30">
        <f t="shared" si="68"/>
        <v>0</v>
      </c>
      <c r="BH103" s="30">
        <f t="shared" si="68"/>
        <v>0</v>
      </c>
      <c r="BI103" s="30">
        <f t="shared" si="68"/>
        <v>0.26</v>
      </c>
      <c r="BJ103" s="30">
        <f t="shared" si="68"/>
        <v>0</v>
      </c>
      <c r="BK103" s="30">
        <f t="shared" si="68"/>
        <v>0</v>
      </c>
      <c r="BL103" s="30">
        <f t="shared" si="68"/>
        <v>0</v>
      </c>
      <c r="BM103" s="30">
        <f t="shared" si="68"/>
        <v>0.55552000000000001</v>
      </c>
      <c r="BN103" s="30">
        <f t="shared" si="68"/>
        <v>0</v>
      </c>
      <c r="BO103" s="155">
        <f t="shared" ref="BO103" si="69">BO99*BO101</f>
        <v>0</v>
      </c>
      <c r="BP103" s="31">
        <f>SUM(D103:BN103)</f>
        <v>136.71331999999998</v>
      </c>
      <c r="BQ103" s="32">
        <f>BP103/$C$9</f>
        <v>27.342663999999996</v>
      </c>
    </row>
    <row r="104" spans="1:69" ht="17.399999999999999">
      <c r="A104" s="28"/>
      <c r="B104" s="29" t="s">
        <v>31</v>
      </c>
      <c r="C104" s="89"/>
      <c r="D104" s="30">
        <f>D99*D101</f>
        <v>0</v>
      </c>
      <c r="E104" s="30">
        <f t="shared" ref="E104:BN104" si="70">E99*E101</f>
        <v>0</v>
      </c>
      <c r="F104" s="30">
        <f t="shared" si="70"/>
        <v>4.8874999999999993</v>
      </c>
      <c r="G104" s="30">
        <f t="shared" si="70"/>
        <v>0</v>
      </c>
      <c r="H104" s="30">
        <f t="shared" si="70"/>
        <v>0</v>
      </c>
      <c r="I104" s="30">
        <f t="shared" si="70"/>
        <v>0</v>
      </c>
      <c r="J104" s="30">
        <f t="shared" si="70"/>
        <v>1.8730000000000002</v>
      </c>
      <c r="K104" s="30">
        <f t="shared" si="70"/>
        <v>10.930350000000001</v>
      </c>
      <c r="L104" s="30">
        <f t="shared" si="70"/>
        <v>0</v>
      </c>
      <c r="M104" s="30">
        <f t="shared" si="70"/>
        <v>0</v>
      </c>
      <c r="N104" s="30">
        <f t="shared" si="70"/>
        <v>0</v>
      </c>
      <c r="O104" s="30">
        <f t="shared" si="70"/>
        <v>0</v>
      </c>
      <c r="P104" s="30">
        <f t="shared" si="70"/>
        <v>0</v>
      </c>
      <c r="Q104" s="30">
        <f t="shared" si="70"/>
        <v>0</v>
      </c>
      <c r="R104" s="30">
        <f t="shared" si="70"/>
        <v>0</v>
      </c>
      <c r="S104" s="30">
        <f t="shared" si="70"/>
        <v>0</v>
      </c>
      <c r="T104" s="30">
        <f t="shared" si="70"/>
        <v>0</v>
      </c>
      <c r="U104" s="30">
        <f t="shared" si="70"/>
        <v>72.864000000000004</v>
      </c>
      <c r="V104" s="30">
        <f t="shared" si="70"/>
        <v>0</v>
      </c>
      <c r="W104" s="30">
        <f>W99*W101</f>
        <v>0</v>
      </c>
      <c r="X104" s="30">
        <f t="shared" si="70"/>
        <v>12.9</v>
      </c>
      <c r="Y104" s="30">
        <f t="shared" si="70"/>
        <v>0</v>
      </c>
      <c r="Z104" s="30">
        <f t="shared" si="70"/>
        <v>0</v>
      </c>
      <c r="AA104" s="30">
        <f t="shared" si="70"/>
        <v>0</v>
      </c>
      <c r="AB104" s="30">
        <f t="shared" si="70"/>
        <v>0</v>
      </c>
      <c r="AC104" s="30">
        <f t="shared" si="70"/>
        <v>0</v>
      </c>
      <c r="AD104" s="30">
        <f t="shared" si="70"/>
        <v>0</v>
      </c>
      <c r="AE104" s="30">
        <f t="shared" si="70"/>
        <v>22.95</v>
      </c>
      <c r="AF104" s="30">
        <f t="shared" si="70"/>
        <v>0</v>
      </c>
      <c r="AG104" s="30">
        <f t="shared" si="70"/>
        <v>0</v>
      </c>
      <c r="AH104" s="30">
        <f t="shared" si="70"/>
        <v>0</v>
      </c>
      <c r="AI104" s="30">
        <f t="shared" si="70"/>
        <v>0</v>
      </c>
      <c r="AJ104" s="30">
        <f t="shared" si="70"/>
        <v>6.2930000000000001</v>
      </c>
      <c r="AK104" s="30">
        <f t="shared" si="70"/>
        <v>1.1399999999999999</v>
      </c>
      <c r="AL104" s="30">
        <f t="shared" si="70"/>
        <v>0</v>
      </c>
      <c r="AM104" s="30">
        <f t="shared" si="70"/>
        <v>0</v>
      </c>
      <c r="AN104" s="30">
        <f t="shared" si="70"/>
        <v>0</v>
      </c>
      <c r="AO104" s="30">
        <f t="shared" si="70"/>
        <v>0</v>
      </c>
      <c r="AP104" s="30">
        <f t="shared" si="70"/>
        <v>0</v>
      </c>
      <c r="AQ104" s="30">
        <f t="shared" si="70"/>
        <v>0</v>
      </c>
      <c r="AR104" s="30">
        <f t="shared" si="70"/>
        <v>0</v>
      </c>
      <c r="AS104" s="30">
        <f t="shared" si="70"/>
        <v>0</v>
      </c>
      <c r="AT104" s="30">
        <f t="shared" si="70"/>
        <v>0</v>
      </c>
      <c r="AU104" s="30">
        <f t="shared" si="70"/>
        <v>0</v>
      </c>
      <c r="AV104" s="30">
        <f t="shared" si="70"/>
        <v>0</v>
      </c>
      <c r="AW104" s="30">
        <f t="shared" si="70"/>
        <v>0</v>
      </c>
      <c r="AX104" s="30">
        <f t="shared" si="70"/>
        <v>0</v>
      </c>
      <c r="AY104" s="30">
        <f t="shared" si="70"/>
        <v>0</v>
      </c>
      <c r="AZ104" s="30">
        <f t="shared" si="70"/>
        <v>2.0599500000000002</v>
      </c>
      <c r="BA104" s="30">
        <f t="shared" si="70"/>
        <v>0</v>
      </c>
      <c r="BB104" s="30">
        <f t="shared" si="70"/>
        <v>0</v>
      </c>
      <c r="BC104" s="30">
        <f t="shared" si="70"/>
        <v>0</v>
      </c>
      <c r="BD104" s="30">
        <f t="shared" si="70"/>
        <v>0</v>
      </c>
      <c r="BE104" s="30">
        <f t="shared" si="70"/>
        <v>0</v>
      </c>
      <c r="BF104" s="30">
        <f t="shared" si="70"/>
        <v>0</v>
      </c>
      <c r="BG104" s="30">
        <f t="shared" si="70"/>
        <v>0</v>
      </c>
      <c r="BH104" s="30">
        <f t="shared" si="70"/>
        <v>0</v>
      </c>
      <c r="BI104" s="30">
        <f t="shared" si="70"/>
        <v>0.26</v>
      </c>
      <c r="BJ104" s="30">
        <f t="shared" si="70"/>
        <v>0</v>
      </c>
      <c r="BK104" s="30">
        <f t="shared" si="70"/>
        <v>0</v>
      </c>
      <c r="BL104" s="30">
        <f t="shared" si="70"/>
        <v>0</v>
      </c>
      <c r="BM104" s="30">
        <f t="shared" si="70"/>
        <v>0.55552000000000001</v>
      </c>
      <c r="BN104" s="30">
        <f t="shared" si="70"/>
        <v>0</v>
      </c>
      <c r="BO104" s="155">
        <f t="shared" ref="BO104" si="71">BO99*BO101</f>
        <v>0</v>
      </c>
      <c r="BP104" s="31">
        <f>SUM(D104:BN104)</f>
        <v>136.71331999999998</v>
      </c>
      <c r="BQ104" s="32">
        <f>BP104/$C$9</f>
        <v>27.342663999999996</v>
      </c>
    </row>
    <row r="105" spans="1:69">
      <c r="A105" s="33"/>
      <c r="B105" s="33" t="s">
        <v>32</v>
      </c>
    </row>
    <row r="106" spans="1:69">
      <c r="A106" s="33"/>
      <c r="B106" s="33" t="s">
        <v>33</v>
      </c>
    </row>
    <row r="108" spans="1:69">
      <c r="J108" t="s">
        <v>34</v>
      </c>
      <c r="K108" t="s">
        <v>2</v>
      </c>
      <c r="L108" s="2">
        <v>0</v>
      </c>
      <c r="AD108" t="s">
        <v>35</v>
      </c>
    </row>
    <row r="109" spans="1:69" ht="15" customHeight="1">
      <c r="A109" s="90"/>
      <c r="B109" s="4" t="s">
        <v>3</v>
      </c>
      <c r="C109" s="92" t="s">
        <v>4</v>
      </c>
      <c r="D109" s="83" t="str">
        <f t="shared" ref="D109:BN109" si="72">D53</f>
        <v>Хлеб пшеничный</v>
      </c>
      <c r="E109" s="83" t="str">
        <f t="shared" si="72"/>
        <v>Хлеб ржано-пшеничный</v>
      </c>
      <c r="F109" s="83" t="str">
        <f t="shared" si="72"/>
        <v>Сахар</v>
      </c>
      <c r="G109" s="83" t="str">
        <f t="shared" si="72"/>
        <v>Чай</v>
      </c>
      <c r="H109" s="83" t="str">
        <f t="shared" si="72"/>
        <v>Какао</v>
      </c>
      <c r="I109" s="83" t="str">
        <f t="shared" si="72"/>
        <v>Кофейный напиток</v>
      </c>
      <c r="J109" s="83" t="str">
        <f t="shared" si="72"/>
        <v>Молоко 2,5%</v>
      </c>
      <c r="K109" s="83" t="str">
        <f t="shared" si="72"/>
        <v>Масло сливочное</v>
      </c>
      <c r="L109" s="83" t="str">
        <f t="shared" si="72"/>
        <v>Сметана 15%</v>
      </c>
      <c r="M109" s="83" t="str">
        <f t="shared" si="72"/>
        <v>Молоко сухое</v>
      </c>
      <c r="N109" s="83" t="str">
        <f t="shared" si="72"/>
        <v>Снежок 2,5 %</v>
      </c>
      <c r="O109" s="83" t="str">
        <f t="shared" si="72"/>
        <v>Творог 5%</v>
      </c>
      <c r="P109" s="83" t="str">
        <f t="shared" si="72"/>
        <v>Молоко сгущенное</v>
      </c>
      <c r="Q109" s="83" t="str">
        <f t="shared" si="72"/>
        <v xml:space="preserve">Джем Сава </v>
      </c>
      <c r="R109" s="83" t="str">
        <f t="shared" si="72"/>
        <v>Сыр</v>
      </c>
      <c r="S109" s="83" t="str">
        <f t="shared" si="72"/>
        <v>Зеленый горошек</v>
      </c>
      <c r="T109" s="83" t="str">
        <f t="shared" si="72"/>
        <v>Кукуруза консервирован.</v>
      </c>
      <c r="U109" s="83" t="str">
        <f t="shared" si="72"/>
        <v>Консервы рыбные</v>
      </c>
      <c r="V109" s="83" t="str">
        <f t="shared" si="72"/>
        <v>Огурцы консервирован.</v>
      </c>
      <c r="W109" s="35"/>
      <c r="X109" s="83" t="str">
        <f t="shared" si="72"/>
        <v>Яйцо</v>
      </c>
      <c r="Y109" s="83" t="str">
        <f t="shared" si="72"/>
        <v>Икра кабачковая</v>
      </c>
      <c r="Z109" s="83" t="str">
        <f t="shared" si="72"/>
        <v>Изюм</v>
      </c>
      <c r="AA109" s="83" t="str">
        <f t="shared" si="72"/>
        <v>Курага</v>
      </c>
      <c r="AB109" s="83" t="str">
        <f t="shared" si="72"/>
        <v>Чернослив</v>
      </c>
      <c r="AC109" s="83" t="str">
        <f t="shared" si="72"/>
        <v>Шиповник</v>
      </c>
      <c r="AD109" s="83" t="str">
        <f t="shared" si="72"/>
        <v>Сухофрукты</v>
      </c>
      <c r="AE109" s="83" t="str">
        <f t="shared" si="72"/>
        <v>Ягода свежемороженная</v>
      </c>
      <c r="AF109" s="83" t="str">
        <f t="shared" si="72"/>
        <v>Лимон</v>
      </c>
      <c r="AG109" s="83" t="str">
        <f t="shared" si="72"/>
        <v>Кисель</v>
      </c>
      <c r="AH109" s="83" t="str">
        <f t="shared" si="72"/>
        <v xml:space="preserve">Сок </v>
      </c>
      <c r="AI109" s="83" t="str">
        <f t="shared" si="72"/>
        <v>Макаронные изделия</v>
      </c>
      <c r="AJ109" s="83" t="str">
        <f t="shared" si="72"/>
        <v>Мука</v>
      </c>
      <c r="AK109" s="83" t="str">
        <f t="shared" si="72"/>
        <v>Дрожжи</v>
      </c>
      <c r="AL109" s="83" t="str">
        <f t="shared" si="72"/>
        <v>Печенье</v>
      </c>
      <c r="AM109" s="83" t="str">
        <f t="shared" si="72"/>
        <v>Пряники</v>
      </c>
      <c r="AN109" s="83" t="str">
        <f t="shared" si="72"/>
        <v>Вафли</v>
      </c>
      <c r="AO109" s="83" t="str">
        <f t="shared" si="72"/>
        <v>Конфеты</v>
      </c>
      <c r="AP109" s="83" t="str">
        <f t="shared" si="72"/>
        <v>Повидло Сава</v>
      </c>
      <c r="AQ109" s="83" t="str">
        <f t="shared" si="72"/>
        <v>Крупа геркулес</v>
      </c>
      <c r="AR109" s="83" t="str">
        <f t="shared" si="72"/>
        <v>Крупа горох</v>
      </c>
      <c r="AS109" s="83" t="str">
        <f t="shared" si="72"/>
        <v>Крупа гречневая</v>
      </c>
      <c r="AT109" s="83" t="str">
        <f t="shared" si="72"/>
        <v>Крупа кукурузная</v>
      </c>
      <c r="AU109" s="83" t="str">
        <f t="shared" si="72"/>
        <v>Крупа манная</v>
      </c>
      <c r="AV109" s="83" t="str">
        <f t="shared" si="72"/>
        <v>Крупа перловая</v>
      </c>
      <c r="AW109" s="83" t="str">
        <f t="shared" si="72"/>
        <v>Крупа пшеничная</v>
      </c>
      <c r="AX109" s="83" t="str">
        <f t="shared" si="72"/>
        <v>Крупа пшено</v>
      </c>
      <c r="AY109" s="83" t="str">
        <f t="shared" si="72"/>
        <v>Крупа ячневая</v>
      </c>
      <c r="AZ109" s="83" t="str">
        <f t="shared" si="72"/>
        <v>Рис</v>
      </c>
      <c r="BA109" s="83" t="str">
        <f t="shared" si="72"/>
        <v>Цыпленок бройлер</v>
      </c>
      <c r="BB109" s="83" t="str">
        <f t="shared" si="72"/>
        <v>Филе куриное</v>
      </c>
      <c r="BC109" s="83" t="str">
        <f t="shared" si="72"/>
        <v>Фарш говяжий</v>
      </c>
      <c r="BD109" s="83" t="str">
        <f t="shared" si="72"/>
        <v>Печень куриная</v>
      </c>
      <c r="BE109" s="83" t="str">
        <f t="shared" si="72"/>
        <v>Филе минтая</v>
      </c>
      <c r="BF109" s="83" t="str">
        <f t="shared" si="72"/>
        <v>Филе сельди слабосол.</v>
      </c>
      <c r="BG109" s="83" t="str">
        <f t="shared" si="72"/>
        <v>Картофель</v>
      </c>
      <c r="BH109" s="83" t="str">
        <f t="shared" si="72"/>
        <v>Морковь</v>
      </c>
      <c r="BI109" s="83" t="str">
        <f t="shared" si="72"/>
        <v>Лук</v>
      </c>
      <c r="BJ109" s="83" t="str">
        <f t="shared" si="72"/>
        <v>Капуста</v>
      </c>
      <c r="BK109" s="83" t="str">
        <f t="shared" si="72"/>
        <v>Свекла</v>
      </c>
      <c r="BL109" s="83" t="str">
        <f t="shared" si="72"/>
        <v>Томатная паста</v>
      </c>
      <c r="BM109" s="83" t="str">
        <f t="shared" si="72"/>
        <v>Масло растительное</v>
      </c>
      <c r="BN109" s="83" t="str">
        <f t="shared" si="72"/>
        <v>Соль</v>
      </c>
      <c r="BO109" s="157" t="str">
        <f t="shared" ref="BO109" si="73">BO53</f>
        <v>Аскорбиновая кислота</v>
      </c>
      <c r="BP109" s="84" t="s">
        <v>5</v>
      </c>
      <c r="BQ109" s="84" t="s">
        <v>6</v>
      </c>
    </row>
    <row r="110" spans="1:69" ht="28.5" customHeight="1">
      <c r="A110" s="91"/>
      <c r="B110" s="5" t="s">
        <v>7</v>
      </c>
      <c r="C110" s="9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35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157"/>
      <c r="BP110" s="84"/>
      <c r="BQ110" s="84"/>
    </row>
    <row r="111" spans="1:69">
      <c r="A111" s="85" t="s">
        <v>21</v>
      </c>
      <c r="B111" s="36" t="str">
        <f>B27</f>
        <v xml:space="preserve">Омлет </v>
      </c>
      <c r="C111" s="86">
        <f>$F$6</f>
        <v>5</v>
      </c>
      <c r="D111" s="6">
        <f t="shared" ref="D111:BN113" si="74">D27</f>
        <v>0</v>
      </c>
      <c r="E111" s="6">
        <f t="shared" si="74"/>
        <v>0</v>
      </c>
      <c r="F111" s="6">
        <f t="shared" si="74"/>
        <v>0</v>
      </c>
      <c r="G111" s="6">
        <f t="shared" si="74"/>
        <v>0</v>
      </c>
      <c r="H111" s="6">
        <f t="shared" si="74"/>
        <v>0</v>
      </c>
      <c r="I111" s="6">
        <f t="shared" si="74"/>
        <v>0</v>
      </c>
      <c r="J111" s="6">
        <f t="shared" si="74"/>
        <v>0.03</v>
      </c>
      <c r="K111" s="6">
        <f t="shared" si="74"/>
        <v>3.0000000000000001E-3</v>
      </c>
      <c r="L111" s="6">
        <f t="shared" si="74"/>
        <v>0</v>
      </c>
      <c r="M111" s="6">
        <f t="shared" si="74"/>
        <v>0</v>
      </c>
      <c r="N111" s="6">
        <f t="shared" si="74"/>
        <v>0</v>
      </c>
      <c r="O111" s="6">
        <f t="shared" si="74"/>
        <v>0</v>
      </c>
      <c r="P111" s="6">
        <f t="shared" si="74"/>
        <v>0</v>
      </c>
      <c r="Q111" s="6">
        <f t="shared" si="74"/>
        <v>0</v>
      </c>
      <c r="R111" s="6">
        <f t="shared" si="74"/>
        <v>0</v>
      </c>
      <c r="S111" s="6">
        <f t="shared" si="74"/>
        <v>0</v>
      </c>
      <c r="T111" s="6">
        <f t="shared" si="74"/>
        <v>0</v>
      </c>
      <c r="U111" s="6">
        <f t="shared" si="74"/>
        <v>0</v>
      </c>
      <c r="V111" s="6">
        <f t="shared" si="74"/>
        <v>0</v>
      </c>
      <c r="W111" s="6">
        <f>W27</f>
        <v>0</v>
      </c>
      <c r="X111" s="6">
        <f t="shared" si="74"/>
        <v>1</v>
      </c>
      <c r="Y111" s="6">
        <f t="shared" si="74"/>
        <v>0</v>
      </c>
      <c r="Z111" s="6">
        <f t="shared" si="74"/>
        <v>0</v>
      </c>
      <c r="AA111" s="6">
        <f t="shared" si="74"/>
        <v>0</v>
      </c>
      <c r="AB111" s="6">
        <f t="shared" si="74"/>
        <v>0</v>
      </c>
      <c r="AC111" s="6">
        <f t="shared" si="74"/>
        <v>0</v>
      </c>
      <c r="AD111" s="6">
        <f t="shared" si="74"/>
        <v>0</v>
      </c>
      <c r="AE111" s="6">
        <f t="shared" si="74"/>
        <v>0</v>
      </c>
      <c r="AF111" s="6">
        <f t="shared" si="74"/>
        <v>0</v>
      </c>
      <c r="AG111" s="6">
        <f t="shared" si="74"/>
        <v>0</v>
      </c>
      <c r="AH111" s="6">
        <f t="shared" si="74"/>
        <v>0</v>
      </c>
      <c r="AI111" s="6">
        <f t="shared" si="74"/>
        <v>0</v>
      </c>
      <c r="AJ111" s="6">
        <f t="shared" si="74"/>
        <v>0</v>
      </c>
      <c r="AK111" s="6">
        <f t="shared" si="74"/>
        <v>0</v>
      </c>
      <c r="AL111" s="6">
        <f t="shared" si="74"/>
        <v>0</v>
      </c>
      <c r="AM111" s="6">
        <f t="shared" si="74"/>
        <v>0</v>
      </c>
      <c r="AN111" s="6">
        <f t="shared" si="74"/>
        <v>0</v>
      </c>
      <c r="AO111" s="6">
        <f t="shared" si="74"/>
        <v>0</v>
      </c>
      <c r="AP111" s="6">
        <f t="shared" si="74"/>
        <v>0</v>
      </c>
      <c r="AQ111" s="6">
        <f t="shared" si="74"/>
        <v>0</v>
      </c>
      <c r="AR111" s="6">
        <f t="shared" si="74"/>
        <v>0</v>
      </c>
      <c r="AS111" s="6">
        <f t="shared" si="74"/>
        <v>0</v>
      </c>
      <c r="AT111" s="6">
        <f t="shared" si="74"/>
        <v>0</v>
      </c>
      <c r="AU111" s="6">
        <f t="shared" si="74"/>
        <v>0</v>
      </c>
      <c r="AV111" s="6">
        <f t="shared" si="74"/>
        <v>0</v>
      </c>
      <c r="AW111" s="6">
        <f t="shared" si="74"/>
        <v>0</v>
      </c>
      <c r="AX111" s="6">
        <f t="shared" si="74"/>
        <v>0</v>
      </c>
      <c r="AY111" s="6">
        <f t="shared" si="74"/>
        <v>0</v>
      </c>
      <c r="AZ111" s="6">
        <f t="shared" si="74"/>
        <v>0</v>
      </c>
      <c r="BA111" s="6">
        <f t="shared" si="74"/>
        <v>0</v>
      </c>
      <c r="BB111" s="6">
        <f t="shared" si="74"/>
        <v>0</v>
      </c>
      <c r="BC111" s="6">
        <f t="shared" si="74"/>
        <v>0</v>
      </c>
      <c r="BD111" s="6">
        <f t="shared" si="74"/>
        <v>0</v>
      </c>
      <c r="BE111" s="6">
        <f t="shared" si="74"/>
        <v>0</v>
      </c>
      <c r="BF111" s="6">
        <f t="shared" si="74"/>
        <v>0</v>
      </c>
      <c r="BG111" s="6">
        <f t="shared" si="74"/>
        <v>0</v>
      </c>
      <c r="BH111" s="6">
        <f t="shared" si="74"/>
        <v>0</v>
      </c>
      <c r="BI111" s="6">
        <f t="shared" si="74"/>
        <v>0</v>
      </c>
      <c r="BJ111" s="6">
        <f t="shared" si="74"/>
        <v>0</v>
      </c>
      <c r="BK111" s="6">
        <f t="shared" si="74"/>
        <v>0</v>
      </c>
      <c r="BL111" s="6">
        <f t="shared" si="74"/>
        <v>0</v>
      </c>
      <c r="BM111" s="6">
        <f t="shared" si="74"/>
        <v>0</v>
      </c>
      <c r="BN111" s="6">
        <f t="shared" si="74"/>
        <v>1E-3</v>
      </c>
      <c r="BO111" s="151">
        <f t="shared" ref="BO111" si="75">BO27</f>
        <v>0</v>
      </c>
    </row>
    <row r="112" spans="1:69">
      <c r="A112" s="85"/>
      <c r="B112" s="36" t="str">
        <f>B28</f>
        <v>Хлеб пшеничный</v>
      </c>
      <c r="C112" s="87"/>
      <c r="D112" s="6">
        <f t="shared" si="74"/>
        <v>0.02</v>
      </c>
      <c r="E112" s="6">
        <f t="shared" si="74"/>
        <v>0</v>
      </c>
      <c r="F112" s="6">
        <f t="shared" si="74"/>
        <v>0</v>
      </c>
      <c r="G112" s="6">
        <f t="shared" si="74"/>
        <v>0</v>
      </c>
      <c r="H112" s="6">
        <f t="shared" si="74"/>
        <v>0</v>
      </c>
      <c r="I112" s="6">
        <f t="shared" si="74"/>
        <v>0</v>
      </c>
      <c r="J112" s="6">
        <f t="shared" si="74"/>
        <v>0</v>
      </c>
      <c r="K112" s="6">
        <f t="shared" si="74"/>
        <v>0</v>
      </c>
      <c r="L112" s="6">
        <f t="shared" si="74"/>
        <v>0</v>
      </c>
      <c r="M112" s="6">
        <f t="shared" si="74"/>
        <v>0</v>
      </c>
      <c r="N112" s="6">
        <f t="shared" si="74"/>
        <v>0</v>
      </c>
      <c r="O112" s="6">
        <f t="shared" si="74"/>
        <v>0</v>
      </c>
      <c r="P112" s="6">
        <f t="shared" si="74"/>
        <v>0</v>
      </c>
      <c r="Q112" s="6">
        <f t="shared" si="74"/>
        <v>0</v>
      </c>
      <c r="R112" s="6">
        <f t="shared" si="74"/>
        <v>0</v>
      </c>
      <c r="S112" s="6">
        <f t="shared" si="74"/>
        <v>0</v>
      </c>
      <c r="T112" s="6">
        <f t="shared" si="74"/>
        <v>0</v>
      </c>
      <c r="U112" s="6">
        <f t="shared" si="74"/>
        <v>0</v>
      </c>
      <c r="V112" s="6">
        <f t="shared" si="74"/>
        <v>0</v>
      </c>
      <c r="W112" s="6">
        <f>W28</f>
        <v>0</v>
      </c>
      <c r="X112" s="6">
        <f t="shared" si="74"/>
        <v>0</v>
      </c>
      <c r="Y112" s="6">
        <f t="shared" si="74"/>
        <v>0</v>
      </c>
      <c r="Z112" s="6">
        <f t="shared" si="74"/>
        <v>0</v>
      </c>
      <c r="AA112" s="6">
        <f t="shared" si="74"/>
        <v>0</v>
      </c>
      <c r="AB112" s="6">
        <f t="shared" si="74"/>
        <v>0</v>
      </c>
      <c r="AC112" s="6">
        <f t="shared" si="74"/>
        <v>0</v>
      </c>
      <c r="AD112" s="6">
        <f t="shared" si="74"/>
        <v>0</v>
      </c>
      <c r="AE112" s="6">
        <f t="shared" si="74"/>
        <v>0</v>
      </c>
      <c r="AF112" s="6">
        <f t="shared" si="74"/>
        <v>0</v>
      </c>
      <c r="AG112" s="6">
        <f t="shared" si="74"/>
        <v>0</v>
      </c>
      <c r="AH112" s="6">
        <f t="shared" si="74"/>
        <v>0</v>
      </c>
      <c r="AI112" s="6">
        <f t="shared" si="74"/>
        <v>0</v>
      </c>
      <c r="AJ112" s="6">
        <f t="shared" si="74"/>
        <v>0</v>
      </c>
      <c r="AK112" s="6">
        <f t="shared" si="74"/>
        <v>0</v>
      </c>
      <c r="AL112" s="6">
        <f t="shared" si="74"/>
        <v>0</v>
      </c>
      <c r="AM112" s="6">
        <f t="shared" si="74"/>
        <v>0</v>
      </c>
      <c r="AN112" s="6">
        <f t="shared" si="74"/>
        <v>0</v>
      </c>
      <c r="AO112" s="6">
        <f t="shared" si="74"/>
        <v>0</v>
      </c>
      <c r="AP112" s="6">
        <f t="shared" si="74"/>
        <v>0</v>
      </c>
      <c r="AQ112" s="6">
        <f t="shared" si="74"/>
        <v>0</v>
      </c>
      <c r="AR112" s="6">
        <f t="shared" si="74"/>
        <v>0</v>
      </c>
      <c r="AS112" s="6">
        <f t="shared" si="74"/>
        <v>0</v>
      </c>
      <c r="AT112" s="6">
        <f t="shared" si="74"/>
        <v>0</v>
      </c>
      <c r="AU112" s="6">
        <f t="shared" si="74"/>
        <v>0</v>
      </c>
      <c r="AV112" s="6">
        <f t="shared" si="74"/>
        <v>0</v>
      </c>
      <c r="AW112" s="6">
        <f t="shared" si="74"/>
        <v>0</v>
      </c>
      <c r="AX112" s="6">
        <f t="shared" si="74"/>
        <v>0</v>
      </c>
      <c r="AY112" s="6">
        <f t="shared" si="74"/>
        <v>0</v>
      </c>
      <c r="AZ112" s="6">
        <f t="shared" si="74"/>
        <v>0</v>
      </c>
      <c r="BA112" s="6">
        <f t="shared" si="74"/>
        <v>0</v>
      </c>
      <c r="BB112" s="6">
        <f t="shared" si="74"/>
        <v>0</v>
      </c>
      <c r="BC112" s="6">
        <f t="shared" si="74"/>
        <v>0</v>
      </c>
      <c r="BD112" s="6">
        <f t="shared" si="74"/>
        <v>0</v>
      </c>
      <c r="BE112" s="6">
        <f t="shared" si="74"/>
        <v>0</v>
      </c>
      <c r="BF112" s="6">
        <f t="shared" si="74"/>
        <v>0</v>
      </c>
      <c r="BG112" s="6">
        <f t="shared" si="74"/>
        <v>0</v>
      </c>
      <c r="BH112" s="6">
        <f t="shared" si="74"/>
        <v>0</v>
      </c>
      <c r="BI112" s="6">
        <f t="shared" si="74"/>
        <v>0</v>
      </c>
      <c r="BJ112" s="6">
        <f t="shared" si="74"/>
        <v>0</v>
      </c>
      <c r="BK112" s="6">
        <f t="shared" si="74"/>
        <v>0</v>
      </c>
      <c r="BL112" s="6">
        <f t="shared" si="74"/>
        <v>0</v>
      </c>
      <c r="BM112" s="6">
        <f t="shared" si="74"/>
        <v>0</v>
      </c>
      <c r="BN112" s="6">
        <f t="shared" si="74"/>
        <v>0</v>
      </c>
      <c r="BO112" s="151">
        <f t="shared" ref="BO112" si="76">BO28</f>
        <v>0</v>
      </c>
    </row>
    <row r="113" spans="1:69">
      <c r="A113" s="85"/>
      <c r="B113" s="36" t="str">
        <f>B29</f>
        <v>Чай с сахаром</v>
      </c>
      <c r="C113" s="88"/>
      <c r="D113" s="6">
        <f>D29</f>
        <v>0</v>
      </c>
      <c r="E113" s="6">
        <f t="shared" si="74"/>
        <v>0</v>
      </c>
      <c r="F113" s="6">
        <f t="shared" si="74"/>
        <v>8.0000000000000002E-3</v>
      </c>
      <c r="G113" s="6">
        <f t="shared" si="74"/>
        <v>4.0000000000000002E-4</v>
      </c>
      <c r="H113" s="6">
        <f t="shared" si="74"/>
        <v>0</v>
      </c>
      <c r="I113" s="6">
        <f t="shared" si="74"/>
        <v>0</v>
      </c>
      <c r="J113" s="6">
        <f t="shared" si="74"/>
        <v>0</v>
      </c>
      <c r="K113" s="6">
        <f t="shared" si="74"/>
        <v>0</v>
      </c>
      <c r="L113" s="6">
        <f t="shared" si="74"/>
        <v>0</v>
      </c>
      <c r="M113" s="6">
        <f t="shared" si="74"/>
        <v>0</v>
      </c>
      <c r="N113" s="6">
        <f t="shared" si="74"/>
        <v>0</v>
      </c>
      <c r="O113" s="6">
        <f t="shared" si="74"/>
        <v>0</v>
      </c>
      <c r="P113" s="6">
        <f t="shared" si="74"/>
        <v>0</v>
      </c>
      <c r="Q113" s="6">
        <f t="shared" si="74"/>
        <v>0</v>
      </c>
      <c r="R113" s="6">
        <f t="shared" si="74"/>
        <v>0</v>
      </c>
      <c r="S113" s="6">
        <f t="shared" si="74"/>
        <v>0</v>
      </c>
      <c r="T113" s="6">
        <f t="shared" si="74"/>
        <v>0</v>
      </c>
      <c r="U113" s="6">
        <f t="shared" si="74"/>
        <v>0</v>
      </c>
      <c r="V113" s="6">
        <f t="shared" si="74"/>
        <v>0</v>
      </c>
      <c r="W113" s="6">
        <f>W29</f>
        <v>0</v>
      </c>
      <c r="X113" s="6">
        <f t="shared" si="74"/>
        <v>0</v>
      </c>
      <c r="Y113" s="6">
        <f t="shared" si="74"/>
        <v>0</v>
      </c>
      <c r="Z113" s="6">
        <f t="shared" si="74"/>
        <v>0</v>
      </c>
      <c r="AA113" s="6">
        <f t="shared" si="74"/>
        <v>0</v>
      </c>
      <c r="AB113" s="6">
        <f t="shared" si="74"/>
        <v>0</v>
      </c>
      <c r="AC113" s="6">
        <f t="shared" si="74"/>
        <v>0</v>
      </c>
      <c r="AD113" s="6">
        <f t="shared" si="74"/>
        <v>0</v>
      </c>
      <c r="AE113" s="6">
        <f t="shared" si="74"/>
        <v>0</v>
      </c>
      <c r="AF113" s="6">
        <f t="shared" si="74"/>
        <v>0</v>
      </c>
      <c r="AG113" s="6">
        <f t="shared" si="74"/>
        <v>0</v>
      </c>
      <c r="AH113" s="6">
        <f t="shared" si="74"/>
        <v>0</v>
      </c>
      <c r="AI113" s="6">
        <f t="shared" si="74"/>
        <v>0</v>
      </c>
      <c r="AJ113" s="6">
        <f t="shared" si="74"/>
        <v>0</v>
      </c>
      <c r="AK113" s="6">
        <f t="shared" si="74"/>
        <v>0</v>
      </c>
      <c r="AL113" s="6">
        <f t="shared" si="74"/>
        <v>0</v>
      </c>
      <c r="AM113" s="6">
        <f t="shared" si="74"/>
        <v>0</v>
      </c>
      <c r="AN113" s="6">
        <f t="shared" si="74"/>
        <v>0</v>
      </c>
      <c r="AO113" s="6">
        <f t="shared" si="74"/>
        <v>0</v>
      </c>
      <c r="AP113" s="6">
        <f t="shared" si="74"/>
        <v>0</v>
      </c>
      <c r="AQ113" s="6">
        <f t="shared" si="74"/>
        <v>0</v>
      </c>
      <c r="AR113" s="6">
        <f t="shared" si="74"/>
        <v>0</v>
      </c>
      <c r="AS113" s="6">
        <f t="shared" si="74"/>
        <v>0</v>
      </c>
      <c r="AT113" s="6">
        <f t="shared" si="74"/>
        <v>0</v>
      </c>
      <c r="AU113" s="6">
        <f t="shared" si="74"/>
        <v>0</v>
      </c>
      <c r="AV113" s="6">
        <f t="shared" si="74"/>
        <v>0</v>
      </c>
      <c r="AW113" s="6">
        <f t="shared" si="74"/>
        <v>0</v>
      </c>
      <c r="AX113" s="6">
        <f t="shared" si="74"/>
        <v>0</v>
      </c>
      <c r="AY113" s="6">
        <f t="shared" si="74"/>
        <v>0</v>
      </c>
      <c r="AZ113" s="6">
        <f t="shared" si="74"/>
        <v>0</v>
      </c>
      <c r="BA113" s="6">
        <f t="shared" si="74"/>
        <v>0</v>
      </c>
      <c r="BB113" s="6">
        <f t="shared" si="74"/>
        <v>0</v>
      </c>
      <c r="BC113" s="6">
        <f t="shared" si="74"/>
        <v>0</v>
      </c>
      <c r="BD113" s="6">
        <f t="shared" si="74"/>
        <v>0</v>
      </c>
      <c r="BE113" s="6">
        <f t="shared" si="74"/>
        <v>0</v>
      </c>
      <c r="BF113" s="6">
        <f t="shared" si="74"/>
        <v>0</v>
      </c>
      <c r="BG113" s="6">
        <f t="shared" si="74"/>
        <v>0</v>
      </c>
      <c r="BH113" s="6">
        <f t="shared" si="74"/>
        <v>0</v>
      </c>
      <c r="BI113" s="6">
        <f t="shared" si="74"/>
        <v>0</v>
      </c>
      <c r="BJ113" s="6">
        <f t="shared" si="74"/>
        <v>0</v>
      </c>
      <c r="BK113" s="6">
        <f t="shared" si="74"/>
        <v>0</v>
      </c>
      <c r="BL113" s="6">
        <f t="shared" si="74"/>
        <v>0</v>
      </c>
      <c r="BM113" s="6">
        <f t="shared" si="74"/>
        <v>0</v>
      </c>
      <c r="BN113" s="6">
        <f t="shared" si="74"/>
        <v>0</v>
      </c>
      <c r="BO113" s="151">
        <f t="shared" ref="BO113" si="77">BO29</f>
        <v>0</v>
      </c>
    </row>
    <row r="114" spans="1:69" ht="17.399999999999999">
      <c r="B114" s="20" t="s">
        <v>24</v>
      </c>
      <c r="C114" s="18"/>
      <c r="D114" s="19">
        <f t="shared" ref="D114:BN114" si="78">SUM(D111:D113)</f>
        <v>0.02</v>
      </c>
      <c r="E114" s="19">
        <f t="shared" si="78"/>
        <v>0</v>
      </c>
      <c r="F114" s="19">
        <f t="shared" si="78"/>
        <v>8.0000000000000002E-3</v>
      </c>
      <c r="G114" s="19">
        <f t="shared" si="78"/>
        <v>4.0000000000000002E-4</v>
      </c>
      <c r="H114" s="19">
        <f t="shared" si="78"/>
        <v>0</v>
      </c>
      <c r="I114" s="19">
        <f t="shared" si="78"/>
        <v>0</v>
      </c>
      <c r="J114" s="19">
        <f t="shared" si="78"/>
        <v>0.03</v>
      </c>
      <c r="K114" s="19">
        <f t="shared" si="78"/>
        <v>3.0000000000000001E-3</v>
      </c>
      <c r="L114" s="19">
        <f t="shared" si="78"/>
        <v>0</v>
      </c>
      <c r="M114" s="19">
        <f t="shared" si="78"/>
        <v>0</v>
      </c>
      <c r="N114" s="19">
        <f t="shared" si="78"/>
        <v>0</v>
      </c>
      <c r="O114" s="19">
        <f t="shared" si="78"/>
        <v>0</v>
      </c>
      <c r="P114" s="19">
        <f t="shared" si="78"/>
        <v>0</v>
      </c>
      <c r="Q114" s="19">
        <f t="shared" si="78"/>
        <v>0</v>
      </c>
      <c r="R114" s="19">
        <f t="shared" si="78"/>
        <v>0</v>
      </c>
      <c r="S114" s="19">
        <f t="shared" si="78"/>
        <v>0</v>
      </c>
      <c r="T114" s="19">
        <f t="shared" si="78"/>
        <v>0</v>
      </c>
      <c r="U114" s="19">
        <f t="shared" si="78"/>
        <v>0</v>
      </c>
      <c r="V114" s="19">
        <f t="shared" si="78"/>
        <v>0</v>
      </c>
      <c r="W114" s="19">
        <f>SUM(W111:W113)</f>
        <v>0</v>
      </c>
      <c r="X114" s="19">
        <f t="shared" si="78"/>
        <v>1</v>
      </c>
      <c r="Y114" s="19">
        <f t="shared" si="78"/>
        <v>0</v>
      </c>
      <c r="Z114" s="19">
        <f t="shared" si="78"/>
        <v>0</v>
      </c>
      <c r="AA114" s="19">
        <f t="shared" si="78"/>
        <v>0</v>
      </c>
      <c r="AB114" s="19">
        <f t="shared" si="78"/>
        <v>0</v>
      </c>
      <c r="AC114" s="19">
        <f t="shared" si="78"/>
        <v>0</v>
      </c>
      <c r="AD114" s="19">
        <f t="shared" si="78"/>
        <v>0</v>
      </c>
      <c r="AE114" s="19">
        <f t="shared" si="78"/>
        <v>0</v>
      </c>
      <c r="AF114" s="19">
        <f t="shared" si="78"/>
        <v>0</v>
      </c>
      <c r="AG114" s="19">
        <f t="shared" si="78"/>
        <v>0</v>
      </c>
      <c r="AH114" s="19">
        <f t="shared" si="78"/>
        <v>0</v>
      </c>
      <c r="AI114" s="19">
        <f t="shared" si="78"/>
        <v>0</v>
      </c>
      <c r="AJ114" s="19">
        <f t="shared" si="78"/>
        <v>0</v>
      </c>
      <c r="AK114" s="19">
        <f t="shared" si="78"/>
        <v>0</v>
      </c>
      <c r="AL114" s="19">
        <f t="shared" si="78"/>
        <v>0</v>
      </c>
      <c r="AM114" s="19">
        <f t="shared" si="78"/>
        <v>0</v>
      </c>
      <c r="AN114" s="19">
        <f t="shared" si="78"/>
        <v>0</v>
      </c>
      <c r="AO114" s="19">
        <f t="shared" si="78"/>
        <v>0</v>
      </c>
      <c r="AP114" s="19">
        <f t="shared" si="78"/>
        <v>0</v>
      </c>
      <c r="AQ114" s="19">
        <f t="shared" si="78"/>
        <v>0</v>
      </c>
      <c r="AR114" s="19">
        <f t="shared" si="78"/>
        <v>0</v>
      </c>
      <c r="AS114" s="19">
        <f t="shared" si="78"/>
        <v>0</v>
      </c>
      <c r="AT114" s="19">
        <f t="shared" si="78"/>
        <v>0</v>
      </c>
      <c r="AU114" s="19">
        <f t="shared" si="78"/>
        <v>0</v>
      </c>
      <c r="AV114" s="19">
        <f t="shared" si="78"/>
        <v>0</v>
      </c>
      <c r="AW114" s="19">
        <f t="shared" si="78"/>
        <v>0</v>
      </c>
      <c r="AX114" s="19">
        <f t="shared" si="78"/>
        <v>0</v>
      </c>
      <c r="AY114" s="19">
        <f t="shared" si="78"/>
        <v>0</v>
      </c>
      <c r="AZ114" s="19">
        <f t="shared" si="78"/>
        <v>0</v>
      </c>
      <c r="BA114" s="19">
        <f t="shared" si="78"/>
        <v>0</v>
      </c>
      <c r="BB114" s="19">
        <f t="shared" si="78"/>
        <v>0</v>
      </c>
      <c r="BC114" s="19">
        <f t="shared" si="78"/>
        <v>0</v>
      </c>
      <c r="BD114" s="19">
        <f t="shared" si="78"/>
        <v>0</v>
      </c>
      <c r="BE114" s="19">
        <f t="shared" si="78"/>
        <v>0</v>
      </c>
      <c r="BF114" s="19">
        <f t="shared" si="78"/>
        <v>0</v>
      </c>
      <c r="BG114" s="19">
        <f t="shared" si="78"/>
        <v>0</v>
      </c>
      <c r="BH114" s="19">
        <f t="shared" si="78"/>
        <v>0</v>
      </c>
      <c r="BI114" s="19">
        <f t="shared" si="78"/>
        <v>0</v>
      </c>
      <c r="BJ114" s="19">
        <f t="shared" si="78"/>
        <v>0</v>
      </c>
      <c r="BK114" s="19">
        <f t="shared" si="78"/>
        <v>0</v>
      </c>
      <c r="BL114" s="19">
        <f t="shared" si="78"/>
        <v>0</v>
      </c>
      <c r="BM114" s="19">
        <f t="shared" si="78"/>
        <v>0</v>
      </c>
      <c r="BN114" s="19">
        <f t="shared" si="78"/>
        <v>1E-3</v>
      </c>
      <c r="BO114" s="152">
        <f t="shared" ref="BO114" si="79">SUM(BO111:BO113)</f>
        <v>0</v>
      </c>
    </row>
    <row r="115" spans="1:69" ht="17.399999999999999">
      <c r="B115" s="20" t="s">
        <v>25</v>
      </c>
      <c r="C115" s="18"/>
      <c r="D115" s="21">
        <f t="shared" ref="D115:BN115" si="80">PRODUCT(D114,$F$6)</f>
        <v>0.1</v>
      </c>
      <c r="E115" s="21">
        <f t="shared" si="80"/>
        <v>0</v>
      </c>
      <c r="F115" s="21">
        <f t="shared" si="80"/>
        <v>0.04</v>
      </c>
      <c r="G115" s="21">
        <f t="shared" si="80"/>
        <v>2E-3</v>
      </c>
      <c r="H115" s="21">
        <f t="shared" si="80"/>
        <v>0</v>
      </c>
      <c r="I115" s="21">
        <f t="shared" si="80"/>
        <v>0</v>
      </c>
      <c r="J115" s="21">
        <f t="shared" si="80"/>
        <v>0.15</v>
      </c>
      <c r="K115" s="21">
        <f t="shared" si="80"/>
        <v>1.4999999999999999E-2</v>
      </c>
      <c r="L115" s="21">
        <f t="shared" si="80"/>
        <v>0</v>
      </c>
      <c r="M115" s="21">
        <f t="shared" si="80"/>
        <v>0</v>
      </c>
      <c r="N115" s="21">
        <f t="shared" si="80"/>
        <v>0</v>
      </c>
      <c r="O115" s="21">
        <f t="shared" si="80"/>
        <v>0</v>
      </c>
      <c r="P115" s="21">
        <f t="shared" si="80"/>
        <v>0</v>
      </c>
      <c r="Q115" s="21">
        <f t="shared" si="80"/>
        <v>0</v>
      </c>
      <c r="R115" s="21">
        <f t="shared" si="80"/>
        <v>0</v>
      </c>
      <c r="S115" s="21">
        <f t="shared" si="80"/>
        <v>0</v>
      </c>
      <c r="T115" s="21">
        <f t="shared" si="80"/>
        <v>0</v>
      </c>
      <c r="U115" s="21">
        <f t="shared" si="80"/>
        <v>0</v>
      </c>
      <c r="V115" s="21">
        <f t="shared" si="80"/>
        <v>0</v>
      </c>
      <c r="W115" s="21">
        <f>PRODUCT(W114,$F$6)</f>
        <v>0</v>
      </c>
      <c r="X115" s="21">
        <f>PRODUCT(X114,$F$6)</f>
        <v>5</v>
      </c>
      <c r="Y115" s="21">
        <f t="shared" si="80"/>
        <v>0</v>
      </c>
      <c r="Z115" s="21">
        <f t="shared" si="80"/>
        <v>0</v>
      </c>
      <c r="AA115" s="21">
        <f t="shared" si="80"/>
        <v>0</v>
      </c>
      <c r="AB115" s="21">
        <f t="shared" si="80"/>
        <v>0</v>
      </c>
      <c r="AC115" s="21">
        <f t="shared" si="80"/>
        <v>0</v>
      </c>
      <c r="AD115" s="21">
        <f t="shared" si="80"/>
        <v>0</v>
      </c>
      <c r="AE115" s="21">
        <f t="shared" si="80"/>
        <v>0</v>
      </c>
      <c r="AF115" s="21">
        <f t="shared" si="80"/>
        <v>0</v>
      </c>
      <c r="AG115" s="21">
        <f t="shared" si="80"/>
        <v>0</v>
      </c>
      <c r="AH115" s="21">
        <f t="shared" si="80"/>
        <v>0</v>
      </c>
      <c r="AI115" s="21">
        <f t="shared" si="80"/>
        <v>0</v>
      </c>
      <c r="AJ115" s="21">
        <f t="shared" si="80"/>
        <v>0</v>
      </c>
      <c r="AK115" s="21">
        <f t="shared" si="80"/>
        <v>0</v>
      </c>
      <c r="AL115" s="21">
        <f t="shared" si="80"/>
        <v>0</v>
      </c>
      <c r="AM115" s="21">
        <f t="shared" si="80"/>
        <v>0</v>
      </c>
      <c r="AN115" s="21">
        <f t="shared" si="80"/>
        <v>0</v>
      </c>
      <c r="AO115" s="21">
        <f t="shared" si="80"/>
        <v>0</v>
      </c>
      <c r="AP115" s="21">
        <f t="shared" si="80"/>
        <v>0</v>
      </c>
      <c r="AQ115" s="21">
        <f t="shared" si="80"/>
        <v>0</v>
      </c>
      <c r="AR115" s="21">
        <f t="shared" si="80"/>
        <v>0</v>
      </c>
      <c r="AS115" s="21">
        <f t="shared" si="80"/>
        <v>0</v>
      </c>
      <c r="AT115" s="21">
        <f t="shared" si="80"/>
        <v>0</v>
      </c>
      <c r="AU115" s="21">
        <f t="shared" si="80"/>
        <v>0</v>
      </c>
      <c r="AV115" s="21">
        <f t="shared" si="80"/>
        <v>0</v>
      </c>
      <c r="AW115" s="21">
        <f t="shared" si="80"/>
        <v>0</v>
      </c>
      <c r="AX115" s="21">
        <f t="shared" si="80"/>
        <v>0</v>
      </c>
      <c r="AY115" s="21">
        <f t="shared" si="80"/>
        <v>0</v>
      </c>
      <c r="AZ115" s="21">
        <f t="shared" si="80"/>
        <v>0</v>
      </c>
      <c r="BA115" s="21">
        <f t="shared" si="80"/>
        <v>0</v>
      </c>
      <c r="BB115" s="21">
        <f t="shared" si="80"/>
        <v>0</v>
      </c>
      <c r="BC115" s="21">
        <f t="shared" si="80"/>
        <v>0</v>
      </c>
      <c r="BD115" s="21">
        <f t="shared" si="80"/>
        <v>0</v>
      </c>
      <c r="BE115" s="21">
        <f t="shared" si="80"/>
        <v>0</v>
      </c>
      <c r="BF115" s="21">
        <f t="shared" si="80"/>
        <v>0</v>
      </c>
      <c r="BG115" s="21">
        <f t="shared" si="80"/>
        <v>0</v>
      </c>
      <c r="BH115" s="21">
        <f t="shared" si="80"/>
        <v>0</v>
      </c>
      <c r="BI115" s="21">
        <f t="shared" si="80"/>
        <v>0</v>
      </c>
      <c r="BJ115" s="21">
        <f t="shared" si="80"/>
        <v>0</v>
      </c>
      <c r="BK115" s="21">
        <f t="shared" si="80"/>
        <v>0</v>
      </c>
      <c r="BL115" s="21">
        <f t="shared" si="80"/>
        <v>0</v>
      </c>
      <c r="BM115" s="21">
        <f t="shared" si="80"/>
        <v>0</v>
      </c>
      <c r="BN115" s="21">
        <f t="shared" si="80"/>
        <v>5.0000000000000001E-3</v>
      </c>
      <c r="BO115" s="153">
        <f t="shared" ref="BO115" si="81">PRODUCT(BO114,$F$6)</f>
        <v>0</v>
      </c>
    </row>
    <row r="117" spans="1:69" ht="17.399999999999999">
      <c r="A117" s="24"/>
      <c r="B117" s="25" t="s">
        <v>27</v>
      </c>
      <c r="C117" s="26" t="s">
        <v>28</v>
      </c>
      <c r="D117" s="27">
        <f>D44</f>
        <v>72.72</v>
      </c>
      <c r="E117" s="27">
        <f t="shared" ref="E117:BN117" si="82">E44</f>
        <v>76</v>
      </c>
      <c r="F117" s="27">
        <f t="shared" si="82"/>
        <v>85</v>
      </c>
      <c r="G117" s="27">
        <f t="shared" si="82"/>
        <v>596</v>
      </c>
      <c r="H117" s="27">
        <f t="shared" si="82"/>
        <v>1410</v>
      </c>
      <c r="I117" s="27">
        <f t="shared" si="82"/>
        <v>720</v>
      </c>
      <c r="J117" s="27">
        <f t="shared" si="82"/>
        <v>74.92</v>
      </c>
      <c r="K117" s="27">
        <f t="shared" si="82"/>
        <v>728.69</v>
      </c>
      <c r="L117" s="27">
        <f t="shared" si="82"/>
        <v>210.89</v>
      </c>
      <c r="M117" s="27">
        <f t="shared" si="82"/>
        <v>585</v>
      </c>
      <c r="N117" s="27">
        <f t="shared" si="82"/>
        <v>104.38</v>
      </c>
      <c r="O117" s="27">
        <f t="shared" si="82"/>
        <v>331.24</v>
      </c>
      <c r="P117" s="27">
        <f t="shared" si="82"/>
        <v>373.68</v>
      </c>
      <c r="Q117" s="27">
        <f t="shared" si="82"/>
        <v>400</v>
      </c>
      <c r="R117" s="27">
        <f t="shared" si="82"/>
        <v>0</v>
      </c>
      <c r="S117" s="27">
        <f t="shared" si="82"/>
        <v>0</v>
      </c>
      <c r="T117" s="27">
        <f t="shared" si="82"/>
        <v>0</v>
      </c>
      <c r="U117" s="27">
        <f t="shared" si="82"/>
        <v>792</v>
      </c>
      <c r="V117" s="27">
        <f t="shared" si="82"/>
        <v>352.56</v>
      </c>
      <c r="W117" s="27">
        <f>W44</f>
        <v>119</v>
      </c>
      <c r="X117" s="27">
        <f t="shared" si="82"/>
        <v>12.9</v>
      </c>
      <c r="Y117" s="27">
        <f t="shared" si="82"/>
        <v>0</v>
      </c>
      <c r="Z117" s="27">
        <f t="shared" si="82"/>
        <v>450</v>
      </c>
      <c r="AA117" s="27">
        <f t="shared" si="82"/>
        <v>381</v>
      </c>
      <c r="AB117" s="27">
        <f t="shared" si="82"/>
        <v>429</v>
      </c>
      <c r="AC117" s="27">
        <f t="shared" si="82"/>
        <v>261</v>
      </c>
      <c r="AD117" s="27">
        <f t="shared" si="82"/>
        <v>125</v>
      </c>
      <c r="AE117" s="27">
        <f t="shared" si="82"/>
        <v>255</v>
      </c>
      <c r="AF117" s="27">
        <f t="shared" si="82"/>
        <v>199</v>
      </c>
      <c r="AG117" s="27">
        <f t="shared" si="82"/>
        <v>227.27</v>
      </c>
      <c r="AH117" s="27">
        <f t="shared" si="82"/>
        <v>71.38</v>
      </c>
      <c r="AI117" s="27">
        <f t="shared" si="82"/>
        <v>59.25</v>
      </c>
      <c r="AJ117" s="27">
        <f t="shared" si="82"/>
        <v>43.4</v>
      </c>
      <c r="AK117" s="27">
        <f t="shared" si="82"/>
        <v>190</v>
      </c>
      <c r="AL117" s="27">
        <f t="shared" si="82"/>
        <v>207</v>
      </c>
      <c r="AM117" s="27">
        <f t="shared" si="82"/>
        <v>345.99</v>
      </c>
      <c r="AN117" s="27">
        <f t="shared" si="82"/>
        <v>300</v>
      </c>
      <c r="AO117" s="27">
        <f t="shared" si="82"/>
        <v>0</v>
      </c>
      <c r="AP117" s="27">
        <f t="shared" si="82"/>
        <v>216.1</v>
      </c>
      <c r="AQ117" s="27">
        <f t="shared" si="82"/>
        <v>63.75</v>
      </c>
      <c r="AR117" s="27">
        <f t="shared" si="82"/>
        <v>65.33</v>
      </c>
      <c r="AS117" s="27">
        <f t="shared" si="82"/>
        <v>76</v>
      </c>
      <c r="AT117" s="27">
        <f t="shared" si="82"/>
        <v>67.14</v>
      </c>
      <c r="AU117" s="27">
        <f t="shared" si="82"/>
        <v>69.33</v>
      </c>
      <c r="AV117" s="27">
        <f t="shared" si="82"/>
        <v>51.25</v>
      </c>
      <c r="AW117" s="27">
        <f t="shared" si="82"/>
        <v>77.14</v>
      </c>
      <c r="AX117" s="27">
        <f t="shared" si="82"/>
        <v>68</v>
      </c>
      <c r="AY117" s="27">
        <f t="shared" si="82"/>
        <v>60</v>
      </c>
      <c r="AZ117" s="27">
        <f t="shared" si="82"/>
        <v>137.33000000000001</v>
      </c>
      <c r="BA117" s="27">
        <f t="shared" si="82"/>
        <v>296</v>
      </c>
      <c r="BB117" s="27">
        <f t="shared" si="82"/>
        <v>513</v>
      </c>
      <c r="BC117" s="27">
        <f t="shared" si="82"/>
        <v>558</v>
      </c>
      <c r="BD117" s="27">
        <f t="shared" si="82"/>
        <v>261</v>
      </c>
      <c r="BE117" s="27">
        <f t="shared" si="82"/>
        <v>414</v>
      </c>
      <c r="BF117" s="27">
        <f t="shared" si="82"/>
        <v>0</v>
      </c>
      <c r="BG117" s="27">
        <f t="shared" si="82"/>
        <v>27</v>
      </c>
      <c r="BH117" s="27">
        <f t="shared" si="82"/>
        <v>47</v>
      </c>
      <c r="BI117" s="27">
        <f t="shared" si="82"/>
        <v>26</v>
      </c>
      <c r="BJ117" s="27">
        <f t="shared" si="82"/>
        <v>51</v>
      </c>
      <c r="BK117" s="27">
        <f t="shared" si="82"/>
        <v>62</v>
      </c>
      <c r="BL117" s="27">
        <f t="shared" si="82"/>
        <v>314</v>
      </c>
      <c r="BM117" s="27">
        <f t="shared" si="82"/>
        <v>138.88</v>
      </c>
      <c r="BN117" s="27">
        <f t="shared" si="82"/>
        <v>22</v>
      </c>
      <c r="BO117" s="152">
        <f t="shared" ref="BO117" si="83">BO44</f>
        <v>0</v>
      </c>
    </row>
    <row r="118" spans="1:69" ht="17.399999999999999">
      <c r="B118" s="20" t="s">
        <v>29</v>
      </c>
      <c r="C118" s="18" t="s">
        <v>28</v>
      </c>
      <c r="D118" s="19">
        <f>D117/1000</f>
        <v>7.2719999999999993E-2</v>
      </c>
      <c r="E118" s="19">
        <f t="shared" ref="E118:BN118" si="84">E117/1000</f>
        <v>7.5999999999999998E-2</v>
      </c>
      <c r="F118" s="19">
        <f t="shared" si="84"/>
        <v>8.5000000000000006E-2</v>
      </c>
      <c r="G118" s="19">
        <f t="shared" si="84"/>
        <v>0.59599999999999997</v>
      </c>
      <c r="H118" s="19">
        <f t="shared" si="84"/>
        <v>1.41</v>
      </c>
      <c r="I118" s="19">
        <f t="shared" si="84"/>
        <v>0.72</v>
      </c>
      <c r="J118" s="19">
        <f t="shared" si="84"/>
        <v>7.492E-2</v>
      </c>
      <c r="K118" s="19">
        <f t="shared" si="84"/>
        <v>0.72869000000000006</v>
      </c>
      <c r="L118" s="19">
        <f t="shared" si="84"/>
        <v>0.21088999999999999</v>
      </c>
      <c r="M118" s="19">
        <f t="shared" si="84"/>
        <v>0.58499999999999996</v>
      </c>
      <c r="N118" s="19">
        <f t="shared" si="84"/>
        <v>0.10438</v>
      </c>
      <c r="O118" s="19">
        <f t="shared" si="84"/>
        <v>0.33124000000000003</v>
      </c>
      <c r="P118" s="19">
        <f t="shared" si="84"/>
        <v>0.37368000000000001</v>
      </c>
      <c r="Q118" s="19">
        <f t="shared" si="84"/>
        <v>0.4</v>
      </c>
      <c r="R118" s="19">
        <f t="shared" si="84"/>
        <v>0</v>
      </c>
      <c r="S118" s="19">
        <f t="shared" si="84"/>
        <v>0</v>
      </c>
      <c r="T118" s="19">
        <f t="shared" si="84"/>
        <v>0</v>
      </c>
      <c r="U118" s="19">
        <f t="shared" si="84"/>
        <v>0.79200000000000004</v>
      </c>
      <c r="V118" s="19">
        <f t="shared" si="84"/>
        <v>0.35255999999999998</v>
      </c>
      <c r="W118" s="19">
        <f>W117/1000</f>
        <v>0.11899999999999999</v>
      </c>
      <c r="X118" s="19">
        <f t="shared" si="84"/>
        <v>1.29E-2</v>
      </c>
      <c r="Y118" s="19">
        <f t="shared" si="84"/>
        <v>0</v>
      </c>
      <c r="Z118" s="19">
        <f t="shared" si="84"/>
        <v>0.45</v>
      </c>
      <c r="AA118" s="19">
        <f t="shared" si="84"/>
        <v>0.38100000000000001</v>
      </c>
      <c r="AB118" s="19">
        <f t="shared" si="84"/>
        <v>0.42899999999999999</v>
      </c>
      <c r="AC118" s="19">
        <f t="shared" si="84"/>
        <v>0.26100000000000001</v>
      </c>
      <c r="AD118" s="19">
        <f t="shared" si="84"/>
        <v>0.125</v>
      </c>
      <c r="AE118" s="19">
        <f t="shared" si="84"/>
        <v>0.255</v>
      </c>
      <c r="AF118" s="19">
        <f t="shared" si="84"/>
        <v>0.19900000000000001</v>
      </c>
      <c r="AG118" s="19">
        <f t="shared" si="84"/>
        <v>0.22727</v>
      </c>
      <c r="AH118" s="19">
        <f t="shared" si="84"/>
        <v>7.1379999999999999E-2</v>
      </c>
      <c r="AI118" s="19">
        <f t="shared" si="84"/>
        <v>5.9249999999999997E-2</v>
      </c>
      <c r="AJ118" s="19">
        <f t="shared" si="84"/>
        <v>4.3400000000000001E-2</v>
      </c>
      <c r="AK118" s="19">
        <f t="shared" si="84"/>
        <v>0.19</v>
      </c>
      <c r="AL118" s="19">
        <f t="shared" si="84"/>
        <v>0.20699999999999999</v>
      </c>
      <c r="AM118" s="19">
        <f t="shared" si="84"/>
        <v>0.34599000000000002</v>
      </c>
      <c r="AN118" s="19">
        <f t="shared" si="84"/>
        <v>0.3</v>
      </c>
      <c r="AO118" s="19">
        <f t="shared" si="84"/>
        <v>0</v>
      </c>
      <c r="AP118" s="19">
        <f t="shared" si="84"/>
        <v>0.21609999999999999</v>
      </c>
      <c r="AQ118" s="19">
        <f t="shared" si="84"/>
        <v>6.3750000000000001E-2</v>
      </c>
      <c r="AR118" s="19">
        <f t="shared" si="84"/>
        <v>6.5329999999999999E-2</v>
      </c>
      <c r="AS118" s="19">
        <f t="shared" si="84"/>
        <v>7.5999999999999998E-2</v>
      </c>
      <c r="AT118" s="19">
        <f t="shared" si="84"/>
        <v>6.7140000000000005E-2</v>
      </c>
      <c r="AU118" s="19">
        <f t="shared" si="84"/>
        <v>6.9330000000000003E-2</v>
      </c>
      <c r="AV118" s="19">
        <f t="shared" si="84"/>
        <v>5.1249999999999997E-2</v>
      </c>
      <c r="AW118" s="19">
        <f t="shared" si="84"/>
        <v>7.714E-2</v>
      </c>
      <c r="AX118" s="19">
        <f t="shared" si="84"/>
        <v>6.8000000000000005E-2</v>
      </c>
      <c r="AY118" s="19">
        <f t="shared" si="84"/>
        <v>0.06</v>
      </c>
      <c r="AZ118" s="19">
        <f t="shared" si="84"/>
        <v>0.13733000000000001</v>
      </c>
      <c r="BA118" s="19">
        <f t="shared" si="84"/>
        <v>0.29599999999999999</v>
      </c>
      <c r="BB118" s="19">
        <f t="shared" si="84"/>
        <v>0.51300000000000001</v>
      </c>
      <c r="BC118" s="19">
        <f t="shared" si="84"/>
        <v>0.55800000000000005</v>
      </c>
      <c r="BD118" s="19">
        <f t="shared" si="84"/>
        <v>0.26100000000000001</v>
      </c>
      <c r="BE118" s="19">
        <f t="shared" si="84"/>
        <v>0.41399999999999998</v>
      </c>
      <c r="BF118" s="19">
        <f t="shared" si="84"/>
        <v>0</v>
      </c>
      <c r="BG118" s="19">
        <f t="shared" si="84"/>
        <v>2.7E-2</v>
      </c>
      <c r="BH118" s="19">
        <f t="shared" si="84"/>
        <v>4.7E-2</v>
      </c>
      <c r="BI118" s="19">
        <f t="shared" si="84"/>
        <v>2.5999999999999999E-2</v>
      </c>
      <c r="BJ118" s="19">
        <f t="shared" si="84"/>
        <v>5.0999999999999997E-2</v>
      </c>
      <c r="BK118" s="19">
        <f t="shared" si="84"/>
        <v>6.2E-2</v>
      </c>
      <c r="BL118" s="19">
        <f t="shared" si="84"/>
        <v>0.314</v>
      </c>
      <c r="BM118" s="19">
        <f t="shared" si="84"/>
        <v>0.13888</v>
      </c>
      <c r="BN118" s="19">
        <f t="shared" si="84"/>
        <v>2.1999999999999999E-2</v>
      </c>
      <c r="BO118" s="152">
        <f t="shared" ref="BO118" si="85">BO117/1000</f>
        <v>0</v>
      </c>
    </row>
    <row r="119" spans="1:69" ht="17.399999999999999">
      <c r="A119" s="28"/>
      <c r="B119" s="29" t="s">
        <v>30</v>
      </c>
      <c r="C119" s="89"/>
      <c r="D119" s="30">
        <f>D115*D117</f>
        <v>7.2720000000000002</v>
      </c>
      <c r="E119" s="30">
        <f t="shared" ref="E119:BN119" si="86">E115*E117</f>
        <v>0</v>
      </c>
      <c r="F119" s="30">
        <f t="shared" si="86"/>
        <v>3.4</v>
      </c>
      <c r="G119" s="30">
        <f t="shared" si="86"/>
        <v>1.1919999999999999</v>
      </c>
      <c r="H119" s="30">
        <f t="shared" si="86"/>
        <v>0</v>
      </c>
      <c r="I119" s="30">
        <f t="shared" si="86"/>
        <v>0</v>
      </c>
      <c r="J119" s="30">
        <f t="shared" si="86"/>
        <v>11.238</v>
      </c>
      <c r="K119" s="30">
        <f t="shared" si="86"/>
        <v>10.930350000000001</v>
      </c>
      <c r="L119" s="30">
        <f t="shared" si="86"/>
        <v>0</v>
      </c>
      <c r="M119" s="30">
        <f t="shared" si="86"/>
        <v>0</v>
      </c>
      <c r="N119" s="30">
        <f t="shared" si="86"/>
        <v>0</v>
      </c>
      <c r="O119" s="30">
        <f t="shared" si="86"/>
        <v>0</v>
      </c>
      <c r="P119" s="30">
        <f t="shared" si="86"/>
        <v>0</v>
      </c>
      <c r="Q119" s="30">
        <f t="shared" si="86"/>
        <v>0</v>
      </c>
      <c r="R119" s="30">
        <f t="shared" si="86"/>
        <v>0</v>
      </c>
      <c r="S119" s="30">
        <f t="shared" si="86"/>
        <v>0</v>
      </c>
      <c r="T119" s="30">
        <f t="shared" si="86"/>
        <v>0</v>
      </c>
      <c r="U119" s="30">
        <f t="shared" si="86"/>
        <v>0</v>
      </c>
      <c r="V119" s="30">
        <f t="shared" si="86"/>
        <v>0</v>
      </c>
      <c r="W119" s="30">
        <f>W115*W117</f>
        <v>0</v>
      </c>
      <c r="X119" s="30">
        <f t="shared" si="86"/>
        <v>64.5</v>
      </c>
      <c r="Y119" s="30">
        <f t="shared" si="86"/>
        <v>0</v>
      </c>
      <c r="Z119" s="30">
        <f t="shared" si="86"/>
        <v>0</v>
      </c>
      <c r="AA119" s="30">
        <f t="shared" si="86"/>
        <v>0</v>
      </c>
      <c r="AB119" s="30">
        <f t="shared" si="86"/>
        <v>0</v>
      </c>
      <c r="AC119" s="30">
        <f t="shared" si="86"/>
        <v>0</v>
      </c>
      <c r="AD119" s="30">
        <f t="shared" si="86"/>
        <v>0</v>
      </c>
      <c r="AE119" s="30">
        <f t="shared" si="86"/>
        <v>0</v>
      </c>
      <c r="AF119" s="30">
        <f t="shared" si="86"/>
        <v>0</v>
      </c>
      <c r="AG119" s="30">
        <f t="shared" si="86"/>
        <v>0</v>
      </c>
      <c r="AH119" s="30">
        <f t="shared" si="86"/>
        <v>0</v>
      </c>
      <c r="AI119" s="30">
        <f t="shared" si="86"/>
        <v>0</v>
      </c>
      <c r="AJ119" s="30">
        <f t="shared" si="86"/>
        <v>0</v>
      </c>
      <c r="AK119" s="30">
        <f t="shared" si="86"/>
        <v>0</v>
      </c>
      <c r="AL119" s="30">
        <f t="shared" si="86"/>
        <v>0</v>
      </c>
      <c r="AM119" s="30">
        <f t="shared" si="86"/>
        <v>0</v>
      </c>
      <c r="AN119" s="30">
        <f t="shared" si="86"/>
        <v>0</v>
      </c>
      <c r="AO119" s="30">
        <f t="shared" si="86"/>
        <v>0</v>
      </c>
      <c r="AP119" s="30">
        <f t="shared" si="86"/>
        <v>0</v>
      </c>
      <c r="AQ119" s="30">
        <f t="shared" si="86"/>
        <v>0</v>
      </c>
      <c r="AR119" s="30">
        <f t="shared" si="86"/>
        <v>0</v>
      </c>
      <c r="AS119" s="30">
        <f t="shared" si="86"/>
        <v>0</v>
      </c>
      <c r="AT119" s="30">
        <f t="shared" si="86"/>
        <v>0</v>
      </c>
      <c r="AU119" s="30">
        <f t="shared" si="86"/>
        <v>0</v>
      </c>
      <c r="AV119" s="30">
        <f t="shared" si="86"/>
        <v>0</v>
      </c>
      <c r="AW119" s="30">
        <f t="shared" si="86"/>
        <v>0</v>
      </c>
      <c r="AX119" s="30">
        <f t="shared" si="86"/>
        <v>0</v>
      </c>
      <c r="AY119" s="30">
        <f t="shared" si="86"/>
        <v>0</v>
      </c>
      <c r="AZ119" s="30">
        <f t="shared" si="86"/>
        <v>0</v>
      </c>
      <c r="BA119" s="30">
        <f t="shared" si="86"/>
        <v>0</v>
      </c>
      <c r="BB119" s="30">
        <f t="shared" si="86"/>
        <v>0</v>
      </c>
      <c r="BC119" s="30">
        <f t="shared" si="86"/>
        <v>0</v>
      </c>
      <c r="BD119" s="30">
        <f t="shared" si="86"/>
        <v>0</v>
      </c>
      <c r="BE119" s="30">
        <f t="shared" si="86"/>
        <v>0</v>
      </c>
      <c r="BF119" s="30">
        <f t="shared" si="86"/>
        <v>0</v>
      </c>
      <c r="BG119" s="30">
        <f t="shared" si="86"/>
        <v>0</v>
      </c>
      <c r="BH119" s="30">
        <f t="shared" si="86"/>
        <v>0</v>
      </c>
      <c r="BI119" s="30">
        <f t="shared" si="86"/>
        <v>0</v>
      </c>
      <c r="BJ119" s="30">
        <f t="shared" si="86"/>
        <v>0</v>
      </c>
      <c r="BK119" s="30">
        <f t="shared" si="86"/>
        <v>0</v>
      </c>
      <c r="BL119" s="30">
        <f t="shared" si="86"/>
        <v>0</v>
      </c>
      <c r="BM119" s="30">
        <f t="shared" si="86"/>
        <v>0</v>
      </c>
      <c r="BN119" s="30">
        <f t="shared" si="86"/>
        <v>0.11</v>
      </c>
      <c r="BO119" s="155">
        <f t="shared" ref="BO119" si="87">BO115*BO117</f>
        <v>0</v>
      </c>
      <c r="BP119" s="31">
        <f>SUM(D119:BN119)</f>
        <v>98.642350000000008</v>
      </c>
      <c r="BQ119" s="32">
        <f>BP119/$C$9</f>
        <v>19.728470000000002</v>
      </c>
    </row>
    <row r="120" spans="1:69" ht="17.399999999999999">
      <c r="A120" s="28"/>
      <c r="B120" s="29" t="s">
        <v>31</v>
      </c>
      <c r="C120" s="89"/>
      <c r="D120" s="30">
        <f>D115*D117</f>
        <v>7.2720000000000002</v>
      </c>
      <c r="E120" s="30">
        <f t="shared" ref="E120:BN120" si="88">E115*E117</f>
        <v>0</v>
      </c>
      <c r="F120" s="30">
        <f t="shared" si="88"/>
        <v>3.4</v>
      </c>
      <c r="G120" s="30">
        <f t="shared" si="88"/>
        <v>1.1919999999999999</v>
      </c>
      <c r="H120" s="30">
        <f t="shared" si="88"/>
        <v>0</v>
      </c>
      <c r="I120" s="30">
        <f t="shared" si="88"/>
        <v>0</v>
      </c>
      <c r="J120" s="30">
        <f t="shared" si="88"/>
        <v>11.238</v>
      </c>
      <c r="K120" s="30">
        <f t="shared" si="88"/>
        <v>10.930350000000001</v>
      </c>
      <c r="L120" s="30">
        <f t="shared" si="88"/>
        <v>0</v>
      </c>
      <c r="M120" s="30">
        <f t="shared" si="88"/>
        <v>0</v>
      </c>
      <c r="N120" s="30">
        <f t="shared" si="88"/>
        <v>0</v>
      </c>
      <c r="O120" s="30">
        <f t="shared" si="88"/>
        <v>0</v>
      </c>
      <c r="P120" s="30">
        <f t="shared" si="88"/>
        <v>0</v>
      </c>
      <c r="Q120" s="30">
        <f t="shared" si="88"/>
        <v>0</v>
      </c>
      <c r="R120" s="30">
        <f t="shared" si="88"/>
        <v>0</v>
      </c>
      <c r="S120" s="30">
        <f t="shared" si="88"/>
        <v>0</v>
      </c>
      <c r="T120" s="30">
        <f t="shared" si="88"/>
        <v>0</v>
      </c>
      <c r="U120" s="30">
        <f t="shared" si="88"/>
        <v>0</v>
      </c>
      <c r="V120" s="30">
        <f t="shared" si="88"/>
        <v>0</v>
      </c>
      <c r="W120" s="30">
        <f>W115*W117</f>
        <v>0</v>
      </c>
      <c r="X120" s="30">
        <f t="shared" si="88"/>
        <v>64.5</v>
      </c>
      <c r="Y120" s="30">
        <f t="shared" si="88"/>
        <v>0</v>
      </c>
      <c r="Z120" s="30">
        <f t="shared" si="88"/>
        <v>0</v>
      </c>
      <c r="AA120" s="30">
        <f t="shared" si="88"/>
        <v>0</v>
      </c>
      <c r="AB120" s="30">
        <f t="shared" si="88"/>
        <v>0</v>
      </c>
      <c r="AC120" s="30">
        <f t="shared" si="88"/>
        <v>0</v>
      </c>
      <c r="AD120" s="30">
        <f t="shared" si="88"/>
        <v>0</v>
      </c>
      <c r="AE120" s="30">
        <f t="shared" si="88"/>
        <v>0</v>
      </c>
      <c r="AF120" s="30">
        <f t="shared" si="88"/>
        <v>0</v>
      </c>
      <c r="AG120" s="30">
        <f t="shared" si="88"/>
        <v>0</v>
      </c>
      <c r="AH120" s="30">
        <f t="shared" si="88"/>
        <v>0</v>
      </c>
      <c r="AI120" s="30">
        <f t="shared" si="88"/>
        <v>0</v>
      </c>
      <c r="AJ120" s="30">
        <f t="shared" si="88"/>
        <v>0</v>
      </c>
      <c r="AK120" s="30">
        <f t="shared" si="88"/>
        <v>0</v>
      </c>
      <c r="AL120" s="30">
        <f t="shared" si="88"/>
        <v>0</v>
      </c>
      <c r="AM120" s="30">
        <f t="shared" si="88"/>
        <v>0</v>
      </c>
      <c r="AN120" s="30">
        <f t="shared" si="88"/>
        <v>0</v>
      </c>
      <c r="AO120" s="30">
        <f t="shared" si="88"/>
        <v>0</v>
      </c>
      <c r="AP120" s="30">
        <f t="shared" si="88"/>
        <v>0</v>
      </c>
      <c r="AQ120" s="30">
        <f t="shared" si="88"/>
        <v>0</v>
      </c>
      <c r="AR120" s="30">
        <f t="shared" si="88"/>
        <v>0</v>
      </c>
      <c r="AS120" s="30">
        <f t="shared" si="88"/>
        <v>0</v>
      </c>
      <c r="AT120" s="30">
        <f t="shared" si="88"/>
        <v>0</v>
      </c>
      <c r="AU120" s="30">
        <f t="shared" si="88"/>
        <v>0</v>
      </c>
      <c r="AV120" s="30">
        <f t="shared" si="88"/>
        <v>0</v>
      </c>
      <c r="AW120" s="30">
        <f t="shared" si="88"/>
        <v>0</v>
      </c>
      <c r="AX120" s="30">
        <f t="shared" si="88"/>
        <v>0</v>
      </c>
      <c r="AY120" s="30">
        <f t="shared" si="88"/>
        <v>0</v>
      </c>
      <c r="AZ120" s="30">
        <f t="shared" si="88"/>
        <v>0</v>
      </c>
      <c r="BA120" s="30">
        <f t="shared" si="88"/>
        <v>0</v>
      </c>
      <c r="BB120" s="30">
        <f t="shared" si="88"/>
        <v>0</v>
      </c>
      <c r="BC120" s="30">
        <f t="shared" si="88"/>
        <v>0</v>
      </c>
      <c r="BD120" s="30">
        <f t="shared" si="88"/>
        <v>0</v>
      </c>
      <c r="BE120" s="30">
        <f t="shared" si="88"/>
        <v>0</v>
      </c>
      <c r="BF120" s="30">
        <f t="shared" si="88"/>
        <v>0</v>
      </c>
      <c r="BG120" s="30">
        <f t="shared" si="88"/>
        <v>0</v>
      </c>
      <c r="BH120" s="30">
        <f t="shared" si="88"/>
        <v>0</v>
      </c>
      <c r="BI120" s="30">
        <f t="shared" si="88"/>
        <v>0</v>
      </c>
      <c r="BJ120" s="30">
        <f t="shared" si="88"/>
        <v>0</v>
      </c>
      <c r="BK120" s="30">
        <f t="shared" si="88"/>
        <v>0</v>
      </c>
      <c r="BL120" s="30">
        <f t="shared" si="88"/>
        <v>0</v>
      </c>
      <c r="BM120" s="30">
        <f t="shared" si="88"/>
        <v>0</v>
      </c>
      <c r="BN120" s="30">
        <f t="shared" si="88"/>
        <v>0.11</v>
      </c>
      <c r="BO120" s="155">
        <f t="shared" ref="BO120" si="89">BO115*BO117</f>
        <v>0</v>
      </c>
      <c r="BP120" s="31">
        <f>SUM(D120:BN120)</f>
        <v>98.642350000000008</v>
      </c>
      <c r="BQ120" s="32">
        <f>BP120/$C$9</f>
        <v>19.728470000000002</v>
      </c>
    </row>
    <row r="121" spans="1:69">
      <c r="A121" s="33"/>
      <c r="B121" s="33" t="s">
        <v>32</v>
      </c>
    </row>
    <row r="122" spans="1:69">
      <c r="A122" s="33"/>
      <c r="B122" s="33" t="s">
        <v>33</v>
      </c>
      <c r="BQ122" s="37">
        <f>BQ66</f>
        <v>23.326050000000002</v>
      </c>
    </row>
    <row r="123" spans="1:69">
      <c r="BQ123" s="37">
        <f>BQ86</f>
        <v>49.729349999999997</v>
      </c>
    </row>
    <row r="124" spans="1:69">
      <c r="BQ124" s="37">
        <f>BQ104</f>
        <v>27.342663999999996</v>
      </c>
    </row>
    <row r="125" spans="1:69">
      <c r="BQ125" s="37">
        <f>BQ120</f>
        <v>19.728470000000002</v>
      </c>
    </row>
    <row r="126" spans="1:69">
      <c r="BQ126" s="37">
        <f>SUM(BQ122:BQ125)</f>
        <v>120.12653399999999</v>
      </c>
    </row>
  </sheetData>
  <mergeCells count="358">
    <mergeCell ref="BO7:BO8"/>
    <mergeCell ref="BO53:BO54"/>
    <mergeCell ref="BO71:BO72"/>
    <mergeCell ref="BO91:BO92"/>
    <mergeCell ref="BO109:BO110"/>
    <mergeCell ref="D6:E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BH7:BH8"/>
    <mergeCell ref="AW7:AW8"/>
    <mergeCell ref="AX7:AX8"/>
    <mergeCell ref="AY7:AY8"/>
    <mergeCell ref="AZ7:AZ8"/>
    <mergeCell ref="BA7:BA8"/>
    <mergeCell ref="BB7:BB8"/>
    <mergeCell ref="AQ7:AQ8"/>
    <mergeCell ref="AR7:AR8"/>
    <mergeCell ref="AS7:AS8"/>
    <mergeCell ref="AT7:AT8"/>
    <mergeCell ref="AU7:AU8"/>
    <mergeCell ref="AV7:AV8"/>
    <mergeCell ref="A22:A26"/>
    <mergeCell ref="C22:C26"/>
    <mergeCell ref="A27:A29"/>
    <mergeCell ref="C27:C29"/>
    <mergeCell ref="C46:C47"/>
    <mergeCell ref="A53:A54"/>
    <mergeCell ref="C53:C54"/>
    <mergeCell ref="BP7:BP8"/>
    <mergeCell ref="BQ7:BQ8"/>
    <mergeCell ref="A9:A13"/>
    <mergeCell ref="C9:C13"/>
    <mergeCell ref="A14:A21"/>
    <mergeCell ref="C14:C21"/>
    <mergeCell ref="BI7:BI8"/>
    <mergeCell ref="BJ7:BJ8"/>
    <mergeCell ref="BK7:BK8"/>
    <mergeCell ref="BL7:BL8"/>
    <mergeCell ref="BM7:BM8"/>
    <mergeCell ref="BN7:BN8"/>
    <mergeCell ref="BC7:BC8"/>
    <mergeCell ref="BD7:BD8"/>
    <mergeCell ref="BE7:BE8"/>
    <mergeCell ref="BF7:BF8"/>
    <mergeCell ref="BG7:BG8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BQ53:BQ54"/>
    <mergeCell ref="A55:A59"/>
    <mergeCell ref="C55:C59"/>
    <mergeCell ref="BG53:BG54"/>
    <mergeCell ref="BH53:BH54"/>
    <mergeCell ref="BI53:BI54"/>
    <mergeCell ref="BJ53:BJ54"/>
    <mergeCell ref="BK53:BK54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AZ53:AZ54"/>
    <mergeCell ref="AO53:AO54"/>
    <mergeCell ref="AP53:AP54"/>
    <mergeCell ref="AQ53:AQ54"/>
    <mergeCell ref="C65:C66"/>
    <mergeCell ref="A71:A72"/>
    <mergeCell ref="C71:C72"/>
    <mergeCell ref="D71:D72"/>
    <mergeCell ref="E71:E72"/>
    <mergeCell ref="F71:F72"/>
    <mergeCell ref="BM53:BM54"/>
    <mergeCell ref="BN53:BN54"/>
    <mergeCell ref="BP53:BP54"/>
    <mergeCell ref="AR53:AR54"/>
    <mergeCell ref="AS53:AS54"/>
    <mergeCell ref="AT53:AT54"/>
    <mergeCell ref="AI53:AI54"/>
    <mergeCell ref="AJ53:AJ54"/>
    <mergeCell ref="AK53:AK54"/>
    <mergeCell ref="AL53:AL54"/>
    <mergeCell ref="AM53:AM54"/>
    <mergeCell ref="AN53:AN54"/>
    <mergeCell ref="AC53:AC54"/>
    <mergeCell ref="AD53:AD54"/>
    <mergeCell ref="AE53:AE54"/>
    <mergeCell ref="AF53:AF54"/>
    <mergeCell ref="AG53:AG54"/>
    <mergeCell ref="AH53:AH54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Z71:Z72"/>
    <mergeCell ref="AA71:AA72"/>
    <mergeCell ref="AB71:AB72"/>
    <mergeCell ref="AC71:AC72"/>
    <mergeCell ref="AD71:AD72"/>
    <mergeCell ref="AE71:AE72"/>
    <mergeCell ref="S71:S72"/>
    <mergeCell ref="T71:T72"/>
    <mergeCell ref="U71:U72"/>
    <mergeCell ref="V71:V72"/>
    <mergeCell ref="X71:X72"/>
    <mergeCell ref="Y71:Y72"/>
    <mergeCell ref="AL71:AL72"/>
    <mergeCell ref="AM71:AM72"/>
    <mergeCell ref="AN71:AN72"/>
    <mergeCell ref="AO71:AO72"/>
    <mergeCell ref="AP71:AP72"/>
    <mergeCell ref="AQ71:AQ72"/>
    <mergeCell ref="AF71:AF72"/>
    <mergeCell ref="AG71:AG72"/>
    <mergeCell ref="AH71:AH72"/>
    <mergeCell ref="AI71:AI72"/>
    <mergeCell ref="AJ71:AJ72"/>
    <mergeCell ref="AK71:AK72"/>
    <mergeCell ref="AZ71:AZ72"/>
    <mergeCell ref="BA71:BA72"/>
    <mergeCell ref="BB71:BB72"/>
    <mergeCell ref="BC71:BC72"/>
    <mergeCell ref="AR71:AR72"/>
    <mergeCell ref="AS71:AS72"/>
    <mergeCell ref="AT71:AT72"/>
    <mergeCell ref="AU71:AU72"/>
    <mergeCell ref="AV71:AV72"/>
    <mergeCell ref="AW71:AW72"/>
    <mergeCell ref="BQ71:BQ72"/>
    <mergeCell ref="A73:A79"/>
    <mergeCell ref="C73:C79"/>
    <mergeCell ref="C85:C86"/>
    <mergeCell ref="A91:A92"/>
    <mergeCell ref="C91:C92"/>
    <mergeCell ref="D91:D92"/>
    <mergeCell ref="E91:E92"/>
    <mergeCell ref="F91:F92"/>
    <mergeCell ref="G91:G92"/>
    <mergeCell ref="BJ71:BJ72"/>
    <mergeCell ref="BK71:BK72"/>
    <mergeCell ref="BL71:BL72"/>
    <mergeCell ref="BM71:BM72"/>
    <mergeCell ref="BN71:BN72"/>
    <mergeCell ref="BP71:BP72"/>
    <mergeCell ref="BD71:BD72"/>
    <mergeCell ref="BE71:BE72"/>
    <mergeCell ref="BF71:BF72"/>
    <mergeCell ref="BG71:BG72"/>
    <mergeCell ref="BH71:BH72"/>
    <mergeCell ref="BI71:BI72"/>
    <mergeCell ref="AX71:AX72"/>
    <mergeCell ref="AY71:AY72"/>
    <mergeCell ref="N91:N92"/>
    <mergeCell ref="O91:O92"/>
    <mergeCell ref="P91:P92"/>
    <mergeCell ref="Q91:Q92"/>
    <mergeCell ref="R91:R92"/>
    <mergeCell ref="S91:S92"/>
    <mergeCell ref="H91:H92"/>
    <mergeCell ref="I91:I92"/>
    <mergeCell ref="J91:J92"/>
    <mergeCell ref="K91:K92"/>
    <mergeCell ref="L91:L92"/>
    <mergeCell ref="M91:M92"/>
    <mergeCell ref="AA91:AA92"/>
    <mergeCell ref="AB91:AB92"/>
    <mergeCell ref="AC91:AC92"/>
    <mergeCell ref="AD91:AD92"/>
    <mergeCell ref="AE91:AE92"/>
    <mergeCell ref="AF91:AF92"/>
    <mergeCell ref="T91:T92"/>
    <mergeCell ref="U91:U92"/>
    <mergeCell ref="V91:V92"/>
    <mergeCell ref="X91:X92"/>
    <mergeCell ref="Y91:Y92"/>
    <mergeCell ref="Z91:Z92"/>
    <mergeCell ref="AM91:AM92"/>
    <mergeCell ref="AN91:AN92"/>
    <mergeCell ref="AO91:AO92"/>
    <mergeCell ref="AP91:AP92"/>
    <mergeCell ref="AQ91:AQ92"/>
    <mergeCell ref="AR91:AR92"/>
    <mergeCell ref="AG91:AG92"/>
    <mergeCell ref="AH91:AH92"/>
    <mergeCell ref="AI91:AI92"/>
    <mergeCell ref="AJ91:AJ92"/>
    <mergeCell ref="AK91:AK92"/>
    <mergeCell ref="AL91:AL92"/>
    <mergeCell ref="AY91:AY92"/>
    <mergeCell ref="AZ91:AZ92"/>
    <mergeCell ref="BA91:BA92"/>
    <mergeCell ref="BB91:BB92"/>
    <mergeCell ref="BC91:BC92"/>
    <mergeCell ref="BD91:BD92"/>
    <mergeCell ref="AS91:AS92"/>
    <mergeCell ref="AT91:AT92"/>
    <mergeCell ref="AU91:AU92"/>
    <mergeCell ref="AV91:AV92"/>
    <mergeCell ref="AW91:AW92"/>
    <mergeCell ref="AX91:AX92"/>
    <mergeCell ref="BK91:BK92"/>
    <mergeCell ref="BL91:BL92"/>
    <mergeCell ref="BM91:BM92"/>
    <mergeCell ref="BN91:BN92"/>
    <mergeCell ref="BP91:BP92"/>
    <mergeCell ref="BQ91:BQ92"/>
    <mergeCell ref="BE91:BE92"/>
    <mergeCell ref="BF91:BF92"/>
    <mergeCell ref="BG91:BG92"/>
    <mergeCell ref="BH91:BH92"/>
    <mergeCell ref="BI91:BI92"/>
    <mergeCell ref="BJ91:BJ92"/>
    <mergeCell ref="E109:E110"/>
    <mergeCell ref="F109:F110"/>
    <mergeCell ref="G109:G110"/>
    <mergeCell ref="H109:H110"/>
    <mergeCell ref="I109:I110"/>
    <mergeCell ref="J109:J110"/>
    <mergeCell ref="A93:A97"/>
    <mergeCell ref="C93:C97"/>
    <mergeCell ref="C103:C104"/>
    <mergeCell ref="A109:A110"/>
    <mergeCell ref="C109:C110"/>
    <mergeCell ref="D109:D110"/>
    <mergeCell ref="Q109:Q110"/>
    <mergeCell ref="R109:R110"/>
    <mergeCell ref="S109:S110"/>
    <mergeCell ref="T109:T110"/>
    <mergeCell ref="U109:U110"/>
    <mergeCell ref="V109:V110"/>
    <mergeCell ref="K109:K110"/>
    <mergeCell ref="L109:L110"/>
    <mergeCell ref="M109:M110"/>
    <mergeCell ref="N109:N110"/>
    <mergeCell ref="O109:O110"/>
    <mergeCell ref="P109:P110"/>
    <mergeCell ref="AD109:AD110"/>
    <mergeCell ref="AE109:AE110"/>
    <mergeCell ref="AF109:AF110"/>
    <mergeCell ref="AG109:AG110"/>
    <mergeCell ref="AH109:AH110"/>
    <mergeCell ref="AI109:AI110"/>
    <mergeCell ref="X109:X110"/>
    <mergeCell ref="Y109:Y110"/>
    <mergeCell ref="Z109:Z110"/>
    <mergeCell ref="AA109:AA110"/>
    <mergeCell ref="AB109:AB110"/>
    <mergeCell ref="AC109:AC110"/>
    <mergeCell ref="AP109:AP110"/>
    <mergeCell ref="AQ109:AQ110"/>
    <mergeCell ref="AR109:AR110"/>
    <mergeCell ref="AS109:AS110"/>
    <mergeCell ref="AT109:AT110"/>
    <mergeCell ref="AU109:AU110"/>
    <mergeCell ref="AJ109:AJ110"/>
    <mergeCell ref="AK109:AK110"/>
    <mergeCell ref="AL109:AL110"/>
    <mergeCell ref="AM109:AM110"/>
    <mergeCell ref="AN109:AN110"/>
    <mergeCell ref="AO109:AO110"/>
    <mergeCell ref="BN109:BN110"/>
    <mergeCell ref="BP109:BP110"/>
    <mergeCell ref="BQ109:BQ110"/>
    <mergeCell ref="A111:A113"/>
    <mergeCell ref="C111:C113"/>
    <mergeCell ref="C119:C120"/>
    <mergeCell ref="BH109:BH110"/>
    <mergeCell ref="BI109:BI110"/>
    <mergeCell ref="BJ109:BJ110"/>
    <mergeCell ref="BK109:BK110"/>
    <mergeCell ref="BL109:BL110"/>
    <mergeCell ref="BM109:BM110"/>
    <mergeCell ref="BB109:BB110"/>
    <mergeCell ref="BC109:BC110"/>
    <mergeCell ref="BD109:BD110"/>
    <mergeCell ref="BE109:BE110"/>
    <mergeCell ref="BF109:BF110"/>
    <mergeCell ref="BG109:BG110"/>
    <mergeCell ref="AV109:AV110"/>
    <mergeCell ref="AW109:AW110"/>
    <mergeCell ref="AX109:AX110"/>
    <mergeCell ref="AY109:AY110"/>
    <mergeCell ref="AZ109:AZ110"/>
    <mergeCell ref="BA109:BA110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21"/>
  <sheetViews>
    <sheetView topLeftCell="F1" zoomScale="75" zoomScaleNormal="75" workbookViewId="0">
      <selection sqref="A1:BO38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2" width="10.109375" customWidth="1"/>
    <col min="13" max="13" width="0" hidden="1" customWidth="1"/>
    <col min="14" max="17" width="9.109375" hidden="1" customWidth="1"/>
    <col min="18" max="20" width="10.109375" hidden="1" customWidth="1"/>
    <col min="21" max="21" width="10.88671875" customWidth="1"/>
    <col min="22" max="23" width="10.88671875" hidden="1" customWidth="1"/>
    <col min="24" max="24" width="10.6640625" customWidth="1"/>
    <col min="25" max="29" width="10.6640625" hidden="1" customWidth="1"/>
    <col min="30" max="31" width="10.6640625" customWidth="1"/>
    <col min="32" max="35" width="10.6640625" hidden="1" customWidth="1"/>
    <col min="36" max="36" width="10.88671875" customWidth="1"/>
    <col min="37" max="37" width="10.6640625" customWidth="1"/>
    <col min="38" max="44" width="10.6640625" hidden="1" customWidth="1"/>
    <col min="45" max="45" width="10.6640625" customWidth="1"/>
    <col min="46" max="46" width="10.6640625" hidden="1" customWidth="1"/>
    <col min="47" max="47" width="10.6640625" customWidth="1"/>
    <col min="48" max="51" width="10.6640625" hidden="1" customWidth="1"/>
    <col min="52" max="53" width="10.6640625" customWidth="1"/>
    <col min="54" max="54" width="10.6640625" hidden="1" customWidth="1"/>
    <col min="55" max="55" width="10.6640625" customWidth="1"/>
    <col min="56" max="58" width="10.6640625" hidden="1" customWidth="1"/>
    <col min="62" max="62" width="10.88671875" customWidth="1"/>
    <col min="63" max="63" width="10.88671875" hidden="1" customWidth="1"/>
    <col min="66" max="66" width="7.44140625" customWidth="1"/>
    <col min="67" max="67" width="7.44140625" style="148" customWidth="1"/>
    <col min="68" max="68" width="10.109375" customWidth="1"/>
    <col min="69" max="69" width="11.44140625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96</v>
      </c>
      <c r="B2" s="1"/>
      <c r="C2" s="1"/>
      <c r="D2" s="1"/>
      <c r="E2" s="1"/>
    </row>
    <row r="3" spans="1:69" hidden="1">
      <c r="A3" s="1" t="s">
        <v>97</v>
      </c>
      <c r="B3" s="1"/>
      <c r="C3" s="1"/>
      <c r="D3" s="1"/>
      <c r="E3" s="1"/>
      <c r="K3" t="s">
        <v>1</v>
      </c>
    </row>
    <row r="4" spans="1:69">
      <c r="K4" t="s">
        <v>98</v>
      </c>
    </row>
    <row r="6" spans="1:69">
      <c r="C6" s="94" t="s">
        <v>2</v>
      </c>
      <c r="D6" s="94"/>
      <c r="E6" s="2">
        <v>59</v>
      </c>
      <c r="F6" t="s">
        <v>59</v>
      </c>
      <c r="G6" s="38"/>
      <c r="H6" s="38"/>
      <c r="I6" s="38"/>
      <c r="K6" s="69">
        <v>45433</v>
      </c>
      <c r="U6" s="3"/>
    </row>
    <row r="7" spans="1:69" s="3" customFormat="1" ht="15" customHeight="1">
      <c r="A7" s="100"/>
      <c r="B7" s="39" t="s">
        <v>3</v>
      </c>
      <c r="C7" s="98" t="s">
        <v>4</v>
      </c>
      <c r="D7" s="98" t="str">
        <f>[1]Цены!A1</f>
        <v>Хлеб пшеничный</v>
      </c>
      <c r="E7" s="98" t="str">
        <f>[1]Цены!B1</f>
        <v>Хлеб ржано-пшеничный</v>
      </c>
      <c r="F7" s="98" t="str">
        <f>[1]Цены!C1</f>
        <v>Сахар</v>
      </c>
      <c r="G7" s="98" t="str">
        <f>[1]Цены!D1</f>
        <v>Чай</v>
      </c>
      <c r="H7" s="98" t="str">
        <f>[1]Цены!E1</f>
        <v>Какао</v>
      </c>
      <c r="I7" s="98" t="str">
        <f>[1]Цены!F1</f>
        <v>Кофейный напиток</v>
      </c>
      <c r="J7" s="98" t="str">
        <f>[1]Цены!G1</f>
        <v>Молоко 2,5%</v>
      </c>
      <c r="K7" s="98" t="str">
        <f>[1]Цены!H1</f>
        <v>Масло сливочное</v>
      </c>
      <c r="L7" s="98" t="str">
        <f>[1]Цены!I1</f>
        <v>Сметана 15%</v>
      </c>
      <c r="M7" s="98" t="str">
        <f>[1]Цены!J1</f>
        <v>Молоко сухое</v>
      </c>
      <c r="N7" s="98" t="str">
        <f>[1]Цены!K1</f>
        <v>Снежок 2,5 %</v>
      </c>
      <c r="O7" s="98" t="str">
        <f>[1]Цены!L1</f>
        <v>Творог 5%</v>
      </c>
      <c r="P7" s="98" t="str">
        <f>[1]Цены!M1</f>
        <v>Молоко сгущенное</v>
      </c>
      <c r="Q7" s="98" t="str">
        <f>[1]Цены!N1</f>
        <v xml:space="preserve">Джем Сава </v>
      </c>
      <c r="R7" s="98" t="str">
        <f>[1]Цены!O1</f>
        <v>Сыр</v>
      </c>
      <c r="S7" s="98" t="str">
        <f>[1]Цены!P1</f>
        <v>Зеленый горошек</v>
      </c>
      <c r="T7" s="98" t="str">
        <f>[1]Цены!Q1</f>
        <v>Кукуруза консервирован.</v>
      </c>
      <c r="U7" s="98" t="str">
        <f>[1]Цены!R1</f>
        <v>Консервы рыбные</v>
      </c>
      <c r="V7" s="98" t="str">
        <f>[1]Цены!S1</f>
        <v>Огурцы консервирован.</v>
      </c>
      <c r="W7" s="98" t="str">
        <f>[1]Цены!T1</f>
        <v>Огурцы свежие</v>
      </c>
      <c r="X7" s="98" t="str">
        <f>[1]Цены!U1</f>
        <v>Яйцо</v>
      </c>
      <c r="Y7" s="98" t="str">
        <f>[1]Цены!V1</f>
        <v>Икра кабачковая</v>
      </c>
      <c r="Z7" s="98" t="str">
        <f>[1]Цены!W1</f>
        <v>Изюм</v>
      </c>
      <c r="AA7" s="98" t="str">
        <f>[1]Цены!X1</f>
        <v>Курага</v>
      </c>
      <c r="AB7" s="98" t="str">
        <f>[1]Цены!Y1</f>
        <v>Чернослив</v>
      </c>
      <c r="AC7" s="98" t="str">
        <f>[1]Цены!Z1</f>
        <v>Шиповник</v>
      </c>
      <c r="AD7" s="98" t="str">
        <f>[1]Цены!AA1</f>
        <v>Сухофрукты</v>
      </c>
      <c r="AE7" s="98" t="str">
        <f>[1]Цены!AB1</f>
        <v>Ягода свежемороженная</v>
      </c>
      <c r="AF7" s="98" t="str">
        <f>[1]Цены!AC1</f>
        <v>Лимон</v>
      </c>
      <c r="AG7" s="98" t="str">
        <f>[1]Цены!AD1</f>
        <v>Кисель</v>
      </c>
      <c r="AH7" s="98" t="str">
        <f>[1]Цены!AE1</f>
        <v xml:space="preserve">Сок </v>
      </c>
      <c r="AI7" s="98" t="str">
        <f>[1]Цены!AF1</f>
        <v>Макаронные изделия</v>
      </c>
      <c r="AJ7" s="98" t="str">
        <f>[1]Цены!AG1</f>
        <v>Мука</v>
      </c>
      <c r="AK7" s="98" t="str">
        <f>[1]Цены!AH1</f>
        <v>Дрожжи</v>
      </c>
      <c r="AL7" s="98" t="str">
        <f>[1]Цены!AI1</f>
        <v>Печенье</v>
      </c>
      <c r="AM7" s="98" t="str">
        <f>[1]Цены!AJ1</f>
        <v>Пряники</v>
      </c>
      <c r="AN7" s="98" t="str">
        <f>[1]Цены!AK1</f>
        <v>Вафли</v>
      </c>
      <c r="AO7" s="98" t="str">
        <f>[1]Цены!AL1</f>
        <v>Конфеты</v>
      </c>
      <c r="AP7" s="98" t="str">
        <f>[1]Цены!AM1</f>
        <v>Повидло Сава</v>
      </c>
      <c r="AQ7" s="98" t="str">
        <f>[1]Цены!AN1</f>
        <v>Крупа геркулес</v>
      </c>
      <c r="AR7" s="98" t="str">
        <f>[1]Цены!AO1</f>
        <v>Крупа горох</v>
      </c>
      <c r="AS7" s="98" t="str">
        <f>[1]Цены!AP1</f>
        <v>Крупа гречневая</v>
      </c>
      <c r="AT7" s="98" t="str">
        <f>[1]Цены!AQ1</f>
        <v>Крупа кукурузная</v>
      </c>
      <c r="AU7" s="98" t="str">
        <f>[1]Цены!AR1</f>
        <v>Крупа манная</v>
      </c>
      <c r="AV7" s="98" t="str">
        <f>[1]Цены!AS1</f>
        <v>Крупа перловая</v>
      </c>
      <c r="AW7" s="98" t="str">
        <f>[1]Цены!AT1</f>
        <v>Крупа пшеничная</v>
      </c>
      <c r="AX7" s="98" t="str">
        <f>[1]Цены!AU1</f>
        <v>Крупа пшено</v>
      </c>
      <c r="AY7" s="98" t="str">
        <f>[1]Цены!AV1</f>
        <v>Крупа ячневая</v>
      </c>
      <c r="AZ7" s="98" t="str">
        <f>[1]Цены!AW1</f>
        <v>Рис</v>
      </c>
      <c r="BA7" s="98" t="str">
        <f>[1]Цены!AX1</f>
        <v>Цыпленок бройлер</v>
      </c>
      <c r="BB7" s="98" t="str">
        <f>[1]Цены!AY1</f>
        <v>Филе куриное</v>
      </c>
      <c r="BC7" s="98" t="str">
        <f>[1]Цены!AZ1</f>
        <v>Фарш говяжий</v>
      </c>
      <c r="BD7" s="98" t="str">
        <f>[1]Цены!BA1</f>
        <v>Печень куриная</v>
      </c>
      <c r="BE7" s="98" t="str">
        <f>[1]Цены!BB1</f>
        <v>Филе минтая</v>
      </c>
      <c r="BF7" s="98" t="str">
        <f>[1]Цены!BC1</f>
        <v>Филе сельди слабосол.</v>
      </c>
      <c r="BG7" s="98" t="str">
        <f>[1]Цены!BD1</f>
        <v>Картофель</v>
      </c>
      <c r="BH7" s="98" t="str">
        <f>[1]Цены!BE1</f>
        <v>Морковь</v>
      </c>
      <c r="BI7" s="98" t="str">
        <f>[1]Цены!BF1</f>
        <v>Лук</v>
      </c>
      <c r="BJ7" s="98" t="str">
        <f>[1]Цены!BG1</f>
        <v>Капуста</v>
      </c>
      <c r="BK7" s="98" t="str">
        <f>[1]Цены!BH1</f>
        <v>Свекла</v>
      </c>
      <c r="BL7" s="98" t="str">
        <f>[1]Цены!BI1</f>
        <v>Томатная паста</v>
      </c>
      <c r="BM7" s="98" t="str">
        <f>[1]Цены!BJ1</f>
        <v>Масло растительное</v>
      </c>
      <c r="BN7" s="98" t="str">
        <f>[1]Цены!BK1</f>
        <v>Соль</v>
      </c>
      <c r="BO7" s="149" t="s">
        <v>62</v>
      </c>
      <c r="BP7" s="97" t="s">
        <v>5</v>
      </c>
      <c r="BQ7" s="97" t="s">
        <v>6</v>
      </c>
    </row>
    <row r="8" spans="1:69" s="3" customFormat="1" ht="28.5" customHeight="1">
      <c r="A8" s="101"/>
      <c r="B8" s="5" t="s">
        <v>7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150"/>
      <c r="BP8" s="97"/>
      <c r="BQ8" s="97"/>
    </row>
    <row r="9" spans="1:69">
      <c r="A9" s="85" t="s">
        <v>8</v>
      </c>
      <c r="B9" s="6" t="s">
        <v>9</v>
      </c>
      <c r="C9" s="86">
        <f>$E$6</f>
        <v>59</v>
      </c>
      <c r="D9" s="6"/>
      <c r="E9" s="6"/>
      <c r="F9" s="6">
        <v>4.0000000000000001E-3</v>
      </c>
      <c r="G9" s="6"/>
      <c r="H9" s="6"/>
      <c r="I9" s="6"/>
      <c r="J9" s="6">
        <v>0.15</v>
      </c>
      <c r="K9" s="6">
        <v>2E-3</v>
      </c>
      <c r="L9" s="6"/>
      <c r="M9" s="6"/>
      <c r="N9" s="6"/>
      <c r="O9" s="6"/>
      <c r="P9" s="6"/>
      <c r="Q9" s="6"/>
      <c r="R9" s="6"/>
      <c r="S9" s="6"/>
      <c r="T9" s="6"/>
      <c r="U9" s="7"/>
      <c r="V9" s="7"/>
      <c r="W9" s="7"/>
      <c r="X9" s="8"/>
      <c r="Y9" s="8"/>
      <c r="Z9" s="8"/>
      <c r="AA9" s="8"/>
      <c r="AB9" s="8"/>
      <c r="AC9" s="8"/>
      <c r="AD9" s="6"/>
      <c r="AE9" s="6"/>
      <c r="AF9" s="6"/>
      <c r="AG9" s="6"/>
      <c r="AH9" s="6"/>
      <c r="AI9" s="6"/>
      <c r="AJ9" s="7"/>
      <c r="AK9" s="6"/>
      <c r="AL9" s="6"/>
      <c r="AM9" s="6"/>
      <c r="AN9" s="6"/>
      <c r="AO9" s="6"/>
      <c r="AP9" s="6"/>
      <c r="AQ9" s="6"/>
      <c r="AR9" s="6"/>
      <c r="AS9" s="7"/>
      <c r="AT9" s="7"/>
      <c r="AU9" s="7">
        <v>0.02</v>
      </c>
      <c r="AV9" s="7"/>
      <c r="AW9" s="7"/>
      <c r="AX9" s="7"/>
      <c r="AY9" s="7"/>
      <c r="AZ9" s="7"/>
      <c r="BA9" s="6"/>
      <c r="BB9" s="6"/>
      <c r="BC9" s="6"/>
      <c r="BD9" s="6"/>
      <c r="BE9" s="6"/>
      <c r="BF9" s="6"/>
      <c r="BG9" s="6"/>
      <c r="BH9" s="6"/>
      <c r="BI9" s="6"/>
      <c r="BJ9" s="7"/>
      <c r="BK9" s="7"/>
      <c r="BL9" s="6"/>
      <c r="BM9" s="6"/>
      <c r="BN9" s="6">
        <v>1E-3</v>
      </c>
      <c r="BO9" s="151"/>
    </row>
    <row r="10" spans="1:69">
      <c r="A10" s="85"/>
      <c r="B10" s="9" t="s">
        <v>10</v>
      </c>
      <c r="C10" s="87"/>
      <c r="D10" s="158">
        <v>2.981E-2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7"/>
      <c r="V10" s="7"/>
      <c r="W10" s="7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6"/>
      <c r="AI10" s="6"/>
      <c r="AJ10" s="7"/>
      <c r="AK10" s="6"/>
      <c r="AL10" s="6"/>
      <c r="AM10" s="6"/>
      <c r="AN10" s="6"/>
      <c r="AO10" s="6"/>
      <c r="AP10" s="6"/>
      <c r="AQ10" s="6"/>
      <c r="AR10" s="6"/>
      <c r="AS10" s="7"/>
      <c r="AT10" s="7"/>
      <c r="AU10" s="7"/>
      <c r="AV10" s="7"/>
      <c r="AW10" s="7"/>
      <c r="AX10" s="7"/>
      <c r="AY10" s="7"/>
      <c r="AZ10" s="7"/>
      <c r="BA10" s="6"/>
      <c r="BB10" s="6"/>
      <c r="BC10" s="6"/>
      <c r="BD10" s="6"/>
      <c r="BE10" s="6"/>
      <c r="BF10" s="6"/>
      <c r="BG10" s="6"/>
      <c r="BH10" s="6"/>
      <c r="BI10" s="6"/>
      <c r="BJ10" s="7"/>
      <c r="BK10" s="7"/>
      <c r="BL10" s="6"/>
      <c r="BM10" s="6"/>
      <c r="BN10" s="6"/>
      <c r="BO10" s="151"/>
    </row>
    <row r="11" spans="1:69">
      <c r="A11" s="85"/>
      <c r="B11" s="6" t="s">
        <v>11</v>
      </c>
      <c r="C11" s="87"/>
      <c r="D11" s="158"/>
      <c r="E11" s="6"/>
      <c r="F11" s="6">
        <v>0.01</v>
      </c>
      <c r="G11" s="6"/>
      <c r="H11" s="6">
        <v>1.1000000000000001E-3</v>
      </c>
      <c r="I11" s="6"/>
      <c r="J11" s="158">
        <v>8.276E-2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7"/>
      <c r="W11" s="7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6"/>
      <c r="AI11" s="6"/>
      <c r="AJ11" s="7"/>
      <c r="AK11" s="6"/>
      <c r="AL11" s="6"/>
      <c r="AM11" s="6"/>
      <c r="AN11" s="6"/>
      <c r="AO11" s="6"/>
      <c r="AP11" s="6"/>
      <c r="AQ11" s="6"/>
      <c r="AR11" s="6"/>
      <c r="AS11" s="7"/>
      <c r="AT11" s="7"/>
      <c r="AU11" s="7"/>
      <c r="AV11" s="7"/>
      <c r="AW11" s="7"/>
      <c r="AX11" s="7"/>
      <c r="AY11" s="7"/>
      <c r="AZ11" s="7"/>
      <c r="BA11" s="6"/>
      <c r="BB11" s="6"/>
      <c r="BC11" s="6"/>
      <c r="BD11" s="6"/>
      <c r="BE11" s="6"/>
      <c r="BF11" s="6"/>
      <c r="BG11" s="6"/>
      <c r="BH11" s="6"/>
      <c r="BI11" s="6"/>
      <c r="BJ11" s="7"/>
      <c r="BK11" s="7"/>
      <c r="BL11" s="6"/>
      <c r="BM11" s="6"/>
      <c r="BN11" s="6"/>
      <c r="BO11" s="151"/>
    </row>
    <row r="12" spans="1:69">
      <c r="A12" s="85"/>
      <c r="B12" s="6"/>
      <c r="C12" s="87"/>
      <c r="D12" s="158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7"/>
      <c r="W12" s="7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6"/>
      <c r="AI12" s="6"/>
      <c r="AJ12" s="7"/>
      <c r="AK12" s="6"/>
      <c r="AL12" s="6"/>
      <c r="AM12" s="6"/>
      <c r="AN12" s="6"/>
      <c r="AO12" s="6"/>
      <c r="AP12" s="6"/>
      <c r="AQ12" s="6"/>
      <c r="AR12" s="6"/>
      <c r="AS12" s="7"/>
      <c r="AT12" s="7"/>
      <c r="AU12" s="7"/>
      <c r="AV12" s="7"/>
      <c r="AW12" s="7"/>
      <c r="AX12" s="7"/>
      <c r="AY12" s="7"/>
      <c r="AZ12" s="7"/>
      <c r="BA12" s="6"/>
      <c r="BB12" s="6"/>
      <c r="BC12" s="6"/>
      <c r="BD12" s="6"/>
      <c r="BE12" s="6"/>
      <c r="BF12" s="6"/>
      <c r="BG12" s="6"/>
      <c r="BH12" s="6"/>
      <c r="BI12" s="6"/>
      <c r="BJ12" s="7"/>
      <c r="BK12" s="7"/>
      <c r="BL12" s="6"/>
      <c r="BM12" s="6"/>
      <c r="BN12" s="6"/>
      <c r="BO12" s="151"/>
    </row>
    <row r="13" spans="1:69">
      <c r="A13" s="85"/>
      <c r="B13" s="6"/>
      <c r="C13" s="88"/>
      <c r="D13" s="158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7"/>
      <c r="W13" s="7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6"/>
      <c r="AI13" s="6"/>
      <c r="AJ13" s="7"/>
      <c r="AK13" s="6"/>
      <c r="AL13" s="6"/>
      <c r="AM13" s="6"/>
      <c r="AN13" s="6"/>
      <c r="AO13" s="6"/>
      <c r="AP13" s="6"/>
      <c r="AQ13" s="6"/>
      <c r="AR13" s="6"/>
      <c r="AS13" s="7"/>
      <c r="AT13" s="7"/>
      <c r="AU13" s="7"/>
      <c r="AV13" s="7"/>
      <c r="AW13" s="7"/>
      <c r="AX13" s="7"/>
      <c r="AY13" s="7"/>
      <c r="AZ13" s="7"/>
      <c r="BA13" s="6"/>
      <c r="BB13" s="6"/>
      <c r="BC13" s="6"/>
      <c r="BD13" s="6"/>
      <c r="BE13" s="6"/>
      <c r="BF13" s="6"/>
      <c r="BG13" s="6"/>
      <c r="BH13" s="6"/>
      <c r="BI13" s="6"/>
      <c r="BJ13" s="7"/>
      <c r="BK13" s="7"/>
      <c r="BL13" s="6"/>
      <c r="BM13" s="6"/>
      <c r="BN13" s="6"/>
      <c r="BO13" s="151"/>
    </row>
    <row r="14" spans="1:69">
      <c r="A14" s="85" t="s">
        <v>12</v>
      </c>
      <c r="B14" s="6" t="s">
        <v>13</v>
      </c>
      <c r="C14" s="86">
        <f>$E$6</f>
        <v>59</v>
      </c>
      <c r="D14" s="158"/>
      <c r="E14" s="6"/>
      <c r="F14" s="6"/>
      <c r="G14" s="6"/>
      <c r="H14" s="6"/>
      <c r="I14" s="6"/>
      <c r="J14" s="6"/>
      <c r="K14" s="6">
        <v>2E-3</v>
      </c>
      <c r="L14" s="6">
        <v>5.0000000000000001E-3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7"/>
      <c r="W14" s="7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6"/>
      <c r="AI14" s="6"/>
      <c r="AJ14" s="7"/>
      <c r="AK14" s="6"/>
      <c r="AL14" s="6"/>
      <c r="AM14" s="6"/>
      <c r="AN14" s="6"/>
      <c r="AO14" s="6"/>
      <c r="AP14" s="6"/>
      <c r="AQ14" s="6"/>
      <c r="AR14" s="6"/>
      <c r="AS14" s="7">
        <v>8.0000000000000002E-3</v>
      </c>
      <c r="AT14" s="7"/>
      <c r="AU14" s="7"/>
      <c r="AV14" s="7"/>
      <c r="AW14" s="7"/>
      <c r="AX14" s="7"/>
      <c r="AY14" s="7"/>
      <c r="AZ14" s="7"/>
      <c r="BA14" s="6">
        <v>2.9000000000000001E-2</v>
      </c>
      <c r="BB14" s="6"/>
      <c r="BC14" s="6"/>
      <c r="BD14" s="6"/>
      <c r="BE14" s="6"/>
      <c r="BF14" s="6"/>
      <c r="BG14" s="6">
        <v>0.1</v>
      </c>
      <c r="BH14" s="6">
        <v>0.01</v>
      </c>
      <c r="BI14" s="6">
        <v>7.0000000000000001E-3</v>
      </c>
      <c r="BJ14" s="7"/>
      <c r="BK14" s="7"/>
      <c r="BL14" s="6"/>
      <c r="BM14" s="6">
        <v>3.0000000000000001E-3</v>
      </c>
      <c r="BN14" s="6">
        <v>2E-3</v>
      </c>
      <c r="BO14" s="151"/>
    </row>
    <row r="15" spans="1:69">
      <c r="A15" s="85"/>
      <c r="B15" s="10" t="s">
        <v>14</v>
      </c>
      <c r="C15" s="87"/>
      <c r="D15" s="158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7"/>
      <c r="W15" s="7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6"/>
      <c r="AI15" s="6"/>
      <c r="AJ15" s="7"/>
      <c r="AK15" s="6"/>
      <c r="AL15" s="6"/>
      <c r="AM15" s="6"/>
      <c r="AN15" s="6"/>
      <c r="AO15" s="6"/>
      <c r="AP15" s="6"/>
      <c r="AQ15" s="6"/>
      <c r="AR15" s="6"/>
      <c r="AS15" s="7"/>
      <c r="AT15" s="7"/>
      <c r="AU15" s="7"/>
      <c r="AV15" s="7"/>
      <c r="AW15" s="7"/>
      <c r="AX15" s="7"/>
      <c r="AY15" s="7"/>
      <c r="AZ15" s="7"/>
      <c r="BA15" s="6">
        <v>0.03</v>
      </c>
      <c r="BB15" s="6"/>
      <c r="BC15" s="6">
        <v>1.7000000000000001E-2</v>
      </c>
      <c r="BD15" s="6"/>
      <c r="BE15" s="6"/>
      <c r="BF15" s="6"/>
      <c r="BG15" s="6"/>
      <c r="BH15" s="6">
        <v>7.0000000000000001E-3</v>
      </c>
      <c r="BI15" s="6">
        <v>1.2999999999999999E-2</v>
      </c>
      <c r="BJ15" s="7">
        <v>0.18</v>
      </c>
      <c r="BK15" s="7"/>
      <c r="BL15" s="6">
        <v>3.0000000000000001E-3</v>
      </c>
      <c r="BM15" s="6">
        <v>4.0000000000000001E-3</v>
      </c>
      <c r="BN15" s="6">
        <v>2E-3</v>
      </c>
      <c r="BO15" s="151"/>
    </row>
    <row r="16" spans="1:69">
      <c r="A16" s="85"/>
      <c r="B16" s="6" t="s">
        <v>15</v>
      </c>
      <c r="C16" s="87"/>
      <c r="D16" s="158">
        <v>2.9000000000000001E-2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7"/>
      <c r="W16" s="7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6"/>
      <c r="AI16" s="6"/>
      <c r="AJ16" s="7"/>
      <c r="AK16" s="6"/>
      <c r="AL16" s="6"/>
      <c r="AM16" s="6"/>
      <c r="AN16" s="6"/>
      <c r="AO16" s="6"/>
      <c r="AP16" s="6"/>
      <c r="AQ16" s="6"/>
      <c r="AR16" s="6"/>
      <c r="AS16" s="7"/>
      <c r="AT16" s="7"/>
      <c r="AU16" s="7"/>
      <c r="AV16" s="7"/>
      <c r="AW16" s="7"/>
      <c r="AX16" s="7"/>
      <c r="AY16" s="7"/>
      <c r="AZ16" s="7"/>
      <c r="BA16" s="6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6"/>
      <c r="BM16" s="6"/>
      <c r="BN16" s="6"/>
      <c r="BO16" s="151"/>
    </row>
    <row r="17" spans="1:68">
      <c r="A17" s="85"/>
      <c r="B17" s="6" t="s">
        <v>16</v>
      </c>
      <c r="C17" s="87"/>
      <c r="D17" s="158"/>
      <c r="E17" s="158">
        <v>4.7449999999999999E-2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7"/>
      <c r="W17" s="7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6"/>
      <c r="AI17" s="6"/>
      <c r="AJ17" s="7"/>
      <c r="AK17" s="6"/>
      <c r="AL17" s="6"/>
      <c r="AM17" s="6"/>
      <c r="AN17" s="6"/>
      <c r="AO17" s="6"/>
      <c r="AP17" s="6"/>
      <c r="AQ17" s="6"/>
      <c r="AR17" s="6"/>
      <c r="AS17" s="7"/>
      <c r="AT17" s="7"/>
      <c r="AU17" s="7"/>
      <c r="AV17" s="7"/>
      <c r="AW17" s="7"/>
      <c r="AX17" s="7"/>
      <c r="AY17" s="7"/>
      <c r="AZ17" s="7"/>
      <c r="BA17" s="6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6"/>
      <c r="BM17" s="6"/>
      <c r="BN17" s="6"/>
      <c r="BO17" s="151"/>
    </row>
    <row r="18" spans="1:68">
      <c r="A18" s="85"/>
      <c r="B18" s="6" t="s">
        <v>17</v>
      </c>
      <c r="C18" s="87"/>
      <c r="D18" s="158"/>
      <c r="E18" s="6"/>
      <c r="F18" s="6">
        <v>1.2999999999999999E-2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7"/>
      <c r="X18" s="8"/>
      <c r="Y18" s="8"/>
      <c r="Z18" s="8"/>
      <c r="AA18" s="8"/>
      <c r="AB18" s="8"/>
      <c r="AC18" s="8"/>
      <c r="AD18" s="6">
        <v>0.02</v>
      </c>
      <c r="AE18" s="6"/>
      <c r="AF18" s="6"/>
      <c r="AG18" s="6"/>
      <c r="AH18" s="6"/>
      <c r="AI18" s="6"/>
      <c r="AJ18" s="7"/>
      <c r="AK18" s="6"/>
      <c r="AL18" s="6"/>
      <c r="AM18" s="6"/>
      <c r="AN18" s="6"/>
      <c r="AO18" s="6"/>
      <c r="AP18" s="6"/>
      <c r="AQ18" s="6"/>
      <c r="AR18" s="6"/>
      <c r="AS18" s="7"/>
      <c r="AT18" s="7"/>
      <c r="AU18" s="7"/>
      <c r="AV18" s="7"/>
      <c r="AW18" s="7"/>
      <c r="AX18" s="7"/>
      <c r="AY18" s="7"/>
      <c r="AZ18" s="7"/>
      <c r="BA18" s="6"/>
      <c r="BB18" s="6"/>
      <c r="BC18" s="6"/>
      <c r="BD18" s="6"/>
      <c r="BE18" s="6"/>
      <c r="BF18" s="6"/>
      <c r="BG18" s="6"/>
      <c r="BH18" s="6"/>
      <c r="BI18" s="6"/>
      <c r="BJ18" s="7"/>
      <c r="BK18" s="7"/>
      <c r="BL18" s="6"/>
      <c r="BM18" s="6"/>
      <c r="BN18" s="6"/>
      <c r="BO18" s="151">
        <v>5.0000000000000002E-5</v>
      </c>
    </row>
    <row r="19" spans="1:68">
      <c r="A19" s="85"/>
      <c r="B19" s="11"/>
      <c r="C19" s="87"/>
      <c r="D19" s="158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6"/>
      <c r="AI19" s="6"/>
      <c r="AJ19" s="7"/>
      <c r="AK19" s="6"/>
      <c r="AL19" s="6"/>
      <c r="AM19" s="6"/>
      <c r="AN19" s="6"/>
      <c r="AO19" s="6"/>
      <c r="AP19" s="6"/>
      <c r="AQ19" s="6"/>
      <c r="AR19" s="6"/>
      <c r="AS19" s="7"/>
      <c r="AT19" s="7"/>
      <c r="AU19" s="7"/>
      <c r="AV19" s="7"/>
      <c r="AW19" s="7"/>
      <c r="AX19" s="7"/>
      <c r="AY19" s="7"/>
      <c r="AZ19" s="7"/>
      <c r="BA19" s="6"/>
      <c r="BB19" s="6"/>
      <c r="BC19" s="6"/>
      <c r="BD19" s="6"/>
      <c r="BE19" s="6"/>
      <c r="BF19" s="6"/>
      <c r="BG19" s="6"/>
      <c r="BH19" s="6"/>
      <c r="BI19" s="6"/>
      <c r="BJ19" s="7"/>
      <c r="BK19" s="7"/>
      <c r="BL19" s="6"/>
      <c r="BM19" s="6"/>
      <c r="BN19" s="6"/>
      <c r="BO19" s="151"/>
    </row>
    <row r="20" spans="1:68">
      <c r="A20" s="85"/>
      <c r="B20" s="12"/>
      <c r="C20" s="87"/>
      <c r="D20" s="158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7"/>
      <c r="W20" s="7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6"/>
      <c r="AI20" s="6"/>
      <c r="AJ20" s="7"/>
      <c r="AK20" s="6"/>
      <c r="AL20" s="6"/>
      <c r="AM20" s="6"/>
      <c r="AN20" s="6"/>
      <c r="AO20" s="6"/>
      <c r="AP20" s="6"/>
      <c r="AQ20" s="6"/>
      <c r="AR20" s="6"/>
      <c r="AS20" s="7"/>
      <c r="AT20" s="7"/>
      <c r="AU20" s="7"/>
      <c r="AV20" s="7"/>
      <c r="AW20" s="7"/>
      <c r="AX20" s="7"/>
      <c r="AY20" s="7"/>
      <c r="AZ20" s="7"/>
      <c r="BA20" s="6"/>
      <c r="BB20" s="6"/>
      <c r="BC20" s="6"/>
      <c r="BD20" s="6"/>
      <c r="BE20" s="6"/>
      <c r="BF20" s="6"/>
      <c r="BG20" s="6"/>
      <c r="BH20" s="6"/>
      <c r="BI20" s="6"/>
      <c r="BJ20" s="7"/>
      <c r="BK20" s="7"/>
      <c r="BL20" s="6"/>
      <c r="BM20" s="6"/>
      <c r="BN20" s="6"/>
      <c r="BO20" s="151"/>
    </row>
    <row r="21" spans="1:68">
      <c r="A21" s="85"/>
      <c r="B21" s="12"/>
      <c r="C21" s="88"/>
      <c r="D21" s="158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7"/>
      <c r="W21" s="7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6"/>
      <c r="AI21" s="6"/>
      <c r="AJ21" s="7"/>
      <c r="AK21" s="6"/>
      <c r="AL21" s="6"/>
      <c r="AM21" s="6"/>
      <c r="AN21" s="6"/>
      <c r="AO21" s="6"/>
      <c r="AP21" s="6"/>
      <c r="AQ21" s="6"/>
      <c r="AR21" s="6"/>
      <c r="AS21" s="7"/>
      <c r="AT21" s="7"/>
      <c r="AU21" s="7"/>
      <c r="AV21" s="7"/>
      <c r="AW21" s="7"/>
      <c r="AX21" s="7"/>
      <c r="AY21" s="7"/>
      <c r="AZ21" s="7"/>
      <c r="BA21" s="6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6"/>
      <c r="BM21" s="6"/>
      <c r="BN21" s="6"/>
      <c r="BO21" s="151"/>
    </row>
    <row r="22" spans="1:68" s="16" customFormat="1" ht="16.5" customHeight="1">
      <c r="A22" s="85" t="s">
        <v>18</v>
      </c>
      <c r="B22" s="6" t="s">
        <v>19</v>
      </c>
      <c r="C22" s="86">
        <f>$E$6</f>
        <v>59</v>
      </c>
      <c r="D22" s="159"/>
      <c r="E22" s="12"/>
      <c r="F22" s="12">
        <v>1.2E-2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4"/>
      <c r="V22" s="14"/>
      <c r="W22" s="14"/>
      <c r="X22" s="15"/>
      <c r="Y22" s="15"/>
      <c r="Z22" s="15"/>
      <c r="AA22" s="15"/>
      <c r="AB22" s="15"/>
      <c r="AC22" s="14"/>
      <c r="AD22" s="12"/>
      <c r="AE22" s="12">
        <v>0.02</v>
      </c>
      <c r="AF22" s="12"/>
      <c r="AG22" s="12"/>
      <c r="AH22" s="12"/>
      <c r="AI22" s="12"/>
      <c r="AJ22" s="14"/>
      <c r="AK22" s="12"/>
      <c r="AL22" s="12"/>
      <c r="AM22" s="12"/>
      <c r="AN22" s="12"/>
      <c r="AO22" s="12"/>
      <c r="AP22" s="12"/>
      <c r="AQ22" s="12"/>
      <c r="AR22" s="12"/>
      <c r="AS22" s="14"/>
      <c r="AT22" s="14"/>
      <c r="AU22" s="14"/>
      <c r="AV22" s="14"/>
      <c r="AW22" s="14"/>
      <c r="AX22" s="14"/>
      <c r="AY22" s="14"/>
      <c r="AZ22" s="14"/>
      <c r="BA22" s="12"/>
      <c r="BB22" s="12"/>
      <c r="BC22" s="12"/>
      <c r="BD22" s="12"/>
      <c r="BE22" s="12"/>
      <c r="BF22" s="12"/>
      <c r="BG22" s="12"/>
      <c r="BH22" s="12"/>
      <c r="BI22" s="12"/>
      <c r="BJ22" s="14"/>
      <c r="BK22" s="14"/>
      <c r="BL22" s="12"/>
      <c r="BM22" s="12"/>
      <c r="BN22" s="12"/>
      <c r="BO22" s="151"/>
    </row>
    <row r="23" spans="1:68">
      <c r="A23" s="85"/>
      <c r="B23" s="6" t="s">
        <v>20</v>
      </c>
      <c r="C23" s="87"/>
      <c r="D23" s="158"/>
      <c r="E23" s="6"/>
      <c r="F23" s="6">
        <v>2E-3</v>
      </c>
      <c r="G23" s="6"/>
      <c r="H23" s="6"/>
      <c r="I23" s="6"/>
      <c r="J23" s="6">
        <v>8.0000000000000002E-3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160">
        <v>1.9619999999999999E-2</v>
      </c>
      <c r="V23" s="6"/>
      <c r="W23" s="6"/>
      <c r="X23" s="8">
        <v>0.1</v>
      </c>
      <c r="Y23" s="8"/>
      <c r="Z23" s="8"/>
      <c r="AA23" s="8"/>
      <c r="AB23" s="8"/>
      <c r="AC23" s="8"/>
      <c r="AD23" s="6"/>
      <c r="AE23" s="6"/>
      <c r="AF23" s="6"/>
      <c r="AG23" s="6"/>
      <c r="AH23" s="6"/>
      <c r="AI23" s="6"/>
      <c r="AJ23" s="7">
        <v>3.3000000000000002E-2</v>
      </c>
      <c r="AK23" s="161">
        <v>1.5932000000000002E-2</v>
      </c>
      <c r="AL23" s="6"/>
      <c r="AM23" s="6"/>
      <c r="AN23" s="6"/>
      <c r="AO23" s="6"/>
      <c r="AP23" s="6"/>
      <c r="AQ23" s="6"/>
      <c r="AR23" s="6"/>
      <c r="AS23" s="7"/>
      <c r="AT23" s="7"/>
      <c r="AU23" s="7"/>
      <c r="AV23" s="7"/>
      <c r="AW23" s="7"/>
      <c r="AX23" s="7"/>
      <c r="AY23" s="7"/>
      <c r="AZ23" s="7">
        <v>4.0000000000000001E-3</v>
      </c>
      <c r="BA23" s="6"/>
      <c r="BB23" s="6"/>
      <c r="BC23" s="6"/>
      <c r="BD23" s="6"/>
      <c r="BE23" s="6"/>
      <c r="BF23" s="6"/>
      <c r="BG23" s="6"/>
      <c r="BH23" s="6"/>
      <c r="BI23" s="6">
        <v>3.0000000000000001E-3</v>
      </c>
      <c r="BJ23" s="7"/>
      <c r="BK23" s="7"/>
      <c r="BL23" s="6"/>
      <c r="BM23" s="6">
        <v>1E-3</v>
      </c>
      <c r="BN23" s="6"/>
      <c r="BO23" s="151"/>
    </row>
    <row r="24" spans="1:68">
      <c r="A24" s="85"/>
      <c r="B24" s="6"/>
      <c r="C24" s="87"/>
      <c r="D24" s="158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7"/>
      <c r="W24" s="7"/>
      <c r="X24" s="8"/>
      <c r="Y24" s="8"/>
      <c r="Z24" s="8"/>
      <c r="AA24" s="8"/>
      <c r="AB24" s="8"/>
      <c r="AC24" s="8"/>
      <c r="AD24" s="6"/>
      <c r="AE24" s="6"/>
      <c r="AF24" s="6"/>
      <c r="AG24" s="6"/>
      <c r="AH24" s="6"/>
      <c r="AI24" s="6"/>
      <c r="AJ24" s="7"/>
      <c r="AK24" s="6"/>
      <c r="AL24" s="6"/>
      <c r="AM24" s="6"/>
      <c r="AN24" s="6"/>
      <c r="AO24" s="6"/>
      <c r="AP24" s="6"/>
      <c r="AQ24" s="6"/>
      <c r="AR24" s="6"/>
      <c r="AS24" s="7"/>
      <c r="AT24" s="7"/>
      <c r="AU24" s="7"/>
      <c r="AV24" s="7"/>
      <c r="AW24" s="7"/>
      <c r="AX24" s="7"/>
      <c r="AY24" s="7"/>
      <c r="AZ24" s="7"/>
      <c r="BA24" s="6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6"/>
      <c r="BM24" s="6"/>
      <c r="BN24" s="6"/>
      <c r="BO24" s="151"/>
    </row>
    <row r="25" spans="1:68">
      <c r="A25" s="85"/>
      <c r="B25" s="6"/>
      <c r="C25" s="87"/>
      <c r="D25" s="158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7"/>
      <c r="W25" s="7"/>
      <c r="X25" s="8"/>
      <c r="Y25" s="8"/>
      <c r="Z25" s="8"/>
      <c r="AA25" s="8"/>
      <c r="AB25" s="8"/>
      <c r="AC25" s="8"/>
      <c r="AD25" s="6"/>
      <c r="AE25" s="6"/>
      <c r="AF25" s="6"/>
      <c r="AG25" s="6"/>
      <c r="AH25" s="6"/>
      <c r="AI25" s="6"/>
      <c r="AJ25" s="7"/>
      <c r="AK25" s="6"/>
      <c r="AL25" s="6"/>
      <c r="AM25" s="6"/>
      <c r="AN25" s="6"/>
      <c r="AO25" s="6"/>
      <c r="AP25" s="6"/>
      <c r="AQ25" s="6"/>
      <c r="AR25" s="6"/>
      <c r="AS25" s="7"/>
      <c r="AT25" s="7"/>
      <c r="AU25" s="7"/>
      <c r="AV25" s="7"/>
      <c r="AW25" s="7"/>
      <c r="AX25" s="7"/>
      <c r="AY25" s="7"/>
      <c r="AZ25" s="7"/>
      <c r="BA25" s="6"/>
      <c r="BB25" s="6"/>
      <c r="BC25" s="6"/>
      <c r="BD25" s="6"/>
      <c r="BE25" s="6"/>
      <c r="BF25" s="6"/>
      <c r="BG25" s="6"/>
      <c r="BH25" s="6"/>
      <c r="BI25" s="6"/>
      <c r="BJ25" s="7"/>
      <c r="BK25" s="7"/>
      <c r="BL25" s="6"/>
      <c r="BM25" s="6"/>
      <c r="BN25" s="6"/>
      <c r="BO25" s="151"/>
    </row>
    <row r="26" spans="1:68">
      <c r="A26" s="85"/>
      <c r="B26" s="6"/>
      <c r="C26" s="88"/>
      <c r="D26" s="158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7"/>
      <c r="W26" s="7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6"/>
      <c r="AI26" s="6"/>
      <c r="AJ26" s="7"/>
      <c r="AK26" s="6"/>
      <c r="AL26" s="6"/>
      <c r="AM26" s="6"/>
      <c r="AN26" s="6"/>
      <c r="AO26" s="6"/>
      <c r="AP26" s="6"/>
      <c r="AQ26" s="6"/>
      <c r="AR26" s="6"/>
      <c r="AS26" s="7"/>
      <c r="AT26" s="7"/>
      <c r="AU26" s="7"/>
      <c r="AV26" s="7"/>
      <c r="AW26" s="7"/>
      <c r="AX26" s="7"/>
      <c r="AY26" s="7"/>
      <c r="AZ26" s="7"/>
      <c r="BA26" s="6"/>
      <c r="BB26" s="6"/>
      <c r="BC26" s="6"/>
      <c r="BD26" s="6"/>
      <c r="BE26" s="6"/>
      <c r="BF26" s="6"/>
      <c r="BG26" s="6"/>
      <c r="BH26" s="6"/>
      <c r="BI26" s="6"/>
      <c r="BJ26" s="7"/>
      <c r="BK26" s="7"/>
      <c r="BL26" s="6"/>
      <c r="BM26" s="6"/>
      <c r="BN26" s="6"/>
      <c r="BO26" s="151"/>
    </row>
    <row r="27" spans="1:68" s="16" customFormat="1">
      <c r="A27" s="85" t="s">
        <v>21</v>
      </c>
      <c r="B27" s="13" t="s">
        <v>22</v>
      </c>
      <c r="C27" s="86">
        <f>$E$6</f>
        <v>59</v>
      </c>
      <c r="D27" s="159"/>
      <c r="E27" s="12"/>
      <c r="F27" s="12"/>
      <c r="G27" s="12"/>
      <c r="H27" s="12"/>
      <c r="I27" s="12"/>
      <c r="J27" s="12">
        <v>4.4999999999999998E-2</v>
      </c>
      <c r="K27" s="12">
        <v>2E-3</v>
      </c>
      <c r="L27" s="12"/>
      <c r="M27" s="12"/>
      <c r="N27" s="12"/>
      <c r="O27" s="12"/>
      <c r="P27" s="12"/>
      <c r="Q27" s="12"/>
      <c r="R27" s="12"/>
      <c r="S27" s="12"/>
      <c r="U27" s="14"/>
      <c r="V27" s="14"/>
      <c r="W27" s="14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4"/>
      <c r="AK27" s="12"/>
      <c r="AL27" s="12"/>
      <c r="AM27" s="12"/>
      <c r="AN27" s="12"/>
      <c r="AO27" s="12"/>
      <c r="AP27" s="12"/>
      <c r="AQ27" s="12"/>
      <c r="AR27" s="12"/>
      <c r="AU27" s="14"/>
      <c r="AV27" s="14"/>
      <c r="AW27" s="14"/>
      <c r="AX27" s="14"/>
      <c r="AY27" s="14"/>
      <c r="AZ27" s="14"/>
      <c r="BA27" s="12"/>
      <c r="BB27" s="12"/>
      <c r="BC27" s="12"/>
      <c r="BD27" s="12"/>
      <c r="BE27" s="12"/>
      <c r="BF27" s="12"/>
      <c r="BG27" s="12"/>
      <c r="BH27" s="12"/>
      <c r="BI27" s="12"/>
      <c r="BJ27" s="14"/>
      <c r="BK27" s="14"/>
      <c r="BL27" s="12"/>
      <c r="BM27" s="12"/>
      <c r="BN27" s="12">
        <v>1E-3</v>
      </c>
      <c r="BO27" s="151"/>
    </row>
    <row r="28" spans="1:68">
      <c r="A28" s="85"/>
      <c r="B28" s="6" t="s">
        <v>15</v>
      </c>
      <c r="C28" s="87"/>
      <c r="D28" s="158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7"/>
      <c r="W28" s="7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6"/>
      <c r="AI28" s="6"/>
      <c r="AJ28" s="7"/>
      <c r="AK28" s="6"/>
      <c r="AL28" s="6"/>
      <c r="AM28" s="6"/>
      <c r="AN28" s="6"/>
      <c r="AO28" s="6"/>
      <c r="AP28" s="6"/>
      <c r="AQ28" s="6"/>
      <c r="AR28" s="6"/>
      <c r="AS28" s="7"/>
      <c r="AT28" s="7"/>
      <c r="AU28" s="7"/>
      <c r="AV28" s="7"/>
      <c r="AW28" s="7"/>
      <c r="AX28" s="7"/>
      <c r="AY28" s="7"/>
      <c r="AZ28" s="7"/>
      <c r="BA28" s="6"/>
      <c r="BB28" s="6"/>
      <c r="BC28" s="6"/>
      <c r="BD28" s="6"/>
      <c r="BE28" s="6"/>
      <c r="BF28" s="6"/>
      <c r="BG28" s="6"/>
      <c r="BH28" s="6"/>
      <c r="BI28" s="6"/>
      <c r="BJ28" s="7"/>
      <c r="BK28" s="7"/>
      <c r="BL28" s="6"/>
      <c r="BM28" s="6"/>
      <c r="BN28" s="6"/>
      <c r="BO28" s="151"/>
    </row>
    <row r="29" spans="1:68">
      <c r="A29" s="85"/>
      <c r="B29" s="11" t="s">
        <v>23</v>
      </c>
      <c r="C29" s="88"/>
      <c r="D29" s="158"/>
      <c r="E29" s="6"/>
      <c r="F29" s="6">
        <v>0.01</v>
      </c>
      <c r="G29" s="6">
        <v>5.0000000000000001E-4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8"/>
      <c r="AV29" s="8"/>
      <c r="AW29" s="7"/>
      <c r="AX29" s="7"/>
      <c r="AY29" s="7"/>
      <c r="AZ29" s="7"/>
      <c r="BA29" s="6"/>
      <c r="BB29" s="6"/>
      <c r="BC29" s="6"/>
      <c r="BD29" s="6"/>
      <c r="BE29" s="6"/>
      <c r="BF29" s="6"/>
      <c r="BG29" s="6"/>
      <c r="BH29" s="6"/>
      <c r="BI29" s="6"/>
      <c r="BJ29" s="7"/>
      <c r="BK29" s="7"/>
      <c r="BL29" s="7"/>
      <c r="BM29" s="6"/>
      <c r="BN29" s="6"/>
      <c r="BO29" s="151"/>
    </row>
    <row r="30" spans="1:68" ht="17.399999999999999">
      <c r="A30" s="40"/>
      <c r="B30" s="41" t="s">
        <v>24</v>
      </c>
      <c r="C30" s="42"/>
      <c r="D30" s="43">
        <f t="shared" ref="D30:BN30" si="0">SUM(D9:D29)</f>
        <v>7.8810000000000005E-2</v>
      </c>
      <c r="E30" s="43">
        <f t="shared" si="0"/>
        <v>4.7449999999999999E-2</v>
      </c>
      <c r="F30" s="43">
        <f t="shared" si="0"/>
        <v>5.1000000000000004E-2</v>
      </c>
      <c r="G30" s="43">
        <f t="shared" si="0"/>
        <v>5.0000000000000001E-4</v>
      </c>
      <c r="H30" s="43">
        <f t="shared" si="0"/>
        <v>1.1000000000000001E-3</v>
      </c>
      <c r="I30" s="43">
        <f t="shared" si="0"/>
        <v>0</v>
      </c>
      <c r="J30" s="43">
        <f t="shared" si="0"/>
        <v>0.28576000000000001</v>
      </c>
      <c r="K30" s="43">
        <f t="shared" si="0"/>
        <v>1.6E-2</v>
      </c>
      <c r="L30" s="43">
        <f t="shared" si="0"/>
        <v>5.0000000000000001E-3</v>
      </c>
      <c r="M30" s="43">
        <f t="shared" si="0"/>
        <v>0</v>
      </c>
      <c r="N30" s="43">
        <f t="shared" si="0"/>
        <v>0</v>
      </c>
      <c r="O30" s="43">
        <f t="shared" si="0"/>
        <v>0</v>
      </c>
      <c r="P30" s="43">
        <f t="shared" si="0"/>
        <v>0</v>
      </c>
      <c r="Q30" s="43">
        <f t="shared" si="0"/>
        <v>0</v>
      </c>
      <c r="R30" s="43">
        <f t="shared" si="0"/>
        <v>0</v>
      </c>
      <c r="S30" s="43">
        <f t="shared" si="0"/>
        <v>0</v>
      </c>
      <c r="T30" s="43">
        <f t="shared" si="0"/>
        <v>0</v>
      </c>
      <c r="U30" s="43">
        <f t="shared" si="0"/>
        <v>1.9619999999999999E-2</v>
      </c>
      <c r="V30" s="43">
        <f t="shared" ref="V30:X30" si="1">SUM(V9:V29)</f>
        <v>0</v>
      </c>
      <c r="W30" s="43">
        <f t="shared" si="1"/>
        <v>0</v>
      </c>
      <c r="X30" s="43">
        <f t="shared" si="1"/>
        <v>1.1000000000000001</v>
      </c>
      <c r="Y30" s="43">
        <f t="shared" si="0"/>
        <v>0</v>
      </c>
      <c r="Z30" s="43">
        <f t="shared" si="0"/>
        <v>0</v>
      </c>
      <c r="AA30" s="43">
        <f t="shared" si="0"/>
        <v>0</v>
      </c>
      <c r="AB30" s="43">
        <f t="shared" si="0"/>
        <v>0</v>
      </c>
      <c r="AC30" s="43">
        <f t="shared" si="0"/>
        <v>0</v>
      </c>
      <c r="AD30" s="43">
        <f t="shared" si="0"/>
        <v>0.02</v>
      </c>
      <c r="AE30" s="43">
        <f t="shared" si="0"/>
        <v>0.02</v>
      </c>
      <c r="AF30" s="43">
        <f t="shared" si="0"/>
        <v>0</v>
      </c>
      <c r="AG30" s="43">
        <f t="shared" si="0"/>
        <v>0</v>
      </c>
      <c r="AH30" s="43">
        <f t="shared" si="0"/>
        <v>0</v>
      </c>
      <c r="AI30" s="43">
        <f t="shared" si="0"/>
        <v>0</v>
      </c>
      <c r="AJ30" s="43">
        <f t="shared" si="0"/>
        <v>3.3000000000000002E-2</v>
      </c>
      <c r="AK30" s="43">
        <f t="shared" si="0"/>
        <v>1.5932000000000002E-2</v>
      </c>
      <c r="AL30" s="43">
        <f t="shared" si="0"/>
        <v>0</v>
      </c>
      <c r="AM30" s="43">
        <f t="shared" si="0"/>
        <v>0</v>
      </c>
      <c r="AN30" s="43">
        <f t="shared" si="0"/>
        <v>0</v>
      </c>
      <c r="AO30" s="43">
        <f t="shared" si="0"/>
        <v>0</v>
      </c>
      <c r="AP30" s="43">
        <f t="shared" si="0"/>
        <v>0</v>
      </c>
      <c r="AQ30" s="43">
        <f t="shared" si="0"/>
        <v>0</v>
      </c>
      <c r="AR30" s="43">
        <f t="shared" si="0"/>
        <v>0</v>
      </c>
      <c r="AS30" s="43">
        <f t="shared" si="0"/>
        <v>8.0000000000000002E-3</v>
      </c>
      <c r="AT30" s="43">
        <f t="shared" si="0"/>
        <v>0</v>
      </c>
      <c r="AU30" s="43">
        <f t="shared" si="0"/>
        <v>0.02</v>
      </c>
      <c r="AV30" s="43">
        <f t="shared" si="0"/>
        <v>0</v>
      </c>
      <c r="AW30" s="43">
        <f t="shared" si="0"/>
        <v>0</v>
      </c>
      <c r="AX30" s="43">
        <f t="shared" si="0"/>
        <v>0</v>
      </c>
      <c r="AY30" s="43">
        <f t="shared" si="0"/>
        <v>0</v>
      </c>
      <c r="AZ30" s="43">
        <f t="shared" si="0"/>
        <v>4.0000000000000001E-3</v>
      </c>
      <c r="BA30" s="43">
        <f t="shared" si="0"/>
        <v>5.8999999999999997E-2</v>
      </c>
      <c r="BB30" s="43">
        <f t="shared" si="0"/>
        <v>0</v>
      </c>
      <c r="BC30" s="43">
        <f t="shared" si="0"/>
        <v>1.7000000000000001E-2</v>
      </c>
      <c r="BD30" s="43">
        <f t="shared" si="0"/>
        <v>0</v>
      </c>
      <c r="BE30" s="43">
        <f t="shared" si="0"/>
        <v>0</v>
      </c>
      <c r="BF30" s="43">
        <f t="shared" si="0"/>
        <v>0</v>
      </c>
      <c r="BG30" s="43">
        <f t="shared" si="0"/>
        <v>0.1</v>
      </c>
      <c r="BH30" s="43">
        <f t="shared" si="0"/>
        <v>1.7000000000000001E-2</v>
      </c>
      <c r="BI30" s="43">
        <f t="shared" si="0"/>
        <v>2.3E-2</v>
      </c>
      <c r="BJ30" s="43">
        <f t="shared" si="0"/>
        <v>0.18</v>
      </c>
      <c r="BK30" s="43">
        <f t="shared" si="0"/>
        <v>0</v>
      </c>
      <c r="BL30" s="43">
        <f t="shared" si="0"/>
        <v>3.0000000000000001E-3</v>
      </c>
      <c r="BM30" s="43">
        <f t="shared" si="0"/>
        <v>8.0000000000000002E-3</v>
      </c>
      <c r="BN30" s="43">
        <f t="shared" si="0"/>
        <v>6.0000000000000001E-3</v>
      </c>
      <c r="BO30" s="152">
        <f t="shared" ref="BO30" si="2">SUM(BO9:BO29)</f>
        <v>5.0000000000000002E-5</v>
      </c>
    </row>
    <row r="31" spans="1:68" ht="17.399999999999999">
      <c r="A31" s="40"/>
      <c r="B31" s="41" t="s">
        <v>36</v>
      </c>
      <c r="C31" s="42"/>
      <c r="D31" s="44">
        <f>ROUND(PRODUCT(D30,$E$6),3)</f>
        <v>4.6500000000000004</v>
      </c>
      <c r="E31" s="44">
        <f t="shared" ref="E31:BO31" si="3">ROUND(PRODUCT(E30,$E$6),3)</f>
        <v>2.8</v>
      </c>
      <c r="F31" s="44">
        <f t="shared" si="3"/>
        <v>3.0089999999999999</v>
      </c>
      <c r="G31" s="44">
        <f t="shared" si="3"/>
        <v>0.03</v>
      </c>
      <c r="H31" s="44">
        <f t="shared" si="3"/>
        <v>6.5000000000000002E-2</v>
      </c>
      <c r="I31" s="44">
        <f t="shared" si="3"/>
        <v>0</v>
      </c>
      <c r="J31" s="44">
        <f t="shared" si="3"/>
        <v>16.86</v>
      </c>
      <c r="K31" s="44">
        <f t="shared" si="3"/>
        <v>0.94399999999999995</v>
      </c>
      <c r="L31" s="44">
        <f t="shared" si="3"/>
        <v>0.29499999999999998</v>
      </c>
      <c r="M31" s="44">
        <f t="shared" si="3"/>
        <v>0</v>
      </c>
      <c r="N31" s="44">
        <f t="shared" si="3"/>
        <v>0</v>
      </c>
      <c r="O31" s="44">
        <f t="shared" si="3"/>
        <v>0</v>
      </c>
      <c r="P31" s="44">
        <f t="shared" si="3"/>
        <v>0</v>
      </c>
      <c r="Q31" s="44">
        <f t="shared" si="3"/>
        <v>0</v>
      </c>
      <c r="R31" s="44">
        <f t="shared" si="3"/>
        <v>0</v>
      </c>
      <c r="S31" s="44">
        <f t="shared" si="3"/>
        <v>0</v>
      </c>
      <c r="T31" s="44">
        <f t="shared" si="3"/>
        <v>0</v>
      </c>
      <c r="U31" s="44">
        <f t="shared" si="3"/>
        <v>1.1579999999999999</v>
      </c>
      <c r="V31" s="44">
        <f t="shared" si="3"/>
        <v>0</v>
      </c>
      <c r="W31" s="44">
        <f t="shared" si="3"/>
        <v>0</v>
      </c>
      <c r="X31" s="44">
        <v>64</v>
      </c>
      <c r="Y31" s="44">
        <f t="shared" si="3"/>
        <v>0</v>
      </c>
      <c r="Z31" s="44">
        <f t="shared" si="3"/>
        <v>0</v>
      </c>
      <c r="AA31" s="44">
        <f t="shared" si="3"/>
        <v>0</v>
      </c>
      <c r="AB31" s="44">
        <f t="shared" si="3"/>
        <v>0</v>
      </c>
      <c r="AC31" s="44">
        <f t="shared" si="3"/>
        <v>0</v>
      </c>
      <c r="AD31" s="44">
        <f t="shared" si="3"/>
        <v>1.18</v>
      </c>
      <c r="AE31" s="44">
        <f t="shared" si="3"/>
        <v>1.18</v>
      </c>
      <c r="AF31" s="44">
        <f t="shared" si="3"/>
        <v>0</v>
      </c>
      <c r="AG31" s="44">
        <f t="shared" si="3"/>
        <v>0</v>
      </c>
      <c r="AH31" s="44">
        <f t="shared" si="3"/>
        <v>0</v>
      </c>
      <c r="AI31" s="44">
        <f t="shared" si="3"/>
        <v>0</v>
      </c>
      <c r="AJ31" s="44">
        <f t="shared" si="3"/>
        <v>1.9470000000000001</v>
      </c>
      <c r="AK31" s="44">
        <f t="shared" si="3"/>
        <v>0.94</v>
      </c>
      <c r="AL31" s="44">
        <f t="shared" si="3"/>
        <v>0</v>
      </c>
      <c r="AM31" s="44">
        <f t="shared" si="3"/>
        <v>0</v>
      </c>
      <c r="AN31" s="44">
        <f t="shared" si="3"/>
        <v>0</v>
      </c>
      <c r="AO31" s="44">
        <f t="shared" si="3"/>
        <v>0</v>
      </c>
      <c r="AP31" s="44">
        <f t="shared" si="3"/>
        <v>0</v>
      </c>
      <c r="AQ31" s="44">
        <f t="shared" si="3"/>
        <v>0</v>
      </c>
      <c r="AR31" s="44">
        <f t="shared" si="3"/>
        <v>0</v>
      </c>
      <c r="AS31" s="44">
        <f t="shared" si="3"/>
        <v>0.47199999999999998</v>
      </c>
      <c r="AT31" s="44">
        <f t="shared" si="3"/>
        <v>0</v>
      </c>
      <c r="AU31" s="44">
        <f t="shared" si="3"/>
        <v>1.18</v>
      </c>
      <c r="AV31" s="44">
        <f t="shared" si="3"/>
        <v>0</v>
      </c>
      <c r="AW31" s="44">
        <f t="shared" si="3"/>
        <v>0</v>
      </c>
      <c r="AX31" s="44">
        <f t="shared" si="3"/>
        <v>0</v>
      </c>
      <c r="AY31" s="44">
        <f t="shared" si="3"/>
        <v>0</v>
      </c>
      <c r="AZ31" s="44">
        <f t="shared" si="3"/>
        <v>0.23599999999999999</v>
      </c>
      <c r="BA31" s="44">
        <f t="shared" si="3"/>
        <v>3.4809999999999999</v>
      </c>
      <c r="BB31" s="44">
        <f t="shared" si="3"/>
        <v>0</v>
      </c>
      <c r="BC31" s="44">
        <f t="shared" si="3"/>
        <v>1.0029999999999999</v>
      </c>
      <c r="BD31" s="44">
        <f t="shared" si="3"/>
        <v>0</v>
      </c>
      <c r="BE31" s="44">
        <f t="shared" si="3"/>
        <v>0</v>
      </c>
      <c r="BF31" s="44">
        <f t="shared" si="3"/>
        <v>0</v>
      </c>
      <c r="BG31" s="44">
        <f t="shared" si="3"/>
        <v>5.9</v>
      </c>
      <c r="BH31" s="44">
        <f t="shared" si="3"/>
        <v>1.0029999999999999</v>
      </c>
      <c r="BI31" s="44">
        <f t="shared" si="3"/>
        <v>1.357</v>
      </c>
      <c r="BJ31" s="44">
        <f t="shared" si="3"/>
        <v>10.62</v>
      </c>
      <c r="BK31" s="44">
        <f t="shared" si="3"/>
        <v>0</v>
      </c>
      <c r="BL31" s="44">
        <f t="shared" si="3"/>
        <v>0.17699999999999999</v>
      </c>
      <c r="BM31" s="44">
        <f t="shared" si="3"/>
        <v>0.47199999999999998</v>
      </c>
      <c r="BN31" s="44">
        <f t="shared" si="3"/>
        <v>0.35399999999999998</v>
      </c>
      <c r="BO31" s="153">
        <f t="shared" si="3"/>
        <v>3.0000000000000001E-3</v>
      </c>
    </row>
    <row r="32" spans="1:68" s="45" customFormat="1" ht="18">
      <c r="D32" s="46">
        <f>D31+'7.01.2021 1,5-2 года (день 9)'!D31</f>
        <v>4.95</v>
      </c>
      <c r="E32" s="46">
        <f>E31+'7.01.2021 1,5-2 года (день 9)'!E31</f>
        <v>3</v>
      </c>
      <c r="F32" s="46">
        <f>F31+'7.01.2021 1,5-2 года (день 9)'!F31</f>
        <v>3.2069999999999999</v>
      </c>
      <c r="G32" s="46">
        <f>G31+'7.01.2021 1,5-2 года (день 9)'!G31</f>
        <v>3.2000000000000001E-2</v>
      </c>
      <c r="H32" s="46">
        <f>H31+'7.01.2021 1,5-2 года (день 9)'!H31</f>
        <v>6.9000000000000006E-2</v>
      </c>
      <c r="I32" s="46">
        <f>I31+'7.01.2021 1,5-2 года (день 9)'!I31</f>
        <v>0</v>
      </c>
      <c r="J32" s="46">
        <f>J31+'7.01.2021 1,5-2 года (день 9)'!J31</f>
        <v>18</v>
      </c>
      <c r="K32" s="46">
        <f>K31+'7.01.2021 1,5-2 года (день 9)'!K31</f>
        <v>1.0289999999999999</v>
      </c>
      <c r="L32" s="46">
        <f>L31+'7.01.2021 1,5-2 года (день 9)'!L31</f>
        <v>0.32499999999999996</v>
      </c>
      <c r="M32" s="46">
        <f>M31+'7.01.2021 1,5-2 года (день 9)'!M31</f>
        <v>0</v>
      </c>
      <c r="N32" s="46">
        <f>N31+'7.01.2021 1,5-2 года (день 9)'!N31</f>
        <v>0</v>
      </c>
      <c r="O32" s="46">
        <f>O31+'7.01.2021 1,5-2 года (день 9)'!O31</f>
        <v>0</v>
      </c>
      <c r="P32" s="46">
        <f>P31+'7.01.2021 1,5-2 года (день 9)'!P31</f>
        <v>0</v>
      </c>
      <c r="Q32" s="46">
        <f>Q31+'7.01.2021 1,5-2 года (день 9)'!Q31</f>
        <v>0</v>
      </c>
      <c r="R32" s="46">
        <f>R31+'7.01.2021 1,5-2 года (день 9)'!R31</f>
        <v>0</v>
      </c>
      <c r="S32" s="46">
        <f>S31+'7.01.2021 1,5-2 года (день 9)'!S31</f>
        <v>0</v>
      </c>
      <c r="T32" s="46">
        <f>T31+'7.01.2021 1,5-2 года (день 9)'!T31</f>
        <v>0</v>
      </c>
      <c r="U32" s="46">
        <f>U31+'7.01.2021 1,5-2 года (день 9)'!U31</f>
        <v>1.25</v>
      </c>
      <c r="V32" s="46">
        <f>V31+'7.01.2021 1,5-2 года (день 9)'!V31</f>
        <v>0</v>
      </c>
      <c r="W32" s="46">
        <f>W31+'7.01.2021 1,5-2 года (день 9)'!W31</f>
        <v>0</v>
      </c>
      <c r="X32" s="46">
        <f>X31+'7.01.2021 1,5-2 года (день 9)'!X31</f>
        <v>70</v>
      </c>
      <c r="Y32" s="46">
        <f>Y31+'7.01.2021 1,5-2 года (день 9)'!Y31</f>
        <v>0</v>
      </c>
      <c r="Z32" s="46">
        <f>Z31+'7.01.2021 1,5-2 года (день 9)'!Z31</f>
        <v>0</v>
      </c>
      <c r="AA32" s="46">
        <f>AA31+'7.01.2021 1,5-2 года (день 9)'!AA31</f>
        <v>0</v>
      </c>
      <c r="AB32" s="46">
        <f>AB31+'7.01.2021 1,5-2 года (день 9)'!AB31</f>
        <v>0</v>
      </c>
      <c r="AC32" s="46">
        <f>AC31+'7.01.2021 1,5-2 года (день 9)'!AC31</f>
        <v>0</v>
      </c>
      <c r="AD32" s="46">
        <f>AD31+'7.01.2021 1,5-2 года (день 9)'!AD31</f>
        <v>1.27</v>
      </c>
      <c r="AE32" s="46">
        <f>AE31+'7.01.2021 1,5-2 года (день 9)'!AE31</f>
        <v>1.27</v>
      </c>
      <c r="AF32" s="46">
        <f>AF31+'7.01.2021 1,5-2 года (день 9)'!AF31</f>
        <v>0</v>
      </c>
      <c r="AG32" s="46">
        <f>AG31+'7.01.2021 1,5-2 года (день 9)'!AG31</f>
        <v>0</v>
      </c>
      <c r="AH32" s="46">
        <f>AH31+'7.01.2021 1,5-2 года (день 9)'!AH31</f>
        <v>0</v>
      </c>
      <c r="AI32" s="46">
        <f>AI31+'7.01.2021 1,5-2 года (день 9)'!AI31</f>
        <v>0</v>
      </c>
      <c r="AJ32" s="46">
        <f>AJ31+'7.01.2021 1,5-2 года (день 9)'!AJ31</f>
        <v>2.0920000000000001</v>
      </c>
      <c r="AK32" s="46">
        <f>AK31+'7.01.2021 1,5-2 года (день 9)'!AK31</f>
        <v>0.94599999999999995</v>
      </c>
      <c r="AL32" s="46">
        <f>AL31+'7.01.2021 1,5-2 года (день 9)'!AL31</f>
        <v>0</v>
      </c>
      <c r="AM32" s="46">
        <f>AM31+'7.01.2021 1,5-2 года (день 9)'!AM31</f>
        <v>0</v>
      </c>
      <c r="AN32" s="46">
        <f>AN31+'7.01.2021 1,5-2 года (день 9)'!AN31</f>
        <v>0</v>
      </c>
      <c r="AO32" s="46">
        <f>AO31+'7.01.2021 1,5-2 года (день 9)'!AO31</f>
        <v>0</v>
      </c>
      <c r="AP32" s="46">
        <f>AP31+'7.01.2021 1,5-2 года (день 9)'!AP31</f>
        <v>0</v>
      </c>
      <c r="AQ32" s="46">
        <f>AQ31+'7.01.2021 1,5-2 года (день 9)'!AQ31</f>
        <v>0</v>
      </c>
      <c r="AR32" s="46">
        <f>AR31+'7.01.2021 1,5-2 года (день 9)'!AR31</f>
        <v>0</v>
      </c>
      <c r="AS32" s="46">
        <f>AS31+'7.01.2021 1,5-2 года (день 9)'!AS31</f>
        <v>0.502</v>
      </c>
      <c r="AT32" s="46">
        <f>AT31+'7.01.2021 1,5-2 года (день 9)'!AT31</f>
        <v>0</v>
      </c>
      <c r="AU32" s="46">
        <f>AU31+'7.01.2021 1,5-2 года (день 9)'!AU31</f>
        <v>1.2549999999999999</v>
      </c>
      <c r="AV32" s="46">
        <f>AV31+'7.01.2021 1,5-2 года (день 9)'!AV31</f>
        <v>0</v>
      </c>
      <c r="AW32" s="46">
        <f>AW31+'7.01.2021 1,5-2 года (день 9)'!AW31</f>
        <v>0</v>
      </c>
      <c r="AX32" s="46">
        <f>AX31+'7.01.2021 1,5-2 года (день 9)'!AX31</f>
        <v>0</v>
      </c>
      <c r="AY32" s="46">
        <f>AY31+'7.01.2021 1,5-2 года (день 9)'!AY31</f>
        <v>0</v>
      </c>
      <c r="AZ32" s="46">
        <f>AZ31+'7.01.2021 1,5-2 года (день 9)'!AZ31</f>
        <v>0.251</v>
      </c>
      <c r="BA32" s="46">
        <f>BA31+'7.01.2021 1,5-2 года (день 9)'!BA31</f>
        <v>3.7309999999999999</v>
      </c>
      <c r="BB32" s="46">
        <f>BB31+'7.01.2021 1,5-2 года (день 9)'!BB31</f>
        <v>0</v>
      </c>
      <c r="BC32" s="46">
        <f>BC31+'7.01.2021 1,5-2 года (день 9)'!BC31</f>
        <v>1.0779999999999998</v>
      </c>
      <c r="BD32" s="46">
        <f>BD31+'7.01.2021 1,5-2 года (день 9)'!BD31</f>
        <v>0</v>
      </c>
      <c r="BE32" s="46">
        <f>BE31+'7.01.2021 1,5-2 года (день 9)'!BE31</f>
        <v>0</v>
      </c>
      <c r="BF32" s="46">
        <f>BF31+'7.01.2021 1,5-2 года (день 9)'!BF31</f>
        <v>0</v>
      </c>
      <c r="BG32" s="46">
        <f>BG31+'7.01.2021 1,5-2 года (день 9)'!BG31</f>
        <v>6.3500000000000005</v>
      </c>
      <c r="BH32" s="46">
        <f>BH31+'7.01.2021 1,5-2 года (день 9)'!BH31</f>
        <v>1.093</v>
      </c>
      <c r="BI32" s="46">
        <f>BI31+'7.01.2021 1,5-2 года (день 9)'!BI31</f>
        <v>1.4670000000000001</v>
      </c>
      <c r="BJ32" s="46">
        <f>BJ31+'7.01.2021 1,5-2 года (день 9)'!BJ31</f>
        <v>11.42</v>
      </c>
      <c r="BK32" s="46">
        <f>BK31+'7.01.2021 1,5-2 года (день 9)'!BK31</f>
        <v>0</v>
      </c>
      <c r="BL32" s="46">
        <f>BL31+'7.01.2021 1,5-2 года (день 9)'!BL31</f>
        <v>0.187</v>
      </c>
      <c r="BM32" s="46">
        <f>BM31+'7.01.2021 1,5-2 года (день 9)'!BM31</f>
        <v>0.51100000000000001</v>
      </c>
      <c r="BN32" s="46">
        <f>BN31+'7.01.2021 1,5-2 года (день 9)'!BN31</f>
        <v>0.374</v>
      </c>
      <c r="BO32" s="154">
        <f>BO31+'7.01.2021 1,5-2 года (день 9)'!BO31</f>
        <v>3.0000000000000001E-3</v>
      </c>
      <c r="BP32" s="47">
        <f>SUM(D32:BN32)</f>
        <v>135.65899999999996</v>
      </c>
    </row>
    <row r="33" spans="1:69" ht="21" customHeight="1">
      <c r="F33" t="s">
        <v>63</v>
      </c>
      <c r="U33" s="48"/>
      <c r="V33" s="48"/>
      <c r="W33" s="48"/>
      <c r="AJ33" s="48"/>
      <c r="BJ33" s="23"/>
      <c r="BK33" s="23"/>
    </row>
    <row r="35" spans="1:69">
      <c r="F35" t="s">
        <v>64</v>
      </c>
    </row>
    <row r="36" spans="1:69">
      <c r="H36" s="49"/>
      <c r="I36" s="49"/>
      <c r="R36" s="49"/>
      <c r="S36" s="49"/>
      <c r="T36" s="49"/>
      <c r="BP36" s="22"/>
      <c r="BQ36" s="23"/>
    </row>
    <row r="37" spans="1:69">
      <c r="F37" t="s">
        <v>26</v>
      </c>
    </row>
    <row r="44" spans="1:69" ht="17.399999999999999">
      <c r="A44" s="24"/>
      <c r="B44" s="25" t="s">
        <v>27</v>
      </c>
      <c r="C44" s="26" t="s">
        <v>28</v>
      </c>
      <c r="D44" s="27">
        <v>72.72</v>
      </c>
      <c r="E44" s="27">
        <v>76</v>
      </c>
      <c r="F44" s="27">
        <v>85</v>
      </c>
      <c r="G44" s="27">
        <v>596</v>
      </c>
      <c r="H44" s="27">
        <v>1410</v>
      </c>
      <c r="I44" s="27">
        <v>720</v>
      </c>
      <c r="J44" s="27">
        <v>74.92</v>
      </c>
      <c r="K44" s="27">
        <v>728.69</v>
      </c>
      <c r="L44" s="27">
        <v>210.89</v>
      </c>
      <c r="M44" s="27">
        <v>585</v>
      </c>
      <c r="N44" s="27">
        <v>104.38</v>
      </c>
      <c r="O44" s="27">
        <v>331.24</v>
      </c>
      <c r="P44" s="27">
        <v>373.68</v>
      </c>
      <c r="Q44" s="27">
        <v>400</v>
      </c>
      <c r="R44" s="27"/>
      <c r="S44" s="27"/>
      <c r="T44" s="27"/>
      <c r="U44" s="27">
        <v>792</v>
      </c>
      <c r="V44" s="27">
        <v>352.56</v>
      </c>
      <c r="W44" s="27">
        <v>119</v>
      </c>
      <c r="X44" s="27">
        <v>12.9</v>
      </c>
      <c r="Y44" s="27"/>
      <c r="Z44" s="27">
        <v>450</v>
      </c>
      <c r="AA44" s="27">
        <v>381</v>
      </c>
      <c r="AB44" s="27">
        <v>429</v>
      </c>
      <c r="AC44" s="27">
        <v>261</v>
      </c>
      <c r="AD44" s="27">
        <v>125</v>
      </c>
      <c r="AE44" s="27">
        <v>255</v>
      </c>
      <c r="AF44" s="27">
        <v>199</v>
      </c>
      <c r="AG44" s="27">
        <v>227.27</v>
      </c>
      <c r="AH44" s="27">
        <v>71.38</v>
      </c>
      <c r="AI44" s="27">
        <v>59.25</v>
      </c>
      <c r="AJ44" s="27">
        <v>43.4</v>
      </c>
      <c r="AK44" s="27">
        <v>190</v>
      </c>
      <c r="AL44" s="27">
        <v>207</v>
      </c>
      <c r="AM44" s="27">
        <v>345.99</v>
      </c>
      <c r="AN44" s="27">
        <v>300</v>
      </c>
      <c r="AO44" s="27"/>
      <c r="AP44" s="27">
        <v>216.1</v>
      </c>
      <c r="AQ44" s="27">
        <v>63.75</v>
      </c>
      <c r="AR44" s="27">
        <v>65.33</v>
      </c>
      <c r="AS44" s="27">
        <v>76</v>
      </c>
      <c r="AT44" s="27">
        <v>67.14</v>
      </c>
      <c r="AU44" s="27">
        <v>69.33</v>
      </c>
      <c r="AV44" s="27">
        <v>51.25</v>
      </c>
      <c r="AW44" s="27">
        <v>77.14</v>
      </c>
      <c r="AX44" s="27">
        <v>68</v>
      </c>
      <c r="AY44" s="27">
        <v>60</v>
      </c>
      <c r="AZ44" s="27">
        <v>137.33000000000001</v>
      </c>
      <c r="BA44" s="27">
        <v>296</v>
      </c>
      <c r="BB44" s="27">
        <v>513</v>
      </c>
      <c r="BC44" s="27">
        <v>558</v>
      </c>
      <c r="BD44" s="27">
        <v>261</v>
      </c>
      <c r="BE44" s="27">
        <v>414</v>
      </c>
      <c r="BF44" s="27"/>
      <c r="BG44" s="27">
        <v>27</v>
      </c>
      <c r="BH44" s="27">
        <v>47</v>
      </c>
      <c r="BI44" s="27">
        <v>26</v>
      </c>
      <c r="BJ44" s="27">
        <v>51</v>
      </c>
      <c r="BK44" s="27">
        <v>62</v>
      </c>
      <c r="BL44" s="27">
        <v>314</v>
      </c>
      <c r="BM44" s="27">
        <v>138.88</v>
      </c>
      <c r="BN44" s="27">
        <v>22</v>
      </c>
      <c r="BO44" s="152"/>
    </row>
    <row r="45" spans="1:69" ht="17.399999999999999">
      <c r="B45" s="20" t="s">
        <v>29</v>
      </c>
      <c r="C45" s="18" t="s">
        <v>28</v>
      </c>
      <c r="D45" s="19">
        <f>D44/1000</f>
        <v>7.2719999999999993E-2</v>
      </c>
      <c r="E45" s="19">
        <f t="shared" ref="E45:BN45" si="4">E44/1000</f>
        <v>7.5999999999999998E-2</v>
      </c>
      <c r="F45" s="19">
        <f t="shared" si="4"/>
        <v>8.5000000000000006E-2</v>
      </c>
      <c r="G45" s="19">
        <f t="shared" si="4"/>
        <v>0.59599999999999997</v>
      </c>
      <c r="H45" s="19">
        <f t="shared" si="4"/>
        <v>1.41</v>
      </c>
      <c r="I45" s="19">
        <f t="shared" si="4"/>
        <v>0.72</v>
      </c>
      <c r="J45" s="19">
        <f t="shared" si="4"/>
        <v>7.492E-2</v>
      </c>
      <c r="K45" s="19">
        <f t="shared" si="4"/>
        <v>0.72869000000000006</v>
      </c>
      <c r="L45" s="19">
        <f t="shared" si="4"/>
        <v>0.21088999999999999</v>
      </c>
      <c r="M45" s="19">
        <f t="shared" si="4"/>
        <v>0.58499999999999996</v>
      </c>
      <c r="N45" s="19">
        <f t="shared" si="4"/>
        <v>0.10438</v>
      </c>
      <c r="O45" s="19">
        <f t="shared" si="4"/>
        <v>0.33124000000000003</v>
      </c>
      <c r="P45" s="19">
        <f t="shared" si="4"/>
        <v>0.37368000000000001</v>
      </c>
      <c r="Q45" s="19">
        <f t="shared" si="4"/>
        <v>0.4</v>
      </c>
      <c r="R45" s="19">
        <f t="shared" si="4"/>
        <v>0</v>
      </c>
      <c r="S45" s="19">
        <f t="shared" si="4"/>
        <v>0</v>
      </c>
      <c r="T45" s="19">
        <f t="shared" si="4"/>
        <v>0</v>
      </c>
      <c r="U45" s="19">
        <f t="shared" si="4"/>
        <v>0.79200000000000004</v>
      </c>
      <c r="V45" s="19">
        <f t="shared" si="4"/>
        <v>0.35255999999999998</v>
      </c>
      <c r="W45" s="19">
        <f>W44/1000</f>
        <v>0.11899999999999999</v>
      </c>
      <c r="X45" s="19">
        <f t="shared" si="4"/>
        <v>1.29E-2</v>
      </c>
      <c r="Y45" s="19">
        <f t="shared" si="4"/>
        <v>0</v>
      </c>
      <c r="Z45" s="19">
        <f t="shared" si="4"/>
        <v>0.45</v>
      </c>
      <c r="AA45" s="19">
        <f t="shared" si="4"/>
        <v>0.38100000000000001</v>
      </c>
      <c r="AB45" s="19">
        <f t="shared" si="4"/>
        <v>0.42899999999999999</v>
      </c>
      <c r="AC45" s="19">
        <f t="shared" si="4"/>
        <v>0.26100000000000001</v>
      </c>
      <c r="AD45" s="19">
        <f t="shared" si="4"/>
        <v>0.125</v>
      </c>
      <c r="AE45" s="19">
        <f t="shared" si="4"/>
        <v>0.255</v>
      </c>
      <c r="AF45" s="19">
        <f t="shared" si="4"/>
        <v>0.19900000000000001</v>
      </c>
      <c r="AG45" s="19">
        <f t="shared" si="4"/>
        <v>0.22727</v>
      </c>
      <c r="AH45" s="19">
        <f t="shared" si="4"/>
        <v>7.1379999999999999E-2</v>
      </c>
      <c r="AI45" s="19">
        <f t="shared" si="4"/>
        <v>5.9249999999999997E-2</v>
      </c>
      <c r="AJ45" s="19">
        <f t="shared" si="4"/>
        <v>4.3400000000000001E-2</v>
      </c>
      <c r="AK45" s="19">
        <f t="shared" si="4"/>
        <v>0.19</v>
      </c>
      <c r="AL45" s="19">
        <f t="shared" si="4"/>
        <v>0.20699999999999999</v>
      </c>
      <c r="AM45" s="19">
        <f t="shared" si="4"/>
        <v>0.34599000000000002</v>
      </c>
      <c r="AN45" s="19">
        <f t="shared" si="4"/>
        <v>0.3</v>
      </c>
      <c r="AO45" s="19">
        <f t="shared" si="4"/>
        <v>0</v>
      </c>
      <c r="AP45" s="19">
        <f t="shared" si="4"/>
        <v>0.21609999999999999</v>
      </c>
      <c r="AQ45" s="19">
        <f t="shared" si="4"/>
        <v>6.3750000000000001E-2</v>
      </c>
      <c r="AR45" s="19">
        <f t="shared" si="4"/>
        <v>6.5329999999999999E-2</v>
      </c>
      <c r="AS45" s="19">
        <f t="shared" si="4"/>
        <v>7.5999999999999998E-2</v>
      </c>
      <c r="AT45" s="19">
        <f t="shared" si="4"/>
        <v>6.7140000000000005E-2</v>
      </c>
      <c r="AU45" s="19">
        <f t="shared" si="4"/>
        <v>6.9330000000000003E-2</v>
      </c>
      <c r="AV45" s="19">
        <f t="shared" si="4"/>
        <v>5.1249999999999997E-2</v>
      </c>
      <c r="AW45" s="19">
        <f t="shared" si="4"/>
        <v>7.714E-2</v>
      </c>
      <c r="AX45" s="19">
        <f t="shared" si="4"/>
        <v>6.8000000000000005E-2</v>
      </c>
      <c r="AY45" s="19">
        <f t="shared" si="4"/>
        <v>0.06</v>
      </c>
      <c r="AZ45" s="19">
        <f t="shared" si="4"/>
        <v>0.13733000000000001</v>
      </c>
      <c r="BA45" s="19">
        <f t="shared" si="4"/>
        <v>0.29599999999999999</v>
      </c>
      <c r="BB45" s="19">
        <f t="shared" si="4"/>
        <v>0.51300000000000001</v>
      </c>
      <c r="BC45" s="19">
        <f t="shared" si="4"/>
        <v>0.55800000000000005</v>
      </c>
      <c r="BD45" s="19">
        <f t="shared" si="4"/>
        <v>0.26100000000000001</v>
      </c>
      <c r="BE45" s="19">
        <f t="shared" si="4"/>
        <v>0.41399999999999998</v>
      </c>
      <c r="BF45" s="19">
        <f t="shared" si="4"/>
        <v>0</v>
      </c>
      <c r="BG45" s="19">
        <f t="shared" si="4"/>
        <v>2.7E-2</v>
      </c>
      <c r="BH45" s="19">
        <f t="shared" si="4"/>
        <v>4.7E-2</v>
      </c>
      <c r="BI45" s="19">
        <f t="shared" si="4"/>
        <v>2.5999999999999999E-2</v>
      </c>
      <c r="BJ45" s="19">
        <f t="shared" si="4"/>
        <v>5.0999999999999997E-2</v>
      </c>
      <c r="BK45" s="19">
        <f t="shared" si="4"/>
        <v>6.2E-2</v>
      </c>
      <c r="BL45" s="19">
        <f t="shared" si="4"/>
        <v>0.314</v>
      </c>
      <c r="BM45" s="19">
        <f t="shared" si="4"/>
        <v>0.13888</v>
      </c>
      <c r="BN45" s="19">
        <f t="shared" si="4"/>
        <v>2.1999999999999999E-2</v>
      </c>
      <c r="BO45" s="152">
        <f t="shared" ref="BO45" si="5">BO44/1000</f>
        <v>0</v>
      </c>
    </row>
    <row r="46" spans="1:69" ht="17.399999999999999">
      <c r="A46" s="28"/>
      <c r="B46" s="29" t="s">
        <v>30</v>
      </c>
      <c r="C46" s="89"/>
      <c r="D46" s="30">
        <f>D31*D44</f>
        <v>338.14800000000002</v>
      </c>
      <c r="E46" s="30">
        <f t="shared" ref="E46:BN46" si="6">E31*E44</f>
        <v>212.79999999999998</v>
      </c>
      <c r="F46" s="30">
        <f t="shared" si="6"/>
        <v>255.76499999999999</v>
      </c>
      <c r="G46" s="30">
        <f t="shared" si="6"/>
        <v>17.88</v>
      </c>
      <c r="H46" s="30">
        <f t="shared" si="6"/>
        <v>91.65</v>
      </c>
      <c r="I46" s="30">
        <f t="shared" si="6"/>
        <v>0</v>
      </c>
      <c r="J46" s="30">
        <f t="shared" si="6"/>
        <v>1263.1512</v>
      </c>
      <c r="K46" s="30">
        <f t="shared" si="6"/>
        <v>687.88336000000004</v>
      </c>
      <c r="L46" s="30">
        <f t="shared" si="6"/>
        <v>62.212549999999993</v>
      </c>
      <c r="M46" s="30">
        <f t="shared" si="6"/>
        <v>0</v>
      </c>
      <c r="N46" s="30">
        <f t="shared" si="6"/>
        <v>0</v>
      </c>
      <c r="O46" s="30">
        <f t="shared" si="6"/>
        <v>0</v>
      </c>
      <c r="P46" s="30">
        <f t="shared" si="6"/>
        <v>0</v>
      </c>
      <c r="Q46" s="30">
        <f t="shared" si="6"/>
        <v>0</v>
      </c>
      <c r="R46" s="30">
        <f t="shared" si="6"/>
        <v>0</v>
      </c>
      <c r="S46" s="30">
        <f t="shared" si="6"/>
        <v>0</v>
      </c>
      <c r="T46" s="30">
        <f t="shared" si="6"/>
        <v>0</v>
      </c>
      <c r="U46" s="30">
        <f t="shared" si="6"/>
        <v>917.13599999999997</v>
      </c>
      <c r="V46" s="30">
        <f t="shared" si="6"/>
        <v>0</v>
      </c>
      <c r="W46" s="30">
        <f>W31*W44</f>
        <v>0</v>
      </c>
      <c r="X46" s="30">
        <f t="shared" si="6"/>
        <v>825.6</v>
      </c>
      <c r="Y46" s="30">
        <f t="shared" si="6"/>
        <v>0</v>
      </c>
      <c r="Z46" s="30">
        <f t="shared" si="6"/>
        <v>0</v>
      </c>
      <c r="AA46" s="30">
        <f t="shared" si="6"/>
        <v>0</v>
      </c>
      <c r="AB46" s="30">
        <f t="shared" si="6"/>
        <v>0</v>
      </c>
      <c r="AC46" s="30">
        <f t="shared" si="6"/>
        <v>0</v>
      </c>
      <c r="AD46" s="30">
        <f t="shared" si="6"/>
        <v>147.5</v>
      </c>
      <c r="AE46" s="30">
        <f t="shared" si="6"/>
        <v>300.89999999999998</v>
      </c>
      <c r="AF46" s="30">
        <f t="shared" si="6"/>
        <v>0</v>
      </c>
      <c r="AG46" s="30">
        <f t="shared" si="6"/>
        <v>0</v>
      </c>
      <c r="AH46" s="30">
        <f t="shared" si="6"/>
        <v>0</v>
      </c>
      <c r="AI46" s="30">
        <f t="shared" si="6"/>
        <v>0</v>
      </c>
      <c r="AJ46" s="30">
        <f t="shared" si="6"/>
        <v>84.499799999999993</v>
      </c>
      <c r="AK46" s="30">
        <f t="shared" si="6"/>
        <v>178.6</v>
      </c>
      <c r="AL46" s="30">
        <f t="shared" si="6"/>
        <v>0</v>
      </c>
      <c r="AM46" s="30">
        <f t="shared" si="6"/>
        <v>0</v>
      </c>
      <c r="AN46" s="30">
        <f t="shared" si="6"/>
        <v>0</v>
      </c>
      <c r="AO46" s="30">
        <f t="shared" si="6"/>
        <v>0</v>
      </c>
      <c r="AP46" s="30">
        <f t="shared" si="6"/>
        <v>0</v>
      </c>
      <c r="AQ46" s="30">
        <f t="shared" si="6"/>
        <v>0</v>
      </c>
      <c r="AR46" s="30">
        <f t="shared" si="6"/>
        <v>0</v>
      </c>
      <c r="AS46" s="30">
        <f t="shared" si="6"/>
        <v>35.872</v>
      </c>
      <c r="AT46" s="30">
        <f t="shared" si="6"/>
        <v>0</v>
      </c>
      <c r="AU46" s="30">
        <f t="shared" si="6"/>
        <v>81.809399999999997</v>
      </c>
      <c r="AV46" s="30">
        <f t="shared" si="6"/>
        <v>0</v>
      </c>
      <c r="AW46" s="30">
        <f t="shared" si="6"/>
        <v>0</v>
      </c>
      <c r="AX46" s="30">
        <f t="shared" si="6"/>
        <v>0</v>
      </c>
      <c r="AY46" s="30">
        <f t="shared" si="6"/>
        <v>0</v>
      </c>
      <c r="AZ46" s="30">
        <f t="shared" si="6"/>
        <v>32.409880000000001</v>
      </c>
      <c r="BA46" s="30">
        <f t="shared" si="6"/>
        <v>1030.376</v>
      </c>
      <c r="BB46" s="30">
        <f t="shared" si="6"/>
        <v>0</v>
      </c>
      <c r="BC46" s="30">
        <f t="shared" si="6"/>
        <v>559.67399999999998</v>
      </c>
      <c r="BD46" s="30">
        <f t="shared" si="6"/>
        <v>0</v>
      </c>
      <c r="BE46" s="30">
        <f t="shared" si="6"/>
        <v>0</v>
      </c>
      <c r="BF46" s="30">
        <f t="shared" si="6"/>
        <v>0</v>
      </c>
      <c r="BG46" s="30">
        <f t="shared" si="6"/>
        <v>159.30000000000001</v>
      </c>
      <c r="BH46" s="30">
        <f t="shared" si="6"/>
        <v>47.140999999999998</v>
      </c>
      <c r="BI46" s="30">
        <f t="shared" si="6"/>
        <v>35.281999999999996</v>
      </c>
      <c r="BJ46" s="30">
        <f t="shared" si="6"/>
        <v>541.62</v>
      </c>
      <c r="BK46" s="30">
        <f t="shared" si="6"/>
        <v>0</v>
      </c>
      <c r="BL46" s="30">
        <f t="shared" si="6"/>
        <v>55.577999999999996</v>
      </c>
      <c r="BM46" s="30">
        <f t="shared" si="6"/>
        <v>65.551359999999988</v>
      </c>
      <c r="BN46" s="30">
        <f t="shared" si="6"/>
        <v>7.7879999999999994</v>
      </c>
      <c r="BO46" s="155">
        <f t="shared" ref="BO46" si="7">BO31*BO44</f>
        <v>0</v>
      </c>
      <c r="BP46" s="31">
        <f>SUM(D46:BN46)</f>
        <v>8036.1275500000002</v>
      </c>
      <c r="BQ46" s="32">
        <f>BP46/$C$22</f>
        <v>136.20555169491524</v>
      </c>
    </row>
    <row r="47" spans="1:69" ht="17.399999999999999">
      <c r="A47" s="28"/>
      <c r="B47" s="29" t="s">
        <v>31</v>
      </c>
      <c r="C47" s="89"/>
      <c r="D47" s="30">
        <f>D31*D44</f>
        <v>338.14800000000002</v>
      </c>
      <c r="E47" s="30">
        <f t="shared" ref="E47:BN47" si="8">E31*E44</f>
        <v>212.79999999999998</v>
      </c>
      <c r="F47" s="30">
        <f t="shared" si="8"/>
        <v>255.76499999999999</v>
      </c>
      <c r="G47" s="30">
        <f t="shared" si="8"/>
        <v>17.88</v>
      </c>
      <c r="H47" s="30">
        <f t="shared" si="8"/>
        <v>91.65</v>
      </c>
      <c r="I47" s="30">
        <f t="shared" si="8"/>
        <v>0</v>
      </c>
      <c r="J47" s="30">
        <f t="shared" si="8"/>
        <v>1263.1512</v>
      </c>
      <c r="K47" s="30">
        <f t="shared" si="8"/>
        <v>687.88336000000004</v>
      </c>
      <c r="L47" s="30">
        <f t="shared" si="8"/>
        <v>62.212549999999993</v>
      </c>
      <c r="M47" s="30">
        <f t="shared" si="8"/>
        <v>0</v>
      </c>
      <c r="N47" s="30">
        <f t="shared" si="8"/>
        <v>0</v>
      </c>
      <c r="O47" s="30">
        <f t="shared" si="8"/>
        <v>0</v>
      </c>
      <c r="P47" s="30">
        <f t="shared" si="8"/>
        <v>0</v>
      </c>
      <c r="Q47" s="30">
        <f t="shared" si="8"/>
        <v>0</v>
      </c>
      <c r="R47" s="30">
        <f t="shared" si="8"/>
        <v>0</v>
      </c>
      <c r="S47" s="30">
        <f t="shared" si="8"/>
        <v>0</v>
      </c>
      <c r="T47" s="30">
        <f t="shared" si="8"/>
        <v>0</v>
      </c>
      <c r="U47" s="30">
        <f t="shared" si="8"/>
        <v>917.13599999999997</v>
      </c>
      <c r="V47" s="30">
        <f t="shared" si="8"/>
        <v>0</v>
      </c>
      <c r="W47" s="30">
        <f>W31*W44</f>
        <v>0</v>
      </c>
      <c r="X47" s="30">
        <f t="shared" si="8"/>
        <v>825.6</v>
      </c>
      <c r="Y47" s="30">
        <f t="shared" si="8"/>
        <v>0</v>
      </c>
      <c r="Z47" s="30">
        <f t="shared" si="8"/>
        <v>0</v>
      </c>
      <c r="AA47" s="30">
        <f t="shared" si="8"/>
        <v>0</v>
      </c>
      <c r="AB47" s="30">
        <f t="shared" si="8"/>
        <v>0</v>
      </c>
      <c r="AC47" s="30">
        <f t="shared" si="8"/>
        <v>0</v>
      </c>
      <c r="AD47" s="30">
        <f t="shared" si="8"/>
        <v>147.5</v>
      </c>
      <c r="AE47" s="30">
        <f t="shared" si="8"/>
        <v>300.89999999999998</v>
      </c>
      <c r="AF47" s="30">
        <f t="shared" si="8"/>
        <v>0</v>
      </c>
      <c r="AG47" s="30">
        <f t="shared" si="8"/>
        <v>0</v>
      </c>
      <c r="AH47" s="30">
        <f t="shared" si="8"/>
        <v>0</v>
      </c>
      <c r="AI47" s="30">
        <f t="shared" si="8"/>
        <v>0</v>
      </c>
      <c r="AJ47" s="30">
        <f t="shared" si="8"/>
        <v>84.499799999999993</v>
      </c>
      <c r="AK47" s="30">
        <f t="shared" si="8"/>
        <v>178.6</v>
      </c>
      <c r="AL47" s="30">
        <f t="shared" si="8"/>
        <v>0</v>
      </c>
      <c r="AM47" s="30">
        <f t="shared" si="8"/>
        <v>0</v>
      </c>
      <c r="AN47" s="30">
        <f t="shared" si="8"/>
        <v>0</v>
      </c>
      <c r="AO47" s="30">
        <f t="shared" si="8"/>
        <v>0</v>
      </c>
      <c r="AP47" s="30">
        <f t="shared" si="8"/>
        <v>0</v>
      </c>
      <c r="AQ47" s="30">
        <f t="shared" si="8"/>
        <v>0</v>
      </c>
      <c r="AR47" s="30">
        <f t="shared" si="8"/>
        <v>0</v>
      </c>
      <c r="AS47" s="30">
        <f t="shared" si="8"/>
        <v>35.872</v>
      </c>
      <c r="AT47" s="30">
        <f t="shared" si="8"/>
        <v>0</v>
      </c>
      <c r="AU47" s="30">
        <f t="shared" si="8"/>
        <v>81.809399999999997</v>
      </c>
      <c r="AV47" s="30">
        <f t="shared" si="8"/>
        <v>0</v>
      </c>
      <c r="AW47" s="30">
        <f t="shared" si="8"/>
        <v>0</v>
      </c>
      <c r="AX47" s="30">
        <f t="shared" si="8"/>
        <v>0</v>
      </c>
      <c r="AY47" s="30">
        <f t="shared" si="8"/>
        <v>0</v>
      </c>
      <c r="AZ47" s="30">
        <f t="shared" si="8"/>
        <v>32.409880000000001</v>
      </c>
      <c r="BA47" s="30">
        <f t="shared" si="8"/>
        <v>1030.376</v>
      </c>
      <c r="BB47" s="30">
        <f t="shared" si="8"/>
        <v>0</v>
      </c>
      <c r="BC47" s="30">
        <f t="shared" si="8"/>
        <v>559.67399999999998</v>
      </c>
      <c r="BD47" s="30">
        <f t="shared" si="8"/>
        <v>0</v>
      </c>
      <c r="BE47" s="30">
        <f t="shared" si="8"/>
        <v>0</v>
      </c>
      <c r="BF47" s="30">
        <f t="shared" si="8"/>
        <v>0</v>
      </c>
      <c r="BG47" s="30">
        <f t="shared" si="8"/>
        <v>159.30000000000001</v>
      </c>
      <c r="BH47" s="30">
        <f t="shared" si="8"/>
        <v>47.140999999999998</v>
      </c>
      <c r="BI47" s="30">
        <f t="shared" si="8"/>
        <v>35.281999999999996</v>
      </c>
      <c r="BJ47" s="30">
        <f t="shared" si="8"/>
        <v>541.62</v>
      </c>
      <c r="BK47" s="30">
        <f t="shared" si="8"/>
        <v>0</v>
      </c>
      <c r="BL47" s="30">
        <f t="shared" si="8"/>
        <v>55.577999999999996</v>
      </c>
      <c r="BM47" s="30">
        <f t="shared" si="8"/>
        <v>65.551359999999988</v>
      </c>
      <c r="BN47" s="30">
        <f t="shared" si="8"/>
        <v>7.7879999999999994</v>
      </c>
      <c r="BO47" s="155">
        <f t="shared" ref="BO47" si="9">BO31*BO44</f>
        <v>0</v>
      </c>
      <c r="BP47" s="31">
        <f>SUM(D47:BN47)</f>
        <v>8036.1275500000002</v>
      </c>
      <c r="BQ47" s="32">
        <f>BP47/$C$22</f>
        <v>136.20555169491524</v>
      </c>
    </row>
    <row r="48" spans="1:69">
      <c r="A48" s="33"/>
      <c r="B48" s="33" t="s">
        <v>32</v>
      </c>
      <c r="D48" s="50">
        <f t="shared" ref="D48:BN48" si="10">D67+D85+D101+D115</f>
        <v>338.1327288</v>
      </c>
      <c r="E48" s="50">
        <f t="shared" si="10"/>
        <v>212.76580000000001</v>
      </c>
      <c r="F48" s="50">
        <f t="shared" si="10"/>
        <v>255.76500000000004</v>
      </c>
      <c r="G48" s="50">
        <f t="shared" si="10"/>
        <v>17.582000000000001</v>
      </c>
      <c r="H48" s="50">
        <f t="shared" si="10"/>
        <v>91.509</v>
      </c>
      <c r="I48" s="50">
        <f t="shared" si="10"/>
        <v>0</v>
      </c>
      <c r="J48" s="50">
        <f t="shared" si="10"/>
        <v>1263.1392127999998</v>
      </c>
      <c r="K48" s="50">
        <f t="shared" si="10"/>
        <v>687.88336000000004</v>
      </c>
      <c r="L48" s="50">
        <f t="shared" si="10"/>
        <v>62.212549999999993</v>
      </c>
      <c r="M48" s="50">
        <f t="shared" si="10"/>
        <v>0</v>
      </c>
      <c r="N48" s="50">
        <f t="shared" si="10"/>
        <v>0</v>
      </c>
      <c r="O48" s="50">
        <f t="shared" si="10"/>
        <v>0</v>
      </c>
      <c r="P48" s="50">
        <f t="shared" si="10"/>
        <v>0</v>
      </c>
      <c r="Q48" s="50">
        <f t="shared" si="10"/>
        <v>0</v>
      </c>
      <c r="R48" s="50">
        <f t="shared" si="10"/>
        <v>0</v>
      </c>
      <c r="S48" s="50">
        <f t="shared" si="10"/>
        <v>0</v>
      </c>
      <c r="T48" s="50">
        <f t="shared" si="10"/>
        <v>0</v>
      </c>
      <c r="U48" s="50">
        <f t="shared" si="10"/>
        <v>916.80335999999988</v>
      </c>
      <c r="V48" s="50">
        <f t="shared" si="10"/>
        <v>0</v>
      </c>
      <c r="W48" s="50">
        <f>W67+W85+W101+W115</f>
        <v>0</v>
      </c>
      <c r="X48" s="50">
        <f t="shared" si="10"/>
        <v>837.21</v>
      </c>
      <c r="Y48" s="50">
        <f t="shared" si="10"/>
        <v>0</v>
      </c>
      <c r="Z48" s="50">
        <f t="shared" si="10"/>
        <v>0</v>
      </c>
      <c r="AA48" s="50">
        <f t="shared" si="10"/>
        <v>0</v>
      </c>
      <c r="AB48" s="50">
        <f t="shared" si="10"/>
        <v>0</v>
      </c>
      <c r="AC48" s="50">
        <f t="shared" si="10"/>
        <v>0</v>
      </c>
      <c r="AD48" s="50">
        <f t="shared" si="10"/>
        <v>147.5</v>
      </c>
      <c r="AE48" s="50">
        <f t="shared" si="10"/>
        <v>300.89999999999998</v>
      </c>
      <c r="AF48" s="50">
        <f t="shared" si="10"/>
        <v>0</v>
      </c>
      <c r="AG48" s="50">
        <f t="shared" si="10"/>
        <v>0</v>
      </c>
      <c r="AH48" s="50">
        <f t="shared" si="10"/>
        <v>0</v>
      </c>
      <c r="AI48" s="50">
        <f t="shared" si="10"/>
        <v>0</v>
      </c>
      <c r="AJ48" s="50">
        <f t="shared" si="10"/>
        <v>84.499799999999993</v>
      </c>
      <c r="AK48" s="50">
        <f t="shared" si="10"/>
        <v>178.59772000000001</v>
      </c>
      <c r="AL48" s="50">
        <f t="shared" si="10"/>
        <v>0</v>
      </c>
      <c r="AM48" s="50">
        <f t="shared" si="10"/>
        <v>0</v>
      </c>
      <c r="AN48" s="50">
        <f t="shared" si="10"/>
        <v>0</v>
      </c>
      <c r="AO48" s="50">
        <f t="shared" si="10"/>
        <v>0</v>
      </c>
      <c r="AP48" s="50">
        <f t="shared" si="10"/>
        <v>0</v>
      </c>
      <c r="AQ48" s="50">
        <f t="shared" si="10"/>
        <v>0</v>
      </c>
      <c r="AR48" s="50">
        <f t="shared" si="10"/>
        <v>0</v>
      </c>
      <c r="AS48" s="50">
        <f t="shared" si="10"/>
        <v>35.872</v>
      </c>
      <c r="AT48" s="50">
        <f t="shared" si="10"/>
        <v>0</v>
      </c>
      <c r="AU48" s="50">
        <f t="shared" si="10"/>
        <v>81.809399999999997</v>
      </c>
      <c r="AV48" s="50">
        <f t="shared" si="10"/>
        <v>0</v>
      </c>
      <c r="AW48" s="50">
        <f t="shared" si="10"/>
        <v>0</v>
      </c>
      <c r="AX48" s="50">
        <f t="shared" si="10"/>
        <v>0</v>
      </c>
      <c r="AY48" s="50">
        <f t="shared" si="10"/>
        <v>0</v>
      </c>
      <c r="AZ48" s="50">
        <f t="shared" si="10"/>
        <v>32.409880000000008</v>
      </c>
      <c r="BA48" s="50">
        <f t="shared" si="10"/>
        <v>1030.376</v>
      </c>
      <c r="BB48" s="50">
        <f t="shared" si="10"/>
        <v>0</v>
      </c>
      <c r="BC48" s="50">
        <f t="shared" si="10"/>
        <v>559.67400000000009</v>
      </c>
      <c r="BD48" s="50">
        <f t="shared" si="10"/>
        <v>0</v>
      </c>
      <c r="BE48" s="50">
        <f t="shared" si="10"/>
        <v>0</v>
      </c>
      <c r="BF48" s="50">
        <f t="shared" si="10"/>
        <v>0</v>
      </c>
      <c r="BG48" s="50">
        <f t="shared" si="10"/>
        <v>159.30000000000001</v>
      </c>
      <c r="BH48" s="50">
        <f t="shared" si="10"/>
        <v>47.141000000000005</v>
      </c>
      <c r="BI48" s="50">
        <f t="shared" si="10"/>
        <v>35.281999999999996</v>
      </c>
      <c r="BJ48" s="50">
        <f t="shared" si="10"/>
        <v>541.62</v>
      </c>
      <c r="BK48" s="50">
        <f t="shared" si="10"/>
        <v>0</v>
      </c>
      <c r="BL48" s="50">
        <f t="shared" si="10"/>
        <v>55.577999999999996</v>
      </c>
      <c r="BM48" s="50">
        <f t="shared" si="10"/>
        <v>65.551360000000003</v>
      </c>
      <c r="BN48" s="50">
        <f t="shared" si="10"/>
        <v>7.7880000000000003</v>
      </c>
      <c r="BO48" s="156">
        <f t="shared" ref="BO48" si="11">BO67+BO85+BO101+BO115</f>
        <v>0</v>
      </c>
    </row>
    <row r="49" spans="1:69">
      <c r="A49" s="33"/>
      <c r="B49" s="33" t="s">
        <v>33</v>
      </c>
      <c r="BQ49" s="37">
        <f>BQ66+BQ84+BQ101+BQ114</f>
        <v>136.38817240000003</v>
      </c>
    </row>
    <row r="53" spans="1:69">
      <c r="L53" s="2"/>
    </row>
    <row r="54" spans="1:69" ht="15" customHeight="1">
      <c r="A54" s="90"/>
      <c r="B54" s="4" t="s">
        <v>3</v>
      </c>
      <c r="C54" s="92" t="s">
        <v>4</v>
      </c>
      <c r="D54" s="92" t="str">
        <f t="shared" ref="D54:BC54" si="12">D7</f>
        <v>Хлеб пшеничный</v>
      </c>
      <c r="E54" s="92" t="str">
        <f t="shared" si="12"/>
        <v>Хлеб ржано-пшеничный</v>
      </c>
      <c r="F54" s="92" t="str">
        <f t="shared" si="12"/>
        <v>Сахар</v>
      </c>
      <c r="G54" s="92" t="str">
        <f t="shared" si="12"/>
        <v>Чай</v>
      </c>
      <c r="H54" s="92" t="str">
        <f t="shared" si="12"/>
        <v>Какао</v>
      </c>
      <c r="I54" s="92" t="str">
        <f t="shared" si="12"/>
        <v>Кофейный напиток</v>
      </c>
      <c r="J54" s="92" t="str">
        <f t="shared" si="12"/>
        <v>Молоко 2,5%</v>
      </c>
      <c r="K54" s="92" t="str">
        <f t="shared" si="12"/>
        <v>Масло сливочное</v>
      </c>
      <c r="L54" s="92" t="str">
        <f t="shared" si="12"/>
        <v>Сметана 15%</v>
      </c>
      <c r="M54" s="92" t="str">
        <f t="shared" si="12"/>
        <v>Молоко сухое</v>
      </c>
      <c r="N54" s="92" t="str">
        <f t="shared" si="12"/>
        <v>Снежок 2,5 %</v>
      </c>
      <c r="O54" s="92" t="str">
        <f t="shared" si="12"/>
        <v>Творог 5%</v>
      </c>
      <c r="P54" s="92" t="str">
        <f t="shared" si="12"/>
        <v>Молоко сгущенное</v>
      </c>
      <c r="Q54" s="92" t="str">
        <f t="shared" si="12"/>
        <v xml:space="preserve">Джем Сава </v>
      </c>
      <c r="R54" s="92" t="str">
        <f t="shared" si="12"/>
        <v>Сыр</v>
      </c>
      <c r="S54" s="92" t="str">
        <f t="shared" si="12"/>
        <v>Зеленый горошек</v>
      </c>
      <c r="T54" s="92" t="str">
        <f t="shared" si="12"/>
        <v>Кукуруза консервирован.</v>
      </c>
      <c r="U54" s="92" t="str">
        <f t="shared" si="12"/>
        <v>Консервы рыбные</v>
      </c>
      <c r="V54" s="92" t="str">
        <f t="shared" si="12"/>
        <v>Огурцы консервирован.</v>
      </c>
      <c r="W54" s="51"/>
      <c r="X54" s="92" t="str">
        <f t="shared" si="12"/>
        <v>Яйцо</v>
      </c>
      <c r="Y54" s="92" t="str">
        <f t="shared" si="12"/>
        <v>Икра кабачковая</v>
      </c>
      <c r="Z54" s="92" t="str">
        <f t="shared" si="12"/>
        <v>Изюм</v>
      </c>
      <c r="AA54" s="92" t="str">
        <f t="shared" si="12"/>
        <v>Курага</v>
      </c>
      <c r="AB54" s="92" t="str">
        <f t="shared" si="12"/>
        <v>Чернослив</v>
      </c>
      <c r="AC54" s="92" t="str">
        <f t="shared" si="12"/>
        <v>Шиповник</v>
      </c>
      <c r="AD54" s="92" t="str">
        <f t="shared" si="12"/>
        <v>Сухофрукты</v>
      </c>
      <c r="AE54" s="92" t="str">
        <f t="shared" si="12"/>
        <v>Ягода свежемороженная</v>
      </c>
      <c r="AF54" s="92" t="str">
        <f t="shared" si="12"/>
        <v>Лимон</v>
      </c>
      <c r="AG54" s="92" t="str">
        <f t="shared" si="12"/>
        <v>Кисель</v>
      </c>
      <c r="AH54" s="92" t="str">
        <f t="shared" si="12"/>
        <v xml:space="preserve">Сок </v>
      </c>
      <c r="AI54" s="92" t="str">
        <f t="shared" si="12"/>
        <v>Макаронные изделия</v>
      </c>
      <c r="AJ54" s="92" t="str">
        <f t="shared" si="12"/>
        <v>Мука</v>
      </c>
      <c r="AK54" s="92" t="str">
        <f t="shared" si="12"/>
        <v>Дрожжи</v>
      </c>
      <c r="AL54" s="92" t="str">
        <f t="shared" si="12"/>
        <v>Печенье</v>
      </c>
      <c r="AM54" s="92" t="str">
        <f t="shared" si="12"/>
        <v>Пряники</v>
      </c>
      <c r="AN54" s="92" t="str">
        <f t="shared" si="12"/>
        <v>Вафли</v>
      </c>
      <c r="AO54" s="92" t="str">
        <f t="shared" si="12"/>
        <v>Конфеты</v>
      </c>
      <c r="AP54" s="92" t="str">
        <f t="shared" si="12"/>
        <v>Повидло Сава</v>
      </c>
      <c r="AQ54" s="92" t="str">
        <f t="shared" si="12"/>
        <v>Крупа геркулес</v>
      </c>
      <c r="AR54" s="92" t="str">
        <f t="shared" si="12"/>
        <v>Крупа горох</v>
      </c>
      <c r="AS54" s="92" t="str">
        <f t="shared" si="12"/>
        <v>Крупа гречневая</v>
      </c>
      <c r="AT54" s="92" t="str">
        <f t="shared" si="12"/>
        <v>Крупа кукурузная</v>
      </c>
      <c r="AU54" s="92" t="str">
        <f t="shared" si="12"/>
        <v>Крупа манная</v>
      </c>
      <c r="AV54" s="92" t="str">
        <f t="shared" si="12"/>
        <v>Крупа перловая</v>
      </c>
      <c r="AW54" s="92" t="str">
        <f t="shared" si="12"/>
        <v>Крупа пшеничная</v>
      </c>
      <c r="AX54" s="92" t="str">
        <f t="shared" si="12"/>
        <v>Крупа пшено</v>
      </c>
      <c r="AY54" s="92" t="str">
        <f t="shared" si="12"/>
        <v>Крупа ячневая</v>
      </c>
      <c r="AZ54" s="92" t="str">
        <f t="shared" si="12"/>
        <v>Рис</v>
      </c>
      <c r="BA54" s="92" t="str">
        <f t="shared" si="12"/>
        <v>Цыпленок бройлер</v>
      </c>
      <c r="BB54" s="92" t="str">
        <f t="shared" si="12"/>
        <v>Филе куриное</v>
      </c>
      <c r="BC54" s="92" t="str">
        <f t="shared" si="12"/>
        <v>Фарш говяжий</v>
      </c>
      <c r="BD54" s="92" t="str">
        <f>BD7</f>
        <v>Печень куриная</v>
      </c>
      <c r="BE54" s="92" t="str">
        <f>BE7</f>
        <v>Филе минтая</v>
      </c>
      <c r="BF54" s="92" t="str">
        <f>BF7</f>
        <v>Филе сельди слабосол.</v>
      </c>
      <c r="BG54" s="92" t="str">
        <f t="shared" ref="BG54:BN54" si="13">BG7</f>
        <v>Картофель</v>
      </c>
      <c r="BH54" s="92" t="str">
        <f t="shared" si="13"/>
        <v>Морковь</v>
      </c>
      <c r="BI54" s="92" t="str">
        <f t="shared" si="13"/>
        <v>Лук</v>
      </c>
      <c r="BJ54" s="92" t="str">
        <f t="shared" si="13"/>
        <v>Капуста</v>
      </c>
      <c r="BK54" s="92" t="str">
        <f t="shared" si="13"/>
        <v>Свекла</v>
      </c>
      <c r="BL54" s="92" t="str">
        <f t="shared" si="13"/>
        <v>Томатная паста</v>
      </c>
      <c r="BM54" s="92" t="str">
        <f t="shared" si="13"/>
        <v>Масло растительное</v>
      </c>
      <c r="BN54" s="92" t="str">
        <f t="shared" si="13"/>
        <v>Соль</v>
      </c>
      <c r="BO54" s="149" t="str">
        <f t="shared" ref="BO54" si="14">BO7</f>
        <v>Аскорбиновая кислота</v>
      </c>
      <c r="BP54" s="95" t="s">
        <v>5</v>
      </c>
      <c r="BQ54" s="95" t="s">
        <v>6</v>
      </c>
    </row>
    <row r="55" spans="1:69" ht="28.5" customHeight="1">
      <c r="A55" s="91"/>
      <c r="B55" s="5" t="s">
        <v>7</v>
      </c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52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150"/>
      <c r="BP55" s="96"/>
      <c r="BQ55" s="96"/>
    </row>
    <row r="56" spans="1:69">
      <c r="A56" s="85" t="s">
        <v>8</v>
      </c>
      <c r="B56" s="6" t="str">
        <f>B9</f>
        <v>Каша манная молочная</v>
      </c>
      <c r="C56" s="86">
        <f>$E$6</f>
        <v>59</v>
      </c>
      <c r="D56" s="6">
        <f>D9</f>
        <v>0</v>
      </c>
      <c r="E56" s="6">
        <f t="shared" ref="E56:BN60" si="15">E9</f>
        <v>0</v>
      </c>
      <c r="F56" s="6">
        <f t="shared" si="15"/>
        <v>4.0000000000000001E-3</v>
      </c>
      <c r="G56" s="6">
        <f t="shared" si="15"/>
        <v>0</v>
      </c>
      <c r="H56" s="6">
        <f t="shared" si="15"/>
        <v>0</v>
      </c>
      <c r="I56" s="6">
        <f t="shared" si="15"/>
        <v>0</v>
      </c>
      <c r="J56" s="6">
        <f t="shared" si="15"/>
        <v>0.15</v>
      </c>
      <c r="K56" s="6">
        <f t="shared" si="15"/>
        <v>2E-3</v>
      </c>
      <c r="L56" s="6">
        <f t="shared" si="15"/>
        <v>0</v>
      </c>
      <c r="M56" s="6">
        <f t="shared" si="15"/>
        <v>0</v>
      </c>
      <c r="N56" s="6">
        <f t="shared" si="15"/>
        <v>0</v>
      </c>
      <c r="O56" s="6">
        <f t="shared" si="15"/>
        <v>0</v>
      </c>
      <c r="P56" s="6">
        <f t="shared" si="15"/>
        <v>0</v>
      </c>
      <c r="Q56" s="6">
        <f t="shared" si="15"/>
        <v>0</v>
      </c>
      <c r="R56" s="6">
        <f t="shared" si="15"/>
        <v>0</v>
      </c>
      <c r="S56" s="6">
        <f t="shared" si="15"/>
        <v>0</v>
      </c>
      <c r="T56" s="6">
        <f t="shared" si="15"/>
        <v>0</v>
      </c>
      <c r="U56" s="6">
        <f t="shared" si="15"/>
        <v>0</v>
      </c>
      <c r="V56" s="6">
        <f t="shared" si="15"/>
        <v>0</v>
      </c>
      <c r="W56" s="6">
        <f>W9</f>
        <v>0</v>
      </c>
      <c r="X56" s="6">
        <f t="shared" si="15"/>
        <v>0</v>
      </c>
      <c r="Y56" s="6">
        <f t="shared" si="15"/>
        <v>0</v>
      </c>
      <c r="Z56" s="6">
        <f t="shared" si="15"/>
        <v>0</v>
      </c>
      <c r="AA56" s="6">
        <f t="shared" si="15"/>
        <v>0</v>
      </c>
      <c r="AB56" s="6">
        <f t="shared" si="15"/>
        <v>0</v>
      </c>
      <c r="AC56" s="6">
        <f t="shared" si="15"/>
        <v>0</v>
      </c>
      <c r="AD56" s="6">
        <f t="shared" si="15"/>
        <v>0</v>
      </c>
      <c r="AE56" s="6">
        <f t="shared" si="15"/>
        <v>0</v>
      </c>
      <c r="AF56" s="6">
        <f t="shared" si="15"/>
        <v>0</v>
      </c>
      <c r="AG56" s="6">
        <f t="shared" si="15"/>
        <v>0</v>
      </c>
      <c r="AH56" s="6">
        <f t="shared" si="15"/>
        <v>0</v>
      </c>
      <c r="AI56" s="6">
        <f t="shared" si="15"/>
        <v>0</v>
      </c>
      <c r="AJ56" s="6">
        <f t="shared" si="15"/>
        <v>0</v>
      </c>
      <c r="AK56" s="6">
        <f t="shared" si="15"/>
        <v>0</v>
      </c>
      <c r="AL56" s="6">
        <f t="shared" si="15"/>
        <v>0</v>
      </c>
      <c r="AM56" s="6">
        <f t="shared" si="15"/>
        <v>0</v>
      </c>
      <c r="AN56" s="6">
        <f t="shared" si="15"/>
        <v>0</v>
      </c>
      <c r="AO56" s="6">
        <f t="shared" si="15"/>
        <v>0</v>
      </c>
      <c r="AP56" s="6">
        <f t="shared" si="15"/>
        <v>0</v>
      </c>
      <c r="AQ56" s="6">
        <f t="shared" si="15"/>
        <v>0</v>
      </c>
      <c r="AR56" s="6">
        <f t="shared" si="15"/>
        <v>0</v>
      </c>
      <c r="AS56" s="6">
        <f t="shared" si="15"/>
        <v>0</v>
      </c>
      <c r="AT56" s="6">
        <f t="shared" si="15"/>
        <v>0</v>
      </c>
      <c r="AU56" s="6">
        <f t="shared" si="15"/>
        <v>0.02</v>
      </c>
      <c r="AV56" s="6">
        <f t="shared" si="15"/>
        <v>0</v>
      </c>
      <c r="AW56" s="6">
        <f t="shared" si="15"/>
        <v>0</v>
      </c>
      <c r="AX56" s="6">
        <f t="shared" si="15"/>
        <v>0</v>
      </c>
      <c r="AY56" s="6">
        <f t="shared" si="15"/>
        <v>0</v>
      </c>
      <c r="AZ56" s="6">
        <f t="shared" si="15"/>
        <v>0</v>
      </c>
      <c r="BA56" s="6">
        <f t="shared" si="15"/>
        <v>0</v>
      </c>
      <c r="BB56" s="6">
        <f t="shared" si="15"/>
        <v>0</v>
      </c>
      <c r="BC56" s="6">
        <f t="shared" si="15"/>
        <v>0</v>
      </c>
      <c r="BD56" s="6">
        <f t="shared" si="15"/>
        <v>0</v>
      </c>
      <c r="BE56" s="6">
        <f t="shared" si="15"/>
        <v>0</v>
      </c>
      <c r="BF56" s="6">
        <f t="shared" si="15"/>
        <v>0</v>
      </c>
      <c r="BG56" s="6">
        <f t="shared" si="15"/>
        <v>0</v>
      </c>
      <c r="BH56" s="6">
        <f t="shared" si="15"/>
        <v>0</v>
      </c>
      <c r="BI56" s="6">
        <f t="shared" si="15"/>
        <v>0</v>
      </c>
      <c r="BJ56" s="6">
        <f t="shared" si="15"/>
        <v>0</v>
      </c>
      <c r="BK56" s="6">
        <f t="shared" si="15"/>
        <v>0</v>
      </c>
      <c r="BL56" s="6">
        <f t="shared" si="15"/>
        <v>0</v>
      </c>
      <c r="BM56" s="6">
        <f t="shared" si="15"/>
        <v>0</v>
      </c>
      <c r="BN56" s="6">
        <f t="shared" si="15"/>
        <v>1E-3</v>
      </c>
      <c r="BO56" s="151">
        <f t="shared" ref="BO56:BO59" si="16">BO9</f>
        <v>0</v>
      </c>
    </row>
    <row r="57" spans="1:69">
      <c r="A57" s="85"/>
      <c r="B57" s="6" t="str">
        <f>B10</f>
        <v xml:space="preserve">Бутерброд с маслом </v>
      </c>
      <c r="C57" s="87"/>
      <c r="D57" s="6">
        <f>D10</f>
        <v>2.981E-2</v>
      </c>
      <c r="E57" s="6">
        <f t="shared" si="15"/>
        <v>0</v>
      </c>
      <c r="F57" s="6">
        <f t="shared" si="15"/>
        <v>0</v>
      </c>
      <c r="G57" s="6">
        <f t="shared" si="15"/>
        <v>0</v>
      </c>
      <c r="H57" s="6">
        <f t="shared" si="15"/>
        <v>0</v>
      </c>
      <c r="I57" s="6">
        <f t="shared" si="15"/>
        <v>0</v>
      </c>
      <c r="J57" s="6">
        <f t="shared" si="15"/>
        <v>0</v>
      </c>
      <c r="K57" s="6">
        <f t="shared" si="15"/>
        <v>5.0000000000000001E-3</v>
      </c>
      <c r="L57" s="6">
        <f t="shared" si="15"/>
        <v>0</v>
      </c>
      <c r="M57" s="6">
        <f t="shared" si="15"/>
        <v>0</v>
      </c>
      <c r="N57" s="6">
        <f t="shared" si="15"/>
        <v>0</v>
      </c>
      <c r="O57" s="6">
        <f t="shared" si="15"/>
        <v>0</v>
      </c>
      <c r="P57" s="6">
        <f t="shared" si="15"/>
        <v>0</v>
      </c>
      <c r="Q57" s="6">
        <f t="shared" si="15"/>
        <v>0</v>
      </c>
      <c r="R57" s="6">
        <f t="shared" si="15"/>
        <v>0</v>
      </c>
      <c r="S57" s="6">
        <f t="shared" si="15"/>
        <v>0</v>
      </c>
      <c r="T57" s="6">
        <f t="shared" si="15"/>
        <v>0</v>
      </c>
      <c r="U57" s="6">
        <f t="shared" si="15"/>
        <v>0</v>
      </c>
      <c r="V57" s="6">
        <f t="shared" si="15"/>
        <v>0</v>
      </c>
      <c r="W57" s="6">
        <f>W10</f>
        <v>0</v>
      </c>
      <c r="X57" s="6">
        <f t="shared" si="15"/>
        <v>0</v>
      </c>
      <c r="Y57" s="6">
        <f t="shared" si="15"/>
        <v>0</v>
      </c>
      <c r="Z57" s="6">
        <f t="shared" si="15"/>
        <v>0</v>
      </c>
      <c r="AA57" s="6">
        <f t="shared" si="15"/>
        <v>0</v>
      </c>
      <c r="AB57" s="6">
        <f t="shared" si="15"/>
        <v>0</v>
      </c>
      <c r="AC57" s="6">
        <f t="shared" si="15"/>
        <v>0</v>
      </c>
      <c r="AD57" s="6">
        <f t="shared" si="15"/>
        <v>0</v>
      </c>
      <c r="AE57" s="6">
        <f t="shared" si="15"/>
        <v>0</v>
      </c>
      <c r="AF57" s="6">
        <f t="shared" si="15"/>
        <v>0</v>
      </c>
      <c r="AG57" s="6">
        <f t="shared" si="15"/>
        <v>0</v>
      </c>
      <c r="AH57" s="6">
        <f t="shared" si="15"/>
        <v>0</v>
      </c>
      <c r="AI57" s="6">
        <f t="shared" si="15"/>
        <v>0</v>
      </c>
      <c r="AJ57" s="6">
        <f t="shared" si="15"/>
        <v>0</v>
      </c>
      <c r="AK57" s="6">
        <f t="shared" si="15"/>
        <v>0</v>
      </c>
      <c r="AL57" s="6">
        <f t="shared" si="15"/>
        <v>0</v>
      </c>
      <c r="AM57" s="6">
        <f t="shared" si="15"/>
        <v>0</v>
      </c>
      <c r="AN57" s="6">
        <f t="shared" si="15"/>
        <v>0</v>
      </c>
      <c r="AO57" s="6">
        <f t="shared" si="15"/>
        <v>0</v>
      </c>
      <c r="AP57" s="6">
        <f t="shared" si="15"/>
        <v>0</v>
      </c>
      <c r="AQ57" s="6">
        <f t="shared" si="15"/>
        <v>0</v>
      </c>
      <c r="AR57" s="6">
        <f t="shared" si="15"/>
        <v>0</v>
      </c>
      <c r="AS57" s="6">
        <f t="shared" si="15"/>
        <v>0</v>
      </c>
      <c r="AT57" s="6">
        <f t="shared" si="15"/>
        <v>0</v>
      </c>
      <c r="AU57" s="6">
        <f t="shared" si="15"/>
        <v>0</v>
      </c>
      <c r="AV57" s="6">
        <f t="shared" si="15"/>
        <v>0</v>
      </c>
      <c r="AW57" s="6">
        <f t="shared" si="15"/>
        <v>0</v>
      </c>
      <c r="AX57" s="6">
        <f t="shared" si="15"/>
        <v>0</v>
      </c>
      <c r="AY57" s="6">
        <f t="shared" si="15"/>
        <v>0</v>
      </c>
      <c r="AZ57" s="6">
        <f t="shared" si="15"/>
        <v>0</v>
      </c>
      <c r="BA57" s="6">
        <f t="shared" si="15"/>
        <v>0</v>
      </c>
      <c r="BB57" s="6">
        <f t="shared" si="15"/>
        <v>0</v>
      </c>
      <c r="BC57" s="6">
        <f t="shared" si="15"/>
        <v>0</v>
      </c>
      <c r="BD57" s="6">
        <f t="shared" si="15"/>
        <v>0</v>
      </c>
      <c r="BE57" s="6">
        <f t="shared" si="15"/>
        <v>0</v>
      </c>
      <c r="BF57" s="6">
        <f t="shared" si="15"/>
        <v>0</v>
      </c>
      <c r="BG57" s="6">
        <f t="shared" si="15"/>
        <v>0</v>
      </c>
      <c r="BH57" s="6">
        <f t="shared" si="15"/>
        <v>0</v>
      </c>
      <c r="BI57" s="6">
        <f t="shared" si="15"/>
        <v>0</v>
      </c>
      <c r="BJ57" s="6">
        <f t="shared" si="15"/>
        <v>0</v>
      </c>
      <c r="BK57" s="6">
        <f t="shared" si="15"/>
        <v>0</v>
      </c>
      <c r="BL57" s="6">
        <f t="shared" si="15"/>
        <v>0</v>
      </c>
      <c r="BM57" s="6">
        <f t="shared" si="15"/>
        <v>0</v>
      </c>
      <c r="BN57" s="6">
        <f t="shared" si="15"/>
        <v>0</v>
      </c>
      <c r="BO57" s="151">
        <f t="shared" si="16"/>
        <v>0</v>
      </c>
    </row>
    <row r="58" spans="1:69">
      <c r="A58" s="85"/>
      <c r="B58" s="6" t="str">
        <f>B11</f>
        <v>Какао с молоком</v>
      </c>
      <c r="C58" s="87"/>
      <c r="D58" s="6">
        <f>D11</f>
        <v>0</v>
      </c>
      <c r="E58" s="6">
        <f t="shared" si="15"/>
        <v>0</v>
      </c>
      <c r="F58" s="6">
        <f t="shared" si="15"/>
        <v>0.01</v>
      </c>
      <c r="G58" s="6">
        <f t="shared" si="15"/>
        <v>0</v>
      </c>
      <c r="H58" s="6">
        <f t="shared" si="15"/>
        <v>1.1000000000000001E-3</v>
      </c>
      <c r="I58" s="6">
        <f t="shared" si="15"/>
        <v>0</v>
      </c>
      <c r="J58" s="6">
        <f t="shared" si="15"/>
        <v>8.276E-2</v>
      </c>
      <c r="K58" s="6">
        <f t="shared" si="15"/>
        <v>0</v>
      </c>
      <c r="L58" s="6">
        <f t="shared" si="15"/>
        <v>0</v>
      </c>
      <c r="M58" s="6">
        <f t="shared" si="15"/>
        <v>0</v>
      </c>
      <c r="N58" s="6">
        <f t="shared" si="15"/>
        <v>0</v>
      </c>
      <c r="O58" s="6">
        <f t="shared" si="15"/>
        <v>0</v>
      </c>
      <c r="P58" s="6">
        <f t="shared" si="15"/>
        <v>0</v>
      </c>
      <c r="Q58" s="6">
        <f t="shared" si="15"/>
        <v>0</v>
      </c>
      <c r="R58" s="6">
        <f t="shared" si="15"/>
        <v>0</v>
      </c>
      <c r="S58" s="6">
        <f t="shared" si="15"/>
        <v>0</v>
      </c>
      <c r="T58" s="6">
        <f t="shared" si="15"/>
        <v>0</v>
      </c>
      <c r="U58" s="6">
        <f t="shared" si="15"/>
        <v>0</v>
      </c>
      <c r="V58" s="6">
        <f t="shared" si="15"/>
        <v>0</v>
      </c>
      <c r="W58" s="6">
        <f>W11</f>
        <v>0</v>
      </c>
      <c r="X58" s="6">
        <f t="shared" si="15"/>
        <v>0</v>
      </c>
      <c r="Y58" s="6">
        <f t="shared" si="15"/>
        <v>0</v>
      </c>
      <c r="Z58" s="6">
        <f t="shared" si="15"/>
        <v>0</v>
      </c>
      <c r="AA58" s="6">
        <f t="shared" si="15"/>
        <v>0</v>
      </c>
      <c r="AB58" s="6">
        <f t="shared" si="15"/>
        <v>0</v>
      </c>
      <c r="AC58" s="6">
        <f t="shared" si="15"/>
        <v>0</v>
      </c>
      <c r="AD58" s="6">
        <f t="shared" si="15"/>
        <v>0</v>
      </c>
      <c r="AE58" s="6">
        <f t="shared" si="15"/>
        <v>0</v>
      </c>
      <c r="AF58" s="6">
        <f t="shared" si="15"/>
        <v>0</v>
      </c>
      <c r="AG58" s="6">
        <f t="shared" si="15"/>
        <v>0</v>
      </c>
      <c r="AH58" s="6">
        <f t="shared" si="15"/>
        <v>0</v>
      </c>
      <c r="AI58" s="6">
        <f t="shared" si="15"/>
        <v>0</v>
      </c>
      <c r="AJ58" s="6">
        <f t="shared" si="15"/>
        <v>0</v>
      </c>
      <c r="AK58" s="6">
        <f t="shared" si="15"/>
        <v>0</v>
      </c>
      <c r="AL58" s="6">
        <f t="shared" si="15"/>
        <v>0</v>
      </c>
      <c r="AM58" s="6">
        <f t="shared" si="15"/>
        <v>0</v>
      </c>
      <c r="AN58" s="6">
        <f t="shared" si="15"/>
        <v>0</v>
      </c>
      <c r="AO58" s="6">
        <f t="shared" si="15"/>
        <v>0</v>
      </c>
      <c r="AP58" s="6">
        <f t="shared" si="15"/>
        <v>0</v>
      </c>
      <c r="AQ58" s="6">
        <f t="shared" si="15"/>
        <v>0</v>
      </c>
      <c r="AR58" s="6">
        <f t="shared" si="15"/>
        <v>0</v>
      </c>
      <c r="AS58" s="6">
        <f t="shared" si="15"/>
        <v>0</v>
      </c>
      <c r="AT58" s="6">
        <f t="shared" si="15"/>
        <v>0</v>
      </c>
      <c r="AU58" s="6">
        <f t="shared" si="15"/>
        <v>0</v>
      </c>
      <c r="AV58" s="6">
        <f t="shared" si="15"/>
        <v>0</v>
      </c>
      <c r="AW58" s="6">
        <f t="shared" si="15"/>
        <v>0</v>
      </c>
      <c r="AX58" s="6">
        <f t="shared" si="15"/>
        <v>0</v>
      </c>
      <c r="AY58" s="6">
        <f t="shared" si="15"/>
        <v>0</v>
      </c>
      <c r="AZ58" s="6">
        <f t="shared" si="15"/>
        <v>0</v>
      </c>
      <c r="BA58" s="6">
        <f t="shared" si="15"/>
        <v>0</v>
      </c>
      <c r="BB58" s="6">
        <f t="shared" si="15"/>
        <v>0</v>
      </c>
      <c r="BC58" s="6">
        <f t="shared" si="15"/>
        <v>0</v>
      </c>
      <c r="BD58" s="6">
        <f t="shared" si="15"/>
        <v>0</v>
      </c>
      <c r="BE58" s="6">
        <f t="shared" si="15"/>
        <v>0</v>
      </c>
      <c r="BF58" s="6">
        <f t="shared" si="15"/>
        <v>0</v>
      </c>
      <c r="BG58" s="6">
        <f t="shared" si="15"/>
        <v>0</v>
      </c>
      <c r="BH58" s="6">
        <f t="shared" si="15"/>
        <v>0</v>
      </c>
      <c r="BI58" s="6">
        <f t="shared" si="15"/>
        <v>0</v>
      </c>
      <c r="BJ58" s="6">
        <f t="shared" si="15"/>
        <v>0</v>
      </c>
      <c r="BK58" s="6">
        <f t="shared" si="15"/>
        <v>0</v>
      </c>
      <c r="BL58" s="6">
        <f t="shared" si="15"/>
        <v>0</v>
      </c>
      <c r="BM58" s="6">
        <f t="shared" si="15"/>
        <v>0</v>
      </c>
      <c r="BN58" s="6">
        <f t="shared" si="15"/>
        <v>0</v>
      </c>
      <c r="BO58" s="151">
        <f t="shared" si="16"/>
        <v>0</v>
      </c>
    </row>
    <row r="59" spans="1:69">
      <c r="A59" s="85"/>
      <c r="B59" s="6">
        <f>B12</f>
        <v>0</v>
      </c>
      <c r="C59" s="87"/>
      <c r="D59" s="6">
        <f>D12</f>
        <v>0</v>
      </c>
      <c r="E59" s="6">
        <f t="shared" si="15"/>
        <v>0</v>
      </c>
      <c r="F59" s="6">
        <f t="shared" si="15"/>
        <v>0</v>
      </c>
      <c r="G59" s="6">
        <f t="shared" si="15"/>
        <v>0</v>
      </c>
      <c r="H59" s="6">
        <f t="shared" si="15"/>
        <v>0</v>
      </c>
      <c r="I59" s="6">
        <f t="shared" si="15"/>
        <v>0</v>
      </c>
      <c r="J59" s="6">
        <f t="shared" si="15"/>
        <v>0</v>
      </c>
      <c r="K59" s="6">
        <f t="shared" si="15"/>
        <v>0</v>
      </c>
      <c r="L59" s="6">
        <f t="shared" si="15"/>
        <v>0</v>
      </c>
      <c r="M59" s="6">
        <f t="shared" si="15"/>
        <v>0</v>
      </c>
      <c r="N59" s="6">
        <f t="shared" si="15"/>
        <v>0</v>
      </c>
      <c r="O59" s="6">
        <f t="shared" si="15"/>
        <v>0</v>
      </c>
      <c r="P59" s="6">
        <f t="shared" si="15"/>
        <v>0</v>
      </c>
      <c r="Q59" s="6">
        <f t="shared" si="15"/>
        <v>0</v>
      </c>
      <c r="R59" s="6">
        <f t="shared" si="15"/>
        <v>0</v>
      </c>
      <c r="S59" s="6">
        <f t="shared" si="15"/>
        <v>0</v>
      </c>
      <c r="T59" s="6">
        <f t="shared" si="15"/>
        <v>0</v>
      </c>
      <c r="U59" s="6">
        <f t="shared" si="15"/>
        <v>0</v>
      </c>
      <c r="V59" s="6">
        <f t="shared" si="15"/>
        <v>0</v>
      </c>
      <c r="W59" s="6">
        <f>W12</f>
        <v>0</v>
      </c>
      <c r="X59" s="6">
        <f t="shared" si="15"/>
        <v>0</v>
      </c>
      <c r="Y59" s="6">
        <f t="shared" si="15"/>
        <v>0</v>
      </c>
      <c r="Z59" s="6">
        <f t="shared" si="15"/>
        <v>0</v>
      </c>
      <c r="AA59" s="6">
        <f t="shared" si="15"/>
        <v>0</v>
      </c>
      <c r="AB59" s="6">
        <f t="shared" si="15"/>
        <v>0</v>
      </c>
      <c r="AC59" s="6">
        <f t="shared" si="15"/>
        <v>0</v>
      </c>
      <c r="AD59" s="6">
        <f t="shared" si="15"/>
        <v>0</v>
      </c>
      <c r="AE59" s="6">
        <f t="shared" si="15"/>
        <v>0</v>
      </c>
      <c r="AF59" s="6">
        <f t="shared" si="15"/>
        <v>0</v>
      </c>
      <c r="AG59" s="6">
        <f t="shared" si="15"/>
        <v>0</v>
      </c>
      <c r="AH59" s="6">
        <f t="shared" si="15"/>
        <v>0</v>
      </c>
      <c r="AI59" s="6">
        <f t="shared" si="15"/>
        <v>0</v>
      </c>
      <c r="AJ59" s="6">
        <f t="shared" si="15"/>
        <v>0</v>
      </c>
      <c r="AK59" s="6">
        <f t="shared" si="15"/>
        <v>0</v>
      </c>
      <c r="AL59" s="6">
        <f t="shared" si="15"/>
        <v>0</v>
      </c>
      <c r="AM59" s="6">
        <f t="shared" si="15"/>
        <v>0</v>
      </c>
      <c r="AN59" s="6">
        <f t="shared" si="15"/>
        <v>0</v>
      </c>
      <c r="AO59" s="6">
        <f t="shared" si="15"/>
        <v>0</v>
      </c>
      <c r="AP59" s="6">
        <f t="shared" si="15"/>
        <v>0</v>
      </c>
      <c r="AQ59" s="6">
        <f t="shared" si="15"/>
        <v>0</v>
      </c>
      <c r="AR59" s="6">
        <f t="shared" si="15"/>
        <v>0</v>
      </c>
      <c r="AS59" s="6">
        <f t="shared" si="15"/>
        <v>0</v>
      </c>
      <c r="AT59" s="6">
        <f t="shared" si="15"/>
        <v>0</v>
      </c>
      <c r="AU59" s="6">
        <f t="shared" si="15"/>
        <v>0</v>
      </c>
      <c r="AV59" s="6">
        <f t="shared" si="15"/>
        <v>0</v>
      </c>
      <c r="AW59" s="6">
        <f t="shared" si="15"/>
        <v>0</v>
      </c>
      <c r="AX59" s="6">
        <f t="shared" si="15"/>
        <v>0</v>
      </c>
      <c r="AY59" s="6">
        <f t="shared" si="15"/>
        <v>0</v>
      </c>
      <c r="AZ59" s="6">
        <f t="shared" si="15"/>
        <v>0</v>
      </c>
      <c r="BA59" s="6">
        <f t="shared" si="15"/>
        <v>0</v>
      </c>
      <c r="BB59" s="6">
        <f t="shared" si="15"/>
        <v>0</v>
      </c>
      <c r="BC59" s="6">
        <f t="shared" si="15"/>
        <v>0</v>
      </c>
      <c r="BD59" s="6">
        <f t="shared" si="15"/>
        <v>0</v>
      </c>
      <c r="BE59" s="6">
        <f t="shared" si="15"/>
        <v>0</v>
      </c>
      <c r="BF59" s="6">
        <f t="shared" si="15"/>
        <v>0</v>
      </c>
      <c r="BG59" s="6">
        <f t="shared" si="15"/>
        <v>0</v>
      </c>
      <c r="BH59" s="6">
        <f t="shared" si="15"/>
        <v>0</v>
      </c>
      <c r="BI59" s="6">
        <f t="shared" si="15"/>
        <v>0</v>
      </c>
      <c r="BJ59" s="6">
        <f t="shared" si="15"/>
        <v>0</v>
      </c>
      <c r="BK59" s="6">
        <f t="shared" si="15"/>
        <v>0</v>
      </c>
      <c r="BL59" s="6">
        <f t="shared" si="15"/>
        <v>0</v>
      </c>
      <c r="BM59" s="6">
        <f t="shared" si="15"/>
        <v>0</v>
      </c>
      <c r="BN59" s="6">
        <f t="shared" si="15"/>
        <v>0</v>
      </c>
      <c r="BO59" s="151">
        <f t="shared" si="16"/>
        <v>0</v>
      </c>
    </row>
    <row r="60" spans="1:69">
      <c r="A60" s="85"/>
      <c r="B60" s="6">
        <f>B13</f>
        <v>0</v>
      </c>
      <c r="C60" s="88"/>
      <c r="D60" s="6">
        <f>D13</f>
        <v>0</v>
      </c>
      <c r="E60" s="6">
        <f t="shared" si="15"/>
        <v>0</v>
      </c>
      <c r="F60" s="6">
        <f t="shared" si="15"/>
        <v>0</v>
      </c>
      <c r="G60" s="6">
        <f t="shared" si="15"/>
        <v>0</v>
      </c>
      <c r="H60" s="6">
        <f t="shared" si="15"/>
        <v>0</v>
      </c>
      <c r="I60" s="6">
        <f t="shared" si="15"/>
        <v>0</v>
      </c>
      <c r="J60" s="6">
        <f t="shared" si="15"/>
        <v>0</v>
      </c>
      <c r="K60" s="6">
        <f t="shared" si="15"/>
        <v>0</v>
      </c>
      <c r="L60" s="6">
        <f t="shared" si="15"/>
        <v>0</v>
      </c>
      <c r="M60" s="6">
        <f t="shared" si="15"/>
        <v>0</v>
      </c>
      <c r="N60" s="6">
        <f t="shared" si="15"/>
        <v>0</v>
      </c>
      <c r="O60" s="6">
        <f t="shared" si="15"/>
        <v>0</v>
      </c>
      <c r="P60" s="6">
        <f t="shared" ref="P60:BN60" si="17">P13</f>
        <v>0</v>
      </c>
      <c r="Q60" s="6">
        <f t="shared" si="17"/>
        <v>0</v>
      </c>
      <c r="R60" s="6">
        <f t="shared" si="17"/>
        <v>0</v>
      </c>
      <c r="S60" s="6">
        <f t="shared" si="17"/>
        <v>0</v>
      </c>
      <c r="T60" s="6">
        <f t="shared" si="17"/>
        <v>0</v>
      </c>
      <c r="U60" s="6">
        <f t="shared" si="17"/>
        <v>0</v>
      </c>
      <c r="V60" s="6">
        <f t="shared" si="17"/>
        <v>0</v>
      </c>
      <c r="W60" s="6">
        <f>W13</f>
        <v>0</v>
      </c>
      <c r="X60" s="6">
        <f t="shared" si="17"/>
        <v>0</v>
      </c>
      <c r="Y60" s="6">
        <f t="shared" si="17"/>
        <v>0</v>
      </c>
      <c r="Z60" s="6">
        <f t="shared" si="17"/>
        <v>0</v>
      </c>
      <c r="AA60" s="6">
        <f t="shared" si="17"/>
        <v>0</v>
      </c>
      <c r="AB60" s="6">
        <f t="shared" si="17"/>
        <v>0</v>
      </c>
      <c r="AC60" s="6">
        <f t="shared" si="17"/>
        <v>0</v>
      </c>
      <c r="AD60" s="6">
        <f t="shared" si="17"/>
        <v>0</v>
      </c>
      <c r="AE60" s="6">
        <f t="shared" si="17"/>
        <v>0</v>
      </c>
      <c r="AF60" s="6">
        <f t="shared" si="17"/>
        <v>0</v>
      </c>
      <c r="AG60" s="6">
        <f t="shared" si="17"/>
        <v>0</v>
      </c>
      <c r="AH60" s="6">
        <f t="shared" si="17"/>
        <v>0</v>
      </c>
      <c r="AI60" s="6">
        <f t="shared" si="17"/>
        <v>0</v>
      </c>
      <c r="AJ60" s="6">
        <f t="shared" si="17"/>
        <v>0</v>
      </c>
      <c r="AK60" s="6">
        <f t="shared" si="17"/>
        <v>0</v>
      </c>
      <c r="AL60" s="6">
        <f t="shared" si="17"/>
        <v>0</v>
      </c>
      <c r="AM60" s="6">
        <f t="shared" si="17"/>
        <v>0</v>
      </c>
      <c r="AN60" s="6">
        <f t="shared" si="17"/>
        <v>0</v>
      </c>
      <c r="AO60" s="6">
        <f t="shared" si="17"/>
        <v>0</v>
      </c>
      <c r="AP60" s="6">
        <f t="shared" si="17"/>
        <v>0</v>
      </c>
      <c r="AQ60" s="6">
        <f t="shared" si="17"/>
        <v>0</v>
      </c>
      <c r="AR60" s="6">
        <f t="shared" si="17"/>
        <v>0</v>
      </c>
      <c r="AS60" s="6">
        <f t="shared" si="17"/>
        <v>0</v>
      </c>
      <c r="AT60" s="6">
        <f t="shared" si="17"/>
        <v>0</v>
      </c>
      <c r="AU60" s="6">
        <f t="shared" si="17"/>
        <v>0</v>
      </c>
      <c r="AV60" s="6">
        <f t="shared" si="17"/>
        <v>0</v>
      </c>
      <c r="AW60" s="6">
        <f t="shared" si="17"/>
        <v>0</v>
      </c>
      <c r="AX60" s="6">
        <f t="shared" si="17"/>
        <v>0</v>
      </c>
      <c r="AY60" s="6">
        <f t="shared" si="17"/>
        <v>0</v>
      </c>
      <c r="AZ60" s="6">
        <f t="shared" si="17"/>
        <v>0</v>
      </c>
      <c r="BA60" s="6">
        <f t="shared" si="17"/>
        <v>0</v>
      </c>
      <c r="BB60" s="6">
        <f t="shared" si="17"/>
        <v>0</v>
      </c>
      <c r="BC60" s="6">
        <f t="shared" si="17"/>
        <v>0</v>
      </c>
      <c r="BD60" s="6">
        <f t="shared" si="17"/>
        <v>0</v>
      </c>
      <c r="BE60" s="6">
        <f t="shared" si="17"/>
        <v>0</v>
      </c>
      <c r="BF60" s="6">
        <f t="shared" si="17"/>
        <v>0</v>
      </c>
      <c r="BG60" s="6">
        <f t="shared" si="17"/>
        <v>0</v>
      </c>
      <c r="BH60" s="6">
        <f t="shared" si="17"/>
        <v>0</v>
      </c>
      <c r="BI60" s="6">
        <f t="shared" si="17"/>
        <v>0</v>
      </c>
      <c r="BJ60" s="6">
        <f t="shared" si="17"/>
        <v>0</v>
      </c>
      <c r="BK60" s="6">
        <f t="shared" si="17"/>
        <v>0</v>
      </c>
      <c r="BL60" s="6">
        <f t="shared" si="17"/>
        <v>0</v>
      </c>
      <c r="BM60" s="6">
        <f t="shared" si="17"/>
        <v>0</v>
      </c>
      <c r="BN60" s="6">
        <f t="shared" si="17"/>
        <v>0</v>
      </c>
      <c r="BO60" s="151">
        <f t="shared" ref="BO60" si="18">BO13</f>
        <v>0</v>
      </c>
    </row>
    <row r="61" spans="1:69" ht="17.399999999999999">
      <c r="B61" s="20" t="s">
        <v>24</v>
      </c>
      <c r="C61" s="18"/>
      <c r="D61" s="19">
        <f>SUM(D56:D60)</f>
        <v>2.981E-2</v>
      </c>
      <c r="E61" s="19">
        <f t="shared" ref="E61:BN61" si="19">SUM(E56:E60)</f>
        <v>0</v>
      </c>
      <c r="F61" s="19">
        <f t="shared" si="19"/>
        <v>1.4E-2</v>
      </c>
      <c r="G61" s="19">
        <f t="shared" si="19"/>
        <v>0</v>
      </c>
      <c r="H61" s="19">
        <f t="shared" si="19"/>
        <v>1.1000000000000001E-3</v>
      </c>
      <c r="I61" s="19">
        <f t="shared" si="19"/>
        <v>0</v>
      </c>
      <c r="J61" s="19">
        <f t="shared" si="19"/>
        <v>0.23275999999999999</v>
      </c>
      <c r="K61" s="19">
        <f t="shared" si="19"/>
        <v>7.0000000000000001E-3</v>
      </c>
      <c r="L61" s="19">
        <f t="shared" si="19"/>
        <v>0</v>
      </c>
      <c r="M61" s="19">
        <f t="shared" si="19"/>
        <v>0</v>
      </c>
      <c r="N61" s="19">
        <f t="shared" si="19"/>
        <v>0</v>
      </c>
      <c r="O61" s="19">
        <f t="shared" si="19"/>
        <v>0</v>
      </c>
      <c r="P61" s="19">
        <f t="shared" si="19"/>
        <v>0</v>
      </c>
      <c r="Q61" s="19">
        <f t="shared" si="19"/>
        <v>0</v>
      </c>
      <c r="R61" s="19">
        <f t="shared" si="19"/>
        <v>0</v>
      </c>
      <c r="S61" s="19">
        <f t="shared" si="19"/>
        <v>0</v>
      </c>
      <c r="T61" s="19">
        <f t="shared" si="19"/>
        <v>0</v>
      </c>
      <c r="U61" s="19">
        <f t="shared" si="19"/>
        <v>0</v>
      </c>
      <c r="V61" s="19">
        <f t="shared" si="19"/>
        <v>0</v>
      </c>
      <c r="W61" s="19">
        <f>SUM(W56:W60)</f>
        <v>0</v>
      </c>
      <c r="X61" s="19">
        <f t="shared" si="19"/>
        <v>0</v>
      </c>
      <c r="Y61" s="19">
        <f t="shared" si="19"/>
        <v>0</v>
      </c>
      <c r="Z61" s="19">
        <f t="shared" si="19"/>
        <v>0</v>
      </c>
      <c r="AA61" s="19">
        <f t="shared" si="19"/>
        <v>0</v>
      </c>
      <c r="AB61" s="19">
        <f t="shared" si="19"/>
        <v>0</v>
      </c>
      <c r="AC61" s="19">
        <f t="shared" si="19"/>
        <v>0</v>
      </c>
      <c r="AD61" s="19">
        <f t="shared" si="19"/>
        <v>0</v>
      </c>
      <c r="AE61" s="19">
        <f t="shared" si="19"/>
        <v>0</v>
      </c>
      <c r="AF61" s="19">
        <f t="shared" si="19"/>
        <v>0</v>
      </c>
      <c r="AG61" s="19">
        <f t="shared" si="19"/>
        <v>0</v>
      </c>
      <c r="AH61" s="19">
        <f t="shared" si="19"/>
        <v>0</v>
      </c>
      <c r="AI61" s="19">
        <f t="shared" si="19"/>
        <v>0</v>
      </c>
      <c r="AJ61" s="19">
        <f t="shared" si="19"/>
        <v>0</v>
      </c>
      <c r="AK61" s="19">
        <f t="shared" si="19"/>
        <v>0</v>
      </c>
      <c r="AL61" s="19">
        <f t="shared" si="19"/>
        <v>0</v>
      </c>
      <c r="AM61" s="19">
        <f t="shared" si="19"/>
        <v>0</v>
      </c>
      <c r="AN61" s="19">
        <f t="shared" si="19"/>
        <v>0</v>
      </c>
      <c r="AO61" s="19">
        <f t="shared" si="19"/>
        <v>0</v>
      </c>
      <c r="AP61" s="19">
        <f t="shared" si="19"/>
        <v>0</v>
      </c>
      <c r="AQ61" s="19">
        <f t="shared" si="19"/>
        <v>0</v>
      </c>
      <c r="AR61" s="19">
        <f t="shared" si="19"/>
        <v>0</v>
      </c>
      <c r="AS61" s="19">
        <f t="shared" si="19"/>
        <v>0</v>
      </c>
      <c r="AT61" s="19">
        <f t="shared" si="19"/>
        <v>0</v>
      </c>
      <c r="AU61" s="19">
        <f t="shared" si="19"/>
        <v>0.02</v>
      </c>
      <c r="AV61" s="19">
        <f t="shared" si="19"/>
        <v>0</v>
      </c>
      <c r="AW61" s="19">
        <f t="shared" si="19"/>
        <v>0</v>
      </c>
      <c r="AX61" s="19">
        <f t="shared" si="19"/>
        <v>0</v>
      </c>
      <c r="AY61" s="19">
        <f t="shared" si="19"/>
        <v>0</v>
      </c>
      <c r="AZ61" s="19">
        <f t="shared" si="19"/>
        <v>0</v>
      </c>
      <c r="BA61" s="19">
        <f t="shared" si="19"/>
        <v>0</v>
      </c>
      <c r="BB61" s="19">
        <f t="shared" si="19"/>
        <v>0</v>
      </c>
      <c r="BC61" s="19">
        <f t="shared" si="19"/>
        <v>0</v>
      </c>
      <c r="BD61" s="19">
        <f t="shared" si="19"/>
        <v>0</v>
      </c>
      <c r="BE61" s="19">
        <f t="shared" si="19"/>
        <v>0</v>
      </c>
      <c r="BF61" s="19">
        <f t="shared" si="19"/>
        <v>0</v>
      </c>
      <c r="BG61" s="19">
        <f t="shared" si="19"/>
        <v>0</v>
      </c>
      <c r="BH61" s="19">
        <f t="shared" si="19"/>
        <v>0</v>
      </c>
      <c r="BI61" s="19">
        <f t="shared" si="19"/>
        <v>0</v>
      </c>
      <c r="BJ61" s="19">
        <f t="shared" si="19"/>
        <v>0</v>
      </c>
      <c r="BK61" s="19">
        <f t="shared" si="19"/>
        <v>0</v>
      </c>
      <c r="BL61" s="19">
        <f t="shared" si="19"/>
        <v>0</v>
      </c>
      <c r="BM61" s="19">
        <f t="shared" si="19"/>
        <v>0</v>
      </c>
      <c r="BN61" s="19">
        <f t="shared" si="19"/>
        <v>1E-3</v>
      </c>
      <c r="BO61" s="152">
        <f t="shared" ref="BO61" si="20">SUM(BO56:BO60)</f>
        <v>0</v>
      </c>
    </row>
    <row r="62" spans="1:69" ht="17.399999999999999">
      <c r="B62" s="20" t="s">
        <v>25</v>
      </c>
      <c r="C62" s="18"/>
      <c r="D62" s="21">
        <f t="shared" ref="D62:BN62" si="21">PRODUCT(D61,$E$6)</f>
        <v>1.7587900000000001</v>
      </c>
      <c r="E62" s="21">
        <f t="shared" si="21"/>
        <v>0</v>
      </c>
      <c r="F62" s="21">
        <f t="shared" si="21"/>
        <v>0.82600000000000007</v>
      </c>
      <c r="G62" s="21">
        <f t="shared" si="21"/>
        <v>0</v>
      </c>
      <c r="H62" s="21">
        <f t="shared" si="21"/>
        <v>6.4899999999999999E-2</v>
      </c>
      <c r="I62" s="21">
        <f t="shared" si="21"/>
        <v>0</v>
      </c>
      <c r="J62" s="21">
        <f t="shared" si="21"/>
        <v>13.732839999999999</v>
      </c>
      <c r="K62" s="21">
        <f t="shared" si="21"/>
        <v>0.41300000000000003</v>
      </c>
      <c r="L62" s="21">
        <f t="shared" si="21"/>
        <v>0</v>
      </c>
      <c r="M62" s="21">
        <f t="shared" si="21"/>
        <v>0</v>
      </c>
      <c r="N62" s="21">
        <f t="shared" si="21"/>
        <v>0</v>
      </c>
      <c r="O62" s="21">
        <f t="shared" si="21"/>
        <v>0</v>
      </c>
      <c r="P62" s="21">
        <f t="shared" si="21"/>
        <v>0</v>
      </c>
      <c r="Q62" s="21">
        <f t="shared" si="21"/>
        <v>0</v>
      </c>
      <c r="R62" s="21">
        <f t="shared" si="21"/>
        <v>0</v>
      </c>
      <c r="S62" s="21">
        <f t="shared" si="21"/>
        <v>0</v>
      </c>
      <c r="T62" s="21">
        <f t="shared" si="21"/>
        <v>0</v>
      </c>
      <c r="U62" s="21">
        <f t="shared" si="21"/>
        <v>0</v>
      </c>
      <c r="V62" s="21">
        <f t="shared" si="21"/>
        <v>0</v>
      </c>
      <c r="W62" s="21">
        <f>PRODUCT(W61,$E$6)</f>
        <v>0</v>
      </c>
      <c r="X62" s="21">
        <f t="shared" si="21"/>
        <v>0</v>
      </c>
      <c r="Y62" s="21">
        <f t="shared" si="21"/>
        <v>0</v>
      </c>
      <c r="Z62" s="21">
        <f t="shared" si="21"/>
        <v>0</v>
      </c>
      <c r="AA62" s="21">
        <f t="shared" si="21"/>
        <v>0</v>
      </c>
      <c r="AB62" s="21">
        <f t="shared" si="21"/>
        <v>0</v>
      </c>
      <c r="AC62" s="21">
        <f t="shared" si="21"/>
        <v>0</v>
      </c>
      <c r="AD62" s="21">
        <f t="shared" si="21"/>
        <v>0</v>
      </c>
      <c r="AE62" s="21">
        <f t="shared" si="21"/>
        <v>0</v>
      </c>
      <c r="AF62" s="21">
        <f t="shared" si="21"/>
        <v>0</v>
      </c>
      <c r="AG62" s="21">
        <f t="shared" si="21"/>
        <v>0</v>
      </c>
      <c r="AH62" s="21">
        <f t="shared" si="21"/>
        <v>0</v>
      </c>
      <c r="AI62" s="21">
        <f t="shared" si="21"/>
        <v>0</v>
      </c>
      <c r="AJ62" s="21">
        <f t="shared" si="21"/>
        <v>0</v>
      </c>
      <c r="AK62" s="21">
        <f t="shared" si="21"/>
        <v>0</v>
      </c>
      <c r="AL62" s="21">
        <f t="shared" si="21"/>
        <v>0</v>
      </c>
      <c r="AM62" s="21">
        <f t="shared" si="21"/>
        <v>0</v>
      </c>
      <c r="AN62" s="21">
        <f t="shared" si="21"/>
        <v>0</v>
      </c>
      <c r="AO62" s="21">
        <f t="shared" si="21"/>
        <v>0</v>
      </c>
      <c r="AP62" s="21">
        <f t="shared" si="21"/>
        <v>0</v>
      </c>
      <c r="AQ62" s="21">
        <f t="shared" si="21"/>
        <v>0</v>
      </c>
      <c r="AR62" s="21">
        <f t="shared" si="21"/>
        <v>0</v>
      </c>
      <c r="AS62" s="21">
        <f t="shared" si="21"/>
        <v>0</v>
      </c>
      <c r="AT62" s="21">
        <f t="shared" si="21"/>
        <v>0</v>
      </c>
      <c r="AU62" s="21">
        <f t="shared" si="21"/>
        <v>1.18</v>
      </c>
      <c r="AV62" s="21">
        <f t="shared" si="21"/>
        <v>0</v>
      </c>
      <c r="AW62" s="21">
        <f t="shared" si="21"/>
        <v>0</v>
      </c>
      <c r="AX62" s="21">
        <f t="shared" si="21"/>
        <v>0</v>
      </c>
      <c r="AY62" s="21">
        <f t="shared" si="21"/>
        <v>0</v>
      </c>
      <c r="AZ62" s="21">
        <f t="shared" si="21"/>
        <v>0</v>
      </c>
      <c r="BA62" s="21">
        <f t="shared" si="21"/>
        <v>0</v>
      </c>
      <c r="BB62" s="21">
        <f t="shared" si="21"/>
        <v>0</v>
      </c>
      <c r="BC62" s="21">
        <f t="shared" si="21"/>
        <v>0</v>
      </c>
      <c r="BD62" s="21">
        <f t="shared" si="21"/>
        <v>0</v>
      </c>
      <c r="BE62" s="21">
        <f t="shared" si="21"/>
        <v>0</v>
      </c>
      <c r="BF62" s="21">
        <f t="shared" si="21"/>
        <v>0</v>
      </c>
      <c r="BG62" s="21">
        <f t="shared" si="21"/>
        <v>0</v>
      </c>
      <c r="BH62" s="21">
        <f t="shared" si="21"/>
        <v>0</v>
      </c>
      <c r="BI62" s="21">
        <f t="shared" si="21"/>
        <v>0</v>
      </c>
      <c r="BJ62" s="21">
        <f t="shared" si="21"/>
        <v>0</v>
      </c>
      <c r="BK62" s="21">
        <f t="shared" si="21"/>
        <v>0</v>
      </c>
      <c r="BL62" s="21">
        <f t="shared" si="21"/>
        <v>0</v>
      </c>
      <c r="BM62" s="21">
        <f t="shared" si="21"/>
        <v>0</v>
      </c>
      <c r="BN62" s="21">
        <f t="shared" si="21"/>
        <v>5.9000000000000004E-2</v>
      </c>
      <c r="BO62" s="153">
        <f t="shared" ref="BO62" si="22">PRODUCT(BO61,$E$6)</f>
        <v>0</v>
      </c>
      <c r="BP62" s="53"/>
      <c r="BQ62" s="53"/>
    </row>
    <row r="64" spans="1:69" ht="17.399999999999999">
      <c r="A64" s="24"/>
      <c r="B64" s="25" t="s">
        <v>27</v>
      </c>
      <c r="C64" s="26" t="s">
        <v>28</v>
      </c>
      <c r="D64" s="27">
        <f>D44</f>
        <v>72.72</v>
      </c>
      <c r="E64" s="27">
        <f t="shared" ref="E64:BN64" si="23">E44</f>
        <v>76</v>
      </c>
      <c r="F64" s="27">
        <f t="shared" si="23"/>
        <v>85</v>
      </c>
      <c r="G64" s="27">
        <f t="shared" si="23"/>
        <v>596</v>
      </c>
      <c r="H64" s="27">
        <f t="shared" si="23"/>
        <v>1410</v>
      </c>
      <c r="I64" s="27">
        <f t="shared" si="23"/>
        <v>720</v>
      </c>
      <c r="J64" s="27">
        <f t="shared" si="23"/>
        <v>74.92</v>
      </c>
      <c r="K64" s="27">
        <f t="shared" si="23"/>
        <v>728.69</v>
      </c>
      <c r="L64" s="27">
        <f t="shared" si="23"/>
        <v>210.89</v>
      </c>
      <c r="M64" s="27">
        <f t="shared" si="23"/>
        <v>585</v>
      </c>
      <c r="N64" s="27">
        <f t="shared" si="23"/>
        <v>104.38</v>
      </c>
      <c r="O64" s="27">
        <f t="shared" si="23"/>
        <v>331.24</v>
      </c>
      <c r="P64" s="27">
        <f t="shared" si="23"/>
        <v>373.68</v>
      </c>
      <c r="Q64" s="27">
        <f t="shared" si="23"/>
        <v>400</v>
      </c>
      <c r="R64" s="27">
        <f t="shared" si="23"/>
        <v>0</v>
      </c>
      <c r="S64" s="27">
        <f t="shared" si="23"/>
        <v>0</v>
      </c>
      <c r="T64" s="27">
        <f t="shared" si="23"/>
        <v>0</v>
      </c>
      <c r="U64" s="27">
        <f t="shared" si="23"/>
        <v>792</v>
      </c>
      <c r="V64" s="27">
        <f t="shared" si="23"/>
        <v>352.56</v>
      </c>
      <c r="W64" s="27">
        <f>W44</f>
        <v>119</v>
      </c>
      <c r="X64" s="27">
        <f t="shared" si="23"/>
        <v>12.9</v>
      </c>
      <c r="Y64" s="27">
        <f t="shared" si="23"/>
        <v>0</v>
      </c>
      <c r="Z64" s="27">
        <f t="shared" si="23"/>
        <v>450</v>
      </c>
      <c r="AA64" s="27">
        <f t="shared" si="23"/>
        <v>381</v>
      </c>
      <c r="AB64" s="27">
        <f t="shared" si="23"/>
        <v>429</v>
      </c>
      <c r="AC64" s="27">
        <f t="shared" si="23"/>
        <v>261</v>
      </c>
      <c r="AD64" s="27">
        <f t="shared" si="23"/>
        <v>125</v>
      </c>
      <c r="AE64" s="27">
        <f t="shared" si="23"/>
        <v>255</v>
      </c>
      <c r="AF64" s="27">
        <f t="shared" si="23"/>
        <v>199</v>
      </c>
      <c r="AG64" s="27">
        <f t="shared" si="23"/>
        <v>227.27</v>
      </c>
      <c r="AH64" s="27">
        <f t="shared" si="23"/>
        <v>71.38</v>
      </c>
      <c r="AI64" s="27">
        <f t="shared" si="23"/>
        <v>59.25</v>
      </c>
      <c r="AJ64" s="27">
        <f t="shared" si="23"/>
        <v>43.4</v>
      </c>
      <c r="AK64" s="27">
        <f t="shared" si="23"/>
        <v>190</v>
      </c>
      <c r="AL64" s="27">
        <f t="shared" si="23"/>
        <v>207</v>
      </c>
      <c r="AM64" s="27">
        <f t="shared" si="23"/>
        <v>345.99</v>
      </c>
      <c r="AN64" s="27">
        <f t="shared" si="23"/>
        <v>300</v>
      </c>
      <c r="AO64" s="27">
        <f t="shared" si="23"/>
        <v>0</v>
      </c>
      <c r="AP64" s="27">
        <f t="shared" si="23"/>
        <v>216.1</v>
      </c>
      <c r="AQ64" s="27">
        <f t="shared" si="23"/>
        <v>63.75</v>
      </c>
      <c r="AR64" s="27">
        <f t="shared" si="23"/>
        <v>65.33</v>
      </c>
      <c r="AS64" s="27">
        <f t="shared" si="23"/>
        <v>76</v>
      </c>
      <c r="AT64" s="27">
        <f t="shared" si="23"/>
        <v>67.14</v>
      </c>
      <c r="AU64" s="27">
        <f t="shared" si="23"/>
        <v>69.33</v>
      </c>
      <c r="AV64" s="27">
        <f t="shared" si="23"/>
        <v>51.25</v>
      </c>
      <c r="AW64" s="27">
        <f t="shared" si="23"/>
        <v>77.14</v>
      </c>
      <c r="AX64" s="27">
        <f t="shared" si="23"/>
        <v>68</v>
      </c>
      <c r="AY64" s="27">
        <f t="shared" si="23"/>
        <v>60</v>
      </c>
      <c r="AZ64" s="27">
        <f t="shared" si="23"/>
        <v>137.33000000000001</v>
      </c>
      <c r="BA64" s="27">
        <f t="shared" si="23"/>
        <v>296</v>
      </c>
      <c r="BB64" s="27">
        <f t="shared" si="23"/>
        <v>513</v>
      </c>
      <c r="BC64" s="27">
        <f t="shared" si="23"/>
        <v>558</v>
      </c>
      <c r="BD64" s="27">
        <f t="shared" si="23"/>
        <v>261</v>
      </c>
      <c r="BE64" s="27">
        <f t="shared" si="23"/>
        <v>414</v>
      </c>
      <c r="BF64" s="27">
        <f t="shared" si="23"/>
        <v>0</v>
      </c>
      <c r="BG64" s="27">
        <f t="shared" si="23"/>
        <v>27</v>
      </c>
      <c r="BH64" s="27">
        <f t="shared" si="23"/>
        <v>47</v>
      </c>
      <c r="BI64" s="27">
        <f t="shared" si="23"/>
        <v>26</v>
      </c>
      <c r="BJ64" s="27">
        <f t="shared" si="23"/>
        <v>51</v>
      </c>
      <c r="BK64" s="27">
        <f t="shared" si="23"/>
        <v>62</v>
      </c>
      <c r="BL64" s="27">
        <f t="shared" si="23"/>
        <v>314</v>
      </c>
      <c r="BM64" s="27">
        <f t="shared" si="23"/>
        <v>138.88</v>
      </c>
      <c r="BN64" s="27">
        <f t="shared" si="23"/>
        <v>22</v>
      </c>
      <c r="BO64" s="152">
        <f t="shared" ref="BO64" si="24">BO44</f>
        <v>0</v>
      </c>
    </row>
    <row r="65" spans="1:69" ht="17.399999999999999">
      <c r="B65" s="20" t="s">
        <v>29</v>
      </c>
      <c r="C65" s="18" t="s">
        <v>28</v>
      </c>
      <c r="D65" s="19">
        <f>D64/1000</f>
        <v>7.2719999999999993E-2</v>
      </c>
      <c r="E65" s="19">
        <f t="shared" ref="E65:BN65" si="25">E64/1000</f>
        <v>7.5999999999999998E-2</v>
      </c>
      <c r="F65" s="19">
        <f t="shared" si="25"/>
        <v>8.5000000000000006E-2</v>
      </c>
      <c r="G65" s="19">
        <f t="shared" si="25"/>
        <v>0.59599999999999997</v>
      </c>
      <c r="H65" s="19">
        <f t="shared" si="25"/>
        <v>1.41</v>
      </c>
      <c r="I65" s="19">
        <f t="shared" si="25"/>
        <v>0.72</v>
      </c>
      <c r="J65" s="19">
        <f t="shared" si="25"/>
        <v>7.492E-2</v>
      </c>
      <c r="K65" s="19">
        <f t="shared" si="25"/>
        <v>0.72869000000000006</v>
      </c>
      <c r="L65" s="19">
        <f t="shared" si="25"/>
        <v>0.21088999999999999</v>
      </c>
      <c r="M65" s="19">
        <f t="shared" si="25"/>
        <v>0.58499999999999996</v>
      </c>
      <c r="N65" s="19">
        <f t="shared" si="25"/>
        <v>0.10438</v>
      </c>
      <c r="O65" s="19">
        <f t="shared" si="25"/>
        <v>0.33124000000000003</v>
      </c>
      <c r="P65" s="19">
        <f t="shared" si="25"/>
        <v>0.37368000000000001</v>
      </c>
      <c r="Q65" s="19">
        <f t="shared" si="25"/>
        <v>0.4</v>
      </c>
      <c r="R65" s="19">
        <f t="shared" si="25"/>
        <v>0</v>
      </c>
      <c r="S65" s="19">
        <f t="shared" si="25"/>
        <v>0</v>
      </c>
      <c r="T65" s="19">
        <f t="shared" si="25"/>
        <v>0</v>
      </c>
      <c r="U65" s="19">
        <f t="shared" si="25"/>
        <v>0.79200000000000004</v>
      </c>
      <c r="V65" s="19">
        <f t="shared" si="25"/>
        <v>0.35255999999999998</v>
      </c>
      <c r="W65" s="19">
        <f>W64/1000</f>
        <v>0.11899999999999999</v>
      </c>
      <c r="X65" s="19">
        <f t="shared" si="25"/>
        <v>1.29E-2</v>
      </c>
      <c r="Y65" s="19">
        <f t="shared" si="25"/>
        <v>0</v>
      </c>
      <c r="Z65" s="19">
        <f t="shared" si="25"/>
        <v>0.45</v>
      </c>
      <c r="AA65" s="19">
        <f t="shared" si="25"/>
        <v>0.38100000000000001</v>
      </c>
      <c r="AB65" s="19">
        <f t="shared" si="25"/>
        <v>0.42899999999999999</v>
      </c>
      <c r="AC65" s="19">
        <f t="shared" si="25"/>
        <v>0.26100000000000001</v>
      </c>
      <c r="AD65" s="19">
        <f t="shared" si="25"/>
        <v>0.125</v>
      </c>
      <c r="AE65" s="19">
        <f t="shared" si="25"/>
        <v>0.255</v>
      </c>
      <c r="AF65" s="19">
        <f t="shared" si="25"/>
        <v>0.19900000000000001</v>
      </c>
      <c r="AG65" s="19">
        <f t="shared" si="25"/>
        <v>0.22727</v>
      </c>
      <c r="AH65" s="19">
        <f t="shared" si="25"/>
        <v>7.1379999999999999E-2</v>
      </c>
      <c r="AI65" s="19">
        <f t="shared" si="25"/>
        <v>5.9249999999999997E-2</v>
      </c>
      <c r="AJ65" s="19">
        <f t="shared" si="25"/>
        <v>4.3400000000000001E-2</v>
      </c>
      <c r="AK65" s="19">
        <f t="shared" si="25"/>
        <v>0.19</v>
      </c>
      <c r="AL65" s="19">
        <f t="shared" si="25"/>
        <v>0.20699999999999999</v>
      </c>
      <c r="AM65" s="19">
        <f t="shared" si="25"/>
        <v>0.34599000000000002</v>
      </c>
      <c r="AN65" s="19">
        <f t="shared" si="25"/>
        <v>0.3</v>
      </c>
      <c r="AO65" s="19">
        <f t="shared" si="25"/>
        <v>0</v>
      </c>
      <c r="AP65" s="19">
        <f t="shared" si="25"/>
        <v>0.21609999999999999</v>
      </c>
      <c r="AQ65" s="19">
        <f t="shared" si="25"/>
        <v>6.3750000000000001E-2</v>
      </c>
      <c r="AR65" s="19">
        <f t="shared" si="25"/>
        <v>6.5329999999999999E-2</v>
      </c>
      <c r="AS65" s="19">
        <f t="shared" si="25"/>
        <v>7.5999999999999998E-2</v>
      </c>
      <c r="AT65" s="19">
        <f t="shared" si="25"/>
        <v>6.7140000000000005E-2</v>
      </c>
      <c r="AU65" s="19">
        <f t="shared" si="25"/>
        <v>6.9330000000000003E-2</v>
      </c>
      <c r="AV65" s="19">
        <f t="shared" si="25"/>
        <v>5.1249999999999997E-2</v>
      </c>
      <c r="AW65" s="19">
        <f t="shared" si="25"/>
        <v>7.714E-2</v>
      </c>
      <c r="AX65" s="19">
        <f t="shared" si="25"/>
        <v>6.8000000000000005E-2</v>
      </c>
      <c r="AY65" s="19">
        <f t="shared" si="25"/>
        <v>0.06</v>
      </c>
      <c r="AZ65" s="19">
        <f t="shared" si="25"/>
        <v>0.13733000000000001</v>
      </c>
      <c r="BA65" s="19">
        <f t="shared" si="25"/>
        <v>0.29599999999999999</v>
      </c>
      <c r="BB65" s="19">
        <f t="shared" si="25"/>
        <v>0.51300000000000001</v>
      </c>
      <c r="BC65" s="19">
        <f t="shared" si="25"/>
        <v>0.55800000000000005</v>
      </c>
      <c r="BD65" s="19">
        <f t="shared" si="25"/>
        <v>0.26100000000000001</v>
      </c>
      <c r="BE65" s="19">
        <f t="shared" si="25"/>
        <v>0.41399999999999998</v>
      </c>
      <c r="BF65" s="19">
        <f t="shared" si="25"/>
        <v>0</v>
      </c>
      <c r="BG65" s="19">
        <f t="shared" si="25"/>
        <v>2.7E-2</v>
      </c>
      <c r="BH65" s="19">
        <f t="shared" si="25"/>
        <v>4.7E-2</v>
      </c>
      <c r="BI65" s="19">
        <f t="shared" si="25"/>
        <v>2.5999999999999999E-2</v>
      </c>
      <c r="BJ65" s="19">
        <f t="shared" si="25"/>
        <v>5.0999999999999997E-2</v>
      </c>
      <c r="BK65" s="19">
        <f t="shared" si="25"/>
        <v>6.2E-2</v>
      </c>
      <c r="BL65" s="19">
        <f t="shared" si="25"/>
        <v>0.314</v>
      </c>
      <c r="BM65" s="19">
        <f t="shared" si="25"/>
        <v>0.13888</v>
      </c>
      <c r="BN65" s="19">
        <f t="shared" si="25"/>
        <v>2.1999999999999999E-2</v>
      </c>
      <c r="BO65" s="152">
        <f t="shared" ref="BO65" si="26">BO64/1000</f>
        <v>0</v>
      </c>
    </row>
    <row r="66" spans="1:69" ht="17.399999999999999">
      <c r="A66" s="28"/>
      <c r="B66" s="29" t="s">
        <v>30</v>
      </c>
      <c r="C66" s="89"/>
      <c r="D66" s="30">
        <f>D62*D64</f>
        <v>127.8992088</v>
      </c>
      <c r="E66" s="30">
        <f t="shared" ref="E66:BN66" si="27">E62*E64</f>
        <v>0</v>
      </c>
      <c r="F66" s="30">
        <f t="shared" si="27"/>
        <v>70.210000000000008</v>
      </c>
      <c r="G66" s="30">
        <f t="shared" si="27"/>
        <v>0</v>
      </c>
      <c r="H66" s="30">
        <f t="shared" si="27"/>
        <v>91.509</v>
      </c>
      <c r="I66" s="30">
        <f t="shared" si="27"/>
        <v>0</v>
      </c>
      <c r="J66" s="30">
        <f t="shared" si="27"/>
        <v>1028.8643728</v>
      </c>
      <c r="K66" s="30">
        <f t="shared" si="27"/>
        <v>300.94897000000003</v>
      </c>
      <c r="L66" s="30">
        <f t="shared" si="27"/>
        <v>0</v>
      </c>
      <c r="M66" s="30">
        <f t="shared" si="27"/>
        <v>0</v>
      </c>
      <c r="N66" s="30">
        <f t="shared" si="27"/>
        <v>0</v>
      </c>
      <c r="O66" s="30">
        <f t="shared" si="27"/>
        <v>0</v>
      </c>
      <c r="P66" s="30">
        <f t="shared" si="27"/>
        <v>0</v>
      </c>
      <c r="Q66" s="30">
        <f t="shared" si="27"/>
        <v>0</v>
      </c>
      <c r="R66" s="30">
        <f t="shared" si="27"/>
        <v>0</v>
      </c>
      <c r="S66" s="30">
        <f t="shared" si="27"/>
        <v>0</v>
      </c>
      <c r="T66" s="30">
        <f t="shared" si="27"/>
        <v>0</v>
      </c>
      <c r="U66" s="30">
        <f t="shared" si="27"/>
        <v>0</v>
      </c>
      <c r="V66" s="30">
        <f t="shared" si="27"/>
        <v>0</v>
      </c>
      <c r="W66" s="30">
        <f>W62*W64</f>
        <v>0</v>
      </c>
      <c r="X66" s="30">
        <f t="shared" si="27"/>
        <v>0</v>
      </c>
      <c r="Y66" s="30">
        <f t="shared" si="27"/>
        <v>0</v>
      </c>
      <c r="Z66" s="30">
        <f t="shared" si="27"/>
        <v>0</v>
      </c>
      <c r="AA66" s="30">
        <f t="shared" si="27"/>
        <v>0</v>
      </c>
      <c r="AB66" s="30">
        <f t="shared" si="27"/>
        <v>0</v>
      </c>
      <c r="AC66" s="30">
        <f t="shared" si="27"/>
        <v>0</v>
      </c>
      <c r="AD66" s="30">
        <f t="shared" si="27"/>
        <v>0</v>
      </c>
      <c r="AE66" s="30">
        <f t="shared" si="27"/>
        <v>0</v>
      </c>
      <c r="AF66" s="30">
        <f t="shared" si="27"/>
        <v>0</v>
      </c>
      <c r="AG66" s="30">
        <f t="shared" si="27"/>
        <v>0</v>
      </c>
      <c r="AH66" s="30">
        <f t="shared" si="27"/>
        <v>0</v>
      </c>
      <c r="AI66" s="30">
        <f t="shared" si="27"/>
        <v>0</v>
      </c>
      <c r="AJ66" s="30">
        <f t="shared" si="27"/>
        <v>0</v>
      </c>
      <c r="AK66" s="30">
        <f t="shared" si="27"/>
        <v>0</v>
      </c>
      <c r="AL66" s="30">
        <f t="shared" si="27"/>
        <v>0</v>
      </c>
      <c r="AM66" s="30">
        <f t="shared" si="27"/>
        <v>0</v>
      </c>
      <c r="AN66" s="30">
        <f t="shared" si="27"/>
        <v>0</v>
      </c>
      <c r="AO66" s="30">
        <f t="shared" si="27"/>
        <v>0</v>
      </c>
      <c r="AP66" s="30">
        <f t="shared" si="27"/>
        <v>0</v>
      </c>
      <c r="AQ66" s="30">
        <f t="shared" si="27"/>
        <v>0</v>
      </c>
      <c r="AR66" s="30">
        <f t="shared" si="27"/>
        <v>0</v>
      </c>
      <c r="AS66" s="30">
        <f t="shared" si="27"/>
        <v>0</v>
      </c>
      <c r="AT66" s="30">
        <f t="shared" si="27"/>
        <v>0</v>
      </c>
      <c r="AU66" s="30">
        <f t="shared" si="27"/>
        <v>81.809399999999997</v>
      </c>
      <c r="AV66" s="30">
        <f t="shared" si="27"/>
        <v>0</v>
      </c>
      <c r="AW66" s="30">
        <f t="shared" si="27"/>
        <v>0</v>
      </c>
      <c r="AX66" s="30">
        <f t="shared" si="27"/>
        <v>0</v>
      </c>
      <c r="AY66" s="30">
        <f t="shared" si="27"/>
        <v>0</v>
      </c>
      <c r="AZ66" s="30">
        <f t="shared" si="27"/>
        <v>0</v>
      </c>
      <c r="BA66" s="30">
        <f t="shared" si="27"/>
        <v>0</v>
      </c>
      <c r="BB66" s="30">
        <f t="shared" si="27"/>
        <v>0</v>
      </c>
      <c r="BC66" s="30">
        <f t="shared" si="27"/>
        <v>0</v>
      </c>
      <c r="BD66" s="30">
        <f t="shared" si="27"/>
        <v>0</v>
      </c>
      <c r="BE66" s="30">
        <f t="shared" si="27"/>
        <v>0</v>
      </c>
      <c r="BF66" s="30">
        <f t="shared" si="27"/>
        <v>0</v>
      </c>
      <c r="BG66" s="30">
        <f t="shared" si="27"/>
        <v>0</v>
      </c>
      <c r="BH66" s="30">
        <f t="shared" si="27"/>
        <v>0</v>
      </c>
      <c r="BI66" s="30">
        <f t="shared" si="27"/>
        <v>0</v>
      </c>
      <c r="BJ66" s="30">
        <f t="shared" si="27"/>
        <v>0</v>
      </c>
      <c r="BK66" s="30">
        <f t="shared" si="27"/>
        <v>0</v>
      </c>
      <c r="BL66" s="30">
        <f t="shared" si="27"/>
        <v>0</v>
      </c>
      <c r="BM66" s="30">
        <f t="shared" si="27"/>
        <v>0</v>
      </c>
      <c r="BN66" s="30">
        <f t="shared" si="27"/>
        <v>1.298</v>
      </c>
      <c r="BO66" s="155">
        <f t="shared" ref="BO66" si="28">BO62*BO64</f>
        <v>0</v>
      </c>
      <c r="BP66" s="31">
        <f>SUM(D66:BN66)</f>
        <v>1702.5389516000002</v>
      </c>
      <c r="BQ66" s="32">
        <f>BP66/$C$9</f>
        <v>28.856592400000004</v>
      </c>
    </row>
    <row r="67" spans="1:69" ht="17.399999999999999">
      <c r="A67" s="28"/>
      <c r="B67" s="29" t="s">
        <v>31</v>
      </c>
      <c r="C67" s="89"/>
      <c r="D67" s="30">
        <f>D62*D64</f>
        <v>127.8992088</v>
      </c>
      <c r="E67" s="30">
        <f t="shared" ref="E67:BN67" si="29">E62*E64</f>
        <v>0</v>
      </c>
      <c r="F67" s="30">
        <f t="shared" si="29"/>
        <v>70.210000000000008</v>
      </c>
      <c r="G67" s="30">
        <f t="shared" si="29"/>
        <v>0</v>
      </c>
      <c r="H67" s="30">
        <f t="shared" si="29"/>
        <v>91.509</v>
      </c>
      <c r="I67" s="30">
        <f t="shared" si="29"/>
        <v>0</v>
      </c>
      <c r="J67" s="30">
        <f t="shared" si="29"/>
        <v>1028.8643728</v>
      </c>
      <c r="K67" s="30">
        <f t="shared" si="29"/>
        <v>300.94897000000003</v>
      </c>
      <c r="L67" s="30">
        <f t="shared" si="29"/>
        <v>0</v>
      </c>
      <c r="M67" s="30">
        <f t="shared" si="29"/>
        <v>0</v>
      </c>
      <c r="N67" s="30">
        <f t="shared" si="29"/>
        <v>0</v>
      </c>
      <c r="O67" s="30">
        <f t="shared" si="29"/>
        <v>0</v>
      </c>
      <c r="P67" s="30">
        <f t="shared" si="29"/>
        <v>0</v>
      </c>
      <c r="Q67" s="30">
        <f t="shared" si="29"/>
        <v>0</v>
      </c>
      <c r="R67" s="30">
        <f t="shared" si="29"/>
        <v>0</v>
      </c>
      <c r="S67" s="30">
        <f t="shared" si="29"/>
        <v>0</v>
      </c>
      <c r="T67" s="30">
        <f t="shared" si="29"/>
        <v>0</v>
      </c>
      <c r="U67" s="30">
        <f t="shared" si="29"/>
        <v>0</v>
      </c>
      <c r="V67" s="30">
        <f t="shared" si="29"/>
        <v>0</v>
      </c>
      <c r="W67" s="30">
        <f>W62*W64</f>
        <v>0</v>
      </c>
      <c r="X67" s="30">
        <f t="shared" si="29"/>
        <v>0</v>
      </c>
      <c r="Y67" s="30">
        <f t="shared" si="29"/>
        <v>0</v>
      </c>
      <c r="Z67" s="30">
        <f t="shared" si="29"/>
        <v>0</v>
      </c>
      <c r="AA67" s="30">
        <f t="shared" si="29"/>
        <v>0</v>
      </c>
      <c r="AB67" s="30">
        <f t="shared" si="29"/>
        <v>0</v>
      </c>
      <c r="AC67" s="30">
        <f t="shared" si="29"/>
        <v>0</v>
      </c>
      <c r="AD67" s="30">
        <f t="shared" si="29"/>
        <v>0</v>
      </c>
      <c r="AE67" s="30">
        <f t="shared" si="29"/>
        <v>0</v>
      </c>
      <c r="AF67" s="30">
        <f t="shared" si="29"/>
        <v>0</v>
      </c>
      <c r="AG67" s="30">
        <f t="shared" si="29"/>
        <v>0</v>
      </c>
      <c r="AH67" s="30">
        <f t="shared" si="29"/>
        <v>0</v>
      </c>
      <c r="AI67" s="30">
        <f t="shared" si="29"/>
        <v>0</v>
      </c>
      <c r="AJ67" s="30">
        <f t="shared" si="29"/>
        <v>0</v>
      </c>
      <c r="AK67" s="30">
        <f t="shared" si="29"/>
        <v>0</v>
      </c>
      <c r="AL67" s="30">
        <f t="shared" si="29"/>
        <v>0</v>
      </c>
      <c r="AM67" s="30">
        <f t="shared" si="29"/>
        <v>0</v>
      </c>
      <c r="AN67" s="30">
        <f t="shared" si="29"/>
        <v>0</v>
      </c>
      <c r="AO67" s="30">
        <f t="shared" si="29"/>
        <v>0</v>
      </c>
      <c r="AP67" s="30">
        <f t="shared" si="29"/>
        <v>0</v>
      </c>
      <c r="AQ67" s="30">
        <f t="shared" si="29"/>
        <v>0</v>
      </c>
      <c r="AR67" s="30">
        <f t="shared" si="29"/>
        <v>0</v>
      </c>
      <c r="AS67" s="30">
        <f t="shared" si="29"/>
        <v>0</v>
      </c>
      <c r="AT67" s="30">
        <f t="shared" si="29"/>
        <v>0</v>
      </c>
      <c r="AU67" s="30">
        <f t="shared" si="29"/>
        <v>81.809399999999997</v>
      </c>
      <c r="AV67" s="30">
        <f t="shared" si="29"/>
        <v>0</v>
      </c>
      <c r="AW67" s="30">
        <f t="shared" si="29"/>
        <v>0</v>
      </c>
      <c r="AX67" s="30">
        <f t="shared" si="29"/>
        <v>0</v>
      </c>
      <c r="AY67" s="30">
        <f t="shared" si="29"/>
        <v>0</v>
      </c>
      <c r="AZ67" s="30">
        <f t="shared" si="29"/>
        <v>0</v>
      </c>
      <c r="BA67" s="30">
        <f t="shared" si="29"/>
        <v>0</v>
      </c>
      <c r="BB67" s="30">
        <f t="shared" si="29"/>
        <v>0</v>
      </c>
      <c r="BC67" s="30">
        <f t="shared" si="29"/>
        <v>0</v>
      </c>
      <c r="BD67" s="30">
        <f t="shared" si="29"/>
        <v>0</v>
      </c>
      <c r="BE67" s="30">
        <f t="shared" si="29"/>
        <v>0</v>
      </c>
      <c r="BF67" s="30">
        <f t="shared" si="29"/>
        <v>0</v>
      </c>
      <c r="BG67" s="30">
        <f t="shared" si="29"/>
        <v>0</v>
      </c>
      <c r="BH67" s="30">
        <f t="shared" si="29"/>
        <v>0</v>
      </c>
      <c r="BI67" s="30">
        <f t="shared" si="29"/>
        <v>0</v>
      </c>
      <c r="BJ67" s="30">
        <f t="shared" si="29"/>
        <v>0</v>
      </c>
      <c r="BK67" s="30">
        <f t="shared" si="29"/>
        <v>0</v>
      </c>
      <c r="BL67" s="30">
        <f t="shared" si="29"/>
        <v>0</v>
      </c>
      <c r="BM67" s="30">
        <f t="shared" si="29"/>
        <v>0</v>
      </c>
      <c r="BN67" s="30">
        <f t="shared" si="29"/>
        <v>1.298</v>
      </c>
      <c r="BO67" s="155">
        <f t="shared" ref="BO67" si="30">BO62*BO64</f>
        <v>0</v>
      </c>
      <c r="BP67" s="31">
        <f>SUM(D67:BN67)</f>
        <v>1702.5389516000002</v>
      </c>
      <c r="BQ67" s="32">
        <f>BP67/$C$9</f>
        <v>28.856592400000004</v>
      </c>
    </row>
    <row r="69" spans="1:69">
      <c r="L69" s="2"/>
    </row>
    <row r="70" spans="1:69" ht="15" customHeight="1">
      <c r="A70" s="90"/>
      <c r="B70" s="4" t="s">
        <v>3</v>
      </c>
      <c r="C70" s="92" t="s">
        <v>4</v>
      </c>
      <c r="D70" s="83" t="str">
        <f t="shared" ref="D70:T70" si="31">D7</f>
        <v>Хлеб пшеничный</v>
      </c>
      <c r="E70" s="83" t="str">
        <f t="shared" si="31"/>
        <v>Хлеб ржано-пшеничный</v>
      </c>
      <c r="F70" s="83" t="str">
        <f t="shared" si="31"/>
        <v>Сахар</v>
      </c>
      <c r="G70" s="83" t="str">
        <f t="shared" si="31"/>
        <v>Чай</v>
      </c>
      <c r="H70" s="83" t="str">
        <f t="shared" si="31"/>
        <v>Какао</v>
      </c>
      <c r="I70" s="83" t="str">
        <f t="shared" si="31"/>
        <v>Кофейный напиток</v>
      </c>
      <c r="J70" s="83" t="str">
        <f t="shared" si="31"/>
        <v>Молоко 2,5%</v>
      </c>
      <c r="K70" s="83" t="str">
        <f t="shared" si="31"/>
        <v>Масло сливочное</v>
      </c>
      <c r="L70" s="83" t="str">
        <f t="shared" si="31"/>
        <v>Сметана 15%</v>
      </c>
      <c r="M70" s="83" t="str">
        <f t="shared" si="31"/>
        <v>Молоко сухое</v>
      </c>
      <c r="N70" s="83" t="str">
        <f t="shared" si="31"/>
        <v>Снежок 2,5 %</v>
      </c>
      <c r="O70" s="83" t="str">
        <f t="shared" si="31"/>
        <v>Творог 5%</v>
      </c>
      <c r="P70" s="83" t="str">
        <f t="shared" si="31"/>
        <v>Молоко сгущенное</v>
      </c>
      <c r="Q70" s="83" t="str">
        <f t="shared" si="31"/>
        <v xml:space="preserve">Джем Сава </v>
      </c>
      <c r="R70" s="83" t="str">
        <f t="shared" si="31"/>
        <v>Сыр</v>
      </c>
      <c r="S70" s="83" t="str">
        <f t="shared" si="31"/>
        <v>Зеленый горошек</v>
      </c>
      <c r="T70" s="83" t="str">
        <f t="shared" si="31"/>
        <v>Кукуруза консервирован.</v>
      </c>
      <c r="U70" s="83" t="str">
        <f>U7</f>
        <v>Консервы рыбные</v>
      </c>
      <c r="V70" s="83" t="str">
        <f>V7</f>
        <v>Огурцы консервирован.</v>
      </c>
      <c r="W70" s="35"/>
      <c r="X70" s="83" t="str">
        <f>X7</f>
        <v>Яйцо</v>
      </c>
      <c r="Y70" s="83" t="str">
        <f t="shared" ref="Y70:BB70" si="32">Y7</f>
        <v>Икра кабачковая</v>
      </c>
      <c r="Z70" s="83" t="str">
        <f t="shared" si="32"/>
        <v>Изюм</v>
      </c>
      <c r="AA70" s="83" t="str">
        <f t="shared" si="32"/>
        <v>Курага</v>
      </c>
      <c r="AB70" s="83" t="str">
        <f t="shared" si="32"/>
        <v>Чернослив</v>
      </c>
      <c r="AC70" s="83" t="str">
        <f t="shared" si="32"/>
        <v>Шиповник</v>
      </c>
      <c r="AD70" s="83" t="str">
        <f t="shared" si="32"/>
        <v>Сухофрукты</v>
      </c>
      <c r="AE70" s="83" t="str">
        <f t="shared" si="32"/>
        <v>Ягода свежемороженная</v>
      </c>
      <c r="AF70" s="83" t="str">
        <f t="shared" si="32"/>
        <v>Лимон</v>
      </c>
      <c r="AG70" s="83" t="str">
        <f t="shared" si="32"/>
        <v>Кисель</v>
      </c>
      <c r="AH70" s="83" t="str">
        <f t="shared" si="32"/>
        <v xml:space="preserve">Сок </v>
      </c>
      <c r="AI70" s="83" t="str">
        <f t="shared" si="32"/>
        <v>Макаронные изделия</v>
      </c>
      <c r="AJ70" s="83" t="str">
        <f t="shared" si="32"/>
        <v>Мука</v>
      </c>
      <c r="AK70" s="83" t="str">
        <f t="shared" si="32"/>
        <v>Дрожжи</v>
      </c>
      <c r="AL70" s="83" t="str">
        <f t="shared" si="32"/>
        <v>Печенье</v>
      </c>
      <c r="AM70" s="83" t="str">
        <f t="shared" si="32"/>
        <v>Пряники</v>
      </c>
      <c r="AN70" s="83" t="str">
        <f t="shared" si="32"/>
        <v>Вафли</v>
      </c>
      <c r="AO70" s="83" t="str">
        <f t="shared" si="32"/>
        <v>Конфеты</v>
      </c>
      <c r="AP70" s="83" t="str">
        <f t="shared" si="32"/>
        <v>Повидло Сава</v>
      </c>
      <c r="AQ70" s="83" t="str">
        <f t="shared" si="32"/>
        <v>Крупа геркулес</v>
      </c>
      <c r="AR70" s="83" t="str">
        <f t="shared" si="32"/>
        <v>Крупа горох</v>
      </c>
      <c r="AS70" s="83" t="str">
        <f t="shared" si="32"/>
        <v>Крупа гречневая</v>
      </c>
      <c r="AT70" s="83" t="str">
        <f t="shared" si="32"/>
        <v>Крупа кукурузная</v>
      </c>
      <c r="AU70" s="83" t="str">
        <f t="shared" si="32"/>
        <v>Крупа манная</v>
      </c>
      <c r="AV70" s="83" t="str">
        <f t="shared" si="32"/>
        <v>Крупа перловая</v>
      </c>
      <c r="AW70" s="83" t="str">
        <f t="shared" si="32"/>
        <v>Крупа пшеничная</v>
      </c>
      <c r="AX70" s="83" t="str">
        <f t="shared" si="32"/>
        <v>Крупа пшено</v>
      </c>
      <c r="AY70" s="83" t="str">
        <f t="shared" si="32"/>
        <v>Крупа ячневая</v>
      </c>
      <c r="AZ70" s="83" t="str">
        <f t="shared" si="32"/>
        <v>Рис</v>
      </c>
      <c r="BA70" s="83" t="str">
        <f t="shared" si="32"/>
        <v>Цыпленок бройлер</v>
      </c>
      <c r="BB70" s="83" t="str">
        <f t="shared" si="32"/>
        <v>Филе куриное</v>
      </c>
      <c r="BC70" s="83" t="str">
        <f>BC7</f>
        <v>Фарш говяжий</v>
      </c>
      <c r="BD70" s="83" t="str">
        <f>BD7</f>
        <v>Печень куриная</v>
      </c>
      <c r="BE70" s="83" t="str">
        <f>BE7</f>
        <v>Филе минтая</v>
      </c>
      <c r="BF70" s="83" t="str">
        <f t="shared" ref="BF70:BN70" si="33">BF7</f>
        <v>Филе сельди слабосол.</v>
      </c>
      <c r="BG70" s="83" t="str">
        <f t="shared" si="33"/>
        <v>Картофель</v>
      </c>
      <c r="BH70" s="83" t="str">
        <f t="shared" si="33"/>
        <v>Морковь</v>
      </c>
      <c r="BI70" s="83" t="str">
        <f t="shared" si="33"/>
        <v>Лук</v>
      </c>
      <c r="BJ70" s="83" t="str">
        <f t="shared" si="33"/>
        <v>Капуста</v>
      </c>
      <c r="BK70" s="83" t="str">
        <f t="shared" si="33"/>
        <v>Свекла</v>
      </c>
      <c r="BL70" s="83" t="str">
        <f t="shared" si="33"/>
        <v>Томатная паста</v>
      </c>
      <c r="BM70" s="83" t="str">
        <f t="shared" si="33"/>
        <v>Масло растительное</v>
      </c>
      <c r="BN70" s="83" t="str">
        <f t="shared" si="33"/>
        <v>Соль</v>
      </c>
      <c r="BO70" s="157" t="str">
        <f t="shared" ref="BO70" si="34">BO7</f>
        <v>Аскорбиновая кислота</v>
      </c>
      <c r="BP70" s="84" t="s">
        <v>5</v>
      </c>
      <c r="BQ70" s="84" t="s">
        <v>6</v>
      </c>
    </row>
    <row r="71" spans="1:69" ht="28.5" customHeight="1">
      <c r="A71" s="91"/>
      <c r="B71" s="5" t="s">
        <v>7</v>
      </c>
      <c r="C71" s="9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35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157"/>
      <c r="BP71" s="84"/>
      <c r="BQ71" s="84"/>
    </row>
    <row r="72" spans="1:69">
      <c r="A72" s="85" t="s">
        <v>12</v>
      </c>
      <c r="B72" s="6" t="str">
        <f>B14</f>
        <v>Суп шахтерский</v>
      </c>
      <c r="C72" s="86">
        <f>$E$6</f>
        <v>59</v>
      </c>
      <c r="D72" s="6">
        <f t="shared" ref="D72:BN76" si="35">D14</f>
        <v>0</v>
      </c>
      <c r="E72" s="6">
        <f t="shared" si="35"/>
        <v>0</v>
      </c>
      <c r="F72" s="6">
        <f t="shared" si="35"/>
        <v>0</v>
      </c>
      <c r="G72" s="6">
        <f t="shared" si="35"/>
        <v>0</v>
      </c>
      <c r="H72" s="6">
        <f t="shared" si="35"/>
        <v>0</v>
      </c>
      <c r="I72" s="6">
        <f t="shared" si="35"/>
        <v>0</v>
      </c>
      <c r="J72" s="6">
        <f t="shared" si="35"/>
        <v>0</v>
      </c>
      <c r="K72" s="6">
        <f t="shared" si="35"/>
        <v>2E-3</v>
      </c>
      <c r="L72" s="6">
        <f t="shared" si="35"/>
        <v>5.0000000000000001E-3</v>
      </c>
      <c r="M72" s="6">
        <f t="shared" si="35"/>
        <v>0</v>
      </c>
      <c r="N72" s="6">
        <f t="shared" si="35"/>
        <v>0</v>
      </c>
      <c r="O72" s="6">
        <f t="shared" si="35"/>
        <v>0</v>
      </c>
      <c r="P72" s="6">
        <f t="shared" si="35"/>
        <v>0</v>
      </c>
      <c r="Q72" s="6">
        <f t="shared" si="35"/>
        <v>0</v>
      </c>
      <c r="R72" s="6">
        <f t="shared" si="35"/>
        <v>0</v>
      </c>
      <c r="S72" s="6">
        <f t="shared" si="35"/>
        <v>0</v>
      </c>
      <c r="T72" s="6">
        <f t="shared" si="35"/>
        <v>0</v>
      </c>
      <c r="U72" s="6">
        <f t="shared" si="35"/>
        <v>0</v>
      </c>
      <c r="V72" s="6">
        <f t="shared" si="35"/>
        <v>0</v>
      </c>
      <c r="W72" s="6">
        <f t="shared" si="35"/>
        <v>0</v>
      </c>
      <c r="X72" s="6">
        <f t="shared" si="35"/>
        <v>0</v>
      </c>
      <c r="Y72" s="6">
        <f t="shared" si="35"/>
        <v>0</v>
      </c>
      <c r="Z72" s="6">
        <f t="shared" si="35"/>
        <v>0</v>
      </c>
      <c r="AA72" s="6">
        <f t="shared" si="35"/>
        <v>0</v>
      </c>
      <c r="AB72" s="6">
        <f t="shared" si="35"/>
        <v>0</v>
      </c>
      <c r="AC72" s="6">
        <f t="shared" si="35"/>
        <v>0</v>
      </c>
      <c r="AD72" s="6">
        <f t="shared" si="35"/>
        <v>0</v>
      </c>
      <c r="AE72" s="6">
        <f t="shared" si="35"/>
        <v>0</v>
      </c>
      <c r="AF72" s="6">
        <f t="shared" si="35"/>
        <v>0</v>
      </c>
      <c r="AG72" s="6">
        <f t="shared" si="35"/>
        <v>0</v>
      </c>
      <c r="AH72" s="6">
        <f t="shared" si="35"/>
        <v>0</v>
      </c>
      <c r="AI72" s="6">
        <f t="shared" si="35"/>
        <v>0</v>
      </c>
      <c r="AJ72" s="6">
        <f t="shared" si="35"/>
        <v>0</v>
      </c>
      <c r="AK72" s="6">
        <f t="shared" si="35"/>
        <v>0</v>
      </c>
      <c r="AL72" s="6">
        <f t="shared" si="35"/>
        <v>0</v>
      </c>
      <c r="AM72" s="6">
        <f t="shared" si="35"/>
        <v>0</v>
      </c>
      <c r="AN72" s="6">
        <f t="shared" si="35"/>
        <v>0</v>
      </c>
      <c r="AO72" s="6">
        <f t="shared" si="35"/>
        <v>0</v>
      </c>
      <c r="AP72" s="6">
        <f t="shared" si="35"/>
        <v>0</v>
      </c>
      <c r="AQ72" s="6">
        <f t="shared" si="35"/>
        <v>0</v>
      </c>
      <c r="AR72" s="6">
        <f t="shared" si="35"/>
        <v>0</v>
      </c>
      <c r="AS72" s="6">
        <f t="shared" si="35"/>
        <v>8.0000000000000002E-3</v>
      </c>
      <c r="AT72" s="6">
        <f t="shared" si="35"/>
        <v>0</v>
      </c>
      <c r="AU72" s="6">
        <f t="shared" si="35"/>
        <v>0</v>
      </c>
      <c r="AV72" s="6">
        <f t="shared" si="35"/>
        <v>0</v>
      </c>
      <c r="AW72" s="6">
        <f t="shared" si="35"/>
        <v>0</v>
      </c>
      <c r="AX72" s="6">
        <f t="shared" si="35"/>
        <v>0</v>
      </c>
      <c r="AY72" s="6">
        <f t="shared" si="35"/>
        <v>0</v>
      </c>
      <c r="AZ72" s="6">
        <f t="shared" si="35"/>
        <v>0</v>
      </c>
      <c r="BA72" s="6">
        <f t="shared" si="35"/>
        <v>2.9000000000000001E-2</v>
      </c>
      <c r="BB72" s="6">
        <f t="shared" si="35"/>
        <v>0</v>
      </c>
      <c r="BC72" s="6">
        <f t="shared" si="35"/>
        <v>0</v>
      </c>
      <c r="BD72" s="6">
        <f t="shared" si="35"/>
        <v>0</v>
      </c>
      <c r="BE72" s="6">
        <f t="shared" si="35"/>
        <v>0</v>
      </c>
      <c r="BF72" s="6">
        <f t="shared" si="35"/>
        <v>0</v>
      </c>
      <c r="BG72" s="6">
        <f t="shared" si="35"/>
        <v>0.1</v>
      </c>
      <c r="BH72" s="6">
        <f t="shared" si="35"/>
        <v>0.01</v>
      </c>
      <c r="BI72" s="6">
        <f t="shared" si="35"/>
        <v>7.0000000000000001E-3</v>
      </c>
      <c r="BJ72" s="6">
        <f t="shared" si="35"/>
        <v>0</v>
      </c>
      <c r="BK72" s="6">
        <f t="shared" si="35"/>
        <v>0</v>
      </c>
      <c r="BL72" s="6">
        <f t="shared" si="35"/>
        <v>0</v>
      </c>
      <c r="BM72" s="6">
        <f t="shared" si="35"/>
        <v>3.0000000000000001E-3</v>
      </c>
      <c r="BN72" s="6">
        <f t="shared" si="35"/>
        <v>2E-3</v>
      </c>
      <c r="BO72" s="151">
        <f t="shared" ref="BO72:BO75" si="36">BO14</f>
        <v>0</v>
      </c>
    </row>
    <row r="73" spans="1:69">
      <c r="A73" s="85"/>
      <c r="B73" s="6" t="str">
        <f t="shared" ref="B73:B78" si="37">B15</f>
        <v>Капуста, тушеная с мясом</v>
      </c>
      <c r="C73" s="87"/>
      <c r="D73" s="6">
        <f t="shared" si="35"/>
        <v>0</v>
      </c>
      <c r="E73" s="6">
        <f t="shared" si="35"/>
        <v>0</v>
      </c>
      <c r="F73" s="6">
        <f t="shared" si="35"/>
        <v>0</v>
      </c>
      <c r="G73" s="6">
        <f t="shared" si="35"/>
        <v>0</v>
      </c>
      <c r="H73" s="6">
        <f t="shared" si="35"/>
        <v>0</v>
      </c>
      <c r="I73" s="6">
        <f t="shared" si="35"/>
        <v>0</v>
      </c>
      <c r="J73" s="6">
        <f t="shared" si="35"/>
        <v>0</v>
      </c>
      <c r="K73" s="6">
        <f t="shared" si="35"/>
        <v>2E-3</v>
      </c>
      <c r="L73" s="6">
        <f t="shared" si="35"/>
        <v>0</v>
      </c>
      <c r="M73" s="6">
        <f t="shared" si="35"/>
        <v>0</v>
      </c>
      <c r="N73" s="6">
        <f t="shared" si="35"/>
        <v>0</v>
      </c>
      <c r="O73" s="6">
        <f t="shared" si="35"/>
        <v>0</v>
      </c>
      <c r="P73" s="6">
        <f t="shared" si="35"/>
        <v>0</v>
      </c>
      <c r="Q73" s="6">
        <f t="shared" si="35"/>
        <v>0</v>
      </c>
      <c r="R73" s="6">
        <f t="shared" si="35"/>
        <v>0</v>
      </c>
      <c r="S73" s="6">
        <f t="shared" si="35"/>
        <v>0</v>
      </c>
      <c r="T73" s="6">
        <f t="shared" si="35"/>
        <v>0</v>
      </c>
      <c r="U73" s="6">
        <f t="shared" si="35"/>
        <v>0</v>
      </c>
      <c r="V73" s="6">
        <f t="shared" si="35"/>
        <v>0</v>
      </c>
      <c r="W73" s="6">
        <f t="shared" si="35"/>
        <v>0</v>
      </c>
      <c r="X73" s="6">
        <f t="shared" si="35"/>
        <v>0</v>
      </c>
      <c r="Y73" s="6">
        <f t="shared" si="35"/>
        <v>0</v>
      </c>
      <c r="Z73" s="6">
        <f t="shared" si="35"/>
        <v>0</v>
      </c>
      <c r="AA73" s="6">
        <f t="shared" si="35"/>
        <v>0</v>
      </c>
      <c r="AB73" s="6">
        <f t="shared" si="35"/>
        <v>0</v>
      </c>
      <c r="AC73" s="6">
        <f t="shared" si="35"/>
        <v>0</v>
      </c>
      <c r="AD73" s="6">
        <f t="shared" si="35"/>
        <v>0</v>
      </c>
      <c r="AE73" s="6">
        <f t="shared" si="35"/>
        <v>0</v>
      </c>
      <c r="AF73" s="6">
        <f t="shared" si="35"/>
        <v>0</v>
      </c>
      <c r="AG73" s="6">
        <f t="shared" si="35"/>
        <v>0</v>
      </c>
      <c r="AH73" s="6">
        <f t="shared" si="35"/>
        <v>0</v>
      </c>
      <c r="AI73" s="6">
        <f t="shared" si="35"/>
        <v>0</v>
      </c>
      <c r="AJ73" s="6">
        <f t="shared" si="35"/>
        <v>0</v>
      </c>
      <c r="AK73" s="6">
        <f t="shared" si="35"/>
        <v>0</v>
      </c>
      <c r="AL73" s="6">
        <f t="shared" si="35"/>
        <v>0</v>
      </c>
      <c r="AM73" s="6">
        <f t="shared" si="35"/>
        <v>0</v>
      </c>
      <c r="AN73" s="6">
        <f t="shared" si="35"/>
        <v>0</v>
      </c>
      <c r="AO73" s="6">
        <f t="shared" si="35"/>
        <v>0</v>
      </c>
      <c r="AP73" s="6">
        <f t="shared" si="35"/>
        <v>0</v>
      </c>
      <c r="AQ73" s="6">
        <f t="shared" si="35"/>
        <v>0</v>
      </c>
      <c r="AR73" s="6">
        <f t="shared" si="35"/>
        <v>0</v>
      </c>
      <c r="AS73" s="6">
        <f t="shared" si="35"/>
        <v>0</v>
      </c>
      <c r="AT73" s="6">
        <f t="shared" si="35"/>
        <v>0</v>
      </c>
      <c r="AU73" s="6">
        <f t="shared" si="35"/>
        <v>0</v>
      </c>
      <c r="AV73" s="6">
        <f t="shared" si="35"/>
        <v>0</v>
      </c>
      <c r="AW73" s="6">
        <f t="shared" si="35"/>
        <v>0</v>
      </c>
      <c r="AX73" s="6">
        <f t="shared" si="35"/>
        <v>0</v>
      </c>
      <c r="AY73" s="6">
        <f t="shared" si="35"/>
        <v>0</v>
      </c>
      <c r="AZ73" s="6">
        <f t="shared" si="35"/>
        <v>0</v>
      </c>
      <c r="BA73" s="6">
        <f t="shared" si="35"/>
        <v>0.03</v>
      </c>
      <c r="BB73" s="6">
        <f t="shared" si="35"/>
        <v>0</v>
      </c>
      <c r="BC73" s="6">
        <f t="shared" si="35"/>
        <v>1.7000000000000001E-2</v>
      </c>
      <c r="BD73" s="6">
        <f t="shared" si="35"/>
        <v>0</v>
      </c>
      <c r="BE73" s="6">
        <f t="shared" si="35"/>
        <v>0</v>
      </c>
      <c r="BF73" s="6">
        <f t="shared" si="35"/>
        <v>0</v>
      </c>
      <c r="BG73" s="6">
        <f t="shared" si="35"/>
        <v>0</v>
      </c>
      <c r="BH73" s="6">
        <f t="shared" si="35"/>
        <v>7.0000000000000001E-3</v>
      </c>
      <c r="BI73" s="6">
        <f t="shared" si="35"/>
        <v>1.2999999999999999E-2</v>
      </c>
      <c r="BJ73" s="6">
        <f t="shared" si="35"/>
        <v>0.18</v>
      </c>
      <c r="BK73" s="6">
        <f t="shared" si="35"/>
        <v>0</v>
      </c>
      <c r="BL73" s="6">
        <f t="shared" si="35"/>
        <v>3.0000000000000001E-3</v>
      </c>
      <c r="BM73" s="6">
        <f t="shared" si="35"/>
        <v>4.0000000000000001E-3</v>
      </c>
      <c r="BN73" s="6">
        <f t="shared" si="35"/>
        <v>2E-3</v>
      </c>
      <c r="BO73" s="151">
        <f t="shared" si="36"/>
        <v>0</v>
      </c>
    </row>
    <row r="74" spans="1:69">
      <c r="A74" s="85"/>
      <c r="B74" s="6" t="str">
        <f t="shared" si="37"/>
        <v>Хлеб пшеничный</v>
      </c>
      <c r="C74" s="87"/>
      <c r="D74" s="6">
        <f t="shared" si="35"/>
        <v>2.9000000000000001E-2</v>
      </c>
      <c r="E74" s="6">
        <f t="shared" si="35"/>
        <v>0</v>
      </c>
      <c r="F74" s="6">
        <f t="shared" si="35"/>
        <v>0</v>
      </c>
      <c r="G74" s="6">
        <f t="shared" si="35"/>
        <v>0</v>
      </c>
      <c r="H74" s="6">
        <f t="shared" si="35"/>
        <v>0</v>
      </c>
      <c r="I74" s="6">
        <f t="shared" si="35"/>
        <v>0</v>
      </c>
      <c r="J74" s="6">
        <f t="shared" si="35"/>
        <v>0</v>
      </c>
      <c r="K74" s="6">
        <f t="shared" si="35"/>
        <v>0</v>
      </c>
      <c r="L74" s="6">
        <f t="shared" si="35"/>
        <v>0</v>
      </c>
      <c r="M74" s="6">
        <f t="shared" si="35"/>
        <v>0</v>
      </c>
      <c r="N74" s="6">
        <f t="shared" si="35"/>
        <v>0</v>
      </c>
      <c r="O74" s="6">
        <f t="shared" si="35"/>
        <v>0</v>
      </c>
      <c r="P74" s="6">
        <f t="shared" si="35"/>
        <v>0</v>
      </c>
      <c r="Q74" s="6">
        <f t="shared" si="35"/>
        <v>0</v>
      </c>
      <c r="R74" s="6">
        <f t="shared" si="35"/>
        <v>0</v>
      </c>
      <c r="S74" s="6">
        <f t="shared" si="35"/>
        <v>0</v>
      </c>
      <c r="T74" s="6">
        <f t="shared" si="35"/>
        <v>0</v>
      </c>
      <c r="U74" s="6">
        <f t="shared" si="35"/>
        <v>0</v>
      </c>
      <c r="V74" s="6">
        <f t="shared" si="35"/>
        <v>0</v>
      </c>
      <c r="W74" s="6">
        <f t="shared" si="35"/>
        <v>0</v>
      </c>
      <c r="X74" s="6">
        <f t="shared" si="35"/>
        <v>0</v>
      </c>
      <c r="Y74" s="6">
        <f t="shared" si="35"/>
        <v>0</v>
      </c>
      <c r="Z74" s="6">
        <f t="shared" si="35"/>
        <v>0</v>
      </c>
      <c r="AA74" s="6">
        <f t="shared" si="35"/>
        <v>0</v>
      </c>
      <c r="AB74" s="6">
        <f t="shared" si="35"/>
        <v>0</v>
      </c>
      <c r="AC74" s="6">
        <f t="shared" si="35"/>
        <v>0</v>
      </c>
      <c r="AD74" s="6">
        <f t="shared" si="35"/>
        <v>0</v>
      </c>
      <c r="AE74" s="6">
        <f t="shared" si="35"/>
        <v>0</v>
      </c>
      <c r="AF74" s="6">
        <f t="shared" si="35"/>
        <v>0</v>
      </c>
      <c r="AG74" s="6">
        <f t="shared" si="35"/>
        <v>0</v>
      </c>
      <c r="AH74" s="6">
        <f t="shared" si="35"/>
        <v>0</v>
      </c>
      <c r="AI74" s="6">
        <f t="shared" si="35"/>
        <v>0</v>
      </c>
      <c r="AJ74" s="6">
        <f t="shared" si="35"/>
        <v>0</v>
      </c>
      <c r="AK74" s="6">
        <f t="shared" si="35"/>
        <v>0</v>
      </c>
      <c r="AL74" s="6">
        <f t="shared" si="35"/>
        <v>0</v>
      </c>
      <c r="AM74" s="6">
        <f t="shared" si="35"/>
        <v>0</v>
      </c>
      <c r="AN74" s="6">
        <f t="shared" si="35"/>
        <v>0</v>
      </c>
      <c r="AO74" s="6">
        <f t="shared" si="35"/>
        <v>0</v>
      </c>
      <c r="AP74" s="6">
        <f t="shared" si="35"/>
        <v>0</v>
      </c>
      <c r="AQ74" s="6">
        <f t="shared" si="35"/>
        <v>0</v>
      </c>
      <c r="AR74" s="6">
        <f t="shared" si="35"/>
        <v>0</v>
      </c>
      <c r="AS74" s="6">
        <f t="shared" si="35"/>
        <v>0</v>
      </c>
      <c r="AT74" s="6">
        <f t="shared" si="35"/>
        <v>0</v>
      </c>
      <c r="AU74" s="6">
        <f t="shared" si="35"/>
        <v>0</v>
      </c>
      <c r="AV74" s="6">
        <f t="shared" si="35"/>
        <v>0</v>
      </c>
      <c r="AW74" s="6">
        <f t="shared" si="35"/>
        <v>0</v>
      </c>
      <c r="AX74" s="6">
        <f t="shared" si="35"/>
        <v>0</v>
      </c>
      <c r="AY74" s="6">
        <f t="shared" si="35"/>
        <v>0</v>
      </c>
      <c r="AZ74" s="6">
        <f t="shared" si="35"/>
        <v>0</v>
      </c>
      <c r="BA74" s="6">
        <f t="shared" si="35"/>
        <v>0</v>
      </c>
      <c r="BB74" s="6">
        <f t="shared" si="35"/>
        <v>0</v>
      </c>
      <c r="BC74" s="6">
        <f t="shared" si="35"/>
        <v>0</v>
      </c>
      <c r="BD74" s="6">
        <f t="shared" si="35"/>
        <v>0</v>
      </c>
      <c r="BE74" s="6">
        <f t="shared" si="35"/>
        <v>0</v>
      </c>
      <c r="BF74" s="6">
        <f t="shared" si="35"/>
        <v>0</v>
      </c>
      <c r="BG74" s="6">
        <f t="shared" si="35"/>
        <v>0</v>
      </c>
      <c r="BH74" s="6">
        <f t="shared" si="35"/>
        <v>0</v>
      </c>
      <c r="BI74" s="6">
        <f t="shared" si="35"/>
        <v>0</v>
      </c>
      <c r="BJ74" s="6">
        <f t="shared" si="35"/>
        <v>0</v>
      </c>
      <c r="BK74" s="6">
        <f t="shared" si="35"/>
        <v>0</v>
      </c>
      <c r="BL74" s="6">
        <f t="shared" si="35"/>
        <v>0</v>
      </c>
      <c r="BM74" s="6">
        <f t="shared" si="35"/>
        <v>0</v>
      </c>
      <c r="BN74" s="6">
        <f t="shared" si="35"/>
        <v>0</v>
      </c>
      <c r="BO74" s="151">
        <f t="shared" si="36"/>
        <v>0</v>
      </c>
    </row>
    <row r="75" spans="1:69">
      <c r="A75" s="85"/>
      <c r="B75" s="6" t="str">
        <f t="shared" si="37"/>
        <v>Хлеб ржано-пшеничный</v>
      </c>
      <c r="C75" s="87"/>
      <c r="D75" s="6">
        <f t="shared" si="35"/>
        <v>0</v>
      </c>
      <c r="E75" s="6">
        <f t="shared" si="35"/>
        <v>4.7449999999999999E-2</v>
      </c>
      <c r="F75" s="6">
        <f t="shared" si="35"/>
        <v>0</v>
      </c>
      <c r="G75" s="6">
        <f t="shared" si="35"/>
        <v>0</v>
      </c>
      <c r="H75" s="6">
        <f t="shared" si="35"/>
        <v>0</v>
      </c>
      <c r="I75" s="6">
        <f t="shared" si="35"/>
        <v>0</v>
      </c>
      <c r="J75" s="6">
        <f t="shared" si="35"/>
        <v>0</v>
      </c>
      <c r="K75" s="6">
        <f t="shared" si="35"/>
        <v>0</v>
      </c>
      <c r="L75" s="6">
        <f t="shared" si="35"/>
        <v>0</v>
      </c>
      <c r="M75" s="6">
        <f t="shared" si="35"/>
        <v>0</v>
      </c>
      <c r="N75" s="6">
        <f t="shared" si="35"/>
        <v>0</v>
      </c>
      <c r="O75" s="6">
        <f t="shared" si="35"/>
        <v>0</v>
      </c>
      <c r="P75" s="6">
        <f t="shared" si="35"/>
        <v>0</v>
      </c>
      <c r="Q75" s="6">
        <f t="shared" si="35"/>
        <v>0</v>
      </c>
      <c r="R75" s="6">
        <f t="shared" si="35"/>
        <v>0</v>
      </c>
      <c r="S75" s="6">
        <f t="shared" si="35"/>
        <v>0</v>
      </c>
      <c r="T75" s="6">
        <f t="shared" si="35"/>
        <v>0</v>
      </c>
      <c r="U75" s="6">
        <f t="shared" si="35"/>
        <v>0</v>
      </c>
      <c r="V75" s="6">
        <f t="shared" si="35"/>
        <v>0</v>
      </c>
      <c r="W75" s="6">
        <f t="shared" si="35"/>
        <v>0</v>
      </c>
      <c r="X75" s="6">
        <f t="shared" si="35"/>
        <v>0</v>
      </c>
      <c r="Y75" s="6">
        <f t="shared" si="35"/>
        <v>0</v>
      </c>
      <c r="Z75" s="6">
        <f t="shared" si="35"/>
        <v>0</v>
      </c>
      <c r="AA75" s="6">
        <f t="shared" si="35"/>
        <v>0</v>
      </c>
      <c r="AB75" s="6">
        <f t="shared" si="35"/>
        <v>0</v>
      </c>
      <c r="AC75" s="6">
        <f t="shared" si="35"/>
        <v>0</v>
      </c>
      <c r="AD75" s="6">
        <f t="shared" si="35"/>
        <v>0</v>
      </c>
      <c r="AE75" s="6">
        <f t="shared" si="35"/>
        <v>0</v>
      </c>
      <c r="AF75" s="6">
        <f t="shared" si="35"/>
        <v>0</v>
      </c>
      <c r="AG75" s="6">
        <f t="shared" si="35"/>
        <v>0</v>
      </c>
      <c r="AH75" s="6">
        <f t="shared" si="35"/>
        <v>0</v>
      </c>
      <c r="AI75" s="6">
        <f t="shared" si="35"/>
        <v>0</v>
      </c>
      <c r="AJ75" s="6">
        <f t="shared" si="35"/>
        <v>0</v>
      </c>
      <c r="AK75" s="6">
        <f t="shared" si="35"/>
        <v>0</v>
      </c>
      <c r="AL75" s="6">
        <f t="shared" si="35"/>
        <v>0</v>
      </c>
      <c r="AM75" s="6">
        <f t="shared" si="35"/>
        <v>0</v>
      </c>
      <c r="AN75" s="6">
        <f t="shared" si="35"/>
        <v>0</v>
      </c>
      <c r="AO75" s="6">
        <f t="shared" si="35"/>
        <v>0</v>
      </c>
      <c r="AP75" s="6">
        <f t="shared" si="35"/>
        <v>0</v>
      </c>
      <c r="AQ75" s="6">
        <f t="shared" si="35"/>
        <v>0</v>
      </c>
      <c r="AR75" s="6">
        <f t="shared" si="35"/>
        <v>0</v>
      </c>
      <c r="AS75" s="6">
        <f t="shared" si="35"/>
        <v>0</v>
      </c>
      <c r="AT75" s="6">
        <f t="shared" si="35"/>
        <v>0</v>
      </c>
      <c r="AU75" s="6">
        <f t="shared" si="35"/>
        <v>0</v>
      </c>
      <c r="AV75" s="6">
        <f t="shared" si="35"/>
        <v>0</v>
      </c>
      <c r="AW75" s="6">
        <f t="shared" si="35"/>
        <v>0</v>
      </c>
      <c r="AX75" s="6">
        <f t="shared" si="35"/>
        <v>0</v>
      </c>
      <c r="AY75" s="6">
        <f t="shared" si="35"/>
        <v>0</v>
      </c>
      <c r="AZ75" s="6">
        <f t="shared" si="35"/>
        <v>0</v>
      </c>
      <c r="BA75" s="6">
        <f t="shared" si="35"/>
        <v>0</v>
      </c>
      <c r="BB75" s="6">
        <f t="shared" si="35"/>
        <v>0</v>
      </c>
      <c r="BC75" s="6">
        <f t="shared" si="35"/>
        <v>0</v>
      </c>
      <c r="BD75" s="6">
        <f t="shared" si="35"/>
        <v>0</v>
      </c>
      <c r="BE75" s="6">
        <f t="shared" si="35"/>
        <v>0</v>
      </c>
      <c r="BF75" s="6">
        <f t="shared" si="35"/>
        <v>0</v>
      </c>
      <c r="BG75" s="6">
        <f t="shared" si="35"/>
        <v>0</v>
      </c>
      <c r="BH75" s="6">
        <f t="shared" si="35"/>
        <v>0</v>
      </c>
      <c r="BI75" s="6">
        <f t="shared" si="35"/>
        <v>0</v>
      </c>
      <c r="BJ75" s="6">
        <f t="shared" si="35"/>
        <v>0</v>
      </c>
      <c r="BK75" s="6">
        <f t="shared" si="35"/>
        <v>0</v>
      </c>
      <c r="BL75" s="6">
        <f t="shared" si="35"/>
        <v>0</v>
      </c>
      <c r="BM75" s="6">
        <f t="shared" si="35"/>
        <v>0</v>
      </c>
      <c r="BN75" s="6">
        <f t="shared" si="35"/>
        <v>0</v>
      </c>
      <c r="BO75" s="151">
        <f t="shared" si="36"/>
        <v>0</v>
      </c>
    </row>
    <row r="76" spans="1:69">
      <c r="A76" s="85"/>
      <c r="B76" s="6" t="str">
        <f t="shared" si="37"/>
        <v>Компот из сухофруктов</v>
      </c>
      <c r="C76" s="87"/>
      <c r="D76" s="6">
        <f t="shared" si="35"/>
        <v>0</v>
      </c>
      <c r="E76" s="6">
        <f t="shared" si="35"/>
        <v>0</v>
      </c>
      <c r="F76" s="6">
        <f t="shared" si="35"/>
        <v>1.2999999999999999E-2</v>
      </c>
      <c r="G76" s="6">
        <f t="shared" ref="G76:BN78" si="38">G18</f>
        <v>0</v>
      </c>
      <c r="H76" s="6">
        <f t="shared" si="38"/>
        <v>0</v>
      </c>
      <c r="I76" s="6">
        <f t="shared" si="38"/>
        <v>0</v>
      </c>
      <c r="J76" s="6">
        <f t="shared" si="38"/>
        <v>0</v>
      </c>
      <c r="K76" s="6">
        <f t="shared" si="38"/>
        <v>0</v>
      </c>
      <c r="L76" s="6">
        <f t="shared" si="38"/>
        <v>0</v>
      </c>
      <c r="M76" s="6">
        <f t="shared" si="38"/>
        <v>0</v>
      </c>
      <c r="N76" s="6">
        <f t="shared" si="38"/>
        <v>0</v>
      </c>
      <c r="O76" s="6">
        <f t="shared" si="38"/>
        <v>0</v>
      </c>
      <c r="P76" s="6">
        <f t="shared" si="38"/>
        <v>0</v>
      </c>
      <c r="Q76" s="6">
        <f t="shared" si="38"/>
        <v>0</v>
      </c>
      <c r="R76" s="6">
        <f t="shared" si="38"/>
        <v>0</v>
      </c>
      <c r="S76" s="6">
        <f t="shared" si="38"/>
        <v>0</v>
      </c>
      <c r="T76" s="6">
        <f t="shared" si="38"/>
        <v>0</v>
      </c>
      <c r="U76" s="6">
        <f t="shared" si="38"/>
        <v>0</v>
      </c>
      <c r="V76" s="6">
        <f t="shared" si="38"/>
        <v>0</v>
      </c>
      <c r="W76" s="6">
        <f t="shared" si="38"/>
        <v>0</v>
      </c>
      <c r="X76" s="6">
        <f t="shared" si="38"/>
        <v>0</v>
      </c>
      <c r="Y76" s="6">
        <f t="shared" si="38"/>
        <v>0</v>
      </c>
      <c r="Z76" s="6">
        <f t="shared" si="38"/>
        <v>0</v>
      </c>
      <c r="AA76" s="6">
        <f t="shared" si="38"/>
        <v>0</v>
      </c>
      <c r="AB76" s="6">
        <f t="shared" si="38"/>
        <v>0</v>
      </c>
      <c r="AC76" s="6">
        <f t="shared" si="38"/>
        <v>0</v>
      </c>
      <c r="AD76" s="6">
        <f t="shared" si="38"/>
        <v>0.02</v>
      </c>
      <c r="AE76" s="6">
        <f t="shared" si="38"/>
        <v>0</v>
      </c>
      <c r="AF76" s="6">
        <f t="shared" si="38"/>
        <v>0</v>
      </c>
      <c r="AG76" s="6">
        <f t="shared" si="38"/>
        <v>0</v>
      </c>
      <c r="AH76" s="6">
        <f t="shared" si="38"/>
        <v>0</v>
      </c>
      <c r="AI76" s="6">
        <f t="shared" si="38"/>
        <v>0</v>
      </c>
      <c r="AJ76" s="6">
        <f t="shared" si="38"/>
        <v>0</v>
      </c>
      <c r="AK76" s="6">
        <f t="shared" si="38"/>
        <v>0</v>
      </c>
      <c r="AL76" s="6">
        <f t="shared" si="38"/>
        <v>0</v>
      </c>
      <c r="AM76" s="6">
        <f t="shared" si="38"/>
        <v>0</v>
      </c>
      <c r="AN76" s="6">
        <f t="shared" si="38"/>
        <v>0</v>
      </c>
      <c r="AO76" s="6">
        <f t="shared" si="38"/>
        <v>0</v>
      </c>
      <c r="AP76" s="6">
        <f t="shared" si="38"/>
        <v>0</v>
      </c>
      <c r="AQ76" s="6">
        <f t="shared" si="38"/>
        <v>0</v>
      </c>
      <c r="AR76" s="6">
        <f t="shared" si="38"/>
        <v>0</v>
      </c>
      <c r="AS76" s="6">
        <f t="shared" si="38"/>
        <v>0</v>
      </c>
      <c r="AT76" s="6">
        <f t="shared" si="38"/>
        <v>0</v>
      </c>
      <c r="AU76" s="6">
        <f t="shared" si="38"/>
        <v>0</v>
      </c>
      <c r="AV76" s="6">
        <f t="shared" si="38"/>
        <v>0</v>
      </c>
      <c r="AW76" s="6">
        <f t="shared" si="38"/>
        <v>0</v>
      </c>
      <c r="AX76" s="6">
        <f t="shared" si="38"/>
        <v>0</v>
      </c>
      <c r="AY76" s="6">
        <f t="shared" si="38"/>
        <v>0</v>
      </c>
      <c r="AZ76" s="6">
        <f t="shared" si="38"/>
        <v>0</v>
      </c>
      <c r="BA76" s="6">
        <f t="shared" si="38"/>
        <v>0</v>
      </c>
      <c r="BB76" s="6">
        <f t="shared" si="38"/>
        <v>0</v>
      </c>
      <c r="BC76" s="6">
        <f t="shared" si="38"/>
        <v>0</v>
      </c>
      <c r="BD76" s="6">
        <f t="shared" si="38"/>
        <v>0</v>
      </c>
      <c r="BE76" s="6">
        <f t="shared" si="38"/>
        <v>0</v>
      </c>
      <c r="BF76" s="6">
        <f t="shared" si="38"/>
        <v>0</v>
      </c>
      <c r="BG76" s="6">
        <f t="shared" si="38"/>
        <v>0</v>
      </c>
      <c r="BH76" s="6">
        <f t="shared" si="38"/>
        <v>0</v>
      </c>
      <c r="BI76" s="6">
        <f t="shared" si="38"/>
        <v>0</v>
      </c>
      <c r="BJ76" s="6">
        <f t="shared" si="38"/>
        <v>0</v>
      </c>
      <c r="BK76" s="6">
        <f t="shared" si="38"/>
        <v>0</v>
      </c>
      <c r="BL76" s="6">
        <f t="shared" si="38"/>
        <v>0</v>
      </c>
      <c r="BM76" s="6">
        <f t="shared" si="38"/>
        <v>0</v>
      </c>
      <c r="BN76" s="6">
        <f t="shared" si="38"/>
        <v>0</v>
      </c>
      <c r="BO76" s="151">
        <f t="shared" ref="BO76" si="39">BO18</f>
        <v>5.0000000000000002E-5</v>
      </c>
    </row>
    <row r="77" spans="1:69">
      <c r="A77" s="85"/>
      <c r="B77" s="6">
        <f t="shared" si="37"/>
        <v>0</v>
      </c>
      <c r="C77" s="87"/>
      <c r="D77" s="6">
        <f t="shared" ref="D77:BN78" si="40">D19</f>
        <v>0</v>
      </c>
      <c r="E77" s="6">
        <f t="shared" si="40"/>
        <v>0</v>
      </c>
      <c r="F77" s="6">
        <f t="shared" si="40"/>
        <v>0</v>
      </c>
      <c r="G77" s="6">
        <f t="shared" si="40"/>
        <v>0</v>
      </c>
      <c r="H77" s="6">
        <f t="shared" si="40"/>
        <v>0</v>
      </c>
      <c r="I77" s="6">
        <f t="shared" si="40"/>
        <v>0</v>
      </c>
      <c r="J77" s="6">
        <f t="shared" si="40"/>
        <v>0</v>
      </c>
      <c r="K77" s="6">
        <f t="shared" si="40"/>
        <v>0</v>
      </c>
      <c r="L77" s="6">
        <f t="shared" si="40"/>
        <v>0</v>
      </c>
      <c r="M77" s="6">
        <f t="shared" si="40"/>
        <v>0</v>
      </c>
      <c r="N77" s="6">
        <f t="shared" si="40"/>
        <v>0</v>
      </c>
      <c r="O77" s="6">
        <f t="shared" si="40"/>
        <v>0</v>
      </c>
      <c r="P77" s="6">
        <f t="shared" si="40"/>
        <v>0</v>
      </c>
      <c r="Q77" s="6">
        <f t="shared" si="40"/>
        <v>0</v>
      </c>
      <c r="R77" s="6">
        <f t="shared" si="40"/>
        <v>0</v>
      </c>
      <c r="S77" s="6">
        <f t="shared" si="40"/>
        <v>0</v>
      </c>
      <c r="T77" s="6">
        <f t="shared" si="40"/>
        <v>0</v>
      </c>
      <c r="U77" s="6">
        <f t="shared" si="40"/>
        <v>0</v>
      </c>
      <c r="V77" s="6">
        <f t="shared" si="40"/>
        <v>0</v>
      </c>
      <c r="W77" s="6">
        <f t="shared" si="38"/>
        <v>0</v>
      </c>
      <c r="X77" s="6">
        <f t="shared" si="40"/>
        <v>0</v>
      </c>
      <c r="Y77" s="6">
        <f t="shared" si="40"/>
        <v>0</v>
      </c>
      <c r="Z77" s="6">
        <f t="shared" si="40"/>
        <v>0</v>
      </c>
      <c r="AA77" s="6">
        <f t="shared" si="40"/>
        <v>0</v>
      </c>
      <c r="AB77" s="6">
        <f t="shared" si="40"/>
        <v>0</v>
      </c>
      <c r="AC77" s="6">
        <f t="shared" si="40"/>
        <v>0</v>
      </c>
      <c r="AD77" s="6">
        <f t="shared" si="40"/>
        <v>0</v>
      </c>
      <c r="AE77" s="6">
        <f t="shared" si="40"/>
        <v>0</v>
      </c>
      <c r="AF77" s="6">
        <f t="shared" si="40"/>
        <v>0</v>
      </c>
      <c r="AG77" s="6">
        <f t="shared" si="40"/>
        <v>0</v>
      </c>
      <c r="AH77" s="6">
        <f t="shared" si="40"/>
        <v>0</v>
      </c>
      <c r="AI77" s="6">
        <f t="shared" si="40"/>
        <v>0</v>
      </c>
      <c r="AJ77" s="6">
        <f t="shared" si="40"/>
        <v>0</v>
      </c>
      <c r="AK77" s="6">
        <f t="shared" si="40"/>
        <v>0</v>
      </c>
      <c r="AL77" s="6">
        <f t="shared" si="40"/>
        <v>0</v>
      </c>
      <c r="AM77" s="6">
        <f t="shared" si="40"/>
        <v>0</v>
      </c>
      <c r="AN77" s="6">
        <f t="shared" si="40"/>
        <v>0</v>
      </c>
      <c r="AO77" s="6">
        <f t="shared" si="40"/>
        <v>0</v>
      </c>
      <c r="AP77" s="6">
        <f t="shared" si="40"/>
        <v>0</v>
      </c>
      <c r="AQ77" s="6">
        <f t="shared" si="40"/>
        <v>0</v>
      </c>
      <c r="AR77" s="6">
        <f t="shared" si="40"/>
        <v>0</v>
      </c>
      <c r="AS77" s="6">
        <f t="shared" si="40"/>
        <v>0</v>
      </c>
      <c r="AT77" s="6">
        <f t="shared" si="40"/>
        <v>0</v>
      </c>
      <c r="AU77" s="6">
        <f t="shared" si="40"/>
        <v>0</v>
      </c>
      <c r="AV77" s="6">
        <f t="shared" si="40"/>
        <v>0</v>
      </c>
      <c r="AW77" s="6">
        <f t="shared" si="40"/>
        <v>0</v>
      </c>
      <c r="AX77" s="6">
        <f t="shared" si="40"/>
        <v>0</v>
      </c>
      <c r="AY77" s="6">
        <f t="shared" si="40"/>
        <v>0</v>
      </c>
      <c r="AZ77" s="6">
        <f t="shared" si="40"/>
        <v>0</v>
      </c>
      <c r="BA77" s="6">
        <f t="shared" si="40"/>
        <v>0</v>
      </c>
      <c r="BB77" s="6">
        <f t="shared" si="40"/>
        <v>0</v>
      </c>
      <c r="BC77" s="6">
        <f t="shared" si="40"/>
        <v>0</v>
      </c>
      <c r="BD77" s="6">
        <f t="shared" si="40"/>
        <v>0</v>
      </c>
      <c r="BE77" s="6">
        <f t="shared" si="40"/>
        <v>0</v>
      </c>
      <c r="BF77" s="6">
        <f t="shared" si="40"/>
        <v>0</v>
      </c>
      <c r="BG77" s="6">
        <f t="shared" si="40"/>
        <v>0</v>
      </c>
      <c r="BH77" s="6">
        <f t="shared" si="40"/>
        <v>0</v>
      </c>
      <c r="BI77" s="6">
        <f t="shared" si="40"/>
        <v>0</v>
      </c>
      <c r="BJ77" s="6">
        <f t="shared" si="40"/>
        <v>0</v>
      </c>
      <c r="BK77" s="6">
        <f t="shared" si="40"/>
        <v>0</v>
      </c>
      <c r="BL77" s="6">
        <f t="shared" si="40"/>
        <v>0</v>
      </c>
      <c r="BM77" s="6">
        <f t="shared" si="40"/>
        <v>0</v>
      </c>
      <c r="BN77" s="6">
        <f t="shared" si="40"/>
        <v>0</v>
      </c>
      <c r="BO77" s="151">
        <f t="shared" ref="BO77" si="41">BO19</f>
        <v>0</v>
      </c>
    </row>
    <row r="78" spans="1:69">
      <c r="A78" s="85"/>
      <c r="B78" s="6">
        <f t="shared" si="37"/>
        <v>0</v>
      </c>
      <c r="C78" s="88"/>
      <c r="D78" s="6">
        <f t="shared" si="40"/>
        <v>0</v>
      </c>
      <c r="E78" s="6">
        <f t="shared" si="40"/>
        <v>0</v>
      </c>
      <c r="F78" s="6">
        <f t="shared" si="40"/>
        <v>0</v>
      </c>
      <c r="G78" s="6">
        <f t="shared" si="40"/>
        <v>0</v>
      </c>
      <c r="H78" s="6">
        <f t="shared" si="40"/>
        <v>0</v>
      </c>
      <c r="I78" s="6">
        <f t="shared" si="40"/>
        <v>0</v>
      </c>
      <c r="J78" s="6">
        <f t="shared" si="40"/>
        <v>0</v>
      </c>
      <c r="K78" s="6">
        <f t="shared" si="40"/>
        <v>0</v>
      </c>
      <c r="L78" s="6">
        <f t="shared" si="40"/>
        <v>0</v>
      </c>
      <c r="M78" s="6">
        <f t="shared" si="40"/>
        <v>0</v>
      </c>
      <c r="N78" s="6">
        <f t="shared" si="40"/>
        <v>0</v>
      </c>
      <c r="O78" s="6">
        <f t="shared" si="40"/>
        <v>0</v>
      </c>
      <c r="P78" s="6">
        <f t="shared" si="40"/>
        <v>0</v>
      </c>
      <c r="Q78" s="6">
        <f t="shared" si="40"/>
        <v>0</v>
      </c>
      <c r="R78" s="6">
        <f t="shared" si="40"/>
        <v>0</v>
      </c>
      <c r="S78" s="6">
        <f t="shared" si="40"/>
        <v>0</v>
      </c>
      <c r="T78" s="6">
        <f t="shared" si="40"/>
        <v>0</v>
      </c>
      <c r="U78" s="6">
        <f t="shared" si="40"/>
        <v>0</v>
      </c>
      <c r="V78" s="6">
        <f t="shared" si="40"/>
        <v>0</v>
      </c>
      <c r="W78" s="6">
        <f t="shared" si="38"/>
        <v>0</v>
      </c>
      <c r="X78" s="6">
        <f t="shared" si="40"/>
        <v>0</v>
      </c>
      <c r="Y78" s="6">
        <f t="shared" si="40"/>
        <v>0</v>
      </c>
      <c r="Z78" s="6">
        <f t="shared" si="40"/>
        <v>0</v>
      </c>
      <c r="AA78" s="6">
        <f t="shared" si="40"/>
        <v>0</v>
      </c>
      <c r="AB78" s="6">
        <f t="shared" si="40"/>
        <v>0</v>
      </c>
      <c r="AC78" s="6">
        <f t="shared" si="40"/>
        <v>0</v>
      </c>
      <c r="AD78" s="6">
        <f t="shared" si="40"/>
        <v>0</v>
      </c>
      <c r="AE78" s="6">
        <f t="shared" si="40"/>
        <v>0</v>
      </c>
      <c r="AF78" s="6">
        <f t="shared" si="40"/>
        <v>0</v>
      </c>
      <c r="AG78" s="6">
        <f t="shared" si="40"/>
        <v>0</v>
      </c>
      <c r="AH78" s="6">
        <f t="shared" si="40"/>
        <v>0</v>
      </c>
      <c r="AI78" s="6">
        <f t="shared" si="40"/>
        <v>0</v>
      </c>
      <c r="AJ78" s="6">
        <f t="shared" si="40"/>
        <v>0</v>
      </c>
      <c r="AK78" s="6">
        <f t="shared" si="40"/>
        <v>0</v>
      </c>
      <c r="AL78" s="6">
        <f t="shared" si="40"/>
        <v>0</v>
      </c>
      <c r="AM78" s="6">
        <f t="shared" si="40"/>
        <v>0</v>
      </c>
      <c r="AN78" s="6">
        <f t="shared" si="40"/>
        <v>0</v>
      </c>
      <c r="AO78" s="6">
        <f t="shared" si="40"/>
        <v>0</v>
      </c>
      <c r="AP78" s="6">
        <f t="shared" si="40"/>
        <v>0</v>
      </c>
      <c r="AQ78" s="6">
        <f t="shared" si="40"/>
        <v>0</v>
      </c>
      <c r="AR78" s="6">
        <f t="shared" si="40"/>
        <v>0</v>
      </c>
      <c r="AS78" s="6">
        <f t="shared" si="40"/>
        <v>0</v>
      </c>
      <c r="AT78" s="6">
        <f t="shared" si="40"/>
        <v>0</v>
      </c>
      <c r="AU78" s="6">
        <f t="shared" si="40"/>
        <v>0</v>
      </c>
      <c r="AV78" s="6">
        <f t="shared" si="40"/>
        <v>0</v>
      </c>
      <c r="AW78" s="6">
        <f t="shared" si="40"/>
        <v>0</v>
      </c>
      <c r="AX78" s="6">
        <f t="shared" si="40"/>
        <v>0</v>
      </c>
      <c r="AY78" s="6">
        <f t="shared" si="40"/>
        <v>0</v>
      </c>
      <c r="AZ78" s="6">
        <f t="shared" si="40"/>
        <v>0</v>
      </c>
      <c r="BA78" s="6">
        <f t="shared" si="40"/>
        <v>0</v>
      </c>
      <c r="BB78" s="6">
        <f t="shared" si="40"/>
        <v>0</v>
      </c>
      <c r="BC78" s="6">
        <f t="shared" si="40"/>
        <v>0</v>
      </c>
      <c r="BD78" s="6">
        <f t="shared" si="40"/>
        <v>0</v>
      </c>
      <c r="BE78" s="6">
        <f t="shared" si="40"/>
        <v>0</v>
      </c>
      <c r="BF78" s="6">
        <f t="shared" si="40"/>
        <v>0</v>
      </c>
      <c r="BG78" s="6">
        <f t="shared" si="40"/>
        <v>0</v>
      </c>
      <c r="BH78" s="6">
        <f t="shared" si="40"/>
        <v>0</v>
      </c>
      <c r="BI78" s="6">
        <f t="shared" si="40"/>
        <v>0</v>
      </c>
      <c r="BJ78" s="6">
        <f t="shared" si="40"/>
        <v>0</v>
      </c>
      <c r="BK78" s="6">
        <f t="shared" si="40"/>
        <v>0</v>
      </c>
      <c r="BL78" s="6">
        <f t="shared" si="40"/>
        <v>0</v>
      </c>
      <c r="BM78" s="6">
        <f t="shared" si="40"/>
        <v>0</v>
      </c>
      <c r="BN78" s="6">
        <f t="shared" si="40"/>
        <v>0</v>
      </c>
      <c r="BO78" s="151">
        <f t="shared" ref="BO78" si="42">BO20</f>
        <v>0</v>
      </c>
    </row>
    <row r="79" spans="1:69" ht="17.399999999999999">
      <c r="B79" s="20" t="s">
        <v>24</v>
      </c>
      <c r="C79" s="18"/>
      <c r="D79" s="19">
        <f>SUM(D72:D78)</f>
        <v>2.9000000000000001E-2</v>
      </c>
      <c r="E79" s="19">
        <f t="shared" ref="E79:BN79" si="43">SUM(E72:E78)</f>
        <v>4.7449999999999999E-2</v>
      </c>
      <c r="F79" s="19">
        <f t="shared" si="43"/>
        <v>1.2999999999999999E-2</v>
      </c>
      <c r="G79" s="19">
        <f t="shared" si="43"/>
        <v>0</v>
      </c>
      <c r="H79" s="19">
        <f t="shared" si="43"/>
        <v>0</v>
      </c>
      <c r="I79" s="19">
        <f t="shared" si="43"/>
        <v>0</v>
      </c>
      <c r="J79" s="19">
        <f t="shared" si="43"/>
        <v>0</v>
      </c>
      <c r="K79" s="19">
        <f t="shared" si="43"/>
        <v>4.0000000000000001E-3</v>
      </c>
      <c r="L79" s="19">
        <f t="shared" si="43"/>
        <v>5.0000000000000001E-3</v>
      </c>
      <c r="M79" s="19">
        <f t="shared" si="43"/>
        <v>0</v>
      </c>
      <c r="N79" s="19">
        <f t="shared" si="43"/>
        <v>0</v>
      </c>
      <c r="O79" s="19">
        <f t="shared" si="43"/>
        <v>0</v>
      </c>
      <c r="P79" s="19">
        <f t="shared" si="43"/>
        <v>0</v>
      </c>
      <c r="Q79" s="19">
        <f t="shared" si="43"/>
        <v>0</v>
      </c>
      <c r="R79" s="19">
        <f t="shared" si="43"/>
        <v>0</v>
      </c>
      <c r="S79" s="19">
        <f t="shared" si="43"/>
        <v>0</v>
      </c>
      <c r="T79" s="19">
        <f t="shared" si="43"/>
        <v>0</v>
      </c>
      <c r="U79" s="19">
        <f t="shared" si="43"/>
        <v>0</v>
      </c>
      <c r="V79" s="19">
        <f t="shared" si="43"/>
        <v>0</v>
      </c>
      <c r="W79" s="19">
        <f>SUM(W72:W78)</f>
        <v>0</v>
      </c>
      <c r="X79" s="19">
        <f t="shared" si="43"/>
        <v>0</v>
      </c>
      <c r="Y79" s="19">
        <f t="shared" si="43"/>
        <v>0</v>
      </c>
      <c r="Z79" s="19">
        <f t="shared" si="43"/>
        <v>0</v>
      </c>
      <c r="AA79" s="19">
        <f t="shared" si="43"/>
        <v>0</v>
      </c>
      <c r="AB79" s="19">
        <f t="shared" si="43"/>
        <v>0</v>
      </c>
      <c r="AC79" s="19">
        <f t="shared" si="43"/>
        <v>0</v>
      </c>
      <c r="AD79" s="19">
        <f t="shared" si="43"/>
        <v>0.02</v>
      </c>
      <c r="AE79" s="19">
        <f t="shared" si="43"/>
        <v>0</v>
      </c>
      <c r="AF79" s="19">
        <f t="shared" si="43"/>
        <v>0</v>
      </c>
      <c r="AG79" s="19">
        <f t="shared" si="43"/>
        <v>0</v>
      </c>
      <c r="AH79" s="19">
        <f t="shared" si="43"/>
        <v>0</v>
      </c>
      <c r="AI79" s="19">
        <f t="shared" si="43"/>
        <v>0</v>
      </c>
      <c r="AJ79" s="19">
        <f t="shared" si="43"/>
        <v>0</v>
      </c>
      <c r="AK79" s="19">
        <f t="shared" si="43"/>
        <v>0</v>
      </c>
      <c r="AL79" s="19">
        <f t="shared" si="43"/>
        <v>0</v>
      </c>
      <c r="AM79" s="19">
        <f t="shared" si="43"/>
        <v>0</v>
      </c>
      <c r="AN79" s="19">
        <f t="shared" si="43"/>
        <v>0</v>
      </c>
      <c r="AO79" s="19">
        <f t="shared" si="43"/>
        <v>0</v>
      </c>
      <c r="AP79" s="19">
        <f t="shared" si="43"/>
        <v>0</v>
      </c>
      <c r="AQ79" s="19">
        <f t="shared" si="43"/>
        <v>0</v>
      </c>
      <c r="AR79" s="19">
        <f t="shared" si="43"/>
        <v>0</v>
      </c>
      <c r="AS79" s="19">
        <f t="shared" si="43"/>
        <v>8.0000000000000002E-3</v>
      </c>
      <c r="AT79" s="19">
        <f t="shared" si="43"/>
        <v>0</v>
      </c>
      <c r="AU79" s="19">
        <f t="shared" si="43"/>
        <v>0</v>
      </c>
      <c r="AV79" s="19">
        <f t="shared" si="43"/>
        <v>0</v>
      </c>
      <c r="AW79" s="19">
        <f t="shared" si="43"/>
        <v>0</v>
      </c>
      <c r="AX79" s="19">
        <f t="shared" si="43"/>
        <v>0</v>
      </c>
      <c r="AY79" s="19">
        <f t="shared" si="43"/>
        <v>0</v>
      </c>
      <c r="AZ79" s="19">
        <f t="shared" si="43"/>
        <v>0</v>
      </c>
      <c r="BA79" s="19">
        <f t="shared" si="43"/>
        <v>5.8999999999999997E-2</v>
      </c>
      <c r="BB79" s="19">
        <f t="shared" si="43"/>
        <v>0</v>
      </c>
      <c r="BC79" s="19">
        <f t="shared" si="43"/>
        <v>1.7000000000000001E-2</v>
      </c>
      <c r="BD79" s="19">
        <f t="shared" si="43"/>
        <v>0</v>
      </c>
      <c r="BE79" s="19">
        <f t="shared" si="43"/>
        <v>0</v>
      </c>
      <c r="BF79" s="19">
        <f t="shared" si="43"/>
        <v>0</v>
      </c>
      <c r="BG79" s="19">
        <f t="shared" si="43"/>
        <v>0.1</v>
      </c>
      <c r="BH79" s="19">
        <f t="shared" si="43"/>
        <v>1.7000000000000001E-2</v>
      </c>
      <c r="BI79" s="19">
        <f t="shared" si="43"/>
        <v>0.02</v>
      </c>
      <c r="BJ79" s="19">
        <f t="shared" si="43"/>
        <v>0.18</v>
      </c>
      <c r="BK79" s="19">
        <f t="shared" si="43"/>
        <v>0</v>
      </c>
      <c r="BL79" s="19">
        <f t="shared" si="43"/>
        <v>3.0000000000000001E-3</v>
      </c>
      <c r="BM79" s="19">
        <f t="shared" si="43"/>
        <v>7.0000000000000001E-3</v>
      </c>
      <c r="BN79" s="19">
        <f t="shared" si="43"/>
        <v>4.0000000000000001E-3</v>
      </c>
      <c r="BO79" s="152">
        <f t="shared" ref="BO79" si="44">SUM(BO72:BO78)</f>
        <v>5.0000000000000002E-5</v>
      </c>
    </row>
    <row r="80" spans="1:69" ht="17.399999999999999">
      <c r="B80" s="20" t="s">
        <v>25</v>
      </c>
      <c r="C80" s="18"/>
      <c r="D80" s="21">
        <f t="shared" ref="D80:BN80" si="45">PRODUCT(D79,$E$6)</f>
        <v>1.7110000000000001</v>
      </c>
      <c r="E80" s="21">
        <f t="shared" si="45"/>
        <v>2.79955</v>
      </c>
      <c r="F80" s="21">
        <f t="shared" si="45"/>
        <v>0.76700000000000002</v>
      </c>
      <c r="G80" s="21">
        <f t="shared" si="45"/>
        <v>0</v>
      </c>
      <c r="H80" s="21">
        <f t="shared" si="45"/>
        <v>0</v>
      </c>
      <c r="I80" s="21">
        <f t="shared" si="45"/>
        <v>0</v>
      </c>
      <c r="J80" s="21">
        <f t="shared" si="45"/>
        <v>0</v>
      </c>
      <c r="K80" s="21">
        <f t="shared" si="45"/>
        <v>0.23600000000000002</v>
      </c>
      <c r="L80" s="21">
        <f t="shared" si="45"/>
        <v>0.29499999999999998</v>
      </c>
      <c r="M80" s="21">
        <f t="shared" si="45"/>
        <v>0</v>
      </c>
      <c r="N80" s="21">
        <f t="shared" si="45"/>
        <v>0</v>
      </c>
      <c r="O80" s="21">
        <f t="shared" si="45"/>
        <v>0</v>
      </c>
      <c r="P80" s="21">
        <f t="shared" si="45"/>
        <v>0</v>
      </c>
      <c r="Q80" s="21">
        <f t="shared" si="45"/>
        <v>0</v>
      </c>
      <c r="R80" s="21">
        <f t="shared" si="45"/>
        <v>0</v>
      </c>
      <c r="S80" s="21">
        <f t="shared" si="45"/>
        <v>0</v>
      </c>
      <c r="T80" s="21">
        <f t="shared" si="45"/>
        <v>0</v>
      </c>
      <c r="U80" s="21">
        <f t="shared" si="45"/>
        <v>0</v>
      </c>
      <c r="V80" s="21">
        <f t="shared" si="45"/>
        <v>0</v>
      </c>
      <c r="W80" s="21">
        <f>PRODUCT(W79,$E$6)</f>
        <v>0</v>
      </c>
      <c r="X80" s="21">
        <f t="shared" si="45"/>
        <v>0</v>
      </c>
      <c r="Y80" s="21">
        <f t="shared" si="45"/>
        <v>0</v>
      </c>
      <c r="Z80" s="21">
        <f t="shared" si="45"/>
        <v>0</v>
      </c>
      <c r="AA80" s="21">
        <f t="shared" si="45"/>
        <v>0</v>
      </c>
      <c r="AB80" s="21">
        <f t="shared" si="45"/>
        <v>0</v>
      </c>
      <c r="AC80" s="21">
        <f t="shared" si="45"/>
        <v>0</v>
      </c>
      <c r="AD80" s="21">
        <f t="shared" si="45"/>
        <v>1.18</v>
      </c>
      <c r="AE80" s="21">
        <f t="shared" si="45"/>
        <v>0</v>
      </c>
      <c r="AF80" s="21">
        <f t="shared" si="45"/>
        <v>0</v>
      </c>
      <c r="AG80" s="21">
        <f t="shared" si="45"/>
        <v>0</v>
      </c>
      <c r="AH80" s="21">
        <f t="shared" si="45"/>
        <v>0</v>
      </c>
      <c r="AI80" s="21">
        <f t="shared" si="45"/>
        <v>0</v>
      </c>
      <c r="AJ80" s="21">
        <f t="shared" si="45"/>
        <v>0</v>
      </c>
      <c r="AK80" s="21">
        <f t="shared" si="45"/>
        <v>0</v>
      </c>
      <c r="AL80" s="21">
        <f t="shared" si="45"/>
        <v>0</v>
      </c>
      <c r="AM80" s="21">
        <f t="shared" si="45"/>
        <v>0</v>
      </c>
      <c r="AN80" s="21">
        <f t="shared" si="45"/>
        <v>0</v>
      </c>
      <c r="AO80" s="21">
        <f t="shared" si="45"/>
        <v>0</v>
      </c>
      <c r="AP80" s="21">
        <f t="shared" si="45"/>
        <v>0</v>
      </c>
      <c r="AQ80" s="21">
        <f t="shared" si="45"/>
        <v>0</v>
      </c>
      <c r="AR80" s="21">
        <f t="shared" si="45"/>
        <v>0</v>
      </c>
      <c r="AS80" s="21">
        <f t="shared" si="45"/>
        <v>0.47200000000000003</v>
      </c>
      <c r="AT80" s="21">
        <f t="shared" si="45"/>
        <v>0</v>
      </c>
      <c r="AU80" s="21">
        <f t="shared" si="45"/>
        <v>0</v>
      </c>
      <c r="AV80" s="21">
        <f t="shared" si="45"/>
        <v>0</v>
      </c>
      <c r="AW80" s="21">
        <f t="shared" si="45"/>
        <v>0</v>
      </c>
      <c r="AX80" s="21">
        <f t="shared" si="45"/>
        <v>0</v>
      </c>
      <c r="AY80" s="21">
        <f t="shared" si="45"/>
        <v>0</v>
      </c>
      <c r="AZ80" s="21">
        <f t="shared" si="45"/>
        <v>0</v>
      </c>
      <c r="BA80" s="21">
        <f t="shared" si="45"/>
        <v>3.4809999999999999</v>
      </c>
      <c r="BB80" s="21">
        <f t="shared" si="45"/>
        <v>0</v>
      </c>
      <c r="BC80" s="21">
        <f t="shared" si="45"/>
        <v>1.0030000000000001</v>
      </c>
      <c r="BD80" s="21">
        <f t="shared" si="45"/>
        <v>0</v>
      </c>
      <c r="BE80" s="21">
        <f t="shared" si="45"/>
        <v>0</v>
      </c>
      <c r="BF80" s="21">
        <f t="shared" si="45"/>
        <v>0</v>
      </c>
      <c r="BG80" s="21">
        <f t="shared" si="45"/>
        <v>5.9</v>
      </c>
      <c r="BH80" s="21">
        <f t="shared" si="45"/>
        <v>1.0030000000000001</v>
      </c>
      <c r="BI80" s="21">
        <f t="shared" si="45"/>
        <v>1.18</v>
      </c>
      <c r="BJ80" s="21">
        <f t="shared" si="45"/>
        <v>10.62</v>
      </c>
      <c r="BK80" s="21">
        <f t="shared" si="45"/>
        <v>0</v>
      </c>
      <c r="BL80" s="21">
        <f t="shared" si="45"/>
        <v>0.17699999999999999</v>
      </c>
      <c r="BM80" s="21">
        <f t="shared" si="45"/>
        <v>0.41300000000000003</v>
      </c>
      <c r="BN80" s="21">
        <f t="shared" si="45"/>
        <v>0.23600000000000002</v>
      </c>
      <c r="BO80" s="153">
        <f t="shared" ref="BO80" si="46">PRODUCT(BO79,$E$6)</f>
        <v>2.9499999999999999E-3</v>
      </c>
      <c r="BP80" s="53"/>
      <c r="BQ80" s="53"/>
    </row>
    <row r="82" spans="1:69" ht="17.399999999999999">
      <c r="A82" s="24"/>
      <c r="B82" s="25" t="s">
        <v>27</v>
      </c>
      <c r="C82" s="26" t="s">
        <v>28</v>
      </c>
      <c r="D82" s="27">
        <f>D44</f>
        <v>72.72</v>
      </c>
      <c r="E82" s="27">
        <f t="shared" ref="E82:BN82" si="47">E44</f>
        <v>76</v>
      </c>
      <c r="F82" s="27">
        <f t="shared" si="47"/>
        <v>85</v>
      </c>
      <c r="G82" s="27">
        <f t="shared" si="47"/>
        <v>596</v>
      </c>
      <c r="H82" s="27">
        <f t="shared" si="47"/>
        <v>1410</v>
      </c>
      <c r="I82" s="27">
        <f t="shared" si="47"/>
        <v>720</v>
      </c>
      <c r="J82" s="27">
        <f t="shared" si="47"/>
        <v>74.92</v>
      </c>
      <c r="K82" s="27">
        <f t="shared" si="47"/>
        <v>728.69</v>
      </c>
      <c r="L82" s="27">
        <f t="shared" si="47"/>
        <v>210.89</v>
      </c>
      <c r="M82" s="27">
        <f t="shared" si="47"/>
        <v>585</v>
      </c>
      <c r="N82" s="27">
        <f t="shared" si="47"/>
        <v>104.38</v>
      </c>
      <c r="O82" s="27">
        <f t="shared" si="47"/>
        <v>331.24</v>
      </c>
      <c r="P82" s="27">
        <f t="shared" si="47"/>
        <v>373.68</v>
      </c>
      <c r="Q82" s="27">
        <f t="shared" si="47"/>
        <v>400</v>
      </c>
      <c r="R82" s="27">
        <f t="shared" si="47"/>
        <v>0</v>
      </c>
      <c r="S82" s="27">
        <f t="shared" si="47"/>
        <v>0</v>
      </c>
      <c r="T82" s="27">
        <f t="shared" si="47"/>
        <v>0</v>
      </c>
      <c r="U82" s="27">
        <f t="shared" si="47"/>
        <v>792</v>
      </c>
      <c r="V82" s="27">
        <f t="shared" si="47"/>
        <v>352.56</v>
      </c>
      <c r="W82" s="27">
        <f>W44</f>
        <v>119</v>
      </c>
      <c r="X82" s="27">
        <f t="shared" si="47"/>
        <v>12.9</v>
      </c>
      <c r="Y82" s="27">
        <f t="shared" si="47"/>
        <v>0</v>
      </c>
      <c r="Z82" s="27">
        <f t="shared" si="47"/>
        <v>450</v>
      </c>
      <c r="AA82" s="27">
        <f t="shared" si="47"/>
        <v>381</v>
      </c>
      <c r="AB82" s="27">
        <f t="shared" si="47"/>
        <v>429</v>
      </c>
      <c r="AC82" s="27">
        <f t="shared" si="47"/>
        <v>261</v>
      </c>
      <c r="AD82" s="27">
        <f t="shared" si="47"/>
        <v>125</v>
      </c>
      <c r="AE82" s="27">
        <f t="shared" si="47"/>
        <v>255</v>
      </c>
      <c r="AF82" s="27">
        <f t="shared" si="47"/>
        <v>199</v>
      </c>
      <c r="AG82" s="27">
        <f t="shared" si="47"/>
        <v>227.27</v>
      </c>
      <c r="AH82" s="27">
        <f t="shared" si="47"/>
        <v>71.38</v>
      </c>
      <c r="AI82" s="27">
        <f t="shared" si="47"/>
        <v>59.25</v>
      </c>
      <c r="AJ82" s="27">
        <f t="shared" si="47"/>
        <v>43.4</v>
      </c>
      <c r="AK82" s="27">
        <f t="shared" si="47"/>
        <v>190</v>
      </c>
      <c r="AL82" s="27">
        <f t="shared" si="47"/>
        <v>207</v>
      </c>
      <c r="AM82" s="27">
        <f t="shared" si="47"/>
        <v>345.99</v>
      </c>
      <c r="AN82" s="27">
        <f t="shared" si="47"/>
        <v>300</v>
      </c>
      <c r="AO82" s="27">
        <f t="shared" si="47"/>
        <v>0</v>
      </c>
      <c r="AP82" s="27">
        <f t="shared" si="47"/>
        <v>216.1</v>
      </c>
      <c r="AQ82" s="27">
        <f t="shared" si="47"/>
        <v>63.75</v>
      </c>
      <c r="AR82" s="27">
        <f t="shared" si="47"/>
        <v>65.33</v>
      </c>
      <c r="AS82" s="27">
        <f t="shared" si="47"/>
        <v>76</v>
      </c>
      <c r="AT82" s="27">
        <f t="shared" si="47"/>
        <v>67.14</v>
      </c>
      <c r="AU82" s="27">
        <f t="shared" si="47"/>
        <v>69.33</v>
      </c>
      <c r="AV82" s="27">
        <f t="shared" si="47"/>
        <v>51.25</v>
      </c>
      <c r="AW82" s="27">
        <f t="shared" si="47"/>
        <v>77.14</v>
      </c>
      <c r="AX82" s="27">
        <f t="shared" si="47"/>
        <v>68</v>
      </c>
      <c r="AY82" s="27">
        <f t="shared" si="47"/>
        <v>60</v>
      </c>
      <c r="AZ82" s="27">
        <f t="shared" si="47"/>
        <v>137.33000000000001</v>
      </c>
      <c r="BA82" s="27">
        <f t="shared" si="47"/>
        <v>296</v>
      </c>
      <c r="BB82" s="27">
        <f t="shared" si="47"/>
        <v>513</v>
      </c>
      <c r="BC82" s="27">
        <f t="shared" si="47"/>
        <v>558</v>
      </c>
      <c r="BD82" s="27">
        <f t="shared" si="47"/>
        <v>261</v>
      </c>
      <c r="BE82" s="27">
        <f t="shared" si="47"/>
        <v>414</v>
      </c>
      <c r="BF82" s="27">
        <f t="shared" si="47"/>
        <v>0</v>
      </c>
      <c r="BG82" s="27">
        <f t="shared" si="47"/>
        <v>27</v>
      </c>
      <c r="BH82" s="27">
        <f t="shared" si="47"/>
        <v>47</v>
      </c>
      <c r="BI82" s="27">
        <f t="shared" si="47"/>
        <v>26</v>
      </c>
      <c r="BJ82" s="27">
        <f t="shared" si="47"/>
        <v>51</v>
      </c>
      <c r="BK82" s="27">
        <f t="shared" si="47"/>
        <v>62</v>
      </c>
      <c r="BL82" s="27">
        <f t="shared" si="47"/>
        <v>314</v>
      </c>
      <c r="BM82" s="27">
        <f t="shared" si="47"/>
        <v>138.88</v>
      </c>
      <c r="BN82" s="27">
        <f t="shared" si="47"/>
        <v>22</v>
      </c>
      <c r="BO82" s="152">
        <f t="shared" ref="BO82" si="48">BO44</f>
        <v>0</v>
      </c>
    </row>
    <row r="83" spans="1:69" ht="17.399999999999999">
      <c r="B83" s="20" t="s">
        <v>29</v>
      </c>
      <c r="C83" s="18" t="s">
        <v>28</v>
      </c>
      <c r="D83" s="19">
        <f>D82/1000</f>
        <v>7.2719999999999993E-2</v>
      </c>
      <c r="E83" s="19">
        <f t="shared" ref="E83:BN83" si="49">E82/1000</f>
        <v>7.5999999999999998E-2</v>
      </c>
      <c r="F83" s="19">
        <f t="shared" si="49"/>
        <v>8.5000000000000006E-2</v>
      </c>
      <c r="G83" s="19">
        <f t="shared" si="49"/>
        <v>0.59599999999999997</v>
      </c>
      <c r="H83" s="19">
        <f t="shared" si="49"/>
        <v>1.41</v>
      </c>
      <c r="I83" s="19">
        <f t="shared" si="49"/>
        <v>0.72</v>
      </c>
      <c r="J83" s="19">
        <f t="shared" si="49"/>
        <v>7.492E-2</v>
      </c>
      <c r="K83" s="19">
        <f t="shared" si="49"/>
        <v>0.72869000000000006</v>
      </c>
      <c r="L83" s="19">
        <f t="shared" si="49"/>
        <v>0.21088999999999999</v>
      </c>
      <c r="M83" s="19">
        <f t="shared" si="49"/>
        <v>0.58499999999999996</v>
      </c>
      <c r="N83" s="19">
        <f t="shared" si="49"/>
        <v>0.10438</v>
      </c>
      <c r="O83" s="19">
        <f t="shared" si="49"/>
        <v>0.33124000000000003</v>
      </c>
      <c r="P83" s="19">
        <f t="shared" si="49"/>
        <v>0.37368000000000001</v>
      </c>
      <c r="Q83" s="19">
        <f t="shared" si="49"/>
        <v>0.4</v>
      </c>
      <c r="R83" s="19">
        <f t="shared" si="49"/>
        <v>0</v>
      </c>
      <c r="S83" s="19">
        <f t="shared" si="49"/>
        <v>0</v>
      </c>
      <c r="T83" s="19">
        <f t="shared" si="49"/>
        <v>0</v>
      </c>
      <c r="U83" s="19">
        <f t="shared" si="49"/>
        <v>0.79200000000000004</v>
      </c>
      <c r="V83" s="19">
        <f t="shared" si="49"/>
        <v>0.35255999999999998</v>
      </c>
      <c r="W83" s="19">
        <f>W82/1000</f>
        <v>0.11899999999999999</v>
      </c>
      <c r="X83" s="19">
        <f t="shared" si="49"/>
        <v>1.29E-2</v>
      </c>
      <c r="Y83" s="19">
        <f t="shared" si="49"/>
        <v>0</v>
      </c>
      <c r="Z83" s="19">
        <f t="shared" si="49"/>
        <v>0.45</v>
      </c>
      <c r="AA83" s="19">
        <f t="shared" si="49"/>
        <v>0.38100000000000001</v>
      </c>
      <c r="AB83" s="19">
        <f t="shared" si="49"/>
        <v>0.42899999999999999</v>
      </c>
      <c r="AC83" s="19">
        <f t="shared" si="49"/>
        <v>0.26100000000000001</v>
      </c>
      <c r="AD83" s="19">
        <f t="shared" si="49"/>
        <v>0.125</v>
      </c>
      <c r="AE83" s="19">
        <f t="shared" si="49"/>
        <v>0.255</v>
      </c>
      <c r="AF83" s="19">
        <f t="shared" si="49"/>
        <v>0.19900000000000001</v>
      </c>
      <c r="AG83" s="19">
        <f t="shared" si="49"/>
        <v>0.22727</v>
      </c>
      <c r="AH83" s="19">
        <f t="shared" si="49"/>
        <v>7.1379999999999999E-2</v>
      </c>
      <c r="AI83" s="19">
        <f t="shared" si="49"/>
        <v>5.9249999999999997E-2</v>
      </c>
      <c r="AJ83" s="19">
        <f t="shared" si="49"/>
        <v>4.3400000000000001E-2</v>
      </c>
      <c r="AK83" s="19">
        <f t="shared" si="49"/>
        <v>0.19</v>
      </c>
      <c r="AL83" s="19">
        <f t="shared" si="49"/>
        <v>0.20699999999999999</v>
      </c>
      <c r="AM83" s="19">
        <f t="shared" si="49"/>
        <v>0.34599000000000002</v>
      </c>
      <c r="AN83" s="19">
        <f t="shared" si="49"/>
        <v>0.3</v>
      </c>
      <c r="AO83" s="19">
        <f t="shared" si="49"/>
        <v>0</v>
      </c>
      <c r="AP83" s="19">
        <f t="shared" si="49"/>
        <v>0.21609999999999999</v>
      </c>
      <c r="AQ83" s="19">
        <f t="shared" si="49"/>
        <v>6.3750000000000001E-2</v>
      </c>
      <c r="AR83" s="19">
        <f t="shared" si="49"/>
        <v>6.5329999999999999E-2</v>
      </c>
      <c r="AS83" s="19">
        <f t="shared" si="49"/>
        <v>7.5999999999999998E-2</v>
      </c>
      <c r="AT83" s="19">
        <f t="shared" si="49"/>
        <v>6.7140000000000005E-2</v>
      </c>
      <c r="AU83" s="19">
        <f t="shared" si="49"/>
        <v>6.9330000000000003E-2</v>
      </c>
      <c r="AV83" s="19">
        <f t="shared" si="49"/>
        <v>5.1249999999999997E-2</v>
      </c>
      <c r="AW83" s="19">
        <f t="shared" si="49"/>
        <v>7.714E-2</v>
      </c>
      <c r="AX83" s="19">
        <f t="shared" si="49"/>
        <v>6.8000000000000005E-2</v>
      </c>
      <c r="AY83" s="19">
        <f t="shared" si="49"/>
        <v>0.06</v>
      </c>
      <c r="AZ83" s="19">
        <f t="shared" si="49"/>
        <v>0.13733000000000001</v>
      </c>
      <c r="BA83" s="19">
        <f t="shared" si="49"/>
        <v>0.29599999999999999</v>
      </c>
      <c r="BB83" s="19">
        <f t="shared" si="49"/>
        <v>0.51300000000000001</v>
      </c>
      <c r="BC83" s="19">
        <f t="shared" si="49"/>
        <v>0.55800000000000005</v>
      </c>
      <c r="BD83" s="19">
        <f t="shared" si="49"/>
        <v>0.26100000000000001</v>
      </c>
      <c r="BE83" s="19">
        <f t="shared" si="49"/>
        <v>0.41399999999999998</v>
      </c>
      <c r="BF83" s="19">
        <f t="shared" si="49"/>
        <v>0</v>
      </c>
      <c r="BG83" s="19">
        <f t="shared" si="49"/>
        <v>2.7E-2</v>
      </c>
      <c r="BH83" s="19">
        <f t="shared" si="49"/>
        <v>4.7E-2</v>
      </c>
      <c r="BI83" s="19">
        <f t="shared" si="49"/>
        <v>2.5999999999999999E-2</v>
      </c>
      <c r="BJ83" s="19">
        <f t="shared" si="49"/>
        <v>5.0999999999999997E-2</v>
      </c>
      <c r="BK83" s="19">
        <f t="shared" si="49"/>
        <v>6.2E-2</v>
      </c>
      <c r="BL83" s="19">
        <f t="shared" si="49"/>
        <v>0.314</v>
      </c>
      <c r="BM83" s="19">
        <f t="shared" si="49"/>
        <v>0.13888</v>
      </c>
      <c r="BN83" s="19">
        <f t="shared" si="49"/>
        <v>2.1999999999999999E-2</v>
      </c>
      <c r="BO83" s="152">
        <f t="shared" ref="BO83" si="50">BO82/1000</f>
        <v>0</v>
      </c>
    </row>
    <row r="84" spans="1:69" ht="17.399999999999999">
      <c r="A84" s="28"/>
      <c r="B84" s="29" t="s">
        <v>30</v>
      </c>
      <c r="C84" s="89"/>
      <c r="D84" s="30">
        <f>D80*D82</f>
        <v>124.42392000000001</v>
      </c>
      <c r="E84" s="30">
        <f t="shared" ref="E84:BN84" si="51">E80*E82</f>
        <v>212.76580000000001</v>
      </c>
      <c r="F84" s="30">
        <f t="shared" si="51"/>
        <v>65.195000000000007</v>
      </c>
      <c r="G84" s="30">
        <f t="shared" si="51"/>
        <v>0</v>
      </c>
      <c r="H84" s="30">
        <f t="shared" si="51"/>
        <v>0</v>
      </c>
      <c r="I84" s="30">
        <f t="shared" si="51"/>
        <v>0</v>
      </c>
      <c r="J84" s="30">
        <f t="shared" si="51"/>
        <v>0</v>
      </c>
      <c r="K84" s="30">
        <f t="shared" si="51"/>
        <v>171.97084000000004</v>
      </c>
      <c r="L84" s="30">
        <f t="shared" si="51"/>
        <v>62.212549999999993</v>
      </c>
      <c r="M84" s="30">
        <f t="shared" si="51"/>
        <v>0</v>
      </c>
      <c r="N84" s="30">
        <f t="shared" si="51"/>
        <v>0</v>
      </c>
      <c r="O84" s="30">
        <f t="shared" si="51"/>
        <v>0</v>
      </c>
      <c r="P84" s="30">
        <f t="shared" si="51"/>
        <v>0</v>
      </c>
      <c r="Q84" s="30">
        <f t="shared" si="51"/>
        <v>0</v>
      </c>
      <c r="R84" s="30">
        <f t="shared" si="51"/>
        <v>0</v>
      </c>
      <c r="S84" s="30">
        <f t="shared" si="51"/>
        <v>0</v>
      </c>
      <c r="T84" s="30">
        <f t="shared" si="51"/>
        <v>0</v>
      </c>
      <c r="U84" s="30">
        <f t="shared" si="51"/>
        <v>0</v>
      </c>
      <c r="V84" s="30">
        <f t="shared" si="51"/>
        <v>0</v>
      </c>
      <c r="W84" s="30">
        <f>W80*W82</f>
        <v>0</v>
      </c>
      <c r="X84" s="30">
        <f t="shared" si="51"/>
        <v>0</v>
      </c>
      <c r="Y84" s="30">
        <f t="shared" si="51"/>
        <v>0</v>
      </c>
      <c r="Z84" s="30">
        <f t="shared" si="51"/>
        <v>0</v>
      </c>
      <c r="AA84" s="30">
        <f t="shared" si="51"/>
        <v>0</v>
      </c>
      <c r="AB84" s="30">
        <f t="shared" si="51"/>
        <v>0</v>
      </c>
      <c r="AC84" s="30">
        <f t="shared" si="51"/>
        <v>0</v>
      </c>
      <c r="AD84" s="30">
        <f t="shared" si="51"/>
        <v>147.5</v>
      </c>
      <c r="AE84" s="30">
        <f t="shared" si="51"/>
        <v>0</v>
      </c>
      <c r="AF84" s="30">
        <f t="shared" si="51"/>
        <v>0</v>
      </c>
      <c r="AG84" s="30">
        <f t="shared" si="51"/>
        <v>0</v>
      </c>
      <c r="AH84" s="30">
        <f t="shared" si="51"/>
        <v>0</v>
      </c>
      <c r="AI84" s="30">
        <f t="shared" si="51"/>
        <v>0</v>
      </c>
      <c r="AJ84" s="30">
        <f t="shared" si="51"/>
        <v>0</v>
      </c>
      <c r="AK84" s="30">
        <f t="shared" si="51"/>
        <v>0</v>
      </c>
      <c r="AL84" s="30">
        <f t="shared" si="51"/>
        <v>0</v>
      </c>
      <c r="AM84" s="30">
        <f t="shared" si="51"/>
        <v>0</v>
      </c>
      <c r="AN84" s="30">
        <f t="shared" si="51"/>
        <v>0</v>
      </c>
      <c r="AO84" s="30">
        <f t="shared" si="51"/>
        <v>0</v>
      </c>
      <c r="AP84" s="30">
        <f t="shared" si="51"/>
        <v>0</v>
      </c>
      <c r="AQ84" s="30">
        <f t="shared" si="51"/>
        <v>0</v>
      </c>
      <c r="AR84" s="30">
        <f t="shared" si="51"/>
        <v>0</v>
      </c>
      <c r="AS84" s="30">
        <f t="shared" si="51"/>
        <v>35.872</v>
      </c>
      <c r="AT84" s="30">
        <f t="shared" si="51"/>
        <v>0</v>
      </c>
      <c r="AU84" s="30">
        <f t="shared" si="51"/>
        <v>0</v>
      </c>
      <c r="AV84" s="30">
        <f t="shared" si="51"/>
        <v>0</v>
      </c>
      <c r="AW84" s="30">
        <f t="shared" si="51"/>
        <v>0</v>
      </c>
      <c r="AX84" s="30">
        <f t="shared" si="51"/>
        <v>0</v>
      </c>
      <c r="AY84" s="30">
        <f t="shared" si="51"/>
        <v>0</v>
      </c>
      <c r="AZ84" s="30">
        <f t="shared" si="51"/>
        <v>0</v>
      </c>
      <c r="BA84" s="30">
        <f t="shared" si="51"/>
        <v>1030.376</v>
      </c>
      <c r="BB84" s="30">
        <f t="shared" si="51"/>
        <v>0</v>
      </c>
      <c r="BC84" s="30">
        <f t="shared" si="51"/>
        <v>559.67400000000009</v>
      </c>
      <c r="BD84" s="30">
        <f t="shared" si="51"/>
        <v>0</v>
      </c>
      <c r="BE84" s="30">
        <f t="shared" si="51"/>
        <v>0</v>
      </c>
      <c r="BF84" s="30">
        <f t="shared" si="51"/>
        <v>0</v>
      </c>
      <c r="BG84" s="30">
        <f t="shared" si="51"/>
        <v>159.30000000000001</v>
      </c>
      <c r="BH84" s="30">
        <f t="shared" si="51"/>
        <v>47.141000000000005</v>
      </c>
      <c r="BI84" s="30">
        <f t="shared" si="51"/>
        <v>30.68</v>
      </c>
      <c r="BJ84" s="30">
        <f t="shared" si="51"/>
        <v>541.62</v>
      </c>
      <c r="BK84" s="30">
        <f t="shared" si="51"/>
        <v>0</v>
      </c>
      <c r="BL84" s="30">
        <f t="shared" si="51"/>
        <v>55.577999999999996</v>
      </c>
      <c r="BM84" s="30">
        <f t="shared" si="51"/>
        <v>57.357440000000004</v>
      </c>
      <c r="BN84" s="30">
        <f t="shared" si="51"/>
        <v>5.1920000000000002</v>
      </c>
      <c r="BO84" s="155">
        <f t="shared" ref="BO84" si="52">BO80*BO82</f>
        <v>0</v>
      </c>
      <c r="BP84" s="31">
        <f>SUM(D84:BN84)</f>
        <v>3306.8585500000004</v>
      </c>
      <c r="BQ84" s="32">
        <f>BP84/$C$9</f>
        <v>56.04845000000001</v>
      </c>
    </row>
    <row r="85" spans="1:69" ht="17.399999999999999">
      <c r="A85" s="28"/>
      <c r="B85" s="29" t="s">
        <v>31</v>
      </c>
      <c r="C85" s="89"/>
      <c r="D85" s="30">
        <f>D80*D82</f>
        <v>124.42392000000001</v>
      </c>
      <c r="E85" s="30">
        <f t="shared" ref="E85:BN85" si="53">E80*E82</f>
        <v>212.76580000000001</v>
      </c>
      <c r="F85" s="30">
        <f t="shared" si="53"/>
        <v>65.195000000000007</v>
      </c>
      <c r="G85" s="30">
        <f t="shared" si="53"/>
        <v>0</v>
      </c>
      <c r="H85" s="30">
        <f t="shared" si="53"/>
        <v>0</v>
      </c>
      <c r="I85" s="30">
        <f t="shared" si="53"/>
        <v>0</v>
      </c>
      <c r="J85" s="30">
        <f t="shared" si="53"/>
        <v>0</v>
      </c>
      <c r="K85" s="30">
        <f t="shared" si="53"/>
        <v>171.97084000000004</v>
      </c>
      <c r="L85" s="30">
        <f t="shared" si="53"/>
        <v>62.212549999999993</v>
      </c>
      <c r="M85" s="30">
        <f t="shared" si="53"/>
        <v>0</v>
      </c>
      <c r="N85" s="30">
        <f t="shared" si="53"/>
        <v>0</v>
      </c>
      <c r="O85" s="30">
        <f t="shared" si="53"/>
        <v>0</v>
      </c>
      <c r="P85" s="30">
        <f t="shared" si="53"/>
        <v>0</v>
      </c>
      <c r="Q85" s="30">
        <f t="shared" si="53"/>
        <v>0</v>
      </c>
      <c r="R85" s="30">
        <f t="shared" si="53"/>
        <v>0</v>
      </c>
      <c r="S85" s="30">
        <f t="shared" si="53"/>
        <v>0</v>
      </c>
      <c r="T85" s="30">
        <f t="shared" si="53"/>
        <v>0</v>
      </c>
      <c r="U85" s="30">
        <f t="shared" si="53"/>
        <v>0</v>
      </c>
      <c r="V85" s="30">
        <f t="shared" si="53"/>
        <v>0</v>
      </c>
      <c r="W85" s="30">
        <f>W80*W82</f>
        <v>0</v>
      </c>
      <c r="X85" s="30">
        <f t="shared" si="53"/>
        <v>0</v>
      </c>
      <c r="Y85" s="30">
        <f t="shared" si="53"/>
        <v>0</v>
      </c>
      <c r="Z85" s="30">
        <f t="shared" si="53"/>
        <v>0</v>
      </c>
      <c r="AA85" s="30">
        <f t="shared" si="53"/>
        <v>0</v>
      </c>
      <c r="AB85" s="30">
        <f t="shared" si="53"/>
        <v>0</v>
      </c>
      <c r="AC85" s="30">
        <f t="shared" si="53"/>
        <v>0</v>
      </c>
      <c r="AD85" s="30">
        <f t="shared" si="53"/>
        <v>147.5</v>
      </c>
      <c r="AE85" s="30">
        <f t="shared" si="53"/>
        <v>0</v>
      </c>
      <c r="AF85" s="30">
        <f t="shared" si="53"/>
        <v>0</v>
      </c>
      <c r="AG85" s="30">
        <f t="shared" si="53"/>
        <v>0</v>
      </c>
      <c r="AH85" s="30">
        <f t="shared" si="53"/>
        <v>0</v>
      </c>
      <c r="AI85" s="30">
        <f t="shared" si="53"/>
        <v>0</v>
      </c>
      <c r="AJ85" s="30">
        <f t="shared" si="53"/>
        <v>0</v>
      </c>
      <c r="AK85" s="30">
        <f t="shared" si="53"/>
        <v>0</v>
      </c>
      <c r="AL85" s="30">
        <f t="shared" si="53"/>
        <v>0</v>
      </c>
      <c r="AM85" s="30">
        <f t="shared" si="53"/>
        <v>0</v>
      </c>
      <c r="AN85" s="30">
        <f t="shared" si="53"/>
        <v>0</v>
      </c>
      <c r="AO85" s="30">
        <f t="shared" si="53"/>
        <v>0</v>
      </c>
      <c r="AP85" s="30">
        <f t="shared" si="53"/>
        <v>0</v>
      </c>
      <c r="AQ85" s="30">
        <f t="shared" si="53"/>
        <v>0</v>
      </c>
      <c r="AR85" s="30">
        <f t="shared" si="53"/>
        <v>0</v>
      </c>
      <c r="AS85" s="30">
        <f t="shared" si="53"/>
        <v>35.872</v>
      </c>
      <c r="AT85" s="30">
        <f t="shared" si="53"/>
        <v>0</v>
      </c>
      <c r="AU85" s="30">
        <f t="shared" si="53"/>
        <v>0</v>
      </c>
      <c r="AV85" s="30">
        <f t="shared" si="53"/>
        <v>0</v>
      </c>
      <c r="AW85" s="30">
        <f t="shared" si="53"/>
        <v>0</v>
      </c>
      <c r="AX85" s="30">
        <f t="shared" si="53"/>
        <v>0</v>
      </c>
      <c r="AY85" s="30">
        <f t="shared" si="53"/>
        <v>0</v>
      </c>
      <c r="AZ85" s="30">
        <f t="shared" si="53"/>
        <v>0</v>
      </c>
      <c r="BA85" s="30">
        <f t="shared" si="53"/>
        <v>1030.376</v>
      </c>
      <c r="BB85" s="30">
        <f t="shared" si="53"/>
        <v>0</v>
      </c>
      <c r="BC85" s="30">
        <f t="shared" si="53"/>
        <v>559.67400000000009</v>
      </c>
      <c r="BD85" s="30">
        <f t="shared" si="53"/>
        <v>0</v>
      </c>
      <c r="BE85" s="30">
        <f t="shared" si="53"/>
        <v>0</v>
      </c>
      <c r="BF85" s="30">
        <f t="shared" si="53"/>
        <v>0</v>
      </c>
      <c r="BG85" s="30">
        <f t="shared" si="53"/>
        <v>159.30000000000001</v>
      </c>
      <c r="BH85" s="30">
        <f t="shared" si="53"/>
        <v>47.141000000000005</v>
      </c>
      <c r="BI85" s="30">
        <f t="shared" si="53"/>
        <v>30.68</v>
      </c>
      <c r="BJ85" s="30">
        <f t="shared" si="53"/>
        <v>541.62</v>
      </c>
      <c r="BK85" s="30">
        <f t="shared" si="53"/>
        <v>0</v>
      </c>
      <c r="BL85" s="30">
        <f t="shared" si="53"/>
        <v>55.577999999999996</v>
      </c>
      <c r="BM85" s="30">
        <f t="shared" si="53"/>
        <v>57.357440000000004</v>
      </c>
      <c r="BN85" s="30">
        <f t="shared" si="53"/>
        <v>5.1920000000000002</v>
      </c>
      <c r="BO85" s="155">
        <f t="shared" ref="BO85" si="54">BO80*BO82</f>
        <v>0</v>
      </c>
      <c r="BP85" s="31">
        <f>SUM(D85:BN85)</f>
        <v>3306.8585500000004</v>
      </c>
      <c r="BQ85" s="32">
        <f>BP85/$C$9</f>
        <v>56.04845000000001</v>
      </c>
    </row>
    <row r="87" spans="1:69">
      <c r="L87" s="2"/>
    </row>
    <row r="88" spans="1:69" ht="15" customHeight="1">
      <c r="A88" s="90"/>
      <c r="B88" s="4" t="s">
        <v>3</v>
      </c>
      <c r="C88" s="92" t="s">
        <v>4</v>
      </c>
      <c r="D88" s="83" t="str">
        <f t="shared" ref="D88:BN88" si="55">D7</f>
        <v>Хлеб пшеничный</v>
      </c>
      <c r="E88" s="83" t="str">
        <f t="shared" si="55"/>
        <v>Хлеб ржано-пшеничный</v>
      </c>
      <c r="F88" s="83" t="str">
        <f t="shared" si="55"/>
        <v>Сахар</v>
      </c>
      <c r="G88" s="83" t="str">
        <f t="shared" si="55"/>
        <v>Чай</v>
      </c>
      <c r="H88" s="83" t="str">
        <f t="shared" si="55"/>
        <v>Какао</v>
      </c>
      <c r="I88" s="83" t="str">
        <f t="shared" si="55"/>
        <v>Кофейный напиток</v>
      </c>
      <c r="J88" s="83" t="str">
        <f t="shared" si="55"/>
        <v>Молоко 2,5%</v>
      </c>
      <c r="K88" s="83" t="str">
        <f t="shared" si="55"/>
        <v>Масло сливочное</v>
      </c>
      <c r="L88" s="83" t="str">
        <f t="shared" si="55"/>
        <v>Сметана 15%</v>
      </c>
      <c r="M88" s="83" t="str">
        <f t="shared" si="55"/>
        <v>Молоко сухое</v>
      </c>
      <c r="N88" s="83" t="str">
        <f t="shared" si="55"/>
        <v>Снежок 2,5 %</v>
      </c>
      <c r="O88" s="83" t="str">
        <f t="shared" si="55"/>
        <v>Творог 5%</v>
      </c>
      <c r="P88" s="83" t="str">
        <f t="shared" si="55"/>
        <v>Молоко сгущенное</v>
      </c>
      <c r="Q88" s="83" t="str">
        <f t="shared" si="55"/>
        <v xml:space="preserve">Джем Сава </v>
      </c>
      <c r="R88" s="83" t="str">
        <f t="shared" si="55"/>
        <v>Сыр</v>
      </c>
      <c r="S88" s="83" t="str">
        <f t="shared" si="55"/>
        <v>Зеленый горошек</v>
      </c>
      <c r="T88" s="83" t="str">
        <f t="shared" si="55"/>
        <v>Кукуруза консервирован.</v>
      </c>
      <c r="U88" s="83" t="str">
        <f t="shared" si="55"/>
        <v>Консервы рыбные</v>
      </c>
      <c r="V88" s="83" t="str">
        <f t="shared" si="55"/>
        <v>Огурцы консервирован.</v>
      </c>
      <c r="W88" s="35"/>
      <c r="X88" s="83" t="str">
        <f t="shared" si="55"/>
        <v>Яйцо</v>
      </c>
      <c r="Y88" s="83" t="str">
        <f t="shared" si="55"/>
        <v>Икра кабачковая</v>
      </c>
      <c r="Z88" s="83" t="str">
        <f t="shared" si="55"/>
        <v>Изюм</v>
      </c>
      <c r="AA88" s="83" t="str">
        <f t="shared" si="55"/>
        <v>Курага</v>
      </c>
      <c r="AB88" s="83" t="str">
        <f t="shared" si="55"/>
        <v>Чернослив</v>
      </c>
      <c r="AC88" s="83" t="str">
        <f t="shared" si="55"/>
        <v>Шиповник</v>
      </c>
      <c r="AD88" s="83" t="str">
        <f t="shared" si="55"/>
        <v>Сухофрукты</v>
      </c>
      <c r="AE88" s="83" t="str">
        <f t="shared" si="55"/>
        <v>Ягода свежемороженная</v>
      </c>
      <c r="AF88" s="83" t="str">
        <f t="shared" si="55"/>
        <v>Лимон</v>
      </c>
      <c r="AG88" s="83" t="str">
        <f t="shared" si="55"/>
        <v>Кисель</v>
      </c>
      <c r="AH88" s="83" t="str">
        <f t="shared" si="55"/>
        <v xml:space="preserve">Сок </v>
      </c>
      <c r="AI88" s="83" t="str">
        <f t="shared" si="55"/>
        <v>Макаронные изделия</v>
      </c>
      <c r="AJ88" s="83" t="str">
        <f t="shared" si="55"/>
        <v>Мука</v>
      </c>
      <c r="AK88" s="83" t="str">
        <f t="shared" si="55"/>
        <v>Дрожжи</v>
      </c>
      <c r="AL88" s="83" t="str">
        <f t="shared" si="55"/>
        <v>Печенье</v>
      </c>
      <c r="AM88" s="83" t="str">
        <f t="shared" si="55"/>
        <v>Пряники</v>
      </c>
      <c r="AN88" s="83" t="str">
        <f t="shared" si="55"/>
        <v>Вафли</v>
      </c>
      <c r="AO88" s="83" t="str">
        <f t="shared" si="55"/>
        <v>Конфеты</v>
      </c>
      <c r="AP88" s="83" t="str">
        <f t="shared" si="55"/>
        <v>Повидло Сава</v>
      </c>
      <c r="AQ88" s="83" t="str">
        <f t="shared" si="55"/>
        <v>Крупа геркулес</v>
      </c>
      <c r="AR88" s="83" t="str">
        <f t="shared" si="55"/>
        <v>Крупа горох</v>
      </c>
      <c r="AS88" s="83" t="str">
        <f t="shared" si="55"/>
        <v>Крупа гречневая</v>
      </c>
      <c r="AT88" s="83" t="str">
        <f t="shared" si="55"/>
        <v>Крупа кукурузная</v>
      </c>
      <c r="AU88" s="83" t="str">
        <f t="shared" si="55"/>
        <v>Крупа манная</v>
      </c>
      <c r="AV88" s="83" t="str">
        <f t="shared" si="55"/>
        <v>Крупа перловая</v>
      </c>
      <c r="AW88" s="83" t="str">
        <f t="shared" si="55"/>
        <v>Крупа пшеничная</v>
      </c>
      <c r="AX88" s="83" t="str">
        <f t="shared" si="55"/>
        <v>Крупа пшено</v>
      </c>
      <c r="AY88" s="83" t="str">
        <f t="shared" si="55"/>
        <v>Крупа ячневая</v>
      </c>
      <c r="AZ88" s="83" t="str">
        <f t="shared" si="55"/>
        <v>Рис</v>
      </c>
      <c r="BA88" s="83" t="str">
        <f t="shared" si="55"/>
        <v>Цыпленок бройлер</v>
      </c>
      <c r="BB88" s="83" t="str">
        <f t="shared" si="55"/>
        <v>Филе куриное</v>
      </c>
      <c r="BC88" s="83" t="str">
        <f t="shared" si="55"/>
        <v>Фарш говяжий</v>
      </c>
      <c r="BD88" s="83" t="str">
        <f t="shared" si="55"/>
        <v>Печень куриная</v>
      </c>
      <c r="BE88" s="83" t="str">
        <f t="shared" si="55"/>
        <v>Филе минтая</v>
      </c>
      <c r="BF88" s="83" t="str">
        <f t="shared" si="55"/>
        <v>Филе сельди слабосол.</v>
      </c>
      <c r="BG88" s="83" t="str">
        <f t="shared" si="55"/>
        <v>Картофель</v>
      </c>
      <c r="BH88" s="83" t="str">
        <f t="shared" si="55"/>
        <v>Морковь</v>
      </c>
      <c r="BI88" s="83" t="str">
        <f t="shared" si="55"/>
        <v>Лук</v>
      </c>
      <c r="BJ88" s="83" t="str">
        <f t="shared" si="55"/>
        <v>Капуста</v>
      </c>
      <c r="BK88" s="83" t="str">
        <f t="shared" si="55"/>
        <v>Свекла</v>
      </c>
      <c r="BL88" s="83" t="str">
        <f t="shared" si="55"/>
        <v>Томатная паста</v>
      </c>
      <c r="BM88" s="83" t="str">
        <f t="shared" si="55"/>
        <v>Масло растительное</v>
      </c>
      <c r="BN88" s="83" t="str">
        <f t="shared" si="55"/>
        <v>Соль</v>
      </c>
      <c r="BO88" s="157" t="str">
        <f t="shared" ref="BO88" si="56">BO7</f>
        <v>Аскорбиновая кислота</v>
      </c>
      <c r="BP88" s="84" t="s">
        <v>5</v>
      </c>
      <c r="BQ88" s="84" t="s">
        <v>6</v>
      </c>
    </row>
    <row r="89" spans="1:69" ht="28.5" customHeight="1">
      <c r="A89" s="91"/>
      <c r="B89" s="5" t="s">
        <v>7</v>
      </c>
      <c r="C89" s="9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35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157"/>
      <c r="BP89" s="84"/>
      <c r="BQ89" s="84"/>
    </row>
    <row r="90" spans="1:69" ht="16.5" customHeight="1">
      <c r="A90" s="85" t="s">
        <v>18</v>
      </c>
      <c r="B90" s="6" t="str">
        <f>B22</f>
        <v>Компот из свеж. морож. ягод</v>
      </c>
      <c r="C90" s="86">
        <f>$E$6</f>
        <v>59</v>
      </c>
      <c r="D90" s="6">
        <f>D22</f>
        <v>0</v>
      </c>
      <c r="E90" s="6">
        <f t="shared" ref="E90:BN94" si="57">E22</f>
        <v>0</v>
      </c>
      <c r="F90" s="6">
        <f t="shared" si="57"/>
        <v>1.2E-2</v>
      </c>
      <c r="G90" s="6">
        <f t="shared" si="57"/>
        <v>0</v>
      </c>
      <c r="H90" s="6">
        <f t="shared" si="57"/>
        <v>0</v>
      </c>
      <c r="I90" s="6">
        <f t="shared" si="57"/>
        <v>0</v>
      </c>
      <c r="J90" s="6">
        <f t="shared" si="57"/>
        <v>0</v>
      </c>
      <c r="K90" s="6">
        <f t="shared" si="57"/>
        <v>0</v>
      </c>
      <c r="L90" s="6">
        <f t="shared" si="57"/>
        <v>0</v>
      </c>
      <c r="M90" s="6">
        <f t="shared" si="57"/>
        <v>0</v>
      </c>
      <c r="N90" s="6">
        <f t="shared" si="57"/>
        <v>0</v>
      </c>
      <c r="O90" s="6">
        <f t="shared" si="57"/>
        <v>0</v>
      </c>
      <c r="P90" s="6">
        <f t="shared" si="57"/>
        <v>0</v>
      </c>
      <c r="Q90" s="6">
        <f t="shared" si="57"/>
        <v>0</v>
      </c>
      <c r="R90" s="6">
        <f t="shared" si="57"/>
        <v>0</v>
      </c>
      <c r="S90" s="6">
        <f t="shared" si="57"/>
        <v>0</v>
      </c>
      <c r="T90" s="6">
        <f t="shared" si="57"/>
        <v>0</v>
      </c>
      <c r="U90" s="6">
        <f t="shared" si="57"/>
        <v>0</v>
      </c>
      <c r="V90" s="6">
        <f t="shared" si="57"/>
        <v>0</v>
      </c>
      <c r="W90" s="6">
        <f>W22</f>
        <v>0</v>
      </c>
      <c r="X90" s="6">
        <f t="shared" si="57"/>
        <v>0</v>
      </c>
      <c r="Y90" s="6">
        <f t="shared" si="57"/>
        <v>0</v>
      </c>
      <c r="Z90" s="6">
        <f t="shared" si="57"/>
        <v>0</v>
      </c>
      <c r="AA90" s="6">
        <f t="shared" si="57"/>
        <v>0</v>
      </c>
      <c r="AB90" s="6">
        <f t="shared" si="57"/>
        <v>0</v>
      </c>
      <c r="AC90" s="6">
        <f t="shared" si="57"/>
        <v>0</v>
      </c>
      <c r="AD90" s="6">
        <f t="shared" si="57"/>
        <v>0</v>
      </c>
      <c r="AE90" s="6">
        <f t="shared" si="57"/>
        <v>0.02</v>
      </c>
      <c r="AF90" s="6">
        <f t="shared" si="57"/>
        <v>0</v>
      </c>
      <c r="AG90" s="6">
        <f t="shared" si="57"/>
        <v>0</v>
      </c>
      <c r="AH90" s="6">
        <f t="shared" si="57"/>
        <v>0</v>
      </c>
      <c r="AI90" s="6">
        <f t="shared" si="57"/>
        <v>0</v>
      </c>
      <c r="AJ90" s="6">
        <f t="shared" si="57"/>
        <v>0</v>
      </c>
      <c r="AK90" s="6">
        <f t="shared" si="57"/>
        <v>0</v>
      </c>
      <c r="AL90" s="6">
        <f t="shared" si="57"/>
        <v>0</v>
      </c>
      <c r="AM90" s="6">
        <f t="shared" si="57"/>
        <v>0</v>
      </c>
      <c r="AN90" s="6">
        <f t="shared" si="57"/>
        <v>0</v>
      </c>
      <c r="AO90" s="6">
        <f t="shared" si="57"/>
        <v>0</v>
      </c>
      <c r="AP90" s="6">
        <f t="shared" si="57"/>
        <v>0</v>
      </c>
      <c r="AQ90" s="6">
        <f t="shared" si="57"/>
        <v>0</v>
      </c>
      <c r="AR90" s="6">
        <f t="shared" si="57"/>
        <v>0</v>
      </c>
      <c r="AS90" s="6">
        <f t="shared" si="57"/>
        <v>0</v>
      </c>
      <c r="AT90" s="6">
        <f t="shared" si="57"/>
        <v>0</v>
      </c>
      <c r="AU90" s="6">
        <f t="shared" si="57"/>
        <v>0</v>
      </c>
      <c r="AV90" s="6">
        <f t="shared" si="57"/>
        <v>0</v>
      </c>
      <c r="AW90" s="6">
        <f t="shared" si="57"/>
        <v>0</v>
      </c>
      <c r="AX90" s="6">
        <f t="shared" si="57"/>
        <v>0</v>
      </c>
      <c r="AY90" s="6">
        <f t="shared" si="57"/>
        <v>0</v>
      </c>
      <c r="AZ90" s="6">
        <f t="shared" si="57"/>
        <v>0</v>
      </c>
      <c r="BA90" s="6">
        <f t="shared" si="57"/>
        <v>0</v>
      </c>
      <c r="BB90" s="6">
        <f t="shared" si="57"/>
        <v>0</v>
      </c>
      <c r="BC90" s="6">
        <f t="shared" si="57"/>
        <v>0</v>
      </c>
      <c r="BD90" s="6">
        <f t="shared" si="57"/>
        <v>0</v>
      </c>
      <c r="BE90" s="6">
        <f t="shared" si="57"/>
        <v>0</v>
      </c>
      <c r="BF90" s="6">
        <f t="shared" si="57"/>
        <v>0</v>
      </c>
      <c r="BG90" s="6">
        <f t="shared" si="57"/>
        <v>0</v>
      </c>
      <c r="BH90" s="6">
        <f t="shared" si="57"/>
        <v>0</v>
      </c>
      <c r="BI90" s="6">
        <f t="shared" si="57"/>
        <v>0</v>
      </c>
      <c r="BJ90" s="6">
        <f t="shared" si="57"/>
        <v>0</v>
      </c>
      <c r="BK90" s="6">
        <f t="shared" si="57"/>
        <v>0</v>
      </c>
      <c r="BL90" s="6">
        <f t="shared" si="57"/>
        <v>0</v>
      </c>
      <c r="BM90" s="6">
        <f t="shared" si="57"/>
        <v>0</v>
      </c>
      <c r="BN90" s="6">
        <f t="shared" si="57"/>
        <v>0</v>
      </c>
      <c r="BO90" s="151">
        <f t="shared" ref="BO90:BO93" si="58">BO22</f>
        <v>0</v>
      </c>
    </row>
    <row r="91" spans="1:69">
      <c r="A91" s="85"/>
      <c r="B91" s="6" t="str">
        <f>B23</f>
        <v>Пирог рыбный</v>
      </c>
      <c r="C91" s="87"/>
      <c r="D91" s="6">
        <f>D23</f>
        <v>0</v>
      </c>
      <c r="E91" s="6">
        <f t="shared" si="57"/>
        <v>0</v>
      </c>
      <c r="F91" s="6">
        <f t="shared" si="57"/>
        <v>2E-3</v>
      </c>
      <c r="G91" s="6">
        <f t="shared" si="57"/>
        <v>0</v>
      </c>
      <c r="H91" s="6">
        <f t="shared" si="57"/>
        <v>0</v>
      </c>
      <c r="I91" s="6">
        <f t="shared" si="57"/>
        <v>0</v>
      </c>
      <c r="J91" s="6">
        <f t="shared" si="57"/>
        <v>8.0000000000000002E-3</v>
      </c>
      <c r="K91" s="6">
        <f t="shared" si="57"/>
        <v>3.0000000000000001E-3</v>
      </c>
      <c r="L91" s="6">
        <f t="shared" si="57"/>
        <v>0</v>
      </c>
      <c r="M91" s="6">
        <f t="shared" si="57"/>
        <v>0</v>
      </c>
      <c r="N91" s="6">
        <f t="shared" si="57"/>
        <v>0</v>
      </c>
      <c r="O91" s="6">
        <f t="shared" si="57"/>
        <v>0</v>
      </c>
      <c r="P91" s="6">
        <f t="shared" si="57"/>
        <v>0</v>
      </c>
      <c r="Q91" s="6">
        <f t="shared" si="57"/>
        <v>0</v>
      </c>
      <c r="R91" s="6">
        <f t="shared" si="57"/>
        <v>0</v>
      </c>
      <c r="S91" s="6">
        <f t="shared" si="57"/>
        <v>0</v>
      </c>
      <c r="T91" s="6">
        <f t="shared" si="57"/>
        <v>0</v>
      </c>
      <c r="U91" s="6">
        <f t="shared" si="57"/>
        <v>1.9619999999999999E-2</v>
      </c>
      <c r="V91" s="6">
        <f t="shared" si="57"/>
        <v>0</v>
      </c>
      <c r="W91" s="6">
        <f>W23</f>
        <v>0</v>
      </c>
      <c r="X91" s="6">
        <f t="shared" si="57"/>
        <v>0.1</v>
      </c>
      <c r="Y91" s="6">
        <f t="shared" si="57"/>
        <v>0</v>
      </c>
      <c r="Z91" s="6">
        <f t="shared" si="57"/>
        <v>0</v>
      </c>
      <c r="AA91" s="6">
        <f t="shared" si="57"/>
        <v>0</v>
      </c>
      <c r="AB91" s="6">
        <f t="shared" si="57"/>
        <v>0</v>
      </c>
      <c r="AC91" s="6">
        <f t="shared" si="57"/>
        <v>0</v>
      </c>
      <c r="AD91" s="6">
        <f t="shared" si="57"/>
        <v>0</v>
      </c>
      <c r="AE91" s="6">
        <f t="shared" si="57"/>
        <v>0</v>
      </c>
      <c r="AF91" s="6">
        <f t="shared" si="57"/>
        <v>0</v>
      </c>
      <c r="AG91" s="6">
        <f t="shared" si="57"/>
        <v>0</v>
      </c>
      <c r="AH91" s="6">
        <f t="shared" si="57"/>
        <v>0</v>
      </c>
      <c r="AI91" s="6">
        <f t="shared" si="57"/>
        <v>0</v>
      </c>
      <c r="AJ91" s="6">
        <f t="shared" si="57"/>
        <v>3.3000000000000002E-2</v>
      </c>
      <c r="AK91" s="6">
        <f t="shared" si="57"/>
        <v>1.5932000000000002E-2</v>
      </c>
      <c r="AL91" s="6">
        <f t="shared" si="57"/>
        <v>0</v>
      </c>
      <c r="AM91" s="6">
        <f t="shared" si="57"/>
        <v>0</v>
      </c>
      <c r="AN91" s="6">
        <f t="shared" si="57"/>
        <v>0</v>
      </c>
      <c r="AO91" s="6">
        <f t="shared" si="57"/>
        <v>0</v>
      </c>
      <c r="AP91" s="6">
        <f t="shared" si="57"/>
        <v>0</v>
      </c>
      <c r="AQ91" s="6">
        <f t="shared" si="57"/>
        <v>0</v>
      </c>
      <c r="AR91" s="6">
        <f t="shared" si="57"/>
        <v>0</v>
      </c>
      <c r="AS91" s="6">
        <f t="shared" si="57"/>
        <v>0</v>
      </c>
      <c r="AT91" s="6">
        <f t="shared" si="57"/>
        <v>0</v>
      </c>
      <c r="AU91" s="6">
        <f t="shared" si="57"/>
        <v>0</v>
      </c>
      <c r="AV91" s="6">
        <f t="shared" si="57"/>
        <v>0</v>
      </c>
      <c r="AW91" s="6">
        <f t="shared" si="57"/>
        <v>0</v>
      </c>
      <c r="AX91" s="6">
        <f t="shared" si="57"/>
        <v>0</v>
      </c>
      <c r="AY91" s="6">
        <f t="shared" si="57"/>
        <v>0</v>
      </c>
      <c r="AZ91" s="6">
        <f t="shared" si="57"/>
        <v>4.0000000000000001E-3</v>
      </c>
      <c r="BA91" s="6">
        <f t="shared" si="57"/>
        <v>0</v>
      </c>
      <c r="BB91" s="6">
        <f t="shared" si="57"/>
        <v>0</v>
      </c>
      <c r="BC91" s="6">
        <f t="shared" si="57"/>
        <v>0</v>
      </c>
      <c r="BD91" s="6">
        <f t="shared" si="57"/>
        <v>0</v>
      </c>
      <c r="BE91" s="6">
        <f t="shared" si="57"/>
        <v>0</v>
      </c>
      <c r="BF91" s="6">
        <f t="shared" si="57"/>
        <v>0</v>
      </c>
      <c r="BG91" s="6">
        <f t="shared" si="57"/>
        <v>0</v>
      </c>
      <c r="BH91" s="6">
        <f t="shared" si="57"/>
        <v>0</v>
      </c>
      <c r="BI91" s="6">
        <f t="shared" si="57"/>
        <v>3.0000000000000001E-3</v>
      </c>
      <c r="BJ91" s="6">
        <f t="shared" si="57"/>
        <v>0</v>
      </c>
      <c r="BK91" s="6">
        <f t="shared" si="57"/>
        <v>0</v>
      </c>
      <c r="BL91" s="6">
        <f t="shared" si="57"/>
        <v>0</v>
      </c>
      <c r="BM91" s="6">
        <f t="shared" si="57"/>
        <v>1E-3</v>
      </c>
      <c r="BN91" s="6">
        <f t="shared" si="57"/>
        <v>0</v>
      </c>
      <c r="BO91" s="151">
        <f t="shared" si="58"/>
        <v>0</v>
      </c>
    </row>
    <row r="92" spans="1:69">
      <c r="A92" s="85"/>
      <c r="B92" s="6">
        <f>B24</f>
        <v>0</v>
      </c>
      <c r="C92" s="87"/>
      <c r="D92" s="6">
        <f>D24</f>
        <v>0</v>
      </c>
      <c r="E92" s="6">
        <f t="shared" si="57"/>
        <v>0</v>
      </c>
      <c r="F92" s="6">
        <f t="shared" si="57"/>
        <v>0</v>
      </c>
      <c r="G92" s="6">
        <f t="shared" si="57"/>
        <v>0</v>
      </c>
      <c r="H92" s="6">
        <f t="shared" si="57"/>
        <v>0</v>
      </c>
      <c r="I92" s="6">
        <f t="shared" si="57"/>
        <v>0</v>
      </c>
      <c r="J92" s="6">
        <f t="shared" si="57"/>
        <v>0</v>
      </c>
      <c r="K92" s="6">
        <f t="shared" si="57"/>
        <v>0</v>
      </c>
      <c r="L92" s="6">
        <f t="shared" si="57"/>
        <v>0</v>
      </c>
      <c r="M92" s="6">
        <f t="shared" si="57"/>
        <v>0</v>
      </c>
      <c r="N92" s="6">
        <f t="shared" si="57"/>
        <v>0</v>
      </c>
      <c r="O92" s="6">
        <f t="shared" si="57"/>
        <v>0</v>
      </c>
      <c r="P92" s="6">
        <f t="shared" si="57"/>
        <v>0</v>
      </c>
      <c r="Q92" s="6">
        <f t="shared" si="57"/>
        <v>0</v>
      </c>
      <c r="R92" s="6">
        <f t="shared" si="57"/>
        <v>0</v>
      </c>
      <c r="S92" s="6">
        <f t="shared" si="57"/>
        <v>0</v>
      </c>
      <c r="T92" s="6">
        <f t="shared" si="57"/>
        <v>0</v>
      </c>
      <c r="U92" s="6">
        <f t="shared" si="57"/>
        <v>0</v>
      </c>
      <c r="V92" s="6">
        <f t="shared" si="57"/>
        <v>0</v>
      </c>
      <c r="W92" s="6">
        <f>W24</f>
        <v>0</v>
      </c>
      <c r="X92" s="6">
        <f t="shared" si="57"/>
        <v>0</v>
      </c>
      <c r="Y92" s="6">
        <f t="shared" si="57"/>
        <v>0</v>
      </c>
      <c r="Z92" s="6">
        <f t="shared" si="57"/>
        <v>0</v>
      </c>
      <c r="AA92" s="6">
        <f t="shared" si="57"/>
        <v>0</v>
      </c>
      <c r="AB92" s="6">
        <f t="shared" si="57"/>
        <v>0</v>
      </c>
      <c r="AC92" s="6">
        <f t="shared" si="57"/>
        <v>0</v>
      </c>
      <c r="AD92" s="6">
        <f t="shared" si="57"/>
        <v>0</v>
      </c>
      <c r="AE92" s="6">
        <f t="shared" si="57"/>
        <v>0</v>
      </c>
      <c r="AF92" s="6">
        <f t="shared" si="57"/>
        <v>0</v>
      </c>
      <c r="AG92" s="6">
        <f t="shared" si="57"/>
        <v>0</v>
      </c>
      <c r="AH92" s="6">
        <f t="shared" si="57"/>
        <v>0</v>
      </c>
      <c r="AI92" s="6">
        <f t="shared" si="57"/>
        <v>0</v>
      </c>
      <c r="AJ92" s="6">
        <f t="shared" si="57"/>
        <v>0</v>
      </c>
      <c r="AK92" s="6">
        <f t="shared" si="57"/>
        <v>0</v>
      </c>
      <c r="AL92" s="6">
        <f t="shared" si="57"/>
        <v>0</v>
      </c>
      <c r="AM92" s="6">
        <f t="shared" si="57"/>
        <v>0</v>
      </c>
      <c r="AN92" s="6">
        <f t="shared" si="57"/>
        <v>0</v>
      </c>
      <c r="AO92" s="6">
        <f t="shared" si="57"/>
        <v>0</v>
      </c>
      <c r="AP92" s="6">
        <f t="shared" si="57"/>
        <v>0</v>
      </c>
      <c r="AQ92" s="6">
        <f t="shared" si="57"/>
        <v>0</v>
      </c>
      <c r="AR92" s="6">
        <f t="shared" si="57"/>
        <v>0</v>
      </c>
      <c r="AS92" s="6">
        <f t="shared" si="57"/>
        <v>0</v>
      </c>
      <c r="AT92" s="6">
        <f t="shared" si="57"/>
        <v>0</v>
      </c>
      <c r="AU92" s="6">
        <f t="shared" si="57"/>
        <v>0</v>
      </c>
      <c r="AV92" s="6">
        <f t="shared" si="57"/>
        <v>0</v>
      </c>
      <c r="AW92" s="6">
        <f t="shared" si="57"/>
        <v>0</v>
      </c>
      <c r="AX92" s="6">
        <f t="shared" si="57"/>
        <v>0</v>
      </c>
      <c r="AY92" s="6">
        <f t="shared" si="57"/>
        <v>0</v>
      </c>
      <c r="AZ92" s="6">
        <f t="shared" si="57"/>
        <v>0</v>
      </c>
      <c r="BA92" s="6">
        <f t="shared" si="57"/>
        <v>0</v>
      </c>
      <c r="BB92" s="6">
        <f t="shared" si="57"/>
        <v>0</v>
      </c>
      <c r="BC92" s="6">
        <f t="shared" si="57"/>
        <v>0</v>
      </c>
      <c r="BD92" s="6">
        <f t="shared" si="57"/>
        <v>0</v>
      </c>
      <c r="BE92" s="6">
        <f t="shared" si="57"/>
        <v>0</v>
      </c>
      <c r="BF92" s="6">
        <f t="shared" si="57"/>
        <v>0</v>
      </c>
      <c r="BG92" s="6">
        <f t="shared" si="57"/>
        <v>0</v>
      </c>
      <c r="BH92" s="6">
        <f t="shared" si="57"/>
        <v>0</v>
      </c>
      <c r="BI92" s="6">
        <f t="shared" si="57"/>
        <v>0</v>
      </c>
      <c r="BJ92" s="6">
        <f t="shared" si="57"/>
        <v>0</v>
      </c>
      <c r="BK92" s="6">
        <f t="shared" si="57"/>
        <v>0</v>
      </c>
      <c r="BL92" s="6">
        <f t="shared" si="57"/>
        <v>0</v>
      </c>
      <c r="BM92" s="6">
        <f t="shared" si="57"/>
        <v>0</v>
      </c>
      <c r="BN92" s="6">
        <f t="shared" si="57"/>
        <v>0</v>
      </c>
      <c r="BO92" s="151">
        <f t="shared" si="58"/>
        <v>0</v>
      </c>
    </row>
    <row r="93" spans="1:69">
      <c r="A93" s="85"/>
      <c r="B93" s="6">
        <f>B25</f>
        <v>0</v>
      </c>
      <c r="C93" s="87"/>
      <c r="D93" s="6">
        <f>D25</f>
        <v>0</v>
      </c>
      <c r="E93" s="6">
        <f t="shared" si="57"/>
        <v>0</v>
      </c>
      <c r="F93" s="6">
        <f t="shared" si="57"/>
        <v>0</v>
      </c>
      <c r="G93" s="6">
        <f t="shared" si="57"/>
        <v>0</v>
      </c>
      <c r="H93" s="6">
        <f t="shared" si="57"/>
        <v>0</v>
      </c>
      <c r="I93" s="6">
        <f t="shared" si="57"/>
        <v>0</v>
      </c>
      <c r="J93" s="6">
        <f t="shared" si="57"/>
        <v>0</v>
      </c>
      <c r="K93" s="6">
        <f t="shared" si="57"/>
        <v>0</v>
      </c>
      <c r="L93" s="6">
        <f t="shared" si="57"/>
        <v>0</v>
      </c>
      <c r="M93" s="6">
        <f t="shared" si="57"/>
        <v>0</v>
      </c>
      <c r="N93" s="6">
        <f t="shared" si="57"/>
        <v>0</v>
      </c>
      <c r="O93" s="6">
        <f t="shared" si="57"/>
        <v>0</v>
      </c>
      <c r="P93" s="6">
        <f t="shared" si="57"/>
        <v>0</v>
      </c>
      <c r="Q93" s="6">
        <f t="shared" si="57"/>
        <v>0</v>
      </c>
      <c r="R93" s="6">
        <f t="shared" si="57"/>
        <v>0</v>
      </c>
      <c r="S93" s="6">
        <f t="shared" si="57"/>
        <v>0</v>
      </c>
      <c r="T93" s="6">
        <f t="shared" si="57"/>
        <v>0</v>
      </c>
      <c r="U93" s="6">
        <f t="shared" si="57"/>
        <v>0</v>
      </c>
      <c r="V93" s="6">
        <f t="shared" si="57"/>
        <v>0</v>
      </c>
      <c r="W93" s="6">
        <f>W25</f>
        <v>0</v>
      </c>
      <c r="X93" s="6">
        <f t="shared" si="57"/>
        <v>0</v>
      </c>
      <c r="Y93" s="6">
        <f t="shared" si="57"/>
        <v>0</v>
      </c>
      <c r="Z93" s="6">
        <f t="shared" si="57"/>
        <v>0</v>
      </c>
      <c r="AA93" s="6">
        <f t="shared" si="57"/>
        <v>0</v>
      </c>
      <c r="AB93" s="6">
        <f t="shared" si="57"/>
        <v>0</v>
      </c>
      <c r="AC93" s="6">
        <f t="shared" si="57"/>
        <v>0</v>
      </c>
      <c r="AD93" s="6">
        <f t="shared" si="57"/>
        <v>0</v>
      </c>
      <c r="AE93" s="6">
        <f t="shared" si="57"/>
        <v>0</v>
      </c>
      <c r="AF93" s="6">
        <f t="shared" si="57"/>
        <v>0</v>
      </c>
      <c r="AG93" s="6">
        <f t="shared" si="57"/>
        <v>0</v>
      </c>
      <c r="AH93" s="6">
        <f t="shared" si="57"/>
        <v>0</v>
      </c>
      <c r="AI93" s="6">
        <f t="shared" si="57"/>
        <v>0</v>
      </c>
      <c r="AJ93" s="6">
        <f t="shared" si="57"/>
        <v>0</v>
      </c>
      <c r="AK93" s="6">
        <f t="shared" si="57"/>
        <v>0</v>
      </c>
      <c r="AL93" s="6">
        <f t="shared" si="57"/>
        <v>0</v>
      </c>
      <c r="AM93" s="6">
        <f t="shared" si="57"/>
        <v>0</v>
      </c>
      <c r="AN93" s="6">
        <f t="shared" si="57"/>
        <v>0</v>
      </c>
      <c r="AO93" s="6">
        <f t="shared" si="57"/>
        <v>0</v>
      </c>
      <c r="AP93" s="6">
        <f t="shared" si="57"/>
        <v>0</v>
      </c>
      <c r="AQ93" s="6">
        <f t="shared" si="57"/>
        <v>0</v>
      </c>
      <c r="AR93" s="6">
        <f t="shared" si="57"/>
        <v>0</v>
      </c>
      <c r="AS93" s="6">
        <f t="shared" si="57"/>
        <v>0</v>
      </c>
      <c r="AT93" s="6">
        <f t="shared" si="57"/>
        <v>0</v>
      </c>
      <c r="AU93" s="6">
        <f t="shared" si="57"/>
        <v>0</v>
      </c>
      <c r="AV93" s="6">
        <f t="shared" si="57"/>
        <v>0</v>
      </c>
      <c r="AW93" s="6">
        <f t="shared" si="57"/>
        <v>0</v>
      </c>
      <c r="AX93" s="6">
        <f t="shared" si="57"/>
        <v>0</v>
      </c>
      <c r="AY93" s="6">
        <f t="shared" si="57"/>
        <v>0</v>
      </c>
      <c r="AZ93" s="6">
        <f t="shared" si="57"/>
        <v>0</v>
      </c>
      <c r="BA93" s="6">
        <f t="shared" si="57"/>
        <v>0</v>
      </c>
      <c r="BB93" s="6">
        <f t="shared" si="57"/>
        <v>0</v>
      </c>
      <c r="BC93" s="6">
        <f t="shared" si="57"/>
        <v>0</v>
      </c>
      <c r="BD93" s="6">
        <f t="shared" si="57"/>
        <v>0</v>
      </c>
      <c r="BE93" s="6">
        <f t="shared" si="57"/>
        <v>0</v>
      </c>
      <c r="BF93" s="6">
        <f t="shared" si="57"/>
        <v>0</v>
      </c>
      <c r="BG93" s="6">
        <f t="shared" si="57"/>
        <v>0</v>
      </c>
      <c r="BH93" s="6">
        <f t="shared" si="57"/>
        <v>0</v>
      </c>
      <c r="BI93" s="6">
        <f t="shared" si="57"/>
        <v>0</v>
      </c>
      <c r="BJ93" s="6">
        <f t="shared" si="57"/>
        <v>0</v>
      </c>
      <c r="BK93" s="6">
        <f t="shared" si="57"/>
        <v>0</v>
      </c>
      <c r="BL93" s="6">
        <f t="shared" si="57"/>
        <v>0</v>
      </c>
      <c r="BM93" s="6">
        <f t="shared" si="57"/>
        <v>0</v>
      </c>
      <c r="BN93" s="6">
        <f t="shared" si="57"/>
        <v>0</v>
      </c>
      <c r="BO93" s="151">
        <f t="shared" si="58"/>
        <v>0</v>
      </c>
    </row>
    <row r="94" spans="1:69" ht="15" customHeight="1">
      <c r="A94" s="85"/>
      <c r="B94" s="6">
        <f>B26</f>
        <v>0</v>
      </c>
      <c r="C94" s="88"/>
      <c r="D94" s="6">
        <f>D26</f>
        <v>0</v>
      </c>
      <c r="E94" s="6">
        <f t="shared" si="57"/>
        <v>0</v>
      </c>
      <c r="F94" s="6">
        <f t="shared" si="57"/>
        <v>0</v>
      </c>
      <c r="G94" s="6">
        <f t="shared" si="57"/>
        <v>0</v>
      </c>
      <c r="H94" s="6">
        <f t="shared" si="57"/>
        <v>0</v>
      </c>
      <c r="I94" s="6">
        <f t="shared" si="57"/>
        <v>0</v>
      </c>
      <c r="J94" s="6">
        <f t="shared" si="57"/>
        <v>0</v>
      </c>
      <c r="K94" s="6">
        <f t="shared" si="57"/>
        <v>0</v>
      </c>
      <c r="L94" s="6">
        <f t="shared" si="57"/>
        <v>0</v>
      </c>
      <c r="M94" s="6">
        <f t="shared" si="57"/>
        <v>0</v>
      </c>
      <c r="N94" s="6">
        <f t="shared" si="57"/>
        <v>0</v>
      </c>
      <c r="O94" s="6">
        <f t="shared" si="57"/>
        <v>0</v>
      </c>
      <c r="P94" s="6">
        <f t="shared" ref="P94:BN94" si="59">P26</f>
        <v>0</v>
      </c>
      <c r="Q94" s="6">
        <f t="shared" si="59"/>
        <v>0</v>
      </c>
      <c r="R94" s="6">
        <f t="shared" si="59"/>
        <v>0</v>
      </c>
      <c r="S94" s="6">
        <f t="shared" si="59"/>
        <v>0</v>
      </c>
      <c r="T94" s="6">
        <f t="shared" si="59"/>
        <v>0</v>
      </c>
      <c r="U94" s="6">
        <f t="shared" si="59"/>
        <v>0</v>
      </c>
      <c r="V94" s="6">
        <f t="shared" si="59"/>
        <v>0</v>
      </c>
      <c r="W94" s="6">
        <f>W26</f>
        <v>0</v>
      </c>
      <c r="X94" s="6">
        <f t="shared" si="59"/>
        <v>0</v>
      </c>
      <c r="Y94" s="6">
        <f t="shared" si="59"/>
        <v>0</v>
      </c>
      <c r="Z94" s="6">
        <f t="shared" si="59"/>
        <v>0</v>
      </c>
      <c r="AA94" s="6">
        <f t="shared" si="59"/>
        <v>0</v>
      </c>
      <c r="AB94" s="6">
        <f t="shared" si="59"/>
        <v>0</v>
      </c>
      <c r="AC94" s="6">
        <f t="shared" si="59"/>
        <v>0</v>
      </c>
      <c r="AD94" s="6">
        <f t="shared" si="59"/>
        <v>0</v>
      </c>
      <c r="AE94" s="6">
        <f t="shared" si="59"/>
        <v>0</v>
      </c>
      <c r="AF94" s="6">
        <f t="shared" si="59"/>
        <v>0</v>
      </c>
      <c r="AG94" s="6">
        <f t="shared" si="59"/>
        <v>0</v>
      </c>
      <c r="AH94" s="6">
        <f t="shared" si="59"/>
        <v>0</v>
      </c>
      <c r="AI94" s="6">
        <f t="shared" si="59"/>
        <v>0</v>
      </c>
      <c r="AJ94" s="6">
        <f t="shared" si="59"/>
        <v>0</v>
      </c>
      <c r="AK94" s="6">
        <f t="shared" si="59"/>
        <v>0</v>
      </c>
      <c r="AL94" s="6">
        <f t="shared" si="59"/>
        <v>0</v>
      </c>
      <c r="AM94" s="6">
        <f t="shared" si="59"/>
        <v>0</v>
      </c>
      <c r="AN94" s="6">
        <f t="shared" si="59"/>
        <v>0</v>
      </c>
      <c r="AO94" s="6">
        <f t="shared" si="59"/>
        <v>0</v>
      </c>
      <c r="AP94" s="6">
        <f t="shared" si="59"/>
        <v>0</v>
      </c>
      <c r="AQ94" s="6">
        <f t="shared" si="59"/>
        <v>0</v>
      </c>
      <c r="AR94" s="6">
        <f t="shared" si="59"/>
        <v>0</v>
      </c>
      <c r="AS94" s="6">
        <f t="shared" si="59"/>
        <v>0</v>
      </c>
      <c r="AT94" s="6">
        <f t="shared" si="59"/>
        <v>0</v>
      </c>
      <c r="AU94" s="6">
        <f t="shared" si="59"/>
        <v>0</v>
      </c>
      <c r="AV94" s="6">
        <f t="shared" si="59"/>
        <v>0</v>
      </c>
      <c r="AW94" s="6">
        <f t="shared" si="59"/>
        <v>0</v>
      </c>
      <c r="AX94" s="6">
        <f t="shared" si="59"/>
        <v>0</v>
      </c>
      <c r="AY94" s="6">
        <f t="shared" si="59"/>
        <v>0</v>
      </c>
      <c r="AZ94" s="6">
        <f t="shared" si="59"/>
        <v>0</v>
      </c>
      <c r="BA94" s="6">
        <f t="shared" si="59"/>
        <v>0</v>
      </c>
      <c r="BB94" s="6">
        <f t="shared" si="59"/>
        <v>0</v>
      </c>
      <c r="BC94" s="6">
        <f t="shared" si="59"/>
        <v>0</v>
      </c>
      <c r="BD94" s="6">
        <f t="shared" si="59"/>
        <v>0</v>
      </c>
      <c r="BE94" s="6">
        <f t="shared" si="59"/>
        <v>0</v>
      </c>
      <c r="BF94" s="6">
        <f t="shared" si="59"/>
        <v>0</v>
      </c>
      <c r="BG94" s="6">
        <f t="shared" si="59"/>
        <v>0</v>
      </c>
      <c r="BH94" s="6">
        <f t="shared" si="59"/>
        <v>0</v>
      </c>
      <c r="BI94" s="6">
        <f t="shared" si="59"/>
        <v>0</v>
      </c>
      <c r="BJ94" s="6">
        <f t="shared" si="59"/>
        <v>0</v>
      </c>
      <c r="BK94" s="6">
        <f t="shared" si="59"/>
        <v>0</v>
      </c>
      <c r="BL94" s="6">
        <f t="shared" si="59"/>
        <v>0</v>
      </c>
      <c r="BM94" s="6">
        <f t="shared" si="59"/>
        <v>0</v>
      </c>
      <c r="BN94" s="6">
        <f t="shared" si="59"/>
        <v>0</v>
      </c>
      <c r="BO94" s="151">
        <f t="shared" ref="BO94" si="60">BO26</f>
        <v>0</v>
      </c>
    </row>
    <row r="95" spans="1:69" ht="17.399999999999999">
      <c r="B95" s="20" t="s">
        <v>24</v>
      </c>
      <c r="C95" s="18"/>
      <c r="D95" s="19">
        <f>SUM(D90:D94)</f>
        <v>0</v>
      </c>
      <c r="E95" s="19">
        <f t="shared" ref="E95:BN95" si="61">SUM(E90:E94)</f>
        <v>0</v>
      </c>
      <c r="F95" s="19">
        <f t="shared" si="61"/>
        <v>1.4E-2</v>
      </c>
      <c r="G95" s="19">
        <f t="shared" si="61"/>
        <v>0</v>
      </c>
      <c r="H95" s="19">
        <f t="shared" si="61"/>
        <v>0</v>
      </c>
      <c r="I95" s="19">
        <f t="shared" si="61"/>
        <v>0</v>
      </c>
      <c r="J95" s="19">
        <f t="shared" si="61"/>
        <v>8.0000000000000002E-3</v>
      </c>
      <c r="K95" s="19">
        <f t="shared" si="61"/>
        <v>3.0000000000000001E-3</v>
      </c>
      <c r="L95" s="19">
        <f t="shared" si="61"/>
        <v>0</v>
      </c>
      <c r="M95" s="19">
        <f t="shared" si="61"/>
        <v>0</v>
      </c>
      <c r="N95" s="19">
        <f t="shared" si="61"/>
        <v>0</v>
      </c>
      <c r="O95" s="19">
        <f t="shared" si="61"/>
        <v>0</v>
      </c>
      <c r="P95" s="19">
        <f t="shared" si="61"/>
        <v>0</v>
      </c>
      <c r="Q95" s="19">
        <f t="shared" si="61"/>
        <v>0</v>
      </c>
      <c r="R95" s="19">
        <f t="shared" si="61"/>
        <v>0</v>
      </c>
      <c r="S95" s="19">
        <f t="shared" si="61"/>
        <v>0</v>
      </c>
      <c r="T95" s="19">
        <f t="shared" si="61"/>
        <v>0</v>
      </c>
      <c r="U95" s="19">
        <f t="shared" si="61"/>
        <v>1.9619999999999999E-2</v>
      </c>
      <c r="V95" s="19">
        <f>SUM(V90:V94)</f>
        <v>0</v>
      </c>
      <c r="W95" s="19">
        <f>SUM(W90:W94)</f>
        <v>0</v>
      </c>
      <c r="X95" s="19">
        <f>SUM(X90:X94)</f>
        <v>0.1</v>
      </c>
      <c r="Y95" s="19">
        <f t="shared" si="61"/>
        <v>0</v>
      </c>
      <c r="Z95" s="19">
        <f t="shared" si="61"/>
        <v>0</v>
      </c>
      <c r="AA95" s="19">
        <f t="shared" si="61"/>
        <v>0</v>
      </c>
      <c r="AB95" s="19">
        <f t="shared" si="61"/>
        <v>0</v>
      </c>
      <c r="AC95" s="19">
        <f t="shared" si="61"/>
        <v>0</v>
      </c>
      <c r="AD95" s="19">
        <f t="shared" si="61"/>
        <v>0</v>
      </c>
      <c r="AE95" s="19">
        <f t="shared" si="61"/>
        <v>0.02</v>
      </c>
      <c r="AF95" s="19">
        <f t="shared" si="61"/>
        <v>0</v>
      </c>
      <c r="AG95" s="19">
        <f t="shared" si="61"/>
        <v>0</v>
      </c>
      <c r="AH95" s="19">
        <f t="shared" si="61"/>
        <v>0</v>
      </c>
      <c r="AI95" s="19">
        <f t="shared" si="61"/>
        <v>0</v>
      </c>
      <c r="AJ95" s="19">
        <f t="shared" si="61"/>
        <v>3.3000000000000002E-2</v>
      </c>
      <c r="AK95" s="19">
        <f t="shared" si="61"/>
        <v>1.5932000000000002E-2</v>
      </c>
      <c r="AL95" s="19">
        <f t="shared" si="61"/>
        <v>0</v>
      </c>
      <c r="AM95" s="19">
        <f t="shared" si="61"/>
        <v>0</v>
      </c>
      <c r="AN95" s="19">
        <f t="shared" si="61"/>
        <v>0</v>
      </c>
      <c r="AO95" s="19">
        <f t="shared" si="61"/>
        <v>0</v>
      </c>
      <c r="AP95" s="19">
        <f t="shared" si="61"/>
        <v>0</v>
      </c>
      <c r="AQ95" s="19">
        <f t="shared" si="61"/>
        <v>0</v>
      </c>
      <c r="AR95" s="19">
        <f t="shared" si="61"/>
        <v>0</v>
      </c>
      <c r="AS95" s="19">
        <f t="shared" si="61"/>
        <v>0</v>
      </c>
      <c r="AT95" s="19">
        <f t="shared" si="61"/>
        <v>0</v>
      </c>
      <c r="AU95" s="19">
        <f t="shared" si="61"/>
        <v>0</v>
      </c>
      <c r="AV95" s="19">
        <f t="shared" si="61"/>
        <v>0</v>
      </c>
      <c r="AW95" s="19">
        <f t="shared" si="61"/>
        <v>0</v>
      </c>
      <c r="AX95" s="19">
        <f t="shared" si="61"/>
        <v>0</v>
      </c>
      <c r="AY95" s="19">
        <f t="shared" si="61"/>
        <v>0</v>
      </c>
      <c r="AZ95" s="19">
        <f t="shared" si="61"/>
        <v>4.0000000000000001E-3</v>
      </c>
      <c r="BA95" s="19">
        <f t="shared" si="61"/>
        <v>0</v>
      </c>
      <c r="BB95" s="19">
        <f t="shared" si="61"/>
        <v>0</v>
      </c>
      <c r="BC95" s="19">
        <f t="shared" si="61"/>
        <v>0</v>
      </c>
      <c r="BD95" s="19">
        <f t="shared" si="61"/>
        <v>0</v>
      </c>
      <c r="BE95" s="19">
        <f t="shared" si="61"/>
        <v>0</v>
      </c>
      <c r="BF95" s="19">
        <f t="shared" si="61"/>
        <v>0</v>
      </c>
      <c r="BG95" s="19">
        <f t="shared" si="61"/>
        <v>0</v>
      </c>
      <c r="BH95" s="19">
        <f t="shared" si="61"/>
        <v>0</v>
      </c>
      <c r="BI95" s="19">
        <f t="shared" si="61"/>
        <v>3.0000000000000001E-3</v>
      </c>
      <c r="BJ95" s="19">
        <f t="shared" si="61"/>
        <v>0</v>
      </c>
      <c r="BK95" s="19">
        <f t="shared" si="61"/>
        <v>0</v>
      </c>
      <c r="BL95" s="19">
        <f t="shared" si="61"/>
        <v>0</v>
      </c>
      <c r="BM95" s="19">
        <f t="shared" si="61"/>
        <v>1E-3</v>
      </c>
      <c r="BN95" s="19">
        <f t="shared" si="61"/>
        <v>0</v>
      </c>
      <c r="BO95" s="152">
        <f t="shared" ref="BO95" si="62">SUM(BO90:BO94)</f>
        <v>0</v>
      </c>
    </row>
    <row r="96" spans="1:69" ht="17.399999999999999">
      <c r="B96" s="20" t="s">
        <v>25</v>
      </c>
      <c r="C96" s="18"/>
      <c r="D96" s="21">
        <f t="shared" ref="D96:BN96" si="63">PRODUCT(D95,$E$6)</f>
        <v>0</v>
      </c>
      <c r="E96" s="21">
        <f t="shared" si="63"/>
        <v>0</v>
      </c>
      <c r="F96" s="21">
        <f t="shared" si="63"/>
        <v>0.82600000000000007</v>
      </c>
      <c r="G96" s="21">
        <f t="shared" si="63"/>
        <v>0</v>
      </c>
      <c r="H96" s="21">
        <f t="shared" si="63"/>
        <v>0</v>
      </c>
      <c r="I96" s="21">
        <f t="shared" si="63"/>
        <v>0</v>
      </c>
      <c r="J96" s="21">
        <f t="shared" si="63"/>
        <v>0.47200000000000003</v>
      </c>
      <c r="K96" s="21">
        <f t="shared" si="63"/>
        <v>0.17699999999999999</v>
      </c>
      <c r="L96" s="21">
        <f t="shared" si="63"/>
        <v>0</v>
      </c>
      <c r="M96" s="21">
        <f t="shared" si="63"/>
        <v>0</v>
      </c>
      <c r="N96" s="21">
        <f t="shared" si="63"/>
        <v>0</v>
      </c>
      <c r="O96" s="21">
        <f t="shared" si="63"/>
        <v>0</v>
      </c>
      <c r="P96" s="21">
        <f t="shared" si="63"/>
        <v>0</v>
      </c>
      <c r="Q96" s="21">
        <f t="shared" si="63"/>
        <v>0</v>
      </c>
      <c r="R96" s="21">
        <f t="shared" si="63"/>
        <v>0</v>
      </c>
      <c r="S96" s="21">
        <f t="shared" si="63"/>
        <v>0</v>
      </c>
      <c r="T96" s="21">
        <f t="shared" si="63"/>
        <v>0</v>
      </c>
      <c r="U96" s="21">
        <f t="shared" si="63"/>
        <v>1.1575799999999998</v>
      </c>
      <c r="V96" s="21">
        <f>PRODUCT(V95,$E$6)</f>
        <v>0</v>
      </c>
      <c r="W96" s="21">
        <f>PRODUCT(W95,$E$6)</f>
        <v>0</v>
      </c>
      <c r="X96" s="21">
        <f>PRODUCT(X95,$E$6)</f>
        <v>5.9</v>
      </c>
      <c r="Y96" s="21">
        <f t="shared" si="63"/>
        <v>0</v>
      </c>
      <c r="Z96" s="21">
        <f t="shared" si="63"/>
        <v>0</v>
      </c>
      <c r="AA96" s="21">
        <f t="shared" si="63"/>
        <v>0</v>
      </c>
      <c r="AB96" s="21">
        <f t="shared" si="63"/>
        <v>0</v>
      </c>
      <c r="AC96" s="21">
        <f t="shared" si="63"/>
        <v>0</v>
      </c>
      <c r="AD96" s="21">
        <f t="shared" si="63"/>
        <v>0</v>
      </c>
      <c r="AE96" s="21">
        <f t="shared" si="63"/>
        <v>1.18</v>
      </c>
      <c r="AF96" s="21">
        <f t="shared" si="63"/>
        <v>0</v>
      </c>
      <c r="AG96" s="21">
        <f t="shared" si="63"/>
        <v>0</v>
      </c>
      <c r="AH96" s="21">
        <f t="shared" si="63"/>
        <v>0</v>
      </c>
      <c r="AI96" s="21">
        <f t="shared" si="63"/>
        <v>0</v>
      </c>
      <c r="AJ96" s="21">
        <f t="shared" si="63"/>
        <v>1.9470000000000001</v>
      </c>
      <c r="AK96" s="21">
        <f t="shared" si="63"/>
        <v>0.93998800000000005</v>
      </c>
      <c r="AL96" s="21">
        <f t="shared" si="63"/>
        <v>0</v>
      </c>
      <c r="AM96" s="21">
        <f t="shared" si="63"/>
        <v>0</v>
      </c>
      <c r="AN96" s="21">
        <f t="shared" si="63"/>
        <v>0</v>
      </c>
      <c r="AO96" s="21">
        <f t="shared" si="63"/>
        <v>0</v>
      </c>
      <c r="AP96" s="21">
        <f t="shared" si="63"/>
        <v>0</v>
      </c>
      <c r="AQ96" s="21">
        <f t="shared" si="63"/>
        <v>0</v>
      </c>
      <c r="AR96" s="21">
        <f t="shared" si="63"/>
        <v>0</v>
      </c>
      <c r="AS96" s="21">
        <f t="shared" si="63"/>
        <v>0</v>
      </c>
      <c r="AT96" s="21">
        <f t="shared" si="63"/>
        <v>0</v>
      </c>
      <c r="AU96" s="21">
        <f t="shared" si="63"/>
        <v>0</v>
      </c>
      <c r="AV96" s="21">
        <f t="shared" si="63"/>
        <v>0</v>
      </c>
      <c r="AW96" s="21">
        <f t="shared" si="63"/>
        <v>0</v>
      </c>
      <c r="AX96" s="21">
        <f t="shared" si="63"/>
        <v>0</v>
      </c>
      <c r="AY96" s="21">
        <f t="shared" si="63"/>
        <v>0</v>
      </c>
      <c r="AZ96" s="21">
        <f t="shared" si="63"/>
        <v>0.23600000000000002</v>
      </c>
      <c r="BA96" s="21">
        <f t="shared" si="63"/>
        <v>0</v>
      </c>
      <c r="BB96" s="21">
        <f t="shared" si="63"/>
        <v>0</v>
      </c>
      <c r="BC96" s="21">
        <f t="shared" si="63"/>
        <v>0</v>
      </c>
      <c r="BD96" s="21">
        <f t="shared" si="63"/>
        <v>0</v>
      </c>
      <c r="BE96" s="21">
        <f t="shared" si="63"/>
        <v>0</v>
      </c>
      <c r="BF96" s="21">
        <f t="shared" si="63"/>
        <v>0</v>
      </c>
      <c r="BG96" s="21">
        <f t="shared" si="63"/>
        <v>0</v>
      </c>
      <c r="BH96" s="21">
        <f t="shared" si="63"/>
        <v>0</v>
      </c>
      <c r="BI96" s="21">
        <f t="shared" si="63"/>
        <v>0.17699999999999999</v>
      </c>
      <c r="BJ96" s="21">
        <f t="shared" si="63"/>
        <v>0</v>
      </c>
      <c r="BK96" s="21">
        <f t="shared" si="63"/>
        <v>0</v>
      </c>
      <c r="BL96" s="21">
        <f t="shared" si="63"/>
        <v>0</v>
      </c>
      <c r="BM96" s="21">
        <f t="shared" si="63"/>
        <v>5.9000000000000004E-2</v>
      </c>
      <c r="BN96" s="21">
        <f t="shared" si="63"/>
        <v>0</v>
      </c>
      <c r="BO96" s="153">
        <f t="shared" ref="BO96" si="64">PRODUCT(BO95,$E$6)</f>
        <v>0</v>
      </c>
      <c r="BP96" s="53"/>
      <c r="BQ96" s="53"/>
    </row>
    <row r="98" spans="1:69" ht="17.399999999999999">
      <c r="A98" s="24"/>
      <c r="B98" s="25" t="s">
        <v>27</v>
      </c>
      <c r="C98" s="26" t="s">
        <v>28</v>
      </c>
      <c r="D98" s="27">
        <f>D44</f>
        <v>72.72</v>
      </c>
      <c r="E98" s="27">
        <f t="shared" ref="E98:BN98" si="65">E44</f>
        <v>76</v>
      </c>
      <c r="F98" s="27">
        <f t="shared" si="65"/>
        <v>85</v>
      </c>
      <c r="G98" s="27">
        <f t="shared" si="65"/>
        <v>596</v>
      </c>
      <c r="H98" s="27">
        <f t="shared" si="65"/>
        <v>1410</v>
      </c>
      <c r="I98" s="27">
        <f t="shared" si="65"/>
        <v>720</v>
      </c>
      <c r="J98" s="27">
        <f t="shared" si="65"/>
        <v>74.92</v>
      </c>
      <c r="K98" s="27">
        <f t="shared" si="65"/>
        <v>728.69</v>
      </c>
      <c r="L98" s="27">
        <f t="shared" si="65"/>
        <v>210.89</v>
      </c>
      <c r="M98" s="27">
        <f t="shared" si="65"/>
        <v>585</v>
      </c>
      <c r="N98" s="27">
        <f t="shared" si="65"/>
        <v>104.38</v>
      </c>
      <c r="O98" s="27">
        <f t="shared" si="65"/>
        <v>331.24</v>
      </c>
      <c r="P98" s="27">
        <f t="shared" si="65"/>
        <v>373.68</v>
      </c>
      <c r="Q98" s="27">
        <f t="shared" si="65"/>
        <v>400</v>
      </c>
      <c r="R98" s="27">
        <f t="shared" si="65"/>
        <v>0</v>
      </c>
      <c r="S98" s="27">
        <f t="shared" si="65"/>
        <v>0</v>
      </c>
      <c r="T98" s="27">
        <f t="shared" si="65"/>
        <v>0</v>
      </c>
      <c r="U98" s="27">
        <f t="shared" si="65"/>
        <v>792</v>
      </c>
      <c r="V98" s="27">
        <f t="shared" si="65"/>
        <v>352.56</v>
      </c>
      <c r="W98" s="27">
        <f>W44</f>
        <v>119</v>
      </c>
      <c r="X98" s="27">
        <f t="shared" si="65"/>
        <v>12.9</v>
      </c>
      <c r="Y98" s="27">
        <f t="shared" si="65"/>
        <v>0</v>
      </c>
      <c r="Z98" s="27">
        <f t="shared" si="65"/>
        <v>450</v>
      </c>
      <c r="AA98" s="27">
        <f t="shared" si="65"/>
        <v>381</v>
      </c>
      <c r="AB98" s="27">
        <f t="shared" si="65"/>
        <v>429</v>
      </c>
      <c r="AC98" s="27">
        <f t="shared" si="65"/>
        <v>261</v>
      </c>
      <c r="AD98" s="27">
        <f t="shared" si="65"/>
        <v>125</v>
      </c>
      <c r="AE98" s="27">
        <f t="shared" si="65"/>
        <v>255</v>
      </c>
      <c r="AF98" s="27">
        <f t="shared" si="65"/>
        <v>199</v>
      </c>
      <c r="AG98" s="27">
        <f t="shared" si="65"/>
        <v>227.27</v>
      </c>
      <c r="AH98" s="27">
        <f t="shared" si="65"/>
        <v>71.38</v>
      </c>
      <c r="AI98" s="27">
        <f t="shared" si="65"/>
        <v>59.25</v>
      </c>
      <c r="AJ98" s="27">
        <f t="shared" si="65"/>
        <v>43.4</v>
      </c>
      <c r="AK98" s="27">
        <f t="shared" si="65"/>
        <v>190</v>
      </c>
      <c r="AL98" s="27">
        <f t="shared" si="65"/>
        <v>207</v>
      </c>
      <c r="AM98" s="27">
        <f t="shared" si="65"/>
        <v>345.99</v>
      </c>
      <c r="AN98" s="27">
        <f t="shared" si="65"/>
        <v>300</v>
      </c>
      <c r="AO98" s="27">
        <f t="shared" si="65"/>
        <v>0</v>
      </c>
      <c r="AP98" s="27">
        <f t="shared" si="65"/>
        <v>216.1</v>
      </c>
      <c r="AQ98" s="27">
        <f t="shared" si="65"/>
        <v>63.75</v>
      </c>
      <c r="AR98" s="27">
        <f t="shared" si="65"/>
        <v>65.33</v>
      </c>
      <c r="AS98" s="27">
        <f t="shared" si="65"/>
        <v>76</v>
      </c>
      <c r="AT98" s="27">
        <f t="shared" si="65"/>
        <v>67.14</v>
      </c>
      <c r="AU98" s="27">
        <f t="shared" si="65"/>
        <v>69.33</v>
      </c>
      <c r="AV98" s="27">
        <f t="shared" si="65"/>
        <v>51.25</v>
      </c>
      <c r="AW98" s="27">
        <f t="shared" si="65"/>
        <v>77.14</v>
      </c>
      <c r="AX98" s="27">
        <f t="shared" si="65"/>
        <v>68</v>
      </c>
      <c r="AY98" s="27">
        <f t="shared" si="65"/>
        <v>60</v>
      </c>
      <c r="AZ98" s="27">
        <f t="shared" si="65"/>
        <v>137.33000000000001</v>
      </c>
      <c r="BA98" s="27">
        <f t="shared" si="65"/>
        <v>296</v>
      </c>
      <c r="BB98" s="27">
        <f t="shared" si="65"/>
        <v>513</v>
      </c>
      <c r="BC98" s="27">
        <f t="shared" si="65"/>
        <v>558</v>
      </c>
      <c r="BD98" s="27">
        <f t="shared" si="65"/>
        <v>261</v>
      </c>
      <c r="BE98" s="27">
        <f t="shared" si="65"/>
        <v>414</v>
      </c>
      <c r="BF98" s="27">
        <f t="shared" si="65"/>
        <v>0</v>
      </c>
      <c r="BG98" s="27">
        <f t="shared" si="65"/>
        <v>27</v>
      </c>
      <c r="BH98" s="27">
        <f t="shared" si="65"/>
        <v>47</v>
      </c>
      <c r="BI98" s="27">
        <f t="shared" si="65"/>
        <v>26</v>
      </c>
      <c r="BJ98" s="27">
        <f t="shared" si="65"/>
        <v>51</v>
      </c>
      <c r="BK98" s="27">
        <f t="shared" si="65"/>
        <v>62</v>
      </c>
      <c r="BL98" s="27">
        <f t="shared" si="65"/>
        <v>314</v>
      </c>
      <c r="BM98" s="27">
        <f t="shared" si="65"/>
        <v>138.88</v>
      </c>
      <c r="BN98" s="27">
        <f t="shared" si="65"/>
        <v>22</v>
      </c>
      <c r="BO98" s="152">
        <f t="shared" ref="BO98" si="66">BO44</f>
        <v>0</v>
      </c>
    </row>
    <row r="99" spans="1:69" ht="17.399999999999999">
      <c r="B99" s="20" t="s">
        <v>29</v>
      </c>
      <c r="C99" s="18" t="s">
        <v>28</v>
      </c>
      <c r="D99" s="19">
        <f>D98/1000</f>
        <v>7.2719999999999993E-2</v>
      </c>
      <c r="E99" s="19">
        <f t="shared" ref="E99:BN99" si="67">E98/1000</f>
        <v>7.5999999999999998E-2</v>
      </c>
      <c r="F99" s="19">
        <f t="shared" si="67"/>
        <v>8.5000000000000006E-2</v>
      </c>
      <c r="G99" s="19">
        <f t="shared" si="67"/>
        <v>0.59599999999999997</v>
      </c>
      <c r="H99" s="19">
        <f t="shared" si="67"/>
        <v>1.41</v>
      </c>
      <c r="I99" s="19">
        <f t="shared" si="67"/>
        <v>0.72</v>
      </c>
      <c r="J99" s="19">
        <f t="shared" si="67"/>
        <v>7.492E-2</v>
      </c>
      <c r="K99" s="19">
        <f t="shared" si="67"/>
        <v>0.72869000000000006</v>
      </c>
      <c r="L99" s="19">
        <f t="shared" si="67"/>
        <v>0.21088999999999999</v>
      </c>
      <c r="M99" s="19">
        <f t="shared" si="67"/>
        <v>0.58499999999999996</v>
      </c>
      <c r="N99" s="19">
        <f t="shared" si="67"/>
        <v>0.10438</v>
      </c>
      <c r="O99" s="19">
        <f t="shared" si="67"/>
        <v>0.33124000000000003</v>
      </c>
      <c r="P99" s="19">
        <f t="shared" si="67"/>
        <v>0.37368000000000001</v>
      </c>
      <c r="Q99" s="19">
        <f t="shared" si="67"/>
        <v>0.4</v>
      </c>
      <c r="R99" s="19">
        <f t="shared" si="67"/>
        <v>0</v>
      </c>
      <c r="S99" s="19">
        <f t="shared" si="67"/>
        <v>0</v>
      </c>
      <c r="T99" s="19">
        <f t="shared" si="67"/>
        <v>0</v>
      </c>
      <c r="U99" s="19">
        <f t="shared" si="67"/>
        <v>0.79200000000000004</v>
      </c>
      <c r="V99" s="19">
        <f t="shared" si="67"/>
        <v>0.35255999999999998</v>
      </c>
      <c r="W99" s="19">
        <f>W98/1000</f>
        <v>0.11899999999999999</v>
      </c>
      <c r="X99" s="19">
        <f t="shared" si="67"/>
        <v>1.29E-2</v>
      </c>
      <c r="Y99" s="19">
        <f t="shared" si="67"/>
        <v>0</v>
      </c>
      <c r="Z99" s="19">
        <f t="shared" si="67"/>
        <v>0.45</v>
      </c>
      <c r="AA99" s="19">
        <f t="shared" si="67"/>
        <v>0.38100000000000001</v>
      </c>
      <c r="AB99" s="19">
        <f t="shared" si="67"/>
        <v>0.42899999999999999</v>
      </c>
      <c r="AC99" s="19">
        <f t="shared" si="67"/>
        <v>0.26100000000000001</v>
      </c>
      <c r="AD99" s="19">
        <f t="shared" si="67"/>
        <v>0.125</v>
      </c>
      <c r="AE99" s="19">
        <f t="shared" si="67"/>
        <v>0.255</v>
      </c>
      <c r="AF99" s="19">
        <f t="shared" si="67"/>
        <v>0.19900000000000001</v>
      </c>
      <c r="AG99" s="19">
        <f t="shared" si="67"/>
        <v>0.22727</v>
      </c>
      <c r="AH99" s="19">
        <f t="shared" si="67"/>
        <v>7.1379999999999999E-2</v>
      </c>
      <c r="AI99" s="19">
        <f t="shared" si="67"/>
        <v>5.9249999999999997E-2</v>
      </c>
      <c r="AJ99" s="19">
        <f t="shared" si="67"/>
        <v>4.3400000000000001E-2</v>
      </c>
      <c r="AK99" s="19">
        <f t="shared" si="67"/>
        <v>0.19</v>
      </c>
      <c r="AL99" s="19">
        <f t="shared" si="67"/>
        <v>0.20699999999999999</v>
      </c>
      <c r="AM99" s="19">
        <f t="shared" si="67"/>
        <v>0.34599000000000002</v>
      </c>
      <c r="AN99" s="19">
        <f t="shared" si="67"/>
        <v>0.3</v>
      </c>
      <c r="AO99" s="19">
        <f t="shared" si="67"/>
        <v>0</v>
      </c>
      <c r="AP99" s="19">
        <f t="shared" si="67"/>
        <v>0.21609999999999999</v>
      </c>
      <c r="AQ99" s="19">
        <f t="shared" si="67"/>
        <v>6.3750000000000001E-2</v>
      </c>
      <c r="AR99" s="19">
        <f t="shared" si="67"/>
        <v>6.5329999999999999E-2</v>
      </c>
      <c r="AS99" s="19">
        <f t="shared" si="67"/>
        <v>7.5999999999999998E-2</v>
      </c>
      <c r="AT99" s="19">
        <f t="shared" si="67"/>
        <v>6.7140000000000005E-2</v>
      </c>
      <c r="AU99" s="19">
        <f t="shared" si="67"/>
        <v>6.9330000000000003E-2</v>
      </c>
      <c r="AV99" s="19">
        <f t="shared" si="67"/>
        <v>5.1249999999999997E-2</v>
      </c>
      <c r="AW99" s="19">
        <f t="shared" si="67"/>
        <v>7.714E-2</v>
      </c>
      <c r="AX99" s="19">
        <f t="shared" si="67"/>
        <v>6.8000000000000005E-2</v>
      </c>
      <c r="AY99" s="19">
        <f t="shared" si="67"/>
        <v>0.06</v>
      </c>
      <c r="AZ99" s="19">
        <f t="shared" si="67"/>
        <v>0.13733000000000001</v>
      </c>
      <c r="BA99" s="19">
        <f t="shared" si="67"/>
        <v>0.29599999999999999</v>
      </c>
      <c r="BB99" s="19">
        <f t="shared" si="67"/>
        <v>0.51300000000000001</v>
      </c>
      <c r="BC99" s="19">
        <f t="shared" si="67"/>
        <v>0.55800000000000005</v>
      </c>
      <c r="BD99" s="19">
        <f t="shared" si="67"/>
        <v>0.26100000000000001</v>
      </c>
      <c r="BE99" s="19">
        <f t="shared" si="67"/>
        <v>0.41399999999999998</v>
      </c>
      <c r="BF99" s="19">
        <f t="shared" si="67"/>
        <v>0</v>
      </c>
      <c r="BG99" s="19">
        <f t="shared" si="67"/>
        <v>2.7E-2</v>
      </c>
      <c r="BH99" s="19">
        <f t="shared" si="67"/>
        <v>4.7E-2</v>
      </c>
      <c r="BI99" s="19">
        <f t="shared" si="67"/>
        <v>2.5999999999999999E-2</v>
      </c>
      <c r="BJ99" s="19">
        <f t="shared" si="67"/>
        <v>5.0999999999999997E-2</v>
      </c>
      <c r="BK99" s="19">
        <f t="shared" si="67"/>
        <v>6.2E-2</v>
      </c>
      <c r="BL99" s="19">
        <f t="shared" si="67"/>
        <v>0.314</v>
      </c>
      <c r="BM99" s="19">
        <f t="shared" si="67"/>
        <v>0.13888</v>
      </c>
      <c r="BN99" s="19">
        <f t="shared" si="67"/>
        <v>2.1999999999999999E-2</v>
      </c>
      <c r="BO99" s="152">
        <f t="shared" ref="BO99" si="68">BO98/1000</f>
        <v>0</v>
      </c>
    </row>
    <row r="100" spans="1:69" ht="17.399999999999999">
      <c r="A100" s="28"/>
      <c r="B100" s="29" t="s">
        <v>30</v>
      </c>
      <c r="C100" s="89"/>
      <c r="D100" s="30">
        <f>D96*D98</f>
        <v>0</v>
      </c>
      <c r="E100" s="30">
        <f t="shared" ref="E100:BN100" si="69">E96*E98</f>
        <v>0</v>
      </c>
      <c r="F100" s="30">
        <f t="shared" si="69"/>
        <v>70.210000000000008</v>
      </c>
      <c r="G100" s="30">
        <f t="shared" si="69"/>
        <v>0</v>
      </c>
      <c r="H100" s="30">
        <f t="shared" si="69"/>
        <v>0</v>
      </c>
      <c r="I100" s="30">
        <f t="shared" si="69"/>
        <v>0</v>
      </c>
      <c r="J100" s="30">
        <f t="shared" si="69"/>
        <v>35.36224</v>
      </c>
      <c r="K100" s="30">
        <f t="shared" si="69"/>
        <v>128.97812999999999</v>
      </c>
      <c r="L100" s="30">
        <f t="shared" si="69"/>
        <v>0</v>
      </c>
      <c r="M100" s="30">
        <f t="shared" si="69"/>
        <v>0</v>
      </c>
      <c r="N100" s="30">
        <f t="shared" si="69"/>
        <v>0</v>
      </c>
      <c r="O100" s="30">
        <f t="shared" si="69"/>
        <v>0</v>
      </c>
      <c r="P100" s="30">
        <f t="shared" si="69"/>
        <v>0</v>
      </c>
      <c r="Q100" s="30">
        <f t="shared" si="69"/>
        <v>0</v>
      </c>
      <c r="R100" s="30">
        <f t="shared" si="69"/>
        <v>0</v>
      </c>
      <c r="S100" s="30">
        <f t="shared" si="69"/>
        <v>0</v>
      </c>
      <c r="T100" s="30">
        <f t="shared" si="69"/>
        <v>0</v>
      </c>
      <c r="U100" s="30">
        <f t="shared" si="69"/>
        <v>916.80335999999988</v>
      </c>
      <c r="V100" s="30">
        <f t="shared" si="69"/>
        <v>0</v>
      </c>
      <c r="W100" s="30">
        <f>W96*W98</f>
        <v>0</v>
      </c>
      <c r="X100" s="30">
        <f t="shared" si="69"/>
        <v>76.110000000000014</v>
      </c>
      <c r="Y100" s="30">
        <f t="shared" si="69"/>
        <v>0</v>
      </c>
      <c r="Z100" s="30">
        <f t="shared" si="69"/>
        <v>0</v>
      </c>
      <c r="AA100" s="30">
        <f t="shared" si="69"/>
        <v>0</v>
      </c>
      <c r="AB100" s="30">
        <f t="shared" si="69"/>
        <v>0</v>
      </c>
      <c r="AC100" s="30">
        <f t="shared" si="69"/>
        <v>0</v>
      </c>
      <c r="AD100" s="30">
        <f t="shared" si="69"/>
        <v>0</v>
      </c>
      <c r="AE100" s="30">
        <f t="shared" si="69"/>
        <v>300.89999999999998</v>
      </c>
      <c r="AF100" s="30">
        <f t="shared" si="69"/>
        <v>0</v>
      </c>
      <c r="AG100" s="30">
        <f t="shared" si="69"/>
        <v>0</v>
      </c>
      <c r="AH100" s="30">
        <f t="shared" si="69"/>
        <v>0</v>
      </c>
      <c r="AI100" s="30">
        <f t="shared" si="69"/>
        <v>0</v>
      </c>
      <c r="AJ100" s="30">
        <f t="shared" si="69"/>
        <v>84.499799999999993</v>
      </c>
      <c r="AK100" s="30">
        <f t="shared" si="69"/>
        <v>178.59772000000001</v>
      </c>
      <c r="AL100" s="30">
        <f t="shared" si="69"/>
        <v>0</v>
      </c>
      <c r="AM100" s="30">
        <f t="shared" si="69"/>
        <v>0</v>
      </c>
      <c r="AN100" s="30">
        <f t="shared" si="69"/>
        <v>0</v>
      </c>
      <c r="AO100" s="30">
        <f t="shared" si="69"/>
        <v>0</v>
      </c>
      <c r="AP100" s="30">
        <f t="shared" si="69"/>
        <v>0</v>
      </c>
      <c r="AQ100" s="30">
        <f t="shared" si="69"/>
        <v>0</v>
      </c>
      <c r="AR100" s="30">
        <f t="shared" si="69"/>
        <v>0</v>
      </c>
      <c r="AS100" s="30">
        <f t="shared" si="69"/>
        <v>0</v>
      </c>
      <c r="AT100" s="30">
        <f t="shared" si="69"/>
        <v>0</v>
      </c>
      <c r="AU100" s="30">
        <f t="shared" si="69"/>
        <v>0</v>
      </c>
      <c r="AV100" s="30">
        <f t="shared" si="69"/>
        <v>0</v>
      </c>
      <c r="AW100" s="30">
        <f t="shared" si="69"/>
        <v>0</v>
      </c>
      <c r="AX100" s="30">
        <f t="shared" si="69"/>
        <v>0</v>
      </c>
      <c r="AY100" s="30">
        <f t="shared" si="69"/>
        <v>0</v>
      </c>
      <c r="AZ100" s="30">
        <f t="shared" si="69"/>
        <v>32.409880000000008</v>
      </c>
      <c r="BA100" s="30">
        <f t="shared" si="69"/>
        <v>0</v>
      </c>
      <c r="BB100" s="30">
        <f t="shared" si="69"/>
        <v>0</v>
      </c>
      <c r="BC100" s="30">
        <f t="shared" si="69"/>
        <v>0</v>
      </c>
      <c r="BD100" s="30">
        <f t="shared" si="69"/>
        <v>0</v>
      </c>
      <c r="BE100" s="30">
        <f t="shared" si="69"/>
        <v>0</v>
      </c>
      <c r="BF100" s="30">
        <f t="shared" si="69"/>
        <v>0</v>
      </c>
      <c r="BG100" s="30">
        <f t="shared" si="69"/>
        <v>0</v>
      </c>
      <c r="BH100" s="30">
        <f t="shared" si="69"/>
        <v>0</v>
      </c>
      <c r="BI100" s="30">
        <f t="shared" si="69"/>
        <v>4.6019999999999994</v>
      </c>
      <c r="BJ100" s="30">
        <f t="shared" si="69"/>
        <v>0</v>
      </c>
      <c r="BK100" s="30">
        <f t="shared" si="69"/>
        <v>0</v>
      </c>
      <c r="BL100" s="30">
        <f t="shared" si="69"/>
        <v>0</v>
      </c>
      <c r="BM100" s="30">
        <f t="shared" si="69"/>
        <v>8.1939200000000003</v>
      </c>
      <c r="BN100" s="30">
        <f t="shared" si="69"/>
        <v>0</v>
      </c>
      <c r="BO100" s="155">
        <f t="shared" ref="BO100" si="70">BO96*BO98</f>
        <v>0</v>
      </c>
      <c r="BP100" s="31">
        <f>SUM(D100:BN100)</f>
        <v>1836.66705</v>
      </c>
      <c r="BQ100" s="32">
        <f>BP100/$C$22</f>
        <v>31.129950000000001</v>
      </c>
    </row>
    <row r="101" spans="1:69" ht="17.399999999999999">
      <c r="A101" s="28"/>
      <c r="B101" s="29" t="s">
        <v>31</v>
      </c>
      <c r="C101" s="89"/>
      <c r="D101" s="30">
        <f>D96*D98</f>
        <v>0</v>
      </c>
      <c r="E101" s="30">
        <f t="shared" ref="E101:BN101" si="71">E96*E98</f>
        <v>0</v>
      </c>
      <c r="F101" s="30">
        <f t="shared" si="71"/>
        <v>70.210000000000008</v>
      </c>
      <c r="G101" s="30">
        <f t="shared" si="71"/>
        <v>0</v>
      </c>
      <c r="H101" s="30">
        <f t="shared" si="71"/>
        <v>0</v>
      </c>
      <c r="I101" s="30">
        <f t="shared" si="71"/>
        <v>0</v>
      </c>
      <c r="J101" s="30">
        <f t="shared" si="71"/>
        <v>35.36224</v>
      </c>
      <c r="K101" s="30">
        <f t="shared" si="71"/>
        <v>128.97812999999999</v>
      </c>
      <c r="L101" s="30">
        <f t="shared" si="71"/>
        <v>0</v>
      </c>
      <c r="M101" s="30">
        <f t="shared" si="71"/>
        <v>0</v>
      </c>
      <c r="N101" s="30">
        <f t="shared" si="71"/>
        <v>0</v>
      </c>
      <c r="O101" s="30">
        <f t="shared" si="71"/>
        <v>0</v>
      </c>
      <c r="P101" s="30">
        <f t="shared" si="71"/>
        <v>0</v>
      </c>
      <c r="Q101" s="30">
        <f t="shared" si="71"/>
        <v>0</v>
      </c>
      <c r="R101" s="30">
        <f t="shared" si="71"/>
        <v>0</v>
      </c>
      <c r="S101" s="30">
        <f t="shared" si="71"/>
        <v>0</v>
      </c>
      <c r="T101" s="30">
        <f t="shared" si="71"/>
        <v>0</v>
      </c>
      <c r="U101" s="30">
        <f t="shared" si="71"/>
        <v>916.80335999999988</v>
      </c>
      <c r="V101" s="30">
        <f t="shared" si="71"/>
        <v>0</v>
      </c>
      <c r="W101" s="30">
        <f>W96*W98</f>
        <v>0</v>
      </c>
      <c r="X101" s="30">
        <f t="shared" si="71"/>
        <v>76.110000000000014</v>
      </c>
      <c r="Y101" s="30">
        <f t="shared" si="71"/>
        <v>0</v>
      </c>
      <c r="Z101" s="30">
        <f t="shared" si="71"/>
        <v>0</v>
      </c>
      <c r="AA101" s="30">
        <f t="shared" si="71"/>
        <v>0</v>
      </c>
      <c r="AB101" s="30">
        <f t="shared" si="71"/>
        <v>0</v>
      </c>
      <c r="AC101" s="30">
        <f t="shared" si="71"/>
        <v>0</v>
      </c>
      <c r="AD101" s="30">
        <f t="shared" si="71"/>
        <v>0</v>
      </c>
      <c r="AE101" s="30">
        <f t="shared" si="71"/>
        <v>300.89999999999998</v>
      </c>
      <c r="AF101" s="30">
        <f t="shared" si="71"/>
        <v>0</v>
      </c>
      <c r="AG101" s="30">
        <f t="shared" si="71"/>
        <v>0</v>
      </c>
      <c r="AH101" s="30">
        <f t="shared" si="71"/>
        <v>0</v>
      </c>
      <c r="AI101" s="30">
        <f t="shared" si="71"/>
        <v>0</v>
      </c>
      <c r="AJ101" s="30">
        <f t="shared" si="71"/>
        <v>84.499799999999993</v>
      </c>
      <c r="AK101" s="30">
        <f t="shared" si="71"/>
        <v>178.59772000000001</v>
      </c>
      <c r="AL101" s="30">
        <f t="shared" si="71"/>
        <v>0</v>
      </c>
      <c r="AM101" s="30">
        <f t="shared" si="71"/>
        <v>0</v>
      </c>
      <c r="AN101" s="30">
        <f t="shared" si="71"/>
        <v>0</v>
      </c>
      <c r="AO101" s="30">
        <f t="shared" si="71"/>
        <v>0</v>
      </c>
      <c r="AP101" s="30">
        <f t="shared" si="71"/>
        <v>0</v>
      </c>
      <c r="AQ101" s="30">
        <f t="shared" si="71"/>
        <v>0</v>
      </c>
      <c r="AR101" s="30">
        <f t="shared" si="71"/>
        <v>0</v>
      </c>
      <c r="AS101" s="30">
        <f t="shared" si="71"/>
        <v>0</v>
      </c>
      <c r="AT101" s="30">
        <f t="shared" si="71"/>
        <v>0</v>
      </c>
      <c r="AU101" s="30">
        <f t="shared" si="71"/>
        <v>0</v>
      </c>
      <c r="AV101" s="30">
        <f t="shared" si="71"/>
        <v>0</v>
      </c>
      <c r="AW101" s="30">
        <f t="shared" si="71"/>
        <v>0</v>
      </c>
      <c r="AX101" s="30">
        <f t="shared" si="71"/>
        <v>0</v>
      </c>
      <c r="AY101" s="30">
        <f t="shared" si="71"/>
        <v>0</v>
      </c>
      <c r="AZ101" s="30">
        <f t="shared" si="71"/>
        <v>32.409880000000008</v>
      </c>
      <c r="BA101" s="30">
        <f t="shared" si="71"/>
        <v>0</v>
      </c>
      <c r="BB101" s="30">
        <f t="shared" si="71"/>
        <v>0</v>
      </c>
      <c r="BC101" s="30">
        <f t="shared" si="71"/>
        <v>0</v>
      </c>
      <c r="BD101" s="30">
        <f t="shared" si="71"/>
        <v>0</v>
      </c>
      <c r="BE101" s="30">
        <f t="shared" si="71"/>
        <v>0</v>
      </c>
      <c r="BF101" s="30">
        <f t="shared" si="71"/>
        <v>0</v>
      </c>
      <c r="BG101" s="30">
        <f t="shared" si="71"/>
        <v>0</v>
      </c>
      <c r="BH101" s="30">
        <f t="shared" si="71"/>
        <v>0</v>
      </c>
      <c r="BI101" s="30">
        <f t="shared" si="71"/>
        <v>4.6019999999999994</v>
      </c>
      <c r="BJ101" s="30">
        <f t="shared" si="71"/>
        <v>0</v>
      </c>
      <c r="BK101" s="30">
        <f t="shared" si="71"/>
        <v>0</v>
      </c>
      <c r="BL101" s="30">
        <f t="shared" si="71"/>
        <v>0</v>
      </c>
      <c r="BM101" s="30">
        <f t="shared" si="71"/>
        <v>8.1939200000000003</v>
      </c>
      <c r="BN101" s="30">
        <f t="shared" si="71"/>
        <v>0</v>
      </c>
      <c r="BO101" s="155">
        <f t="shared" ref="BO101" si="72">BO96*BO98</f>
        <v>0</v>
      </c>
      <c r="BP101" s="31">
        <f>SUM(D101:BN101)</f>
        <v>1836.66705</v>
      </c>
      <c r="BQ101" s="32">
        <f>BP101/$C$22</f>
        <v>31.129950000000001</v>
      </c>
    </row>
    <row r="103" spans="1:69">
      <c r="L103" s="2"/>
    </row>
    <row r="104" spans="1:69" ht="15" customHeight="1">
      <c r="A104" s="90"/>
      <c r="B104" s="4" t="s">
        <v>3</v>
      </c>
      <c r="C104" s="92" t="s">
        <v>4</v>
      </c>
      <c r="D104" s="83" t="str">
        <f t="shared" ref="D104:AF104" si="73">D7</f>
        <v>Хлеб пшеничный</v>
      </c>
      <c r="E104" s="83" t="str">
        <f t="shared" si="73"/>
        <v>Хлеб ржано-пшеничный</v>
      </c>
      <c r="F104" s="83" t="str">
        <f t="shared" si="73"/>
        <v>Сахар</v>
      </c>
      <c r="G104" s="83" t="str">
        <f t="shared" si="73"/>
        <v>Чай</v>
      </c>
      <c r="H104" s="83" t="str">
        <f t="shared" si="73"/>
        <v>Какао</v>
      </c>
      <c r="I104" s="83" t="str">
        <f t="shared" si="73"/>
        <v>Кофейный напиток</v>
      </c>
      <c r="J104" s="83" t="str">
        <f t="shared" si="73"/>
        <v>Молоко 2,5%</v>
      </c>
      <c r="K104" s="83" t="str">
        <f t="shared" si="73"/>
        <v>Масло сливочное</v>
      </c>
      <c r="L104" s="83" t="str">
        <f t="shared" si="73"/>
        <v>Сметана 15%</v>
      </c>
      <c r="M104" s="83" t="str">
        <f t="shared" si="73"/>
        <v>Молоко сухое</v>
      </c>
      <c r="N104" s="83" t="str">
        <f t="shared" si="73"/>
        <v>Снежок 2,5 %</v>
      </c>
      <c r="O104" s="83" t="str">
        <f t="shared" si="73"/>
        <v>Творог 5%</v>
      </c>
      <c r="P104" s="83" t="str">
        <f t="shared" si="73"/>
        <v>Молоко сгущенное</v>
      </c>
      <c r="Q104" s="83" t="str">
        <f t="shared" si="73"/>
        <v xml:space="preserve">Джем Сава </v>
      </c>
      <c r="R104" s="83" t="str">
        <f t="shared" si="73"/>
        <v>Сыр</v>
      </c>
      <c r="S104" s="83" t="str">
        <f t="shared" si="73"/>
        <v>Зеленый горошек</v>
      </c>
      <c r="T104" s="83" t="str">
        <f t="shared" si="73"/>
        <v>Кукуруза консервирован.</v>
      </c>
      <c r="U104" s="83" t="str">
        <f t="shared" si="73"/>
        <v>Консервы рыбные</v>
      </c>
      <c r="V104" s="83" t="str">
        <f t="shared" si="73"/>
        <v>Огурцы консервирован.</v>
      </c>
      <c r="W104" s="35"/>
      <c r="X104" s="83" t="str">
        <f t="shared" si="73"/>
        <v>Яйцо</v>
      </c>
      <c r="Y104" s="83" t="str">
        <f t="shared" si="73"/>
        <v>Икра кабачковая</v>
      </c>
      <c r="Z104" s="83" t="str">
        <f t="shared" si="73"/>
        <v>Изюм</v>
      </c>
      <c r="AA104" s="83" t="str">
        <f t="shared" si="73"/>
        <v>Курага</v>
      </c>
      <c r="AB104" s="83" t="str">
        <f t="shared" si="73"/>
        <v>Чернослив</v>
      </c>
      <c r="AC104" s="83" t="str">
        <f t="shared" si="73"/>
        <v>Шиповник</v>
      </c>
      <c r="AD104" s="83" t="str">
        <f t="shared" si="73"/>
        <v>Сухофрукты</v>
      </c>
      <c r="AE104" s="83" t="str">
        <f t="shared" si="73"/>
        <v>Ягода свежемороженная</v>
      </c>
      <c r="AF104" s="83" t="str">
        <f t="shared" si="73"/>
        <v>Лимон</v>
      </c>
      <c r="AG104" s="83" t="str">
        <f>AG7</f>
        <v>Кисель</v>
      </c>
      <c r="AH104" s="83" t="str">
        <f>AH7</f>
        <v xml:space="preserve">Сок </v>
      </c>
      <c r="AI104" s="83" t="str">
        <f>AI7</f>
        <v>Макаронные изделия</v>
      </c>
      <c r="AJ104" s="83" t="str">
        <f>AJ7</f>
        <v>Мука</v>
      </c>
      <c r="AK104" s="83" t="str">
        <f t="shared" ref="AK104:BN104" si="74">AK7</f>
        <v>Дрожжи</v>
      </c>
      <c r="AL104" s="83" t="str">
        <f t="shared" si="74"/>
        <v>Печенье</v>
      </c>
      <c r="AM104" s="83" t="str">
        <f t="shared" si="74"/>
        <v>Пряники</v>
      </c>
      <c r="AN104" s="83" t="str">
        <f t="shared" si="74"/>
        <v>Вафли</v>
      </c>
      <c r="AO104" s="83" t="str">
        <f t="shared" si="74"/>
        <v>Конфеты</v>
      </c>
      <c r="AP104" s="83" t="str">
        <f t="shared" si="74"/>
        <v>Повидло Сава</v>
      </c>
      <c r="AQ104" s="83" t="str">
        <f t="shared" si="74"/>
        <v>Крупа геркулес</v>
      </c>
      <c r="AR104" s="83" t="str">
        <f t="shared" si="74"/>
        <v>Крупа горох</v>
      </c>
      <c r="AS104" s="83" t="str">
        <f t="shared" si="74"/>
        <v>Крупа гречневая</v>
      </c>
      <c r="AT104" s="83" t="str">
        <f t="shared" si="74"/>
        <v>Крупа кукурузная</v>
      </c>
      <c r="AU104" s="83" t="str">
        <f t="shared" si="74"/>
        <v>Крупа манная</v>
      </c>
      <c r="AV104" s="83" t="str">
        <f t="shared" si="74"/>
        <v>Крупа перловая</v>
      </c>
      <c r="AW104" s="83" t="str">
        <f t="shared" si="74"/>
        <v>Крупа пшеничная</v>
      </c>
      <c r="AX104" s="83" t="str">
        <f t="shared" si="74"/>
        <v>Крупа пшено</v>
      </c>
      <c r="AY104" s="83" t="str">
        <f t="shared" si="74"/>
        <v>Крупа ячневая</v>
      </c>
      <c r="AZ104" s="83" t="str">
        <f t="shared" si="74"/>
        <v>Рис</v>
      </c>
      <c r="BA104" s="83" t="str">
        <f t="shared" si="74"/>
        <v>Цыпленок бройлер</v>
      </c>
      <c r="BB104" s="83" t="str">
        <f t="shared" si="74"/>
        <v>Филе куриное</v>
      </c>
      <c r="BC104" s="83" t="str">
        <f t="shared" si="74"/>
        <v>Фарш говяжий</v>
      </c>
      <c r="BD104" s="83" t="str">
        <f t="shared" si="74"/>
        <v>Печень куриная</v>
      </c>
      <c r="BE104" s="83" t="str">
        <f t="shared" si="74"/>
        <v>Филе минтая</v>
      </c>
      <c r="BF104" s="83" t="str">
        <f t="shared" si="74"/>
        <v>Филе сельди слабосол.</v>
      </c>
      <c r="BG104" s="83" t="str">
        <f t="shared" si="74"/>
        <v>Картофель</v>
      </c>
      <c r="BH104" s="83" t="str">
        <f t="shared" si="74"/>
        <v>Морковь</v>
      </c>
      <c r="BI104" s="83" t="str">
        <f t="shared" si="74"/>
        <v>Лук</v>
      </c>
      <c r="BJ104" s="83" t="str">
        <f t="shared" si="74"/>
        <v>Капуста</v>
      </c>
      <c r="BK104" s="83" t="str">
        <f t="shared" si="74"/>
        <v>Свекла</v>
      </c>
      <c r="BL104" s="83" t="str">
        <f t="shared" si="74"/>
        <v>Томатная паста</v>
      </c>
      <c r="BM104" s="83" t="str">
        <f t="shared" si="74"/>
        <v>Масло растительное</v>
      </c>
      <c r="BN104" s="83" t="str">
        <f t="shared" si="74"/>
        <v>Соль</v>
      </c>
      <c r="BO104" s="157" t="str">
        <f t="shared" ref="BO104" si="75">BO7</f>
        <v>Аскорбиновая кислота</v>
      </c>
      <c r="BP104" s="84" t="s">
        <v>5</v>
      </c>
      <c r="BQ104" s="84" t="s">
        <v>6</v>
      </c>
    </row>
    <row r="105" spans="1:69" ht="28.5" customHeight="1">
      <c r="A105" s="91"/>
      <c r="B105" s="5" t="s">
        <v>7</v>
      </c>
      <c r="C105" s="9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35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157"/>
      <c r="BP105" s="84"/>
      <c r="BQ105" s="84"/>
    </row>
    <row r="106" spans="1:69">
      <c r="A106" s="85" t="s">
        <v>21</v>
      </c>
      <c r="B106" s="36" t="str">
        <f>B27</f>
        <v xml:space="preserve">Омлет </v>
      </c>
      <c r="C106" s="86">
        <f>$E$6</f>
        <v>59</v>
      </c>
      <c r="D106" s="6">
        <f t="shared" ref="D106:BN108" si="76">D27</f>
        <v>0</v>
      </c>
      <c r="E106" s="6">
        <f t="shared" si="76"/>
        <v>0</v>
      </c>
      <c r="F106" s="6">
        <f t="shared" si="76"/>
        <v>0</v>
      </c>
      <c r="G106" s="6">
        <f t="shared" si="76"/>
        <v>0</v>
      </c>
      <c r="H106" s="6">
        <f t="shared" si="76"/>
        <v>0</v>
      </c>
      <c r="I106" s="6">
        <f t="shared" si="76"/>
        <v>0</v>
      </c>
      <c r="J106" s="6">
        <f t="shared" si="76"/>
        <v>4.4999999999999998E-2</v>
      </c>
      <c r="K106" s="6">
        <f t="shared" si="76"/>
        <v>2E-3</v>
      </c>
      <c r="L106" s="6">
        <f t="shared" si="76"/>
        <v>0</v>
      </c>
      <c r="M106" s="6">
        <f t="shared" si="76"/>
        <v>0</v>
      </c>
      <c r="N106" s="6">
        <f t="shared" si="76"/>
        <v>0</v>
      </c>
      <c r="O106" s="6">
        <f t="shared" si="76"/>
        <v>0</v>
      </c>
      <c r="P106" s="6">
        <f t="shared" si="76"/>
        <v>0</v>
      </c>
      <c r="Q106" s="6">
        <f t="shared" si="76"/>
        <v>0</v>
      </c>
      <c r="R106" s="6">
        <f t="shared" si="76"/>
        <v>0</v>
      </c>
      <c r="S106" s="6">
        <f t="shared" si="76"/>
        <v>0</v>
      </c>
      <c r="T106" s="6">
        <f t="shared" si="76"/>
        <v>0</v>
      </c>
      <c r="U106" s="6">
        <f t="shared" si="76"/>
        <v>0</v>
      </c>
      <c r="V106" s="6">
        <f t="shared" si="76"/>
        <v>0</v>
      </c>
      <c r="W106" s="6">
        <f>W27</f>
        <v>0</v>
      </c>
      <c r="X106" s="6">
        <f t="shared" si="76"/>
        <v>1</v>
      </c>
      <c r="Y106" s="6">
        <f t="shared" si="76"/>
        <v>0</v>
      </c>
      <c r="Z106" s="6">
        <f t="shared" si="76"/>
        <v>0</v>
      </c>
      <c r="AA106" s="6">
        <f t="shared" si="76"/>
        <v>0</v>
      </c>
      <c r="AB106" s="6">
        <f t="shared" si="76"/>
        <v>0</v>
      </c>
      <c r="AC106" s="6">
        <f t="shared" si="76"/>
        <v>0</v>
      </c>
      <c r="AD106" s="6">
        <f t="shared" si="76"/>
        <v>0</v>
      </c>
      <c r="AE106" s="6">
        <f t="shared" si="76"/>
        <v>0</v>
      </c>
      <c r="AF106" s="6">
        <f t="shared" si="76"/>
        <v>0</v>
      </c>
      <c r="AG106" s="6">
        <f t="shared" si="76"/>
        <v>0</v>
      </c>
      <c r="AH106" s="6">
        <f t="shared" si="76"/>
        <v>0</v>
      </c>
      <c r="AI106" s="6">
        <f t="shared" si="76"/>
        <v>0</v>
      </c>
      <c r="AJ106" s="6">
        <f t="shared" si="76"/>
        <v>0</v>
      </c>
      <c r="AK106" s="6">
        <f t="shared" si="76"/>
        <v>0</v>
      </c>
      <c r="AL106" s="6">
        <f t="shared" si="76"/>
        <v>0</v>
      </c>
      <c r="AM106" s="6">
        <f t="shared" si="76"/>
        <v>0</v>
      </c>
      <c r="AN106" s="6">
        <f t="shared" si="76"/>
        <v>0</v>
      </c>
      <c r="AO106" s="6">
        <f t="shared" si="76"/>
        <v>0</v>
      </c>
      <c r="AP106" s="6">
        <f t="shared" si="76"/>
        <v>0</v>
      </c>
      <c r="AQ106" s="6">
        <f t="shared" si="76"/>
        <v>0</v>
      </c>
      <c r="AR106" s="6">
        <f t="shared" si="76"/>
        <v>0</v>
      </c>
      <c r="AS106" s="6">
        <f t="shared" si="76"/>
        <v>0</v>
      </c>
      <c r="AT106" s="6">
        <f t="shared" si="76"/>
        <v>0</v>
      </c>
      <c r="AU106" s="6">
        <f t="shared" si="76"/>
        <v>0</v>
      </c>
      <c r="AV106" s="6">
        <f t="shared" si="76"/>
        <v>0</v>
      </c>
      <c r="AW106" s="6">
        <f t="shared" si="76"/>
        <v>0</v>
      </c>
      <c r="AX106" s="6">
        <f t="shared" si="76"/>
        <v>0</v>
      </c>
      <c r="AY106" s="6">
        <f t="shared" si="76"/>
        <v>0</v>
      </c>
      <c r="AZ106" s="6">
        <f t="shared" si="76"/>
        <v>0</v>
      </c>
      <c r="BA106" s="6">
        <f t="shared" si="76"/>
        <v>0</v>
      </c>
      <c r="BB106" s="6">
        <f t="shared" si="76"/>
        <v>0</v>
      </c>
      <c r="BC106" s="6">
        <f t="shared" si="76"/>
        <v>0</v>
      </c>
      <c r="BD106" s="6">
        <f t="shared" si="76"/>
        <v>0</v>
      </c>
      <c r="BE106" s="6">
        <f t="shared" si="76"/>
        <v>0</v>
      </c>
      <c r="BF106" s="6">
        <f t="shared" si="76"/>
        <v>0</v>
      </c>
      <c r="BG106" s="6">
        <f t="shared" si="76"/>
        <v>0</v>
      </c>
      <c r="BH106" s="6">
        <f t="shared" si="76"/>
        <v>0</v>
      </c>
      <c r="BI106" s="6">
        <f t="shared" si="76"/>
        <v>0</v>
      </c>
      <c r="BJ106" s="6">
        <f t="shared" si="76"/>
        <v>0</v>
      </c>
      <c r="BK106" s="6">
        <f t="shared" si="76"/>
        <v>0</v>
      </c>
      <c r="BL106" s="6">
        <f t="shared" si="76"/>
        <v>0</v>
      </c>
      <c r="BM106" s="6">
        <f t="shared" si="76"/>
        <v>0</v>
      </c>
      <c r="BN106" s="6">
        <f t="shared" si="76"/>
        <v>1E-3</v>
      </c>
      <c r="BO106" s="151">
        <f t="shared" ref="BO106" si="77">BO27</f>
        <v>0</v>
      </c>
    </row>
    <row r="107" spans="1:69">
      <c r="A107" s="85"/>
      <c r="B107" s="36" t="str">
        <f>B28</f>
        <v>Хлеб пшеничный</v>
      </c>
      <c r="C107" s="87"/>
      <c r="D107" s="6">
        <f t="shared" si="76"/>
        <v>0.02</v>
      </c>
      <c r="E107" s="6">
        <f t="shared" si="76"/>
        <v>0</v>
      </c>
      <c r="F107" s="6">
        <f t="shared" si="76"/>
        <v>0</v>
      </c>
      <c r="G107" s="6">
        <f t="shared" si="76"/>
        <v>0</v>
      </c>
      <c r="H107" s="6">
        <f t="shared" si="76"/>
        <v>0</v>
      </c>
      <c r="I107" s="6">
        <f t="shared" si="76"/>
        <v>0</v>
      </c>
      <c r="J107" s="6">
        <f t="shared" si="76"/>
        <v>0</v>
      </c>
      <c r="K107" s="6">
        <f t="shared" si="76"/>
        <v>0</v>
      </c>
      <c r="L107" s="6">
        <f t="shared" si="76"/>
        <v>0</v>
      </c>
      <c r="M107" s="6">
        <f t="shared" si="76"/>
        <v>0</v>
      </c>
      <c r="N107" s="6">
        <f t="shared" si="76"/>
        <v>0</v>
      </c>
      <c r="O107" s="6">
        <f t="shared" si="76"/>
        <v>0</v>
      </c>
      <c r="P107" s="6">
        <f t="shared" si="76"/>
        <v>0</v>
      </c>
      <c r="Q107" s="6">
        <f t="shared" si="76"/>
        <v>0</v>
      </c>
      <c r="R107" s="6">
        <f t="shared" si="76"/>
        <v>0</v>
      </c>
      <c r="S107" s="6">
        <f t="shared" si="76"/>
        <v>0</v>
      </c>
      <c r="T107" s="6">
        <f t="shared" si="76"/>
        <v>0</v>
      </c>
      <c r="U107" s="6">
        <f t="shared" si="76"/>
        <v>0</v>
      </c>
      <c r="V107" s="6">
        <f t="shared" si="76"/>
        <v>0</v>
      </c>
      <c r="W107" s="6">
        <f>W28</f>
        <v>0</v>
      </c>
      <c r="X107" s="6">
        <f t="shared" si="76"/>
        <v>0</v>
      </c>
      <c r="Y107" s="6">
        <f t="shared" si="76"/>
        <v>0</v>
      </c>
      <c r="Z107" s="6">
        <f t="shared" si="76"/>
        <v>0</v>
      </c>
      <c r="AA107" s="6">
        <f t="shared" si="76"/>
        <v>0</v>
      </c>
      <c r="AB107" s="6">
        <f t="shared" si="76"/>
        <v>0</v>
      </c>
      <c r="AC107" s="6">
        <f t="shared" si="76"/>
        <v>0</v>
      </c>
      <c r="AD107" s="6">
        <f t="shared" si="76"/>
        <v>0</v>
      </c>
      <c r="AE107" s="6">
        <f t="shared" si="76"/>
        <v>0</v>
      </c>
      <c r="AF107" s="6">
        <f t="shared" si="76"/>
        <v>0</v>
      </c>
      <c r="AG107" s="6">
        <f t="shared" si="76"/>
        <v>0</v>
      </c>
      <c r="AH107" s="6">
        <f t="shared" si="76"/>
        <v>0</v>
      </c>
      <c r="AI107" s="6">
        <f t="shared" si="76"/>
        <v>0</v>
      </c>
      <c r="AJ107" s="6">
        <f t="shared" si="76"/>
        <v>0</v>
      </c>
      <c r="AK107" s="6">
        <f t="shared" si="76"/>
        <v>0</v>
      </c>
      <c r="AL107" s="6">
        <f t="shared" si="76"/>
        <v>0</v>
      </c>
      <c r="AM107" s="6">
        <f t="shared" si="76"/>
        <v>0</v>
      </c>
      <c r="AN107" s="6">
        <f t="shared" si="76"/>
        <v>0</v>
      </c>
      <c r="AO107" s="6">
        <f t="shared" si="76"/>
        <v>0</v>
      </c>
      <c r="AP107" s="6">
        <f t="shared" si="76"/>
        <v>0</v>
      </c>
      <c r="AQ107" s="6">
        <f t="shared" si="76"/>
        <v>0</v>
      </c>
      <c r="AR107" s="6">
        <f t="shared" si="76"/>
        <v>0</v>
      </c>
      <c r="AS107" s="6">
        <f t="shared" si="76"/>
        <v>0</v>
      </c>
      <c r="AT107" s="6">
        <f t="shared" si="76"/>
        <v>0</v>
      </c>
      <c r="AU107" s="6">
        <f t="shared" si="76"/>
        <v>0</v>
      </c>
      <c r="AV107" s="6">
        <f t="shared" si="76"/>
        <v>0</v>
      </c>
      <c r="AW107" s="6">
        <f t="shared" si="76"/>
        <v>0</v>
      </c>
      <c r="AX107" s="6">
        <f t="shared" si="76"/>
        <v>0</v>
      </c>
      <c r="AY107" s="6">
        <f t="shared" si="76"/>
        <v>0</v>
      </c>
      <c r="AZ107" s="6">
        <f t="shared" si="76"/>
        <v>0</v>
      </c>
      <c r="BA107" s="6">
        <f t="shared" si="76"/>
        <v>0</v>
      </c>
      <c r="BB107" s="6">
        <f t="shared" si="76"/>
        <v>0</v>
      </c>
      <c r="BC107" s="6">
        <f t="shared" si="76"/>
        <v>0</v>
      </c>
      <c r="BD107" s="6">
        <f t="shared" si="76"/>
        <v>0</v>
      </c>
      <c r="BE107" s="6">
        <f t="shared" si="76"/>
        <v>0</v>
      </c>
      <c r="BF107" s="6">
        <f t="shared" si="76"/>
        <v>0</v>
      </c>
      <c r="BG107" s="6">
        <f t="shared" si="76"/>
        <v>0</v>
      </c>
      <c r="BH107" s="6">
        <f t="shared" si="76"/>
        <v>0</v>
      </c>
      <c r="BI107" s="6">
        <f t="shared" si="76"/>
        <v>0</v>
      </c>
      <c r="BJ107" s="6">
        <f t="shared" si="76"/>
        <v>0</v>
      </c>
      <c r="BK107" s="6">
        <f t="shared" si="76"/>
        <v>0</v>
      </c>
      <c r="BL107" s="6">
        <f t="shared" si="76"/>
        <v>0</v>
      </c>
      <c r="BM107" s="6">
        <f t="shared" si="76"/>
        <v>0</v>
      </c>
      <c r="BN107" s="6">
        <f t="shared" si="76"/>
        <v>0</v>
      </c>
      <c r="BO107" s="151">
        <f t="shared" ref="BO107" si="78">BO28</f>
        <v>0</v>
      </c>
    </row>
    <row r="108" spans="1:69" ht="15" customHeight="1">
      <c r="A108" s="85"/>
      <c r="B108" s="36" t="str">
        <f>B29</f>
        <v>Чай с сахаром</v>
      </c>
      <c r="C108" s="87"/>
      <c r="D108" s="6">
        <f>D29</f>
        <v>0</v>
      </c>
      <c r="E108" s="6">
        <f t="shared" si="76"/>
        <v>0</v>
      </c>
      <c r="F108" s="6">
        <f t="shared" si="76"/>
        <v>0.01</v>
      </c>
      <c r="G108" s="6">
        <f t="shared" si="76"/>
        <v>5.0000000000000001E-4</v>
      </c>
      <c r="H108" s="6">
        <f t="shared" si="76"/>
        <v>0</v>
      </c>
      <c r="I108" s="6">
        <f t="shared" si="76"/>
        <v>0</v>
      </c>
      <c r="J108" s="6">
        <f t="shared" si="76"/>
        <v>0</v>
      </c>
      <c r="K108" s="6">
        <f t="shared" si="76"/>
        <v>0</v>
      </c>
      <c r="L108" s="6">
        <f t="shared" si="76"/>
        <v>0</v>
      </c>
      <c r="M108" s="6">
        <f t="shared" si="76"/>
        <v>0</v>
      </c>
      <c r="N108" s="6">
        <f t="shared" si="76"/>
        <v>0</v>
      </c>
      <c r="O108" s="6">
        <f t="shared" si="76"/>
        <v>0</v>
      </c>
      <c r="P108" s="6">
        <f t="shared" si="76"/>
        <v>0</v>
      </c>
      <c r="Q108" s="6">
        <f t="shared" si="76"/>
        <v>0</v>
      </c>
      <c r="R108" s="6">
        <f t="shared" si="76"/>
        <v>0</v>
      </c>
      <c r="S108" s="6">
        <f t="shared" si="76"/>
        <v>0</v>
      </c>
      <c r="T108" s="6">
        <f t="shared" si="76"/>
        <v>0</v>
      </c>
      <c r="U108" s="6">
        <f t="shared" si="76"/>
        <v>0</v>
      </c>
      <c r="V108" s="6">
        <f t="shared" si="76"/>
        <v>0</v>
      </c>
      <c r="W108" s="6">
        <f>W29</f>
        <v>0</v>
      </c>
      <c r="X108" s="6">
        <f t="shared" si="76"/>
        <v>0</v>
      </c>
      <c r="Y108" s="6">
        <f t="shared" si="76"/>
        <v>0</v>
      </c>
      <c r="Z108" s="6">
        <f t="shared" si="76"/>
        <v>0</v>
      </c>
      <c r="AA108" s="6">
        <f t="shared" si="76"/>
        <v>0</v>
      </c>
      <c r="AB108" s="6">
        <f t="shared" si="76"/>
        <v>0</v>
      </c>
      <c r="AC108" s="6">
        <f t="shared" si="76"/>
        <v>0</v>
      </c>
      <c r="AD108" s="6">
        <f t="shared" si="76"/>
        <v>0</v>
      </c>
      <c r="AE108" s="6">
        <f t="shared" si="76"/>
        <v>0</v>
      </c>
      <c r="AF108" s="6">
        <f t="shared" si="76"/>
        <v>0</v>
      </c>
      <c r="AG108" s="6">
        <f t="shared" si="76"/>
        <v>0</v>
      </c>
      <c r="AH108" s="6">
        <f t="shared" si="76"/>
        <v>0</v>
      </c>
      <c r="AI108" s="6">
        <f t="shared" si="76"/>
        <v>0</v>
      </c>
      <c r="AJ108" s="6">
        <f t="shared" si="76"/>
        <v>0</v>
      </c>
      <c r="AK108" s="6">
        <f t="shared" si="76"/>
        <v>0</v>
      </c>
      <c r="AL108" s="6">
        <f t="shared" si="76"/>
        <v>0</v>
      </c>
      <c r="AM108" s="6">
        <f t="shared" si="76"/>
        <v>0</v>
      </c>
      <c r="AN108" s="6">
        <f t="shared" si="76"/>
        <v>0</v>
      </c>
      <c r="AO108" s="6">
        <f t="shared" si="76"/>
        <v>0</v>
      </c>
      <c r="AP108" s="6">
        <f t="shared" si="76"/>
        <v>0</v>
      </c>
      <c r="AQ108" s="6">
        <f t="shared" si="76"/>
        <v>0</v>
      </c>
      <c r="AR108" s="6">
        <f t="shared" si="76"/>
        <v>0</v>
      </c>
      <c r="AS108" s="6">
        <f t="shared" si="76"/>
        <v>0</v>
      </c>
      <c r="AT108" s="6">
        <f t="shared" si="76"/>
        <v>0</v>
      </c>
      <c r="AU108" s="6">
        <f t="shared" si="76"/>
        <v>0</v>
      </c>
      <c r="AV108" s="6">
        <f t="shared" si="76"/>
        <v>0</v>
      </c>
      <c r="AW108" s="6">
        <f t="shared" si="76"/>
        <v>0</v>
      </c>
      <c r="AX108" s="6">
        <f t="shared" si="76"/>
        <v>0</v>
      </c>
      <c r="AY108" s="6">
        <f t="shared" si="76"/>
        <v>0</v>
      </c>
      <c r="AZ108" s="6">
        <f t="shared" si="76"/>
        <v>0</v>
      </c>
      <c r="BA108" s="6">
        <f t="shared" si="76"/>
        <v>0</v>
      </c>
      <c r="BB108" s="6">
        <f t="shared" si="76"/>
        <v>0</v>
      </c>
      <c r="BC108" s="6">
        <f t="shared" si="76"/>
        <v>0</v>
      </c>
      <c r="BD108" s="6">
        <f t="shared" si="76"/>
        <v>0</v>
      </c>
      <c r="BE108" s="6">
        <f t="shared" si="76"/>
        <v>0</v>
      </c>
      <c r="BF108" s="6">
        <f t="shared" si="76"/>
        <v>0</v>
      </c>
      <c r="BG108" s="6">
        <f t="shared" si="76"/>
        <v>0</v>
      </c>
      <c r="BH108" s="6">
        <f t="shared" si="76"/>
        <v>0</v>
      </c>
      <c r="BI108" s="6">
        <f t="shared" si="76"/>
        <v>0</v>
      </c>
      <c r="BJ108" s="6">
        <f t="shared" si="76"/>
        <v>0</v>
      </c>
      <c r="BK108" s="6">
        <f t="shared" si="76"/>
        <v>0</v>
      </c>
      <c r="BL108" s="6">
        <f t="shared" si="76"/>
        <v>0</v>
      </c>
      <c r="BM108" s="6">
        <f t="shared" si="76"/>
        <v>0</v>
      </c>
      <c r="BN108" s="6">
        <f t="shared" si="76"/>
        <v>0</v>
      </c>
      <c r="BO108" s="151">
        <f t="shared" ref="BO108" si="79">BO29</f>
        <v>0</v>
      </c>
    </row>
    <row r="109" spans="1:69" ht="17.399999999999999">
      <c r="B109" s="20" t="s">
        <v>24</v>
      </c>
      <c r="C109" s="18"/>
      <c r="D109" s="19">
        <f t="shared" ref="D109:BN109" si="80">SUM(D106:D108)</f>
        <v>0.02</v>
      </c>
      <c r="E109" s="19">
        <f t="shared" si="80"/>
        <v>0</v>
      </c>
      <c r="F109" s="19">
        <f t="shared" si="80"/>
        <v>0.01</v>
      </c>
      <c r="G109" s="19">
        <f t="shared" si="80"/>
        <v>5.0000000000000001E-4</v>
      </c>
      <c r="H109" s="19">
        <f t="shared" si="80"/>
        <v>0</v>
      </c>
      <c r="I109" s="19">
        <f t="shared" si="80"/>
        <v>0</v>
      </c>
      <c r="J109" s="19">
        <f t="shared" si="80"/>
        <v>4.4999999999999998E-2</v>
      </c>
      <c r="K109" s="19">
        <f t="shared" si="80"/>
        <v>2E-3</v>
      </c>
      <c r="L109" s="19">
        <f t="shared" si="80"/>
        <v>0</v>
      </c>
      <c r="M109" s="19">
        <f t="shared" si="80"/>
        <v>0</v>
      </c>
      <c r="N109" s="19">
        <f t="shared" si="80"/>
        <v>0</v>
      </c>
      <c r="O109" s="19">
        <f t="shared" si="80"/>
        <v>0</v>
      </c>
      <c r="P109" s="19">
        <f t="shared" si="80"/>
        <v>0</v>
      </c>
      <c r="Q109" s="19">
        <f t="shared" si="80"/>
        <v>0</v>
      </c>
      <c r="R109" s="19">
        <f t="shared" si="80"/>
        <v>0</v>
      </c>
      <c r="S109" s="19">
        <f t="shared" si="80"/>
        <v>0</v>
      </c>
      <c r="T109" s="19">
        <f t="shared" si="80"/>
        <v>0</v>
      </c>
      <c r="U109" s="19">
        <f t="shared" si="80"/>
        <v>0</v>
      </c>
      <c r="V109" s="19">
        <f>SUM(V106:V108)</f>
        <v>0</v>
      </c>
      <c r="W109" s="19">
        <f>SUM(W106:W108)</f>
        <v>0</v>
      </c>
      <c r="X109" s="19">
        <f>SUM(X106:X108)</f>
        <v>1</v>
      </c>
      <c r="Y109" s="19">
        <f t="shared" si="80"/>
        <v>0</v>
      </c>
      <c r="Z109" s="19">
        <f t="shared" si="80"/>
        <v>0</v>
      </c>
      <c r="AA109" s="19">
        <f t="shared" si="80"/>
        <v>0</v>
      </c>
      <c r="AB109" s="19">
        <f t="shared" si="80"/>
        <v>0</v>
      </c>
      <c r="AC109" s="19">
        <f t="shared" si="80"/>
        <v>0</v>
      </c>
      <c r="AD109" s="19">
        <f t="shared" si="80"/>
        <v>0</v>
      </c>
      <c r="AE109" s="19">
        <f t="shared" si="80"/>
        <v>0</v>
      </c>
      <c r="AF109" s="19">
        <f t="shared" si="80"/>
        <v>0</v>
      </c>
      <c r="AG109" s="19">
        <f t="shared" si="80"/>
        <v>0</v>
      </c>
      <c r="AH109" s="19">
        <f t="shared" si="80"/>
        <v>0</v>
      </c>
      <c r="AI109" s="19">
        <f t="shared" si="80"/>
        <v>0</v>
      </c>
      <c r="AJ109" s="19">
        <f t="shared" si="80"/>
        <v>0</v>
      </c>
      <c r="AK109" s="19">
        <f t="shared" si="80"/>
        <v>0</v>
      </c>
      <c r="AL109" s="19">
        <f t="shared" si="80"/>
        <v>0</v>
      </c>
      <c r="AM109" s="19">
        <f t="shared" si="80"/>
        <v>0</v>
      </c>
      <c r="AN109" s="19">
        <f t="shared" si="80"/>
        <v>0</v>
      </c>
      <c r="AO109" s="19">
        <f t="shared" si="80"/>
        <v>0</v>
      </c>
      <c r="AP109" s="19">
        <f t="shared" si="80"/>
        <v>0</v>
      </c>
      <c r="AQ109" s="19">
        <f t="shared" si="80"/>
        <v>0</v>
      </c>
      <c r="AR109" s="19">
        <f t="shared" si="80"/>
        <v>0</v>
      </c>
      <c r="AS109" s="19">
        <f t="shared" si="80"/>
        <v>0</v>
      </c>
      <c r="AT109" s="19">
        <f t="shared" si="80"/>
        <v>0</v>
      </c>
      <c r="AU109" s="19">
        <f t="shared" si="80"/>
        <v>0</v>
      </c>
      <c r="AV109" s="19">
        <f t="shared" si="80"/>
        <v>0</v>
      </c>
      <c r="AW109" s="19">
        <f t="shared" si="80"/>
        <v>0</v>
      </c>
      <c r="AX109" s="19">
        <f t="shared" si="80"/>
        <v>0</v>
      </c>
      <c r="AY109" s="19">
        <f t="shared" si="80"/>
        <v>0</v>
      </c>
      <c r="AZ109" s="19">
        <f t="shared" si="80"/>
        <v>0</v>
      </c>
      <c r="BA109" s="19">
        <f t="shared" si="80"/>
        <v>0</v>
      </c>
      <c r="BB109" s="19">
        <f t="shared" si="80"/>
        <v>0</v>
      </c>
      <c r="BC109" s="19">
        <f t="shared" si="80"/>
        <v>0</v>
      </c>
      <c r="BD109" s="19">
        <f t="shared" si="80"/>
        <v>0</v>
      </c>
      <c r="BE109" s="19">
        <f t="shared" si="80"/>
        <v>0</v>
      </c>
      <c r="BF109" s="19">
        <f t="shared" si="80"/>
        <v>0</v>
      </c>
      <c r="BG109" s="19">
        <f t="shared" si="80"/>
        <v>0</v>
      </c>
      <c r="BH109" s="19">
        <f t="shared" si="80"/>
        <v>0</v>
      </c>
      <c r="BI109" s="19">
        <f t="shared" si="80"/>
        <v>0</v>
      </c>
      <c r="BJ109" s="19">
        <f t="shared" si="80"/>
        <v>0</v>
      </c>
      <c r="BK109" s="19">
        <f t="shared" si="80"/>
        <v>0</v>
      </c>
      <c r="BL109" s="19">
        <f t="shared" si="80"/>
        <v>0</v>
      </c>
      <c r="BM109" s="19">
        <f t="shared" si="80"/>
        <v>0</v>
      </c>
      <c r="BN109" s="19">
        <f t="shared" si="80"/>
        <v>1E-3</v>
      </c>
      <c r="BO109" s="152">
        <f t="shared" ref="BO109" si="81">SUM(BO106:BO108)</f>
        <v>0</v>
      </c>
    </row>
    <row r="110" spans="1:69" ht="17.399999999999999">
      <c r="B110" s="20" t="s">
        <v>25</v>
      </c>
      <c r="C110" s="18"/>
      <c r="D110" s="21">
        <f t="shared" ref="D110:BN110" si="82">PRODUCT(D109,$E$6)</f>
        <v>1.18</v>
      </c>
      <c r="E110" s="21">
        <f t="shared" si="82"/>
        <v>0</v>
      </c>
      <c r="F110" s="21">
        <f t="shared" si="82"/>
        <v>0.59</v>
      </c>
      <c r="G110" s="21">
        <f t="shared" si="82"/>
        <v>2.9500000000000002E-2</v>
      </c>
      <c r="H110" s="21">
        <f t="shared" si="82"/>
        <v>0</v>
      </c>
      <c r="I110" s="21">
        <f t="shared" si="82"/>
        <v>0</v>
      </c>
      <c r="J110" s="21">
        <f t="shared" si="82"/>
        <v>2.6549999999999998</v>
      </c>
      <c r="K110" s="21">
        <f t="shared" si="82"/>
        <v>0.11800000000000001</v>
      </c>
      <c r="L110" s="21">
        <f t="shared" si="82"/>
        <v>0</v>
      </c>
      <c r="M110" s="21">
        <f t="shared" si="82"/>
        <v>0</v>
      </c>
      <c r="N110" s="21">
        <f t="shared" si="82"/>
        <v>0</v>
      </c>
      <c r="O110" s="21">
        <f t="shared" si="82"/>
        <v>0</v>
      </c>
      <c r="P110" s="21">
        <f t="shared" si="82"/>
        <v>0</v>
      </c>
      <c r="Q110" s="21">
        <f t="shared" si="82"/>
        <v>0</v>
      </c>
      <c r="R110" s="21">
        <f t="shared" si="82"/>
        <v>0</v>
      </c>
      <c r="S110" s="21">
        <f t="shared" si="82"/>
        <v>0</v>
      </c>
      <c r="T110" s="21">
        <f t="shared" si="82"/>
        <v>0</v>
      </c>
      <c r="U110" s="21">
        <f t="shared" si="82"/>
        <v>0</v>
      </c>
      <c r="V110" s="21">
        <f>PRODUCT(V109,$E$6)</f>
        <v>0</v>
      </c>
      <c r="W110" s="21">
        <f>PRODUCT(W109,$E$6)</f>
        <v>0</v>
      </c>
      <c r="X110" s="21">
        <f>PRODUCT(X109,$E$6)</f>
        <v>59</v>
      </c>
      <c r="Y110" s="21">
        <f t="shared" si="82"/>
        <v>0</v>
      </c>
      <c r="Z110" s="21">
        <f t="shared" si="82"/>
        <v>0</v>
      </c>
      <c r="AA110" s="21">
        <f t="shared" si="82"/>
        <v>0</v>
      </c>
      <c r="AB110" s="21">
        <f t="shared" si="82"/>
        <v>0</v>
      </c>
      <c r="AC110" s="21">
        <f t="shared" si="82"/>
        <v>0</v>
      </c>
      <c r="AD110" s="21">
        <f t="shared" si="82"/>
        <v>0</v>
      </c>
      <c r="AE110" s="21">
        <f t="shared" si="82"/>
        <v>0</v>
      </c>
      <c r="AF110" s="21">
        <f t="shared" si="82"/>
        <v>0</v>
      </c>
      <c r="AG110" s="21">
        <f t="shared" si="82"/>
        <v>0</v>
      </c>
      <c r="AH110" s="21">
        <f t="shared" si="82"/>
        <v>0</v>
      </c>
      <c r="AI110" s="21">
        <f t="shared" si="82"/>
        <v>0</v>
      </c>
      <c r="AJ110" s="21">
        <f t="shared" si="82"/>
        <v>0</v>
      </c>
      <c r="AK110" s="21">
        <f t="shared" si="82"/>
        <v>0</v>
      </c>
      <c r="AL110" s="21">
        <f t="shared" si="82"/>
        <v>0</v>
      </c>
      <c r="AM110" s="21">
        <f t="shared" si="82"/>
        <v>0</v>
      </c>
      <c r="AN110" s="21">
        <f t="shared" si="82"/>
        <v>0</v>
      </c>
      <c r="AO110" s="21">
        <f t="shared" si="82"/>
        <v>0</v>
      </c>
      <c r="AP110" s="21">
        <f t="shared" si="82"/>
        <v>0</v>
      </c>
      <c r="AQ110" s="21">
        <f t="shared" si="82"/>
        <v>0</v>
      </c>
      <c r="AR110" s="21">
        <f t="shared" si="82"/>
        <v>0</v>
      </c>
      <c r="AS110" s="21">
        <f t="shared" si="82"/>
        <v>0</v>
      </c>
      <c r="AT110" s="21">
        <f t="shared" si="82"/>
        <v>0</v>
      </c>
      <c r="AU110" s="21">
        <f t="shared" si="82"/>
        <v>0</v>
      </c>
      <c r="AV110" s="21">
        <f t="shared" si="82"/>
        <v>0</v>
      </c>
      <c r="AW110" s="21">
        <f t="shared" si="82"/>
        <v>0</v>
      </c>
      <c r="AX110" s="21">
        <f t="shared" si="82"/>
        <v>0</v>
      </c>
      <c r="AY110" s="21">
        <f t="shared" si="82"/>
        <v>0</v>
      </c>
      <c r="AZ110" s="21">
        <f t="shared" si="82"/>
        <v>0</v>
      </c>
      <c r="BA110" s="21">
        <f t="shared" si="82"/>
        <v>0</v>
      </c>
      <c r="BB110" s="21">
        <f t="shared" si="82"/>
        <v>0</v>
      </c>
      <c r="BC110" s="21">
        <f t="shared" si="82"/>
        <v>0</v>
      </c>
      <c r="BD110" s="21">
        <f t="shared" si="82"/>
        <v>0</v>
      </c>
      <c r="BE110" s="21">
        <f t="shared" si="82"/>
        <v>0</v>
      </c>
      <c r="BF110" s="21">
        <f t="shared" si="82"/>
        <v>0</v>
      </c>
      <c r="BG110" s="21">
        <f t="shared" si="82"/>
        <v>0</v>
      </c>
      <c r="BH110" s="21">
        <f t="shared" si="82"/>
        <v>0</v>
      </c>
      <c r="BI110" s="21">
        <f t="shared" si="82"/>
        <v>0</v>
      </c>
      <c r="BJ110" s="21">
        <f t="shared" si="82"/>
        <v>0</v>
      </c>
      <c r="BK110" s="21">
        <f t="shared" si="82"/>
        <v>0</v>
      </c>
      <c r="BL110" s="21">
        <f t="shared" si="82"/>
        <v>0</v>
      </c>
      <c r="BM110" s="21">
        <f t="shared" si="82"/>
        <v>0</v>
      </c>
      <c r="BN110" s="21">
        <f t="shared" si="82"/>
        <v>5.9000000000000004E-2</v>
      </c>
      <c r="BO110" s="153">
        <f t="shared" ref="BO110" si="83">PRODUCT(BO109,$E$6)</f>
        <v>0</v>
      </c>
      <c r="BP110" s="53"/>
      <c r="BQ110" s="53"/>
    </row>
    <row r="112" spans="1:69" ht="17.399999999999999">
      <c r="A112" s="24"/>
      <c r="B112" s="25" t="s">
        <v>27</v>
      </c>
      <c r="C112" s="26" t="s">
        <v>28</v>
      </c>
      <c r="D112" s="27">
        <f>D44</f>
        <v>72.72</v>
      </c>
      <c r="E112" s="27">
        <f t="shared" ref="E112:BN112" si="84">E44</f>
        <v>76</v>
      </c>
      <c r="F112" s="27">
        <f t="shared" si="84"/>
        <v>85</v>
      </c>
      <c r="G112" s="27">
        <f t="shared" si="84"/>
        <v>596</v>
      </c>
      <c r="H112" s="27">
        <f t="shared" si="84"/>
        <v>1410</v>
      </c>
      <c r="I112" s="27">
        <f t="shared" si="84"/>
        <v>720</v>
      </c>
      <c r="J112" s="27">
        <f t="shared" si="84"/>
        <v>74.92</v>
      </c>
      <c r="K112" s="27">
        <f t="shared" si="84"/>
        <v>728.69</v>
      </c>
      <c r="L112" s="27">
        <f t="shared" si="84"/>
        <v>210.89</v>
      </c>
      <c r="M112" s="27">
        <f t="shared" si="84"/>
        <v>585</v>
      </c>
      <c r="N112" s="27">
        <f t="shared" si="84"/>
        <v>104.38</v>
      </c>
      <c r="O112" s="27">
        <f t="shared" si="84"/>
        <v>331.24</v>
      </c>
      <c r="P112" s="27">
        <f t="shared" si="84"/>
        <v>373.68</v>
      </c>
      <c r="Q112" s="27">
        <f t="shared" si="84"/>
        <v>400</v>
      </c>
      <c r="R112" s="27">
        <f t="shared" si="84"/>
        <v>0</v>
      </c>
      <c r="S112" s="27">
        <f t="shared" si="84"/>
        <v>0</v>
      </c>
      <c r="T112" s="27">
        <f t="shared" si="84"/>
        <v>0</v>
      </c>
      <c r="U112" s="27">
        <f t="shared" si="84"/>
        <v>792</v>
      </c>
      <c r="V112" s="27">
        <f t="shared" si="84"/>
        <v>352.56</v>
      </c>
      <c r="W112" s="27">
        <f>W44</f>
        <v>119</v>
      </c>
      <c r="X112" s="27">
        <f t="shared" si="84"/>
        <v>12.9</v>
      </c>
      <c r="Y112" s="27">
        <f t="shared" si="84"/>
        <v>0</v>
      </c>
      <c r="Z112" s="27">
        <f t="shared" si="84"/>
        <v>450</v>
      </c>
      <c r="AA112" s="27">
        <f t="shared" si="84"/>
        <v>381</v>
      </c>
      <c r="AB112" s="27">
        <f t="shared" si="84"/>
        <v>429</v>
      </c>
      <c r="AC112" s="27">
        <f t="shared" si="84"/>
        <v>261</v>
      </c>
      <c r="AD112" s="27">
        <f t="shared" si="84"/>
        <v>125</v>
      </c>
      <c r="AE112" s="27">
        <f t="shared" si="84"/>
        <v>255</v>
      </c>
      <c r="AF112" s="27">
        <f t="shared" si="84"/>
        <v>199</v>
      </c>
      <c r="AG112" s="27">
        <f t="shared" si="84"/>
        <v>227.27</v>
      </c>
      <c r="AH112" s="27">
        <f t="shared" si="84"/>
        <v>71.38</v>
      </c>
      <c r="AI112" s="27">
        <f t="shared" si="84"/>
        <v>59.25</v>
      </c>
      <c r="AJ112" s="27">
        <f t="shared" si="84"/>
        <v>43.4</v>
      </c>
      <c r="AK112" s="27">
        <f t="shared" si="84"/>
        <v>190</v>
      </c>
      <c r="AL112" s="27">
        <f t="shared" si="84"/>
        <v>207</v>
      </c>
      <c r="AM112" s="27">
        <f t="shared" si="84"/>
        <v>345.99</v>
      </c>
      <c r="AN112" s="27">
        <f t="shared" si="84"/>
        <v>300</v>
      </c>
      <c r="AO112" s="27">
        <f t="shared" si="84"/>
        <v>0</v>
      </c>
      <c r="AP112" s="27">
        <f t="shared" si="84"/>
        <v>216.1</v>
      </c>
      <c r="AQ112" s="27">
        <f t="shared" si="84"/>
        <v>63.75</v>
      </c>
      <c r="AR112" s="27">
        <f t="shared" si="84"/>
        <v>65.33</v>
      </c>
      <c r="AS112" s="27">
        <f t="shared" si="84"/>
        <v>76</v>
      </c>
      <c r="AT112" s="27">
        <f t="shared" si="84"/>
        <v>67.14</v>
      </c>
      <c r="AU112" s="27">
        <f t="shared" si="84"/>
        <v>69.33</v>
      </c>
      <c r="AV112" s="27">
        <f t="shared" si="84"/>
        <v>51.25</v>
      </c>
      <c r="AW112" s="27">
        <f t="shared" si="84"/>
        <v>77.14</v>
      </c>
      <c r="AX112" s="27">
        <f t="shared" si="84"/>
        <v>68</v>
      </c>
      <c r="AY112" s="27">
        <f t="shared" si="84"/>
        <v>60</v>
      </c>
      <c r="AZ112" s="27">
        <f t="shared" si="84"/>
        <v>137.33000000000001</v>
      </c>
      <c r="BA112" s="27">
        <f t="shared" si="84"/>
        <v>296</v>
      </c>
      <c r="BB112" s="27">
        <f t="shared" si="84"/>
        <v>513</v>
      </c>
      <c r="BC112" s="27">
        <f t="shared" si="84"/>
        <v>558</v>
      </c>
      <c r="BD112" s="27">
        <f t="shared" si="84"/>
        <v>261</v>
      </c>
      <c r="BE112" s="27">
        <f t="shared" si="84"/>
        <v>414</v>
      </c>
      <c r="BF112" s="27">
        <f t="shared" si="84"/>
        <v>0</v>
      </c>
      <c r="BG112" s="27">
        <f t="shared" si="84"/>
        <v>27</v>
      </c>
      <c r="BH112" s="27">
        <f t="shared" si="84"/>
        <v>47</v>
      </c>
      <c r="BI112" s="27">
        <f t="shared" si="84"/>
        <v>26</v>
      </c>
      <c r="BJ112" s="27">
        <f t="shared" si="84"/>
        <v>51</v>
      </c>
      <c r="BK112" s="27">
        <f t="shared" si="84"/>
        <v>62</v>
      </c>
      <c r="BL112" s="27">
        <f t="shared" si="84"/>
        <v>314</v>
      </c>
      <c r="BM112" s="27">
        <f t="shared" si="84"/>
        <v>138.88</v>
      </c>
      <c r="BN112" s="27">
        <f t="shared" si="84"/>
        <v>22</v>
      </c>
      <c r="BO112" s="152">
        <f t="shared" ref="BO112" si="85">BO44</f>
        <v>0</v>
      </c>
    </row>
    <row r="113" spans="1:69" ht="17.399999999999999">
      <c r="B113" s="20" t="s">
        <v>29</v>
      </c>
      <c r="C113" s="18" t="s">
        <v>28</v>
      </c>
      <c r="D113" s="19">
        <f>D112/1000</f>
        <v>7.2719999999999993E-2</v>
      </c>
      <c r="E113" s="19">
        <f t="shared" ref="E113:BN113" si="86">E112/1000</f>
        <v>7.5999999999999998E-2</v>
      </c>
      <c r="F113" s="19">
        <f t="shared" si="86"/>
        <v>8.5000000000000006E-2</v>
      </c>
      <c r="G113" s="19">
        <f t="shared" si="86"/>
        <v>0.59599999999999997</v>
      </c>
      <c r="H113" s="19">
        <f t="shared" si="86"/>
        <v>1.41</v>
      </c>
      <c r="I113" s="19">
        <f t="shared" si="86"/>
        <v>0.72</v>
      </c>
      <c r="J113" s="19">
        <f t="shared" si="86"/>
        <v>7.492E-2</v>
      </c>
      <c r="K113" s="19">
        <f t="shared" si="86"/>
        <v>0.72869000000000006</v>
      </c>
      <c r="L113" s="19">
        <f t="shared" si="86"/>
        <v>0.21088999999999999</v>
      </c>
      <c r="M113" s="19">
        <f t="shared" si="86"/>
        <v>0.58499999999999996</v>
      </c>
      <c r="N113" s="19">
        <f t="shared" si="86"/>
        <v>0.10438</v>
      </c>
      <c r="O113" s="19">
        <f t="shared" si="86"/>
        <v>0.33124000000000003</v>
      </c>
      <c r="P113" s="19">
        <f t="shared" si="86"/>
        <v>0.37368000000000001</v>
      </c>
      <c r="Q113" s="19">
        <f t="shared" si="86"/>
        <v>0.4</v>
      </c>
      <c r="R113" s="19">
        <f t="shared" si="86"/>
        <v>0</v>
      </c>
      <c r="S113" s="19">
        <f t="shared" si="86"/>
        <v>0</v>
      </c>
      <c r="T113" s="19">
        <f t="shared" si="86"/>
        <v>0</v>
      </c>
      <c r="U113" s="19">
        <f t="shared" si="86"/>
        <v>0.79200000000000004</v>
      </c>
      <c r="V113" s="19">
        <f t="shared" si="86"/>
        <v>0.35255999999999998</v>
      </c>
      <c r="W113" s="19">
        <f>W112/1000</f>
        <v>0.11899999999999999</v>
      </c>
      <c r="X113" s="19">
        <f t="shared" si="86"/>
        <v>1.29E-2</v>
      </c>
      <c r="Y113" s="19">
        <f t="shared" si="86"/>
        <v>0</v>
      </c>
      <c r="Z113" s="19">
        <f t="shared" si="86"/>
        <v>0.45</v>
      </c>
      <c r="AA113" s="19">
        <f t="shared" si="86"/>
        <v>0.38100000000000001</v>
      </c>
      <c r="AB113" s="19">
        <f t="shared" si="86"/>
        <v>0.42899999999999999</v>
      </c>
      <c r="AC113" s="19">
        <f t="shared" si="86"/>
        <v>0.26100000000000001</v>
      </c>
      <c r="AD113" s="19">
        <f t="shared" si="86"/>
        <v>0.125</v>
      </c>
      <c r="AE113" s="19">
        <f t="shared" si="86"/>
        <v>0.255</v>
      </c>
      <c r="AF113" s="19">
        <f t="shared" si="86"/>
        <v>0.19900000000000001</v>
      </c>
      <c r="AG113" s="19">
        <f t="shared" si="86"/>
        <v>0.22727</v>
      </c>
      <c r="AH113" s="19">
        <f t="shared" si="86"/>
        <v>7.1379999999999999E-2</v>
      </c>
      <c r="AI113" s="19">
        <f t="shared" si="86"/>
        <v>5.9249999999999997E-2</v>
      </c>
      <c r="AJ113" s="19">
        <f t="shared" si="86"/>
        <v>4.3400000000000001E-2</v>
      </c>
      <c r="AK113" s="19">
        <f t="shared" si="86"/>
        <v>0.19</v>
      </c>
      <c r="AL113" s="19">
        <f t="shared" si="86"/>
        <v>0.20699999999999999</v>
      </c>
      <c r="AM113" s="19">
        <f t="shared" si="86"/>
        <v>0.34599000000000002</v>
      </c>
      <c r="AN113" s="19">
        <f t="shared" si="86"/>
        <v>0.3</v>
      </c>
      <c r="AO113" s="19">
        <f t="shared" si="86"/>
        <v>0</v>
      </c>
      <c r="AP113" s="19">
        <f t="shared" si="86"/>
        <v>0.21609999999999999</v>
      </c>
      <c r="AQ113" s="19">
        <f t="shared" si="86"/>
        <v>6.3750000000000001E-2</v>
      </c>
      <c r="AR113" s="19">
        <f t="shared" si="86"/>
        <v>6.5329999999999999E-2</v>
      </c>
      <c r="AS113" s="19">
        <f t="shared" si="86"/>
        <v>7.5999999999999998E-2</v>
      </c>
      <c r="AT113" s="19">
        <f t="shared" si="86"/>
        <v>6.7140000000000005E-2</v>
      </c>
      <c r="AU113" s="19">
        <f t="shared" si="86"/>
        <v>6.9330000000000003E-2</v>
      </c>
      <c r="AV113" s="19">
        <f t="shared" si="86"/>
        <v>5.1249999999999997E-2</v>
      </c>
      <c r="AW113" s="19">
        <f t="shared" si="86"/>
        <v>7.714E-2</v>
      </c>
      <c r="AX113" s="19">
        <f t="shared" si="86"/>
        <v>6.8000000000000005E-2</v>
      </c>
      <c r="AY113" s="19">
        <f t="shared" si="86"/>
        <v>0.06</v>
      </c>
      <c r="AZ113" s="19">
        <f t="shared" si="86"/>
        <v>0.13733000000000001</v>
      </c>
      <c r="BA113" s="19">
        <f t="shared" si="86"/>
        <v>0.29599999999999999</v>
      </c>
      <c r="BB113" s="19">
        <f t="shared" si="86"/>
        <v>0.51300000000000001</v>
      </c>
      <c r="BC113" s="19">
        <f t="shared" si="86"/>
        <v>0.55800000000000005</v>
      </c>
      <c r="BD113" s="19">
        <f t="shared" si="86"/>
        <v>0.26100000000000001</v>
      </c>
      <c r="BE113" s="19">
        <f t="shared" si="86"/>
        <v>0.41399999999999998</v>
      </c>
      <c r="BF113" s="19">
        <f t="shared" si="86"/>
        <v>0</v>
      </c>
      <c r="BG113" s="19">
        <f t="shared" si="86"/>
        <v>2.7E-2</v>
      </c>
      <c r="BH113" s="19">
        <f t="shared" si="86"/>
        <v>4.7E-2</v>
      </c>
      <c r="BI113" s="19">
        <f t="shared" si="86"/>
        <v>2.5999999999999999E-2</v>
      </c>
      <c r="BJ113" s="19">
        <f t="shared" si="86"/>
        <v>5.0999999999999997E-2</v>
      </c>
      <c r="BK113" s="19">
        <f t="shared" si="86"/>
        <v>6.2E-2</v>
      </c>
      <c r="BL113" s="19">
        <f t="shared" si="86"/>
        <v>0.314</v>
      </c>
      <c r="BM113" s="19">
        <f t="shared" si="86"/>
        <v>0.13888</v>
      </c>
      <c r="BN113" s="19">
        <f t="shared" si="86"/>
        <v>2.1999999999999999E-2</v>
      </c>
      <c r="BO113" s="152">
        <f t="shared" ref="BO113" si="87">BO112/1000</f>
        <v>0</v>
      </c>
    </row>
    <row r="114" spans="1:69" ht="17.399999999999999">
      <c r="A114" s="28"/>
      <c r="B114" s="29" t="s">
        <v>30</v>
      </c>
      <c r="C114" s="89"/>
      <c r="D114" s="30">
        <f>D110*D112</f>
        <v>85.809599999999989</v>
      </c>
      <c r="E114" s="30">
        <f t="shared" ref="E114:BN114" si="88">E110*E112</f>
        <v>0</v>
      </c>
      <c r="F114" s="30">
        <f t="shared" si="88"/>
        <v>50.15</v>
      </c>
      <c r="G114" s="30">
        <f t="shared" si="88"/>
        <v>17.582000000000001</v>
      </c>
      <c r="H114" s="30">
        <f t="shared" si="88"/>
        <v>0</v>
      </c>
      <c r="I114" s="30">
        <f t="shared" si="88"/>
        <v>0</v>
      </c>
      <c r="J114" s="30">
        <f t="shared" si="88"/>
        <v>198.9126</v>
      </c>
      <c r="K114" s="30">
        <f t="shared" si="88"/>
        <v>85.985420000000019</v>
      </c>
      <c r="L114" s="30">
        <f t="shared" si="88"/>
        <v>0</v>
      </c>
      <c r="M114" s="30">
        <f t="shared" si="88"/>
        <v>0</v>
      </c>
      <c r="N114" s="30">
        <f t="shared" si="88"/>
        <v>0</v>
      </c>
      <c r="O114" s="30">
        <f t="shared" si="88"/>
        <v>0</v>
      </c>
      <c r="P114" s="30">
        <f t="shared" si="88"/>
        <v>0</v>
      </c>
      <c r="Q114" s="30">
        <f t="shared" si="88"/>
        <v>0</v>
      </c>
      <c r="R114" s="30">
        <f t="shared" si="88"/>
        <v>0</v>
      </c>
      <c r="S114" s="30">
        <f t="shared" si="88"/>
        <v>0</v>
      </c>
      <c r="T114" s="30">
        <f t="shared" si="88"/>
        <v>0</v>
      </c>
      <c r="U114" s="30">
        <f t="shared" si="88"/>
        <v>0</v>
      </c>
      <c r="V114" s="30">
        <f t="shared" si="88"/>
        <v>0</v>
      </c>
      <c r="W114" s="30">
        <f>W110*W112</f>
        <v>0</v>
      </c>
      <c r="X114" s="30">
        <f t="shared" si="88"/>
        <v>761.1</v>
      </c>
      <c r="Y114" s="30">
        <f t="shared" si="88"/>
        <v>0</v>
      </c>
      <c r="Z114" s="30">
        <f t="shared" si="88"/>
        <v>0</v>
      </c>
      <c r="AA114" s="30">
        <f t="shared" si="88"/>
        <v>0</v>
      </c>
      <c r="AB114" s="30">
        <f t="shared" si="88"/>
        <v>0</v>
      </c>
      <c r="AC114" s="30">
        <f t="shared" si="88"/>
        <v>0</v>
      </c>
      <c r="AD114" s="30">
        <f t="shared" si="88"/>
        <v>0</v>
      </c>
      <c r="AE114" s="30">
        <f t="shared" si="88"/>
        <v>0</v>
      </c>
      <c r="AF114" s="30">
        <f t="shared" si="88"/>
        <v>0</v>
      </c>
      <c r="AG114" s="30">
        <f t="shared" si="88"/>
        <v>0</v>
      </c>
      <c r="AH114" s="30">
        <f t="shared" si="88"/>
        <v>0</v>
      </c>
      <c r="AI114" s="30">
        <f t="shared" si="88"/>
        <v>0</v>
      </c>
      <c r="AJ114" s="30">
        <f t="shared" si="88"/>
        <v>0</v>
      </c>
      <c r="AK114" s="30">
        <f t="shared" si="88"/>
        <v>0</v>
      </c>
      <c r="AL114" s="30">
        <f t="shared" si="88"/>
        <v>0</v>
      </c>
      <c r="AM114" s="30">
        <f t="shared" si="88"/>
        <v>0</v>
      </c>
      <c r="AN114" s="30">
        <f t="shared" si="88"/>
        <v>0</v>
      </c>
      <c r="AO114" s="30">
        <f t="shared" si="88"/>
        <v>0</v>
      </c>
      <c r="AP114" s="30">
        <f t="shared" si="88"/>
        <v>0</v>
      </c>
      <c r="AQ114" s="30">
        <f t="shared" si="88"/>
        <v>0</v>
      </c>
      <c r="AR114" s="30">
        <f t="shared" si="88"/>
        <v>0</v>
      </c>
      <c r="AS114" s="30">
        <f t="shared" si="88"/>
        <v>0</v>
      </c>
      <c r="AT114" s="30">
        <f t="shared" si="88"/>
        <v>0</v>
      </c>
      <c r="AU114" s="30">
        <f t="shared" si="88"/>
        <v>0</v>
      </c>
      <c r="AV114" s="30">
        <f t="shared" si="88"/>
        <v>0</v>
      </c>
      <c r="AW114" s="30">
        <f t="shared" si="88"/>
        <v>0</v>
      </c>
      <c r="AX114" s="30">
        <f t="shared" si="88"/>
        <v>0</v>
      </c>
      <c r="AY114" s="30">
        <f t="shared" si="88"/>
        <v>0</v>
      </c>
      <c r="AZ114" s="30">
        <f t="shared" si="88"/>
        <v>0</v>
      </c>
      <c r="BA114" s="30">
        <f t="shared" si="88"/>
        <v>0</v>
      </c>
      <c r="BB114" s="30">
        <f t="shared" si="88"/>
        <v>0</v>
      </c>
      <c r="BC114" s="30">
        <f t="shared" si="88"/>
        <v>0</v>
      </c>
      <c r="BD114" s="30">
        <f t="shared" si="88"/>
        <v>0</v>
      </c>
      <c r="BE114" s="30">
        <f t="shared" si="88"/>
        <v>0</v>
      </c>
      <c r="BF114" s="30">
        <f t="shared" si="88"/>
        <v>0</v>
      </c>
      <c r="BG114" s="30">
        <f t="shared" si="88"/>
        <v>0</v>
      </c>
      <c r="BH114" s="30">
        <f t="shared" si="88"/>
        <v>0</v>
      </c>
      <c r="BI114" s="30">
        <f t="shared" si="88"/>
        <v>0</v>
      </c>
      <c r="BJ114" s="30">
        <f t="shared" si="88"/>
        <v>0</v>
      </c>
      <c r="BK114" s="30">
        <f t="shared" si="88"/>
        <v>0</v>
      </c>
      <c r="BL114" s="30">
        <f t="shared" si="88"/>
        <v>0</v>
      </c>
      <c r="BM114" s="30">
        <f t="shared" si="88"/>
        <v>0</v>
      </c>
      <c r="BN114" s="30">
        <f t="shared" si="88"/>
        <v>1.298</v>
      </c>
      <c r="BO114" s="155">
        <f t="shared" ref="BO114" si="89">BO110*BO112</f>
        <v>0</v>
      </c>
      <c r="BP114" s="31">
        <f>SUM(D114:BN114)</f>
        <v>1200.83762</v>
      </c>
      <c r="BQ114" s="32">
        <f>BP114/$C$22</f>
        <v>20.353180000000002</v>
      </c>
    </row>
    <row r="115" spans="1:69" ht="17.399999999999999">
      <c r="A115" s="28"/>
      <c r="B115" s="29" t="s">
        <v>31</v>
      </c>
      <c r="C115" s="89"/>
      <c r="D115" s="30">
        <f>D110*D112</f>
        <v>85.809599999999989</v>
      </c>
      <c r="E115" s="30">
        <f t="shared" ref="E115:BN115" si="90">E110*E112</f>
        <v>0</v>
      </c>
      <c r="F115" s="30">
        <f t="shared" si="90"/>
        <v>50.15</v>
      </c>
      <c r="G115" s="30">
        <f t="shared" si="90"/>
        <v>17.582000000000001</v>
      </c>
      <c r="H115" s="30">
        <f t="shared" si="90"/>
        <v>0</v>
      </c>
      <c r="I115" s="30">
        <f t="shared" si="90"/>
        <v>0</v>
      </c>
      <c r="J115" s="30">
        <f t="shared" si="90"/>
        <v>198.9126</v>
      </c>
      <c r="K115" s="30">
        <f t="shared" si="90"/>
        <v>85.985420000000019</v>
      </c>
      <c r="L115" s="30">
        <f t="shared" si="90"/>
        <v>0</v>
      </c>
      <c r="M115" s="30">
        <f t="shared" si="90"/>
        <v>0</v>
      </c>
      <c r="N115" s="30">
        <f t="shared" si="90"/>
        <v>0</v>
      </c>
      <c r="O115" s="30">
        <f t="shared" si="90"/>
        <v>0</v>
      </c>
      <c r="P115" s="30">
        <f t="shared" si="90"/>
        <v>0</v>
      </c>
      <c r="Q115" s="30">
        <f t="shared" si="90"/>
        <v>0</v>
      </c>
      <c r="R115" s="30">
        <f t="shared" si="90"/>
        <v>0</v>
      </c>
      <c r="S115" s="30">
        <f t="shared" si="90"/>
        <v>0</v>
      </c>
      <c r="T115" s="30">
        <f t="shared" si="90"/>
        <v>0</v>
      </c>
      <c r="U115" s="30">
        <f t="shared" si="90"/>
        <v>0</v>
      </c>
      <c r="V115" s="30">
        <f t="shared" si="90"/>
        <v>0</v>
      </c>
      <c r="W115" s="30">
        <f>W110*W112</f>
        <v>0</v>
      </c>
      <c r="X115" s="30">
        <f t="shared" si="90"/>
        <v>761.1</v>
      </c>
      <c r="Y115" s="30">
        <f t="shared" si="90"/>
        <v>0</v>
      </c>
      <c r="Z115" s="30">
        <f t="shared" si="90"/>
        <v>0</v>
      </c>
      <c r="AA115" s="30">
        <f t="shared" si="90"/>
        <v>0</v>
      </c>
      <c r="AB115" s="30">
        <f t="shared" si="90"/>
        <v>0</v>
      </c>
      <c r="AC115" s="30">
        <f t="shared" si="90"/>
        <v>0</v>
      </c>
      <c r="AD115" s="30">
        <f t="shared" si="90"/>
        <v>0</v>
      </c>
      <c r="AE115" s="30">
        <f t="shared" si="90"/>
        <v>0</v>
      </c>
      <c r="AF115" s="30">
        <f t="shared" si="90"/>
        <v>0</v>
      </c>
      <c r="AG115" s="30">
        <f t="shared" si="90"/>
        <v>0</v>
      </c>
      <c r="AH115" s="30">
        <f t="shared" si="90"/>
        <v>0</v>
      </c>
      <c r="AI115" s="30">
        <f t="shared" si="90"/>
        <v>0</v>
      </c>
      <c r="AJ115" s="30">
        <f t="shared" si="90"/>
        <v>0</v>
      </c>
      <c r="AK115" s="30">
        <f t="shared" si="90"/>
        <v>0</v>
      </c>
      <c r="AL115" s="30">
        <f t="shared" si="90"/>
        <v>0</v>
      </c>
      <c r="AM115" s="30">
        <f t="shared" si="90"/>
        <v>0</v>
      </c>
      <c r="AN115" s="30">
        <f t="shared" si="90"/>
        <v>0</v>
      </c>
      <c r="AO115" s="30">
        <f t="shared" si="90"/>
        <v>0</v>
      </c>
      <c r="AP115" s="30">
        <f t="shared" si="90"/>
        <v>0</v>
      </c>
      <c r="AQ115" s="30">
        <f t="shared" si="90"/>
        <v>0</v>
      </c>
      <c r="AR115" s="30">
        <f t="shared" si="90"/>
        <v>0</v>
      </c>
      <c r="AS115" s="30">
        <f t="shared" si="90"/>
        <v>0</v>
      </c>
      <c r="AT115" s="30">
        <f t="shared" si="90"/>
        <v>0</v>
      </c>
      <c r="AU115" s="30">
        <f t="shared" si="90"/>
        <v>0</v>
      </c>
      <c r="AV115" s="30">
        <f t="shared" si="90"/>
        <v>0</v>
      </c>
      <c r="AW115" s="30">
        <f t="shared" si="90"/>
        <v>0</v>
      </c>
      <c r="AX115" s="30">
        <f t="shared" si="90"/>
        <v>0</v>
      </c>
      <c r="AY115" s="30">
        <f t="shared" si="90"/>
        <v>0</v>
      </c>
      <c r="AZ115" s="30">
        <f t="shared" si="90"/>
        <v>0</v>
      </c>
      <c r="BA115" s="30">
        <f t="shared" si="90"/>
        <v>0</v>
      </c>
      <c r="BB115" s="30">
        <f t="shared" si="90"/>
        <v>0</v>
      </c>
      <c r="BC115" s="30">
        <f t="shared" si="90"/>
        <v>0</v>
      </c>
      <c r="BD115" s="30">
        <f t="shared" si="90"/>
        <v>0</v>
      </c>
      <c r="BE115" s="30">
        <f t="shared" si="90"/>
        <v>0</v>
      </c>
      <c r="BF115" s="30">
        <f t="shared" si="90"/>
        <v>0</v>
      </c>
      <c r="BG115" s="30">
        <f t="shared" si="90"/>
        <v>0</v>
      </c>
      <c r="BH115" s="30">
        <f t="shared" si="90"/>
        <v>0</v>
      </c>
      <c r="BI115" s="30">
        <f t="shared" si="90"/>
        <v>0</v>
      </c>
      <c r="BJ115" s="30">
        <f t="shared" si="90"/>
        <v>0</v>
      </c>
      <c r="BK115" s="30">
        <f t="shared" si="90"/>
        <v>0</v>
      </c>
      <c r="BL115" s="30">
        <f t="shared" si="90"/>
        <v>0</v>
      </c>
      <c r="BM115" s="30">
        <f t="shared" si="90"/>
        <v>0</v>
      </c>
      <c r="BN115" s="30">
        <f t="shared" si="90"/>
        <v>1.298</v>
      </c>
      <c r="BO115" s="155">
        <f t="shared" ref="BO115" si="91">BO110*BO112</f>
        <v>0</v>
      </c>
      <c r="BP115" s="31">
        <f>SUM(D115:BN115)</f>
        <v>1200.83762</v>
      </c>
      <c r="BQ115" s="32">
        <f>BP115/$C$22</f>
        <v>20.353180000000002</v>
      </c>
    </row>
    <row r="118" spans="1:69">
      <c r="BQ118" s="37">
        <f>BQ67</f>
        <v>28.856592400000004</v>
      </c>
    </row>
    <row r="119" spans="1:69">
      <c r="BQ119" s="37">
        <f>BQ85</f>
        <v>56.04845000000001</v>
      </c>
    </row>
    <row r="120" spans="1:69">
      <c r="BQ120" s="37">
        <f>BQ101</f>
        <v>31.129950000000001</v>
      </c>
    </row>
    <row r="121" spans="1:69">
      <c r="BQ121" s="37">
        <f>BQ115</f>
        <v>20.353180000000002</v>
      </c>
    </row>
  </sheetData>
  <mergeCells count="358">
    <mergeCell ref="BO7:BO8"/>
    <mergeCell ref="BO54:BO55"/>
    <mergeCell ref="BO70:BO71"/>
    <mergeCell ref="BO88:BO89"/>
    <mergeCell ref="BO104:BO105"/>
    <mergeCell ref="C6:D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BH7:BH8"/>
    <mergeCell ref="AW7:AW8"/>
    <mergeCell ref="AX7:AX8"/>
    <mergeCell ref="AY7:AY8"/>
    <mergeCell ref="AZ7:AZ8"/>
    <mergeCell ref="BA7:BA8"/>
    <mergeCell ref="BB7:BB8"/>
    <mergeCell ref="AQ7:AQ8"/>
    <mergeCell ref="AR7:AR8"/>
    <mergeCell ref="AS7:AS8"/>
    <mergeCell ref="AT7:AT8"/>
    <mergeCell ref="AU7:AU8"/>
    <mergeCell ref="AV7:AV8"/>
    <mergeCell ref="A22:A26"/>
    <mergeCell ref="C22:C26"/>
    <mergeCell ref="A27:A29"/>
    <mergeCell ref="C27:C29"/>
    <mergeCell ref="C46:C47"/>
    <mergeCell ref="A54:A55"/>
    <mergeCell ref="C54:C55"/>
    <mergeCell ref="BP7:BP8"/>
    <mergeCell ref="BQ7:BQ8"/>
    <mergeCell ref="A9:A13"/>
    <mergeCell ref="C9:C13"/>
    <mergeCell ref="A14:A21"/>
    <mergeCell ref="C14:C21"/>
    <mergeCell ref="BI7:BI8"/>
    <mergeCell ref="BJ7:BJ8"/>
    <mergeCell ref="BK7:BK8"/>
    <mergeCell ref="BL7:BL8"/>
    <mergeCell ref="BM7:BM8"/>
    <mergeCell ref="BN7:BN8"/>
    <mergeCell ref="BC7:BC8"/>
    <mergeCell ref="BD7:BD8"/>
    <mergeCell ref="BE7:BE8"/>
    <mergeCell ref="BF7:BF8"/>
    <mergeCell ref="BG7:BG8"/>
    <mergeCell ref="J54:J55"/>
    <mergeCell ref="K54:K55"/>
    <mergeCell ref="L54:L55"/>
    <mergeCell ref="M54:M55"/>
    <mergeCell ref="N54:N55"/>
    <mergeCell ref="O54:O55"/>
    <mergeCell ref="D54:D55"/>
    <mergeCell ref="E54:E55"/>
    <mergeCell ref="F54:F55"/>
    <mergeCell ref="G54:G55"/>
    <mergeCell ref="H54:H55"/>
    <mergeCell ref="I54:I55"/>
    <mergeCell ref="V54:V55"/>
    <mergeCell ref="X54:X55"/>
    <mergeCell ref="Y54:Y55"/>
    <mergeCell ref="Z54:Z55"/>
    <mergeCell ref="AA54:AA55"/>
    <mergeCell ref="AB54:AB55"/>
    <mergeCell ref="P54:P55"/>
    <mergeCell ref="Q54:Q55"/>
    <mergeCell ref="R54:R55"/>
    <mergeCell ref="S54:S55"/>
    <mergeCell ref="T54:T55"/>
    <mergeCell ref="U54:U55"/>
    <mergeCell ref="BQ54:BQ55"/>
    <mergeCell ref="A56:A60"/>
    <mergeCell ref="C56:C60"/>
    <mergeCell ref="BG54:BG55"/>
    <mergeCell ref="BH54:BH55"/>
    <mergeCell ref="BI54:BI55"/>
    <mergeCell ref="BJ54:BJ55"/>
    <mergeCell ref="BK54:BK55"/>
    <mergeCell ref="BL54:BL55"/>
    <mergeCell ref="BA54:BA55"/>
    <mergeCell ref="BB54:BB55"/>
    <mergeCell ref="BC54:BC55"/>
    <mergeCell ref="BD54:BD55"/>
    <mergeCell ref="BE54:BE55"/>
    <mergeCell ref="BF54:BF55"/>
    <mergeCell ref="AU54:AU55"/>
    <mergeCell ref="AV54:AV55"/>
    <mergeCell ref="AW54:AW55"/>
    <mergeCell ref="AX54:AX55"/>
    <mergeCell ref="AY54:AY55"/>
    <mergeCell ref="AZ54:AZ55"/>
    <mergeCell ref="AO54:AO55"/>
    <mergeCell ref="AP54:AP55"/>
    <mergeCell ref="AQ54:AQ55"/>
    <mergeCell ref="C66:C67"/>
    <mergeCell ref="A70:A71"/>
    <mergeCell ref="C70:C71"/>
    <mergeCell ref="D70:D71"/>
    <mergeCell ref="E70:E71"/>
    <mergeCell ref="F70:F71"/>
    <mergeCell ref="BM54:BM55"/>
    <mergeCell ref="BN54:BN55"/>
    <mergeCell ref="BP54:BP55"/>
    <mergeCell ref="AR54:AR55"/>
    <mergeCell ref="AS54:AS55"/>
    <mergeCell ref="AT54:AT55"/>
    <mergeCell ref="AI54:AI55"/>
    <mergeCell ref="AJ54:AJ55"/>
    <mergeCell ref="AK54:AK55"/>
    <mergeCell ref="AL54:AL55"/>
    <mergeCell ref="AM54:AM55"/>
    <mergeCell ref="AN54:AN55"/>
    <mergeCell ref="AC54:AC55"/>
    <mergeCell ref="AD54:AD55"/>
    <mergeCell ref="AE54:AE55"/>
    <mergeCell ref="AF54:AF55"/>
    <mergeCell ref="AG54:AG55"/>
    <mergeCell ref="AH54:AH55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Z70:Z71"/>
    <mergeCell ref="AA70:AA71"/>
    <mergeCell ref="AB70:AB71"/>
    <mergeCell ref="AC70:AC71"/>
    <mergeCell ref="AD70:AD71"/>
    <mergeCell ref="AE70:AE71"/>
    <mergeCell ref="S70:S71"/>
    <mergeCell ref="T70:T71"/>
    <mergeCell ref="U70:U71"/>
    <mergeCell ref="V70:V71"/>
    <mergeCell ref="X70:X71"/>
    <mergeCell ref="Y70:Y71"/>
    <mergeCell ref="AL70:AL71"/>
    <mergeCell ref="AM70:AM71"/>
    <mergeCell ref="AN70:AN71"/>
    <mergeCell ref="AO70:AO71"/>
    <mergeCell ref="AP70:AP71"/>
    <mergeCell ref="AQ70:AQ71"/>
    <mergeCell ref="AF70:AF71"/>
    <mergeCell ref="AG70:AG71"/>
    <mergeCell ref="AH70:AH71"/>
    <mergeCell ref="AI70:AI71"/>
    <mergeCell ref="AJ70:AJ71"/>
    <mergeCell ref="AK70:AK71"/>
    <mergeCell ref="AZ70:AZ71"/>
    <mergeCell ref="BA70:BA71"/>
    <mergeCell ref="BB70:BB71"/>
    <mergeCell ref="BC70:BC71"/>
    <mergeCell ref="AR70:AR71"/>
    <mergeCell ref="AS70:AS71"/>
    <mergeCell ref="AT70:AT71"/>
    <mergeCell ref="AU70:AU71"/>
    <mergeCell ref="AV70:AV71"/>
    <mergeCell ref="AW70:AW71"/>
    <mergeCell ref="BQ70:BQ71"/>
    <mergeCell ref="A72:A78"/>
    <mergeCell ref="C72:C78"/>
    <mergeCell ref="C84:C85"/>
    <mergeCell ref="A88:A89"/>
    <mergeCell ref="C88:C89"/>
    <mergeCell ref="D88:D89"/>
    <mergeCell ref="E88:E89"/>
    <mergeCell ref="F88:F89"/>
    <mergeCell ref="G88:G89"/>
    <mergeCell ref="BJ70:BJ71"/>
    <mergeCell ref="BK70:BK71"/>
    <mergeCell ref="BL70:BL71"/>
    <mergeCell ref="BM70:BM71"/>
    <mergeCell ref="BN70:BN71"/>
    <mergeCell ref="BP70:BP71"/>
    <mergeCell ref="BD70:BD71"/>
    <mergeCell ref="BE70:BE71"/>
    <mergeCell ref="BF70:BF71"/>
    <mergeCell ref="BG70:BG71"/>
    <mergeCell ref="BH70:BH71"/>
    <mergeCell ref="BI70:BI71"/>
    <mergeCell ref="AX70:AX71"/>
    <mergeCell ref="AY70:AY71"/>
    <mergeCell ref="N88:N89"/>
    <mergeCell ref="O88:O89"/>
    <mergeCell ref="P88:P89"/>
    <mergeCell ref="Q88:Q89"/>
    <mergeCell ref="R88:R89"/>
    <mergeCell ref="S88:S89"/>
    <mergeCell ref="H88:H89"/>
    <mergeCell ref="I88:I89"/>
    <mergeCell ref="J88:J89"/>
    <mergeCell ref="K88:K89"/>
    <mergeCell ref="L88:L89"/>
    <mergeCell ref="M88:M89"/>
    <mergeCell ref="AA88:AA89"/>
    <mergeCell ref="AB88:AB89"/>
    <mergeCell ref="AC88:AC89"/>
    <mergeCell ref="AD88:AD89"/>
    <mergeCell ref="AE88:AE89"/>
    <mergeCell ref="AF88:AF89"/>
    <mergeCell ref="T88:T89"/>
    <mergeCell ref="U88:U89"/>
    <mergeCell ref="V88:V89"/>
    <mergeCell ref="X88:X89"/>
    <mergeCell ref="Y88:Y89"/>
    <mergeCell ref="Z88:Z89"/>
    <mergeCell ref="AM88:AM89"/>
    <mergeCell ref="AN88:AN89"/>
    <mergeCell ref="AO88:AO89"/>
    <mergeCell ref="AP88:AP89"/>
    <mergeCell ref="AQ88:AQ89"/>
    <mergeCell ref="AR88:AR89"/>
    <mergeCell ref="AG88:AG89"/>
    <mergeCell ref="AH88:AH89"/>
    <mergeCell ref="AI88:AI89"/>
    <mergeCell ref="AJ88:AJ89"/>
    <mergeCell ref="AK88:AK89"/>
    <mergeCell ref="AL88:AL89"/>
    <mergeCell ref="AY88:AY89"/>
    <mergeCell ref="AZ88:AZ89"/>
    <mergeCell ref="BA88:BA89"/>
    <mergeCell ref="BB88:BB89"/>
    <mergeCell ref="BC88:BC89"/>
    <mergeCell ref="BD88:BD89"/>
    <mergeCell ref="AS88:AS89"/>
    <mergeCell ref="AT88:AT89"/>
    <mergeCell ref="AU88:AU89"/>
    <mergeCell ref="AV88:AV89"/>
    <mergeCell ref="AW88:AW89"/>
    <mergeCell ref="AX88:AX89"/>
    <mergeCell ref="BK88:BK89"/>
    <mergeCell ref="BL88:BL89"/>
    <mergeCell ref="BM88:BM89"/>
    <mergeCell ref="BN88:BN89"/>
    <mergeCell ref="BP88:BP89"/>
    <mergeCell ref="BQ88:BQ89"/>
    <mergeCell ref="BE88:BE89"/>
    <mergeCell ref="BF88:BF89"/>
    <mergeCell ref="BG88:BG89"/>
    <mergeCell ref="BH88:BH89"/>
    <mergeCell ref="BI88:BI89"/>
    <mergeCell ref="BJ88:BJ89"/>
    <mergeCell ref="E104:E105"/>
    <mergeCell ref="F104:F105"/>
    <mergeCell ref="G104:G105"/>
    <mergeCell ref="H104:H105"/>
    <mergeCell ref="I104:I105"/>
    <mergeCell ref="J104:J105"/>
    <mergeCell ref="A90:A94"/>
    <mergeCell ref="C90:C94"/>
    <mergeCell ref="C100:C101"/>
    <mergeCell ref="A104:A105"/>
    <mergeCell ref="C104:C105"/>
    <mergeCell ref="D104:D105"/>
    <mergeCell ref="Q104:Q105"/>
    <mergeCell ref="R104:R105"/>
    <mergeCell ref="S104:S105"/>
    <mergeCell ref="T104:T105"/>
    <mergeCell ref="U104:U105"/>
    <mergeCell ref="V104:V105"/>
    <mergeCell ref="K104:K105"/>
    <mergeCell ref="L104:L105"/>
    <mergeCell ref="M104:M105"/>
    <mergeCell ref="N104:N105"/>
    <mergeCell ref="O104:O105"/>
    <mergeCell ref="P104:P105"/>
    <mergeCell ref="AD104:AD105"/>
    <mergeCell ref="AE104:AE105"/>
    <mergeCell ref="AF104:AF105"/>
    <mergeCell ref="AG104:AG105"/>
    <mergeCell ref="AH104:AH105"/>
    <mergeCell ref="AI104:AI105"/>
    <mergeCell ref="X104:X105"/>
    <mergeCell ref="Y104:Y105"/>
    <mergeCell ref="Z104:Z105"/>
    <mergeCell ref="AA104:AA105"/>
    <mergeCell ref="AB104:AB105"/>
    <mergeCell ref="AC104:AC105"/>
    <mergeCell ref="AP104:AP105"/>
    <mergeCell ref="AQ104:AQ105"/>
    <mergeCell ref="AR104:AR105"/>
    <mergeCell ref="AS104:AS105"/>
    <mergeCell ref="AT104:AT105"/>
    <mergeCell ref="AU104:AU105"/>
    <mergeCell ref="AJ104:AJ105"/>
    <mergeCell ref="AK104:AK105"/>
    <mergeCell ref="AL104:AL105"/>
    <mergeCell ref="AM104:AM105"/>
    <mergeCell ref="AN104:AN105"/>
    <mergeCell ref="AO104:AO105"/>
    <mergeCell ref="BN104:BN105"/>
    <mergeCell ref="BP104:BP105"/>
    <mergeCell ref="BQ104:BQ105"/>
    <mergeCell ref="A106:A108"/>
    <mergeCell ref="C106:C108"/>
    <mergeCell ref="C114:C115"/>
    <mergeCell ref="BH104:BH105"/>
    <mergeCell ref="BI104:BI105"/>
    <mergeCell ref="BJ104:BJ105"/>
    <mergeCell ref="BK104:BK105"/>
    <mergeCell ref="BL104:BL105"/>
    <mergeCell ref="BM104:BM105"/>
    <mergeCell ref="BB104:BB105"/>
    <mergeCell ref="BC104:BC105"/>
    <mergeCell ref="BD104:BD105"/>
    <mergeCell ref="BE104:BE105"/>
    <mergeCell ref="BF104:BF105"/>
    <mergeCell ref="BG104:BG105"/>
    <mergeCell ref="AV104:AV105"/>
    <mergeCell ref="AW104:AW105"/>
    <mergeCell ref="AX104:AX105"/>
    <mergeCell ref="AY104:AY105"/>
    <mergeCell ref="AZ104:AZ105"/>
    <mergeCell ref="BA104:BA105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workbookViewId="0">
      <selection activeCell="N44" sqref="N44"/>
    </sheetView>
  </sheetViews>
  <sheetFormatPr defaultRowHeight="14.4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9.441406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>
      <c r="A1" s="120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B1" s="120"/>
      <c r="C1" s="120"/>
      <c r="D1" s="121" t="s">
        <v>61</v>
      </c>
      <c r="E1" s="122"/>
      <c r="F1" s="122"/>
      <c r="G1" s="122"/>
      <c r="H1" s="123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I1" s="120"/>
      <c r="J1" s="120"/>
      <c r="K1" s="54"/>
      <c r="L1" s="131"/>
      <c r="M1" s="131"/>
      <c r="N1" s="131"/>
      <c r="O1" s="131"/>
      <c r="P1" s="94"/>
      <c r="Q1" s="94"/>
      <c r="R1" s="94"/>
      <c r="S1" s="94"/>
      <c r="T1" s="125"/>
      <c r="U1" s="125"/>
      <c r="V1" s="23"/>
    </row>
    <row r="2" spans="1:22" ht="21.9" customHeight="1">
      <c r="A2" s="117" t="s">
        <v>37</v>
      </c>
      <c r="B2" s="117"/>
      <c r="C2" s="117"/>
      <c r="D2" s="119" t="s">
        <v>38</v>
      </c>
      <c r="E2" s="117"/>
      <c r="F2" s="117"/>
      <c r="G2" s="118"/>
      <c r="H2" s="117" t="s">
        <v>39</v>
      </c>
      <c r="I2" s="117"/>
      <c r="J2" s="118"/>
      <c r="K2" s="55"/>
      <c r="L2" s="126" t="s">
        <v>8</v>
      </c>
      <c r="M2" s="127"/>
      <c r="N2" s="126" t="s">
        <v>12</v>
      </c>
      <c r="O2" s="127"/>
      <c r="P2" s="128" t="s">
        <v>18</v>
      </c>
      <c r="Q2" s="129"/>
      <c r="R2" s="128" t="s">
        <v>21</v>
      </c>
      <c r="S2" s="129"/>
      <c r="T2" s="125" t="s">
        <v>40</v>
      </c>
      <c r="U2" s="130"/>
      <c r="V2" s="23"/>
    </row>
    <row r="3" spans="1:22" ht="30.75" customHeight="1">
      <c r="A3" s="56"/>
      <c r="B3" s="70">
        <f>E3</f>
        <v>45433</v>
      </c>
      <c r="C3" s="57" t="s">
        <v>41</v>
      </c>
      <c r="D3" s="56"/>
      <c r="E3" s="70">
        <f>'07.01.2021 3-7 лет (день 9) '!K6</f>
        <v>45433</v>
      </c>
      <c r="F3" s="57" t="s">
        <v>41</v>
      </c>
      <c r="G3" s="57" t="s">
        <v>42</v>
      </c>
      <c r="H3" s="56"/>
      <c r="I3" s="70">
        <f>E3</f>
        <v>45433</v>
      </c>
      <c r="J3" s="57" t="s">
        <v>42</v>
      </c>
      <c r="K3" s="23"/>
      <c r="L3" s="58">
        <f>F4</f>
        <v>23.326050000000002</v>
      </c>
      <c r="M3" s="58">
        <f>G4</f>
        <v>28.856592400000004</v>
      </c>
      <c r="N3" s="58">
        <f>F9</f>
        <v>49.729349999999997</v>
      </c>
      <c r="O3" s="58">
        <f>G9</f>
        <v>56.04845000000001</v>
      </c>
      <c r="P3" s="58">
        <f>F17</f>
        <v>27.342663999999996</v>
      </c>
      <c r="Q3" s="58">
        <f>G17</f>
        <v>31.129950000000001</v>
      </c>
      <c r="R3" s="6">
        <f>F22</f>
        <v>19.728470000000002</v>
      </c>
      <c r="S3" s="6">
        <f>G22</f>
        <v>20.353180000000002</v>
      </c>
      <c r="T3" s="59">
        <f>L3+N3+P3+R3</f>
        <v>120.12653399999999</v>
      </c>
      <c r="U3" s="59">
        <f>M3+O3+Q3+S3</f>
        <v>136.38817240000003</v>
      </c>
    </row>
    <row r="4" spans="1:22" ht="15" customHeight="1">
      <c r="A4" s="85" t="s">
        <v>8</v>
      </c>
      <c r="B4" s="6" t="str">
        <f>E4</f>
        <v>Каша манная молочная</v>
      </c>
      <c r="C4" s="104">
        <f>F4</f>
        <v>23.326050000000002</v>
      </c>
      <c r="D4" s="85" t="s">
        <v>8</v>
      </c>
      <c r="E4" s="6" t="str">
        <f>'07.01.2021 3-7 лет (день 9) '!B9</f>
        <v>Каша манная молочная</v>
      </c>
      <c r="F4" s="104">
        <f>'7.01.2021 1,5-2 года (день 9)'!BQ66</f>
        <v>23.326050000000002</v>
      </c>
      <c r="G4" s="104">
        <f>'07.01.2021 3-7 лет (день 9) '!BQ67</f>
        <v>28.856592400000004</v>
      </c>
      <c r="H4" s="85" t="s">
        <v>8</v>
      </c>
      <c r="I4" s="6" t="str">
        <f>E4</f>
        <v>Каша манная молочная</v>
      </c>
      <c r="J4" s="104">
        <f>G4</f>
        <v>28.856592400000004</v>
      </c>
    </row>
    <row r="5" spans="1:22" ht="15" customHeight="1">
      <c r="A5" s="85"/>
      <c r="B5" s="9" t="str">
        <f>E5</f>
        <v xml:space="preserve">Бутерброд с маслом </v>
      </c>
      <c r="C5" s="105"/>
      <c r="D5" s="85"/>
      <c r="E5" s="6" t="str">
        <f>'07.01.2021 3-7 лет (день 9) '!B10</f>
        <v xml:space="preserve">Бутерброд с маслом </v>
      </c>
      <c r="F5" s="105"/>
      <c r="G5" s="105"/>
      <c r="H5" s="85"/>
      <c r="I5" s="6" t="str">
        <f>E5</f>
        <v xml:space="preserve">Бутерброд с маслом </v>
      </c>
      <c r="J5" s="105"/>
    </row>
    <row r="6" spans="1:22" ht="15" customHeight="1">
      <c r="A6" s="85"/>
      <c r="B6" s="9" t="str">
        <f>E6</f>
        <v>Какао с молоком</v>
      </c>
      <c r="C6" s="105"/>
      <c r="D6" s="85"/>
      <c r="E6" s="6" t="str">
        <f>'07.01.2021 3-7 лет (день 9) '!B11</f>
        <v>Какао с молоком</v>
      </c>
      <c r="F6" s="105"/>
      <c r="G6" s="105"/>
      <c r="H6" s="85"/>
      <c r="I6" s="6" t="str">
        <f>E6</f>
        <v>Какао с молоком</v>
      </c>
      <c r="J6" s="105"/>
    </row>
    <row r="7" spans="1:22" ht="15" customHeight="1">
      <c r="A7" s="85"/>
      <c r="B7" s="6"/>
      <c r="C7" s="105"/>
      <c r="D7" s="85"/>
      <c r="E7" s="6"/>
      <c r="F7" s="105"/>
      <c r="G7" s="105"/>
      <c r="H7" s="85"/>
      <c r="I7" s="6"/>
      <c r="J7" s="105"/>
    </row>
    <row r="8" spans="1:22" ht="15" customHeight="1">
      <c r="A8" s="85"/>
      <c r="B8" s="6"/>
      <c r="C8" s="106"/>
      <c r="D8" s="85"/>
      <c r="E8" s="6"/>
      <c r="F8" s="106"/>
      <c r="G8" s="106"/>
      <c r="H8" s="85"/>
      <c r="I8" s="6"/>
      <c r="J8" s="106"/>
    </row>
    <row r="9" spans="1:22" ht="15" customHeight="1">
      <c r="A9" s="85" t="s">
        <v>12</v>
      </c>
      <c r="B9" s="6" t="str">
        <f>E9</f>
        <v>Суп шахтерский</v>
      </c>
      <c r="C9" s="110">
        <f>F9</f>
        <v>49.729349999999997</v>
      </c>
      <c r="D9" s="85" t="s">
        <v>12</v>
      </c>
      <c r="E9" s="6" t="str">
        <f>'07.01.2021 3-7 лет (день 9) '!B14</f>
        <v>Суп шахтерский</v>
      </c>
      <c r="F9" s="110">
        <f>'7.01.2021 1,5-2 года (день 9)'!BQ86</f>
        <v>49.729349999999997</v>
      </c>
      <c r="G9" s="110">
        <f>'07.01.2021 3-7 лет (день 9) '!BQ85</f>
        <v>56.04845000000001</v>
      </c>
      <c r="H9" s="85" t="s">
        <v>12</v>
      </c>
      <c r="I9" s="6" t="str">
        <f t="shared" ref="I9:I15" si="0">E9</f>
        <v>Суп шахтерский</v>
      </c>
      <c r="J9" s="110">
        <f>G9</f>
        <v>56.04845000000001</v>
      </c>
    </row>
    <row r="10" spans="1:22" ht="15" customHeight="1">
      <c r="A10" s="85"/>
      <c r="B10" s="6" t="str">
        <f t="shared" ref="B10:B15" si="1">E10</f>
        <v>Капуста, тушеная с мясом</v>
      </c>
      <c r="C10" s="111"/>
      <c r="D10" s="85"/>
      <c r="E10" s="6" t="str">
        <f>'07.01.2021 3-7 лет (день 9) '!B15</f>
        <v>Капуста, тушеная с мясом</v>
      </c>
      <c r="F10" s="111"/>
      <c r="G10" s="111"/>
      <c r="H10" s="85"/>
      <c r="I10" s="6" t="str">
        <f t="shared" si="0"/>
        <v>Капуста, тушеная с мясом</v>
      </c>
      <c r="J10" s="111"/>
      <c r="L10">
        <v>17.661277272727276</v>
      </c>
    </row>
    <row r="11" spans="1:22" ht="15" customHeight="1">
      <c r="A11" s="85"/>
      <c r="B11" s="6" t="str">
        <f t="shared" si="1"/>
        <v>Хлеб пшеничный</v>
      </c>
      <c r="C11" s="111"/>
      <c r="D11" s="85"/>
      <c r="E11" s="6" t="str">
        <f>'07.01.2021 3-7 лет (день 9) '!B16</f>
        <v>Хлеб пшеничный</v>
      </c>
      <c r="F11" s="111"/>
      <c r="G11" s="111"/>
      <c r="H11" s="85"/>
      <c r="I11" s="6" t="str">
        <f t="shared" si="0"/>
        <v>Хлеб пшеничный</v>
      </c>
      <c r="J11" s="111"/>
      <c r="L11">
        <v>34.203707335064934</v>
      </c>
    </row>
    <row r="12" spans="1:22" ht="15" customHeight="1">
      <c r="A12" s="85"/>
      <c r="B12" s="6" t="str">
        <f t="shared" si="1"/>
        <v>Хлеб ржано-пшеничный</v>
      </c>
      <c r="C12" s="111"/>
      <c r="D12" s="85"/>
      <c r="E12" s="6" t="str">
        <f>'07.01.2021 3-7 лет (день 9) '!B17</f>
        <v>Хлеб ржано-пшеничный</v>
      </c>
      <c r="F12" s="111"/>
      <c r="G12" s="111"/>
      <c r="H12" s="85"/>
      <c r="I12" s="6" t="str">
        <f t="shared" si="0"/>
        <v>Хлеб ржано-пшеничный</v>
      </c>
      <c r="J12" s="111"/>
      <c r="L12">
        <v>13.672125230769231</v>
      </c>
    </row>
    <row r="13" spans="1:22" ht="15" customHeight="1">
      <c r="A13" s="85"/>
      <c r="B13" s="6" t="str">
        <f t="shared" si="1"/>
        <v>Компот из сухофруктов</v>
      </c>
      <c r="C13" s="111"/>
      <c r="D13" s="85"/>
      <c r="E13" s="6" t="str">
        <f>'07.01.2021 3-7 лет (день 9) '!B18</f>
        <v>Компот из сухофруктов</v>
      </c>
      <c r="F13" s="111"/>
      <c r="G13" s="111"/>
      <c r="H13" s="85"/>
      <c r="I13" s="6" t="str">
        <f t="shared" si="0"/>
        <v>Компот из сухофруктов</v>
      </c>
      <c r="J13" s="111"/>
      <c r="L13">
        <v>16.691530035818182</v>
      </c>
    </row>
    <row r="14" spans="1:22" ht="15" customHeight="1">
      <c r="A14" s="85"/>
      <c r="B14" s="6">
        <f t="shared" si="1"/>
        <v>0</v>
      </c>
      <c r="C14" s="111"/>
      <c r="D14" s="85"/>
      <c r="E14" s="6"/>
      <c r="F14" s="111"/>
      <c r="G14" s="111"/>
      <c r="H14" s="85"/>
      <c r="I14" s="6">
        <f t="shared" si="0"/>
        <v>0</v>
      </c>
      <c r="J14" s="111"/>
    </row>
    <row r="15" spans="1:22" ht="15" customHeight="1">
      <c r="A15" s="85"/>
      <c r="B15" s="12">
        <f t="shared" si="1"/>
        <v>0</v>
      </c>
      <c r="C15" s="111"/>
      <c r="D15" s="85"/>
      <c r="E15" s="12"/>
      <c r="F15" s="111"/>
      <c r="G15" s="111"/>
      <c r="H15" s="85"/>
      <c r="I15" s="12">
        <f t="shared" si="0"/>
        <v>0</v>
      </c>
      <c r="J15" s="111"/>
      <c r="L15">
        <v>13.656988181818184</v>
      </c>
    </row>
    <row r="16" spans="1:22" ht="15" customHeight="1">
      <c r="A16" s="85"/>
      <c r="B16" s="12"/>
      <c r="C16" s="112"/>
      <c r="D16" s="85"/>
      <c r="E16" s="12"/>
      <c r="F16" s="112"/>
      <c r="G16" s="112"/>
      <c r="H16" s="85"/>
      <c r="I16" s="12"/>
      <c r="J16" s="112"/>
      <c r="L16">
        <v>27.834465324675328</v>
      </c>
    </row>
    <row r="17" spans="1:15" ht="15" customHeight="1">
      <c r="A17" s="85" t="s">
        <v>18</v>
      </c>
      <c r="B17" s="6" t="str">
        <f>E17</f>
        <v>Компот из свеж. морож. ягод</v>
      </c>
      <c r="C17" s="104">
        <f>F17</f>
        <v>27.342663999999996</v>
      </c>
      <c r="D17" s="85" t="s">
        <v>18</v>
      </c>
      <c r="E17" s="6" t="str">
        <f>'07.01.2021 3-7 лет (день 9) '!B22</f>
        <v>Компот из свеж. морож. ягод</v>
      </c>
      <c r="F17" s="104">
        <f>'7.01.2021 1,5-2 года (день 9)'!BQ104</f>
        <v>27.342663999999996</v>
      </c>
      <c r="G17" s="104">
        <f>'07.01.2021 3-7 лет (день 9) '!BQ101</f>
        <v>31.129950000000001</v>
      </c>
      <c r="H17" s="85" t="s">
        <v>18</v>
      </c>
      <c r="I17" s="6" t="str">
        <f>E17</f>
        <v>Компот из свеж. морож. ягод</v>
      </c>
      <c r="J17" s="104">
        <f>G17</f>
        <v>31.129950000000001</v>
      </c>
      <c r="L17">
        <v>11.117222</v>
      </c>
    </row>
    <row r="18" spans="1:15" ht="15" customHeight="1">
      <c r="A18" s="85"/>
      <c r="B18" s="6" t="str">
        <f>E18</f>
        <v>Пирог рыбный</v>
      </c>
      <c r="C18" s="105"/>
      <c r="D18" s="85"/>
      <c r="E18" s="6" t="str">
        <f>'07.01.2021 3-7 лет (день 9) '!B23</f>
        <v>Пирог рыбный</v>
      </c>
      <c r="F18" s="105"/>
      <c r="G18" s="105"/>
      <c r="H18" s="85"/>
      <c r="I18" s="6" t="str">
        <f>E18</f>
        <v>Пирог рыбный</v>
      </c>
      <c r="J18" s="105"/>
      <c r="L18">
        <v>12.661418181818181</v>
      </c>
    </row>
    <row r="19" spans="1:15" ht="15" customHeight="1">
      <c r="A19" s="85"/>
      <c r="B19" s="6"/>
      <c r="C19" s="105"/>
      <c r="D19" s="85"/>
      <c r="E19" s="6"/>
      <c r="F19" s="105"/>
      <c r="G19" s="105"/>
      <c r="H19" s="85"/>
      <c r="I19" s="6"/>
      <c r="J19" s="105"/>
      <c r="L19">
        <v>65.27009368831169</v>
      </c>
    </row>
    <row r="20" spans="1:15" ht="15" customHeight="1">
      <c r="A20" s="85"/>
      <c r="B20" s="6"/>
      <c r="C20" s="105"/>
      <c r="D20" s="85"/>
      <c r="E20" s="6"/>
      <c r="F20" s="105"/>
      <c r="G20" s="105"/>
      <c r="H20" s="85"/>
      <c r="I20" s="6"/>
      <c r="J20" s="105"/>
    </row>
    <row r="21" spans="1:15" ht="15" customHeight="1">
      <c r="A21" s="85"/>
      <c r="B21" s="6"/>
      <c r="C21" s="106"/>
      <c r="D21" s="85"/>
      <c r="E21" s="6"/>
      <c r="F21" s="106"/>
      <c r="G21" s="106"/>
      <c r="H21" s="85"/>
      <c r="I21" s="6"/>
      <c r="J21" s="106"/>
    </row>
    <row r="22" spans="1:15" ht="15" customHeight="1">
      <c r="A22" s="85" t="s">
        <v>21</v>
      </c>
      <c r="B22" s="36" t="str">
        <f>E22</f>
        <v xml:space="preserve">Омлет </v>
      </c>
      <c r="C22" s="104">
        <f>F22</f>
        <v>19.728470000000002</v>
      </c>
      <c r="D22" s="85" t="s">
        <v>21</v>
      </c>
      <c r="E22" s="13" t="str">
        <f>'07.01.2021 3-7 лет (день 9) '!B27</f>
        <v xml:space="preserve">Омлет </v>
      </c>
      <c r="F22" s="104">
        <f>'7.01.2021 1,5-2 года (день 9)'!BQ120</f>
        <v>19.728470000000002</v>
      </c>
      <c r="G22" s="104">
        <f>'07.01.2021 3-7 лет (день 9) '!BQ115</f>
        <v>20.353180000000002</v>
      </c>
      <c r="H22" s="85" t="s">
        <v>21</v>
      </c>
      <c r="I22" s="36" t="str">
        <f>E22</f>
        <v xml:space="preserve">Омлет </v>
      </c>
      <c r="J22" s="104">
        <f>G22</f>
        <v>20.353180000000002</v>
      </c>
    </row>
    <row r="23" spans="1:15" ht="15" customHeight="1">
      <c r="A23" s="85"/>
      <c r="B23" s="36" t="str">
        <f>E23</f>
        <v>Хлеб пшеничный</v>
      </c>
      <c r="C23" s="105"/>
      <c r="D23" s="85"/>
      <c r="E23" s="13" t="str">
        <f>'07.01.2021 3-7 лет (день 9) '!B28</f>
        <v>Хлеб пшеничный</v>
      </c>
      <c r="F23" s="105"/>
      <c r="G23" s="105"/>
      <c r="H23" s="85"/>
      <c r="I23" s="36" t="str">
        <f>E23</f>
        <v>Хлеб пшеничный</v>
      </c>
      <c r="J23" s="105"/>
    </row>
    <row r="24" spans="1:15" ht="15" customHeight="1">
      <c r="A24" s="85"/>
      <c r="B24" s="12" t="str">
        <f>E24</f>
        <v>Чай с сахаром</v>
      </c>
      <c r="C24" s="105"/>
      <c r="D24" s="85"/>
      <c r="E24" s="13" t="str">
        <f>'07.01.2021 3-7 лет (день 9) '!B29</f>
        <v>Чай с сахаром</v>
      </c>
      <c r="F24" s="105"/>
      <c r="G24" s="105"/>
      <c r="H24" s="85"/>
      <c r="I24" s="12" t="str">
        <f>E24</f>
        <v>Чай с сахаром</v>
      </c>
      <c r="J24" s="105"/>
    </row>
    <row r="25" spans="1:15" ht="15" customHeight="1">
      <c r="A25" s="85"/>
      <c r="B25" s="6"/>
      <c r="C25" s="106"/>
      <c r="D25" s="85"/>
      <c r="E25" s="6"/>
      <c r="F25" s="106"/>
      <c r="G25" s="106"/>
      <c r="H25" s="85"/>
      <c r="I25" s="6"/>
      <c r="J25" s="106"/>
    </row>
    <row r="26" spans="1:15" ht="15" customHeight="1">
      <c r="A26" s="102" t="s">
        <v>40</v>
      </c>
      <c r="B26" s="103"/>
      <c r="C26" s="60">
        <f>C4+C9+C17+C22</f>
        <v>120.12653399999999</v>
      </c>
      <c r="D26" s="102" t="s">
        <v>40</v>
      </c>
      <c r="E26" s="103"/>
      <c r="F26" s="60">
        <f>F4+F9+F17+F22</f>
        <v>120.12653399999999</v>
      </c>
      <c r="G26" s="60">
        <f>G4+G9+G17+G22</f>
        <v>136.38817240000003</v>
      </c>
      <c r="H26" s="102" t="s">
        <v>40</v>
      </c>
      <c r="I26" s="103"/>
      <c r="J26" s="60">
        <f>J4+J9+J17+J22</f>
        <v>136.38817240000003</v>
      </c>
    </row>
    <row r="28" spans="1:15" ht="59.25" customHeight="1">
      <c r="A28" s="120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B28" s="120"/>
      <c r="C28" s="120"/>
      <c r="D28" s="121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E28" s="122"/>
      <c r="F28" s="122"/>
      <c r="G28" s="122"/>
      <c r="H28" s="123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I28" s="120"/>
      <c r="J28" s="124"/>
      <c r="K28" s="61"/>
      <c r="L28" s="61"/>
      <c r="M28" s="116"/>
      <c r="N28" s="116"/>
      <c r="O28" s="116"/>
    </row>
    <row r="29" spans="1:15" ht="21.9" customHeight="1">
      <c r="A29" s="117" t="s">
        <v>43</v>
      </c>
      <c r="B29" s="117"/>
      <c r="C29" s="118"/>
      <c r="D29" s="119" t="s">
        <v>44</v>
      </c>
      <c r="E29" s="117"/>
      <c r="F29" s="117"/>
      <c r="G29" s="118"/>
      <c r="H29" s="119" t="s">
        <v>45</v>
      </c>
      <c r="I29" s="117"/>
      <c r="J29" s="118"/>
      <c r="K29" s="61"/>
      <c r="L29" s="61"/>
      <c r="M29" s="62"/>
      <c r="N29" s="62"/>
      <c r="O29" s="62"/>
    </row>
    <row r="30" spans="1:15" ht="30.75" customHeight="1">
      <c r="A30" s="56"/>
      <c r="B30" s="72">
        <f>E3</f>
        <v>45433</v>
      </c>
      <c r="C30" s="57" t="s">
        <v>42</v>
      </c>
      <c r="D30" s="56"/>
      <c r="E30" s="70">
        <f>E3</f>
        <v>45433</v>
      </c>
      <c r="F30" s="57" t="s">
        <v>41</v>
      </c>
      <c r="G30" s="57" t="s">
        <v>42</v>
      </c>
      <c r="H30" s="56"/>
      <c r="I30" s="71">
        <f>E3</f>
        <v>45433</v>
      </c>
      <c r="J30" s="63" t="s">
        <v>42</v>
      </c>
      <c r="K30" s="23"/>
      <c r="L30" s="23"/>
    </row>
    <row r="31" spans="1:15" ht="15" customHeight="1">
      <c r="A31" s="85" t="s">
        <v>8</v>
      </c>
      <c r="B31" s="6" t="str">
        <f>E4</f>
        <v>Каша манная молочная</v>
      </c>
      <c r="C31" s="104">
        <f>G4</f>
        <v>28.856592400000004</v>
      </c>
      <c r="D31" s="85" t="s">
        <v>8</v>
      </c>
      <c r="E31" s="6" t="str">
        <f>E4</f>
        <v>Каша манная молочная</v>
      </c>
      <c r="F31" s="104">
        <f>F4</f>
        <v>23.326050000000002</v>
      </c>
      <c r="G31" s="107">
        <f>G4</f>
        <v>28.856592400000004</v>
      </c>
      <c r="H31" s="85" t="s">
        <v>8</v>
      </c>
      <c r="I31" s="6" t="str">
        <f>I4</f>
        <v>Каша манная молочная</v>
      </c>
      <c r="J31" s="104">
        <f>F31</f>
        <v>23.326050000000002</v>
      </c>
    </row>
    <row r="32" spans="1:15" ht="15" customHeight="1">
      <c r="A32" s="85"/>
      <c r="B32" s="6" t="str">
        <f>E5</f>
        <v xml:space="preserve">Бутерброд с маслом </v>
      </c>
      <c r="C32" s="105"/>
      <c r="D32" s="85"/>
      <c r="E32" s="6" t="str">
        <f>E5</f>
        <v xml:space="preserve">Бутерброд с маслом </v>
      </c>
      <c r="F32" s="105"/>
      <c r="G32" s="108"/>
      <c r="H32" s="85"/>
      <c r="I32" s="6" t="str">
        <f>I5</f>
        <v xml:space="preserve">Бутерброд с маслом </v>
      </c>
      <c r="J32" s="105"/>
    </row>
    <row r="33" spans="1:10" ht="15" customHeight="1">
      <c r="A33" s="85"/>
      <c r="B33" s="6" t="str">
        <f>E6</f>
        <v>Какао с молоком</v>
      </c>
      <c r="C33" s="105"/>
      <c r="D33" s="85"/>
      <c r="E33" s="6" t="str">
        <f>E6</f>
        <v>Какао с молоком</v>
      </c>
      <c r="F33" s="105"/>
      <c r="G33" s="108"/>
      <c r="H33" s="85"/>
      <c r="I33" s="6" t="str">
        <f>I6</f>
        <v>Какао с молоком</v>
      </c>
      <c r="J33" s="105"/>
    </row>
    <row r="34" spans="1:10" ht="15" customHeight="1">
      <c r="A34" s="85"/>
      <c r="B34" s="6"/>
      <c r="C34" s="105"/>
      <c r="D34" s="85"/>
      <c r="E34" s="6"/>
      <c r="F34" s="105"/>
      <c r="G34" s="108"/>
      <c r="H34" s="85"/>
      <c r="I34" s="6"/>
      <c r="J34" s="105"/>
    </row>
    <row r="35" spans="1:10" ht="15" customHeight="1">
      <c r="A35" s="85"/>
      <c r="B35" s="6"/>
      <c r="C35" s="106"/>
      <c r="D35" s="85"/>
      <c r="E35" s="6"/>
      <c r="F35" s="106"/>
      <c r="G35" s="109"/>
      <c r="H35" s="85"/>
      <c r="I35" s="6"/>
      <c r="J35" s="106"/>
    </row>
    <row r="36" spans="1:10" ht="15" customHeight="1">
      <c r="A36" s="85" t="s">
        <v>12</v>
      </c>
      <c r="B36" s="6" t="str">
        <f t="shared" ref="B36:B42" si="2">E9</f>
        <v>Суп шахтерский</v>
      </c>
      <c r="C36" s="110">
        <f>G9</f>
        <v>56.04845000000001</v>
      </c>
      <c r="D36" s="85" t="s">
        <v>12</v>
      </c>
      <c r="E36" s="6" t="str">
        <f>E9</f>
        <v>Суп шахтерский</v>
      </c>
      <c r="F36" s="110">
        <f>F9</f>
        <v>49.729349999999997</v>
      </c>
      <c r="G36" s="113">
        <f>G9</f>
        <v>56.04845000000001</v>
      </c>
      <c r="H36" s="85" t="s">
        <v>12</v>
      </c>
      <c r="I36" s="6" t="str">
        <f t="shared" ref="I36:I41" si="3">I9</f>
        <v>Суп шахтерский</v>
      </c>
      <c r="J36" s="110">
        <f>F36</f>
        <v>49.729349999999997</v>
      </c>
    </row>
    <row r="37" spans="1:10" ht="15" customHeight="1">
      <c r="A37" s="85"/>
      <c r="B37" s="6" t="str">
        <f t="shared" si="2"/>
        <v>Капуста, тушеная с мясом</v>
      </c>
      <c r="C37" s="111"/>
      <c r="D37" s="85"/>
      <c r="E37" s="6" t="str">
        <f t="shared" ref="E37:E42" si="4">E10</f>
        <v>Капуста, тушеная с мясом</v>
      </c>
      <c r="F37" s="111"/>
      <c r="G37" s="114"/>
      <c r="H37" s="85"/>
      <c r="I37" s="6" t="str">
        <f t="shared" si="3"/>
        <v>Капуста, тушеная с мясом</v>
      </c>
      <c r="J37" s="111"/>
    </row>
    <row r="38" spans="1:10" ht="15" customHeight="1">
      <c r="A38" s="85"/>
      <c r="B38" s="6" t="str">
        <f t="shared" si="2"/>
        <v>Хлеб пшеничный</v>
      </c>
      <c r="C38" s="111"/>
      <c r="D38" s="85"/>
      <c r="E38" s="6" t="str">
        <f t="shared" si="4"/>
        <v>Хлеб пшеничный</v>
      </c>
      <c r="F38" s="111"/>
      <c r="G38" s="114"/>
      <c r="H38" s="85"/>
      <c r="I38" s="6" t="str">
        <f t="shared" si="3"/>
        <v>Хлеб пшеничный</v>
      </c>
      <c r="J38" s="111"/>
    </row>
    <row r="39" spans="1:10" ht="15" customHeight="1">
      <c r="A39" s="85"/>
      <c r="B39" s="6" t="str">
        <f t="shared" si="2"/>
        <v>Хлеб ржано-пшеничный</v>
      </c>
      <c r="C39" s="111"/>
      <c r="D39" s="85"/>
      <c r="E39" s="6" t="str">
        <f t="shared" si="4"/>
        <v>Хлеб ржано-пшеничный</v>
      </c>
      <c r="F39" s="111"/>
      <c r="G39" s="114"/>
      <c r="H39" s="85"/>
      <c r="I39" s="6" t="str">
        <f t="shared" si="3"/>
        <v>Хлеб ржано-пшеничный</v>
      </c>
      <c r="J39" s="111"/>
    </row>
    <row r="40" spans="1:10" ht="15" customHeight="1">
      <c r="A40" s="85"/>
      <c r="B40" s="6" t="str">
        <f t="shared" si="2"/>
        <v>Компот из сухофруктов</v>
      </c>
      <c r="C40" s="111"/>
      <c r="D40" s="85"/>
      <c r="E40" s="6" t="str">
        <f t="shared" si="4"/>
        <v>Компот из сухофруктов</v>
      </c>
      <c r="F40" s="111"/>
      <c r="G40" s="114"/>
      <c r="H40" s="85"/>
      <c r="I40" s="6" t="str">
        <f t="shared" si="3"/>
        <v>Компот из сухофруктов</v>
      </c>
      <c r="J40" s="111"/>
    </row>
    <row r="41" spans="1:10" ht="15" customHeight="1">
      <c r="A41" s="85"/>
      <c r="B41" s="6">
        <f t="shared" si="2"/>
        <v>0</v>
      </c>
      <c r="C41" s="111"/>
      <c r="D41" s="85"/>
      <c r="E41" s="6">
        <f t="shared" si="4"/>
        <v>0</v>
      </c>
      <c r="F41" s="111"/>
      <c r="G41" s="114"/>
      <c r="H41" s="85"/>
      <c r="I41" s="6">
        <f t="shared" si="3"/>
        <v>0</v>
      </c>
      <c r="J41" s="111"/>
    </row>
    <row r="42" spans="1:10" ht="15" customHeight="1">
      <c r="A42" s="85"/>
      <c r="B42" s="12">
        <f t="shared" si="2"/>
        <v>0</v>
      </c>
      <c r="C42" s="111"/>
      <c r="D42" s="85"/>
      <c r="E42" s="12">
        <f t="shared" si="4"/>
        <v>0</v>
      </c>
      <c r="F42" s="111"/>
      <c r="G42" s="114"/>
      <c r="H42" s="85"/>
      <c r="I42" s="12">
        <f>E15</f>
        <v>0</v>
      </c>
      <c r="J42" s="111"/>
    </row>
    <row r="43" spans="1:10" ht="15" customHeight="1">
      <c r="A43" s="85"/>
      <c r="B43" s="12"/>
      <c r="C43" s="112"/>
      <c r="D43" s="85"/>
      <c r="E43" s="12"/>
      <c r="F43" s="112"/>
      <c r="G43" s="115"/>
      <c r="H43" s="85"/>
      <c r="I43" s="12"/>
      <c r="J43" s="112"/>
    </row>
    <row r="44" spans="1:10" ht="15" customHeight="1">
      <c r="A44" s="85" t="s">
        <v>18</v>
      </c>
      <c r="B44" s="6" t="str">
        <f>E17</f>
        <v>Компот из свеж. морож. ягод</v>
      </c>
      <c r="C44" s="104">
        <f>G17</f>
        <v>31.129950000000001</v>
      </c>
      <c r="D44" s="85" t="s">
        <v>18</v>
      </c>
      <c r="E44" s="6" t="str">
        <f>E17</f>
        <v>Компот из свеж. морож. ягод</v>
      </c>
      <c r="F44" s="104">
        <f>F17</f>
        <v>27.342663999999996</v>
      </c>
      <c r="G44" s="107">
        <f>G17</f>
        <v>31.129950000000001</v>
      </c>
      <c r="H44" s="85" t="s">
        <v>18</v>
      </c>
      <c r="I44" s="6" t="str">
        <f>I17</f>
        <v>Компот из свеж. морож. ягод</v>
      </c>
      <c r="J44" s="104">
        <f>F44</f>
        <v>27.342663999999996</v>
      </c>
    </row>
    <row r="45" spans="1:10" ht="15" customHeight="1">
      <c r="A45" s="85"/>
      <c r="B45" s="6" t="str">
        <f>E18</f>
        <v>Пирог рыбный</v>
      </c>
      <c r="C45" s="105"/>
      <c r="D45" s="85"/>
      <c r="E45" s="6" t="str">
        <f>E18</f>
        <v>Пирог рыбный</v>
      </c>
      <c r="F45" s="105"/>
      <c r="G45" s="108"/>
      <c r="H45" s="85"/>
      <c r="I45" s="6" t="str">
        <f>I18</f>
        <v>Пирог рыбный</v>
      </c>
      <c r="J45" s="105"/>
    </row>
    <row r="46" spans="1:10" ht="15" customHeight="1">
      <c r="A46" s="85"/>
      <c r="B46" s="6"/>
      <c r="C46" s="105"/>
      <c r="D46" s="85"/>
      <c r="E46" s="6"/>
      <c r="F46" s="105"/>
      <c r="G46" s="108"/>
      <c r="H46" s="85"/>
      <c r="I46" s="6"/>
      <c r="J46" s="105"/>
    </row>
    <row r="47" spans="1:10" ht="15" customHeight="1">
      <c r="A47" s="85"/>
      <c r="B47" s="6"/>
      <c r="C47" s="105"/>
      <c r="D47" s="85"/>
      <c r="E47" s="6"/>
      <c r="F47" s="105"/>
      <c r="G47" s="108"/>
      <c r="H47" s="85"/>
      <c r="I47" s="6"/>
      <c r="J47" s="105"/>
    </row>
    <row r="48" spans="1:10" ht="15" customHeight="1">
      <c r="A48" s="85"/>
      <c r="B48" s="6"/>
      <c r="C48" s="106"/>
      <c r="D48" s="85"/>
      <c r="E48" s="6"/>
      <c r="F48" s="106"/>
      <c r="G48" s="109"/>
      <c r="H48" s="85"/>
      <c r="I48" s="6"/>
      <c r="J48" s="106"/>
    </row>
    <row r="49" spans="1:10" ht="15" customHeight="1">
      <c r="A49" s="85" t="s">
        <v>21</v>
      </c>
      <c r="B49" s="36" t="str">
        <f>E22</f>
        <v xml:space="preserve">Омлет </v>
      </c>
      <c r="C49" s="104">
        <f>G22</f>
        <v>20.353180000000002</v>
      </c>
      <c r="D49" s="85" t="s">
        <v>21</v>
      </c>
      <c r="E49" s="36" t="str">
        <f>E22</f>
        <v xml:space="preserve">Омлет </v>
      </c>
      <c r="F49" s="104">
        <f>F22</f>
        <v>19.728470000000002</v>
      </c>
      <c r="G49" s="107">
        <f>G22</f>
        <v>20.353180000000002</v>
      </c>
      <c r="H49" s="85" t="s">
        <v>21</v>
      </c>
      <c r="I49" s="36" t="str">
        <f>I22</f>
        <v xml:space="preserve">Омлет </v>
      </c>
      <c r="J49" s="104">
        <f>F49</f>
        <v>19.728470000000002</v>
      </c>
    </row>
    <row r="50" spans="1:10" ht="15" customHeight="1">
      <c r="A50" s="85"/>
      <c r="B50" s="36" t="str">
        <f>E23</f>
        <v>Хлеб пшеничный</v>
      </c>
      <c r="C50" s="105"/>
      <c r="D50" s="85"/>
      <c r="E50" s="36" t="str">
        <f>E23</f>
        <v>Хлеб пшеничный</v>
      </c>
      <c r="F50" s="105"/>
      <c r="G50" s="108"/>
      <c r="H50" s="85"/>
      <c r="I50" s="36" t="str">
        <f>I23</f>
        <v>Хлеб пшеничный</v>
      </c>
      <c r="J50" s="105"/>
    </row>
    <row r="51" spans="1:10" ht="15" customHeight="1">
      <c r="A51" s="85"/>
      <c r="B51" s="12" t="str">
        <f>E51</f>
        <v>Чай с сахаром</v>
      </c>
      <c r="C51" s="105"/>
      <c r="D51" s="85"/>
      <c r="E51" s="12" t="str">
        <f>E24</f>
        <v>Чай с сахаром</v>
      </c>
      <c r="F51" s="105"/>
      <c r="G51" s="108"/>
      <c r="H51" s="85"/>
      <c r="I51" s="12" t="str">
        <f>E24</f>
        <v>Чай с сахаром</v>
      </c>
      <c r="J51" s="105"/>
    </row>
    <row r="52" spans="1:10" ht="15" customHeight="1">
      <c r="A52" s="85"/>
      <c r="B52" s="6"/>
      <c r="C52" s="106"/>
      <c r="D52" s="85"/>
      <c r="E52" s="6"/>
      <c r="F52" s="106"/>
      <c r="G52" s="109"/>
      <c r="H52" s="85"/>
      <c r="I52" s="6"/>
      <c r="J52" s="106"/>
    </row>
    <row r="53" spans="1:10" ht="15" customHeight="1">
      <c r="A53" s="102" t="s">
        <v>40</v>
      </c>
      <c r="B53" s="103"/>
      <c r="C53" s="64">
        <f>C31+C36+C44+C49</f>
        <v>136.38817240000003</v>
      </c>
      <c r="D53" s="40"/>
      <c r="E53" s="65" t="s">
        <v>40</v>
      </c>
      <c r="F53" s="66">
        <f>F31+F36+F44+F49</f>
        <v>120.12653399999999</v>
      </c>
      <c r="G53" s="66">
        <f>G31+G36+G44+G49</f>
        <v>136.38817240000003</v>
      </c>
      <c r="H53" s="102" t="s">
        <v>40</v>
      </c>
      <c r="I53" s="103"/>
      <c r="J53" s="60">
        <f>J31+J36+J44+J49</f>
        <v>120.12653399999999</v>
      </c>
    </row>
  </sheetData>
  <mergeCells count="84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5"/>
    <mergeCell ref="C22:C25"/>
    <mergeCell ref="D22:D25"/>
    <mergeCell ref="F22:F25"/>
    <mergeCell ref="G22:G25"/>
    <mergeCell ref="H22:H25"/>
    <mergeCell ref="J22:J25"/>
    <mergeCell ref="A17:A21"/>
    <mergeCell ref="C17:C21"/>
    <mergeCell ref="D17:D21"/>
    <mergeCell ref="F17:F21"/>
    <mergeCell ref="G17:G21"/>
    <mergeCell ref="H17:H21"/>
    <mergeCell ref="A26:B26"/>
    <mergeCell ref="D26:E26"/>
    <mergeCell ref="H26:I26"/>
    <mergeCell ref="A28:C28"/>
    <mergeCell ref="D28:G28"/>
    <mergeCell ref="H28:J28"/>
    <mergeCell ref="M28:O28"/>
    <mergeCell ref="A29:C29"/>
    <mergeCell ref="D29:G29"/>
    <mergeCell ref="H29:J29"/>
    <mergeCell ref="H31:H35"/>
    <mergeCell ref="J31:J35"/>
    <mergeCell ref="H36:H43"/>
    <mergeCell ref="J36:J43"/>
    <mergeCell ref="A31:A35"/>
    <mergeCell ref="C31:C35"/>
    <mergeCell ref="D31:D35"/>
    <mergeCell ref="F31:F35"/>
    <mergeCell ref="G31:G35"/>
    <mergeCell ref="A36:A43"/>
    <mergeCell ref="C36:C43"/>
    <mergeCell ref="D36:D43"/>
    <mergeCell ref="F36:F43"/>
    <mergeCell ref="G36:G43"/>
    <mergeCell ref="A53:B53"/>
    <mergeCell ref="H53:I53"/>
    <mergeCell ref="J44:J48"/>
    <mergeCell ref="A49:A52"/>
    <mergeCell ref="C49:C52"/>
    <mergeCell ref="D49:D52"/>
    <mergeCell ref="F49:F52"/>
    <mergeCell ref="G49:G52"/>
    <mergeCell ref="H49:H52"/>
    <mergeCell ref="J49:J52"/>
    <mergeCell ref="A44:A48"/>
    <mergeCell ref="C44:C48"/>
    <mergeCell ref="D44:D48"/>
    <mergeCell ref="F44:F48"/>
    <mergeCell ref="G44:G48"/>
    <mergeCell ref="H44:H48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C18" sqref="C18:C20"/>
    </sheetView>
  </sheetViews>
  <sheetFormatPr defaultRowHeight="14.4"/>
  <cols>
    <col min="1" max="2" width="15.6640625" customWidth="1"/>
    <col min="3" max="3" width="27.10937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36">
        <f>'07.01.2021 3-7 лет (день 9) '!K6</f>
        <v>45433</v>
      </c>
      <c r="B1" s="137"/>
      <c r="C1" s="137"/>
      <c r="D1" s="137"/>
      <c r="E1" s="137"/>
      <c r="F1" s="137"/>
      <c r="G1" s="137"/>
    </row>
    <row r="2" spans="1:7" ht="60" customHeight="1">
      <c r="A2" s="138" t="s">
        <v>46</v>
      </c>
      <c r="B2" s="138" t="s">
        <v>47</v>
      </c>
      <c r="C2" s="138" t="s">
        <v>48</v>
      </c>
      <c r="D2" s="138" t="s">
        <v>49</v>
      </c>
      <c r="E2" s="138" t="s">
        <v>50</v>
      </c>
      <c r="F2" s="138" t="s">
        <v>51</v>
      </c>
      <c r="G2" s="140" t="s">
        <v>52</v>
      </c>
    </row>
    <row r="3" spans="1:7">
      <c r="A3" s="139"/>
      <c r="B3" s="139"/>
      <c r="C3" s="139"/>
      <c r="D3" s="139"/>
      <c r="E3" s="139"/>
      <c r="F3" s="139"/>
      <c r="G3" s="141"/>
    </row>
    <row r="4" spans="1:7" ht="33" customHeight="1">
      <c r="A4" s="139"/>
      <c r="B4" s="139"/>
      <c r="C4" s="139"/>
      <c r="D4" s="139"/>
      <c r="E4" s="139"/>
      <c r="F4" s="139"/>
      <c r="G4" s="141"/>
    </row>
    <row r="5" spans="1:7" ht="20.100000000000001" customHeight="1">
      <c r="A5" s="135" t="s">
        <v>53</v>
      </c>
      <c r="B5" s="133">
        <v>0.3611111111111111</v>
      </c>
      <c r="C5" s="6" t="str">
        <f>'07.01.2021 3-7 лет (день 9) '!B9</f>
        <v>Каша манная молочная</v>
      </c>
      <c r="D5" s="67" t="s">
        <v>54</v>
      </c>
      <c r="E5" s="67" t="s">
        <v>55</v>
      </c>
      <c r="F5" s="6"/>
      <c r="G5" s="6"/>
    </row>
    <row r="6" spans="1:7" ht="20.100000000000001" customHeight="1">
      <c r="A6" s="135"/>
      <c r="B6" s="133"/>
      <c r="C6" s="6" t="str">
        <f>'07.01.2021 3-7 лет (день 9) '!B10</f>
        <v xml:space="preserve">Бутерброд с маслом </v>
      </c>
      <c r="D6" s="67" t="s">
        <v>54</v>
      </c>
      <c r="E6" s="67" t="s">
        <v>55</v>
      </c>
      <c r="F6" s="6"/>
      <c r="G6" s="6"/>
    </row>
    <row r="7" spans="1:7" ht="20.100000000000001" customHeight="1">
      <c r="A7" s="135"/>
      <c r="B7" s="133"/>
      <c r="C7" s="6" t="str">
        <f>'07.01.2021 3-7 лет (день 9) '!B11</f>
        <v>Какао с молоком</v>
      </c>
      <c r="D7" s="67" t="s">
        <v>54</v>
      </c>
      <c r="E7" s="67" t="s">
        <v>55</v>
      </c>
      <c r="F7" s="6"/>
      <c r="G7" s="6"/>
    </row>
    <row r="8" spans="1:7" ht="20.100000000000001" customHeight="1">
      <c r="A8" s="132" t="s">
        <v>56</v>
      </c>
      <c r="B8" s="133">
        <v>0.4861111111111111</v>
      </c>
      <c r="C8" s="6" t="str">
        <f>'07.01.2021 3-7 лет (день 9) '!B14</f>
        <v>Суп шахтерский</v>
      </c>
      <c r="D8" s="67" t="s">
        <v>54</v>
      </c>
      <c r="E8" s="67" t="s">
        <v>55</v>
      </c>
      <c r="F8" s="6"/>
      <c r="G8" s="6"/>
    </row>
    <row r="9" spans="1:7" ht="20.100000000000001" customHeight="1">
      <c r="A9" s="132"/>
      <c r="B9" s="133"/>
      <c r="C9" s="6" t="str">
        <f>'07.01.2021 3-7 лет (день 9) '!B15</f>
        <v>Капуста, тушеная с мясом</v>
      </c>
      <c r="D9" s="67" t="s">
        <v>54</v>
      </c>
      <c r="E9" s="67" t="s">
        <v>55</v>
      </c>
      <c r="F9" s="6"/>
      <c r="G9" s="6"/>
    </row>
    <row r="10" spans="1:7" ht="20.100000000000001" customHeight="1">
      <c r="A10" s="132"/>
      <c r="B10" s="133"/>
      <c r="C10" s="6" t="str">
        <f>'07.01.2021 3-7 лет (день 9) '!B16</f>
        <v>Хлеб пшеничный</v>
      </c>
      <c r="D10" s="67" t="s">
        <v>54</v>
      </c>
      <c r="E10" s="67" t="s">
        <v>55</v>
      </c>
      <c r="F10" s="6"/>
      <c r="G10" s="6"/>
    </row>
    <row r="11" spans="1:7" ht="20.100000000000001" customHeight="1">
      <c r="A11" s="132"/>
      <c r="B11" s="133"/>
      <c r="C11" s="6" t="str">
        <f>'07.01.2021 3-7 лет (день 9) '!B17</f>
        <v>Хлеб ржано-пшеничный</v>
      </c>
      <c r="D11" s="67" t="s">
        <v>54</v>
      </c>
      <c r="E11" s="67" t="s">
        <v>55</v>
      </c>
      <c r="F11" s="6"/>
      <c r="G11" s="6"/>
    </row>
    <row r="12" spans="1:7" ht="20.100000000000001" customHeight="1">
      <c r="A12" s="132"/>
      <c r="B12" s="133"/>
      <c r="C12" s="6" t="str">
        <f>'07.01.2021 3-7 лет (день 9) '!B18</f>
        <v>Компот из сухофруктов</v>
      </c>
      <c r="D12" s="67" t="s">
        <v>54</v>
      </c>
      <c r="E12" s="67" t="s">
        <v>55</v>
      </c>
      <c r="F12" s="6"/>
      <c r="G12" s="6"/>
    </row>
    <row r="13" spans="1:7" ht="20.100000000000001" customHeight="1">
      <c r="A13" s="132"/>
      <c r="B13" s="133"/>
      <c r="C13" s="40"/>
      <c r="D13" s="67"/>
      <c r="E13" s="67"/>
      <c r="F13" s="6"/>
      <c r="G13" s="6"/>
    </row>
    <row r="14" spans="1:7" ht="20.100000000000001" customHeight="1">
      <c r="A14" s="132"/>
      <c r="B14" s="133"/>
      <c r="C14" s="40"/>
      <c r="D14" s="67"/>
      <c r="E14" s="67"/>
      <c r="F14" s="6"/>
      <c r="G14" s="6"/>
    </row>
    <row r="15" spans="1:7" ht="20.100000000000001" customHeight="1">
      <c r="A15" s="132"/>
      <c r="B15" s="133"/>
      <c r="C15" s="12"/>
      <c r="D15" s="67"/>
      <c r="E15" s="67"/>
      <c r="F15" s="6"/>
      <c r="G15" s="6"/>
    </row>
    <row r="16" spans="1:7" ht="20.100000000000001" customHeight="1">
      <c r="A16" s="132" t="s">
        <v>57</v>
      </c>
      <c r="B16" s="133">
        <v>0.63888888888888895</v>
      </c>
      <c r="C16" s="6" t="str">
        <f>'07.01.2021 3-7 лет (день 9) '!B22</f>
        <v>Компот из свеж. морож. ягод</v>
      </c>
      <c r="D16" s="67" t="s">
        <v>54</v>
      </c>
      <c r="E16" s="67" t="s">
        <v>55</v>
      </c>
      <c r="F16" s="6"/>
      <c r="G16" s="6"/>
    </row>
    <row r="17" spans="1:7" ht="20.100000000000001" customHeight="1">
      <c r="A17" s="132"/>
      <c r="B17" s="134"/>
      <c r="C17" s="6" t="str">
        <f>'07.01.2021 3-7 лет (день 9) '!B23</f>
        <v>Пирог рыбный</v>
      </c>
      <c r="D17" s="67" t="s">
        <v>54</v>
      </c>
      <c r="E17" s="67" t="s">
        <v>55</v>
      </c>
      <c r="F17" s="6"/>
      <c r="G17" s="6"/>
    </row>
    <row r="18" spans="1:7" ht="20.100000000000001" customHeight="1">
      <c r="A18" s="132" t="s">
        <v>58</v>
      </c>
      <c r="B18" s="133">
        <v>0.69444444444444453</v>
      </c>
      <c r="C18" s="13" t="str">
        <f>'07.01.2021 3-7 лет (день 9) '!B27</f>
        <v xml:space="preserve">Омлет </v>
      </c>
      <c r="D18" s="67" t="s">
        <v>54</v>
      </c>
      <c r="E18" s="67" t="s">
        <v>55</v>
      </c>
      <c r="F18" s="6"/>
      <c r="G18" s="6"/>
    </row>
    <row r="19" spans="1:7" ht="20.100000000000001" customHeight="1">
      <c r="A19" s="132"/>
      <c r="B19" s="134"/>
      <c r="C19" s="13" t="str">
        <f>'07.01.2021 3-7 лет (день 9) '!B28</f>
        <v>Хлеб пшеничный</v>
      </c>
      <c r="D19" s="67" t="s">
        <v>54</v>
      </c>
      <c r="E19" s="67" t="s">
        <v>55</v>
      </c>
      <c r="F19" s="6"/>
      <c r="G19" s="6"/>
    </row>
    <row r="20" spans="1:7" ht="20.100000000000001" customHeight="1">
      <c r="A20" s="132"/>
      <c r="B20" s="134"/>
      <c r="C20" s="13" t="str">
        <f>'07.01.2021 3-7 лет (день 9) '!B29</f>
        <v>Чай с сахаром</v>
      </c>
      <c r="D20" s="67" t="s">
        <v>54</v>
      </c>
      <c r="E20" s="67" t="s">
        <v>55</v>
      </c>
      <c r="F20" s="6"/>
      <c r="G20" s="6"/>
    </row>
    <row r="21" spans="1:7" ht="20.100000000000001" customHeight="1">
      <c r="A21" s="132"/>
      <c r="B21" s="134"/>
      <c r="C21" s="6"/>
      <c r="D21" s="67"/>
      <c r="E21" s="67"/>
      <c r="F21" s="6"/>
      <c r="G21" s="6"/>
    </row>
    <row r="22" spans="1:7">
      <c r="A22" s="68"/>
    </row>
    <row r="23" spans="1:7">
      <c r="A23" s="68"/>
    </row>
    <row r="24" spans="1:7">
      <c r="A24" s="68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8:A21"/>
    <mergeCell ref="B18:B21"/>
    <mergeCell ref="A5:A7"/>
    <mergeCell ref="B5:B7"/>
    <mergeCell ref="A8:A15"/>
    <mergeCell ref="B8:B15"/>
    <mergeCell ref="A16:A17"/>
    <mergeCell ref="B16:B17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7" sqref="K27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workbookViewId="0">
      <selection activeCell="J4" sqref="J4:M4"/>
    </sheetView>
  </sheetViews>
  <sheetFormatPr defaultRowHeight="14.4"/>
  <cols>
    <col min="1" max="1" width="14.44140625" customWidth="1"/>
    <col min="2" max="2" width="27.44140625" customWidth="1"/>
    <col min="4" max="4" width="8.109375" customWidth="1"/>
    <col min="5" max="5" width="7.6640625" customWidth="1"/>
    <col min="6" max="6" width="11.44140625" customWidth="1"/>
    <col min="13" max="13" width="11.88671875" customWidth="1"/>
  </cols>
  <sheetData>
    <row r="1" spans="1:13">
      <c r="J1" s="145" t="s">
        <v>65</v>
      </c>
      <c r="K1" s="145"/>
      <c r="L1" s="145"/>
      <c r="M1" s="145"/>
    </row>
    <row r="2" spans="1:13">
      <c r="J2" s="145" t="s">
        <v>66</v>
      </c>
      <c r="K2" s="145"/>
      <c r="L2" s="145"/>
      <c r="M2" s="145"/>
    </row>
    <row r="3" spans="1:13">
      <c r="J3" s="145" t="s">
        <v>67</v>
      </c>
      <c r="K3" s="145"/>
      <c r="L3" s="145"/>
      <c r="M3" s="145"/>
    </row>
    <row r="4" spans="1:13" ht="21" customHeight="1">
      <c r="A4" s="73"/>
      <c r="B4" s="73"/>
      <c r="C4" s="73"/>
      <c r="D4" s="73"/>
      <c r="E4" s="73"/>
      <c r="J4" s="146" t="s">
        <v>94</v>
      </c>
      <c r="K4" s="146"/>
      <c r="L4" s="146"/>
      <c r="M4" s="146"/>
    </row>
    <row r="5" spans="1:13" ht="24" customHeight="1">
      <c r="B5" s="74"/>
      <c r="C5" s="74"/>
      <c r="D5" s="74"/>
      <c r="E5" s="147" t="s">
        <v>68</v>
      </c>
      <c r="F5" s="147"/>
      <c r="G5" s="147">
        <f>'07.01.2021 3-7 лет (день 9) '!K6</f>
        <v>45433</v>
      </c>
      <c r="H5" s="147"/>
      <c r="I5" s="74"/>
      <c r="J5" s="74"/>
      <c r="K5" s="74"/>
      <c r="L5" s="74"/>
      <c r="M5" s="74"/>
    </row>
    <row r="6" spans="1:13" ht="32.25" customHeight="1">
      <c r="A6" s="75" t="s">
        <v>69</v>
      </c>
      <c r="B6" s="75" t="s">
        <v>70</v>
      </c>
      <c r="C6" s="75" t="s">
        <v>71</v>
      </c>
      <c r="D6" s="75" t="s">
        <v>72</v>
      </c>
      <c r="E6" s="75" t="s">
        <v>73</v>
      </c>
      <c r="F6" s="75" t="s">
        <v>74</v>
      </c>
      <c r="G6" s="75" t="s">
        <v>75</v>
      </c>
      <c r="H6" s="75" t="s">
        <v>76</v>
      </c>
      <c r="I6" s="75" t="s">
        <v>77</v>
      </c>
      <c r="J6" s="75" t="s">
        <v>78</v>
      </c>
      <c r="K6" s="75" t="s">
        <v>79</v>
      </c>
      <c r="L6" s="75" t="s">
        <v>80</v>
      </c>
      <c r="M6" s="75" t="s">
        <v>81</v>
      </c>
    </row>
    <row r="7" spans="1:13" ht="20.399999999999999">
      <c r="A7" s="76" t="s">
        <v>82</v>
      </c>
      <c r="B7" s="142" t="s">
        <v>83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4"/>
    </row>
    <row r="8" spans="1:13">
      <c r="A8" s="77" t="s">
        <v>8</v>
      </c>
      <c r="B8" s="78" t="str">
        <f>'[2]07.01.2021 3-7 лет (день 9) '!B7</f>
        <v>Каша манная молочная</v>
      </c>
      <c r="C8" s="78">
        <v>150</v>
      </c>
      <c r="D8" s="78">
        <v>4.66</v>
      </c>
      <c r="E8" s="78">
        <v>5.6</v>
      </c>
      <c r="F8" s="78">
        <v>18.82</v>
      </c>
      <c r="G8" s="78">
        <v>144</v>
      </c>
      <c r="H8" s="78">
        <v>136.97</v>
      </c>
      <c r="I8" s="78">
        <v>0.23</v>
      </c>
      <c r="J8" s="78">
        <v>0.06</v>
      </c>
      <c r="K8" s="78">
        <v>0.05</v>
      </c>
      <c r="L8" s="78">
        <v>1.46</v>
      </c>
      <c r="M8" s="78">
        <v>88</v>
      </c>
    </row>
    <row r="9" spans="1:13" ht="15" customHeight="1">
      <c r="A9" s="79"/>
      <c r="B9" s="78" t="str">
        <f>'[2]07.01.2021 3-7 лет (день 9) '!B8</f>
        <v xml:space="preserve">Бутерброд с маслом </v>
      </c>
      <c r="C9" s="80" t="s">
        <v>84</v>
      </c>
      <c r="D9" s="78">
        <v>3.61</v>
      </c>
      <c r="E9" s="78">
        <v>5.4</v>
      </c>
      <c r="F9" s="78">
        <v>9.75</v>
      </c>
      <c r="G9" s="78">
        <v>106</v>
      </c>
      <c r="H9" s="78">
        <v>94.48</v>
      </c>
      <c r="I9" s="78">
        <v>0.33</v>
      </c>
      <c r="J9" s="78">
        <v>0.02</v>
      </c>
      <c r="K9" s="78">
        <v>0.01</v>
      </c>
      <c r="L9" s="78">
        <v>0.14000000000000001</v>
      </c>
      <c r="M9" s="78">
        <v>3</v>
      </c>
    </row>
    <row r="10" spans="1:13">
      <c r="A10" s="79"/>
      <c r="B10" s="78" t="str">
        <f>'[2]07.01.2021 3-7 лет (день 9) '!B9</f>
        <v>Какао с молоком</v>
      </c>
      <c r="C10" s="78">
        <v>150</v>
      </c>
      <c r="D10" s="78">
        <v>1.25</v>
      </c>
      <c r="E10" s="78">
        <v>1.33</v>
      </c>
      <c r="F10" s="78">
        <v>10.08</v>
      </c>
      <c r="G10" s="78">
        <v>50</v>
      </c>
      <c r="H10" s="78">
        <v>83.33</v>
      </c>
      <c r="I10" s="78">
        <v>0.01</v>
      </c>
      <c r="J10" s="78">
        <v>0.02</v>
      </c>
      <c r="K10" s="78">
        <v>0.01</v>
      </c>
      <c r="L10" s="78">
        <v>0.54</v>
      </c>
      <c r="M10" s="78">
        <v>248</v>
      </c>
    </row>
    <row r="11" spans="1:13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3">
      <c r="A12" s="77" t="s">
        <v>12</v>
      </c>
      <c r="B12" s="79" t="str">
        <f>'[2]07.01.2021 3-7 лет (день 9) '!B12</f>
        <v>Суп шахтерский</v>
      </c>
      <c r="C12" s="78">
        <v>200</v>
      </c>
      <c r="D12" s="78">
        <v>3.32</v>
      </c>
      <c r="E12" s="78">
        <v>4.83</v>
      </c>
      <c r="F12" s="78">
        <v>15.74</v>
      </c>
      <c r="G12" s="78">
        <v>115.2</v>
      </c>
      <c r="H12" s="78">
        <v>21.2</v>
      </c>
      <c r="I12" s="78">
        <v>0.97</v>
      </c>
      <c r="J12" s="78">
        <v>0.12</v>
      </c>
      <c r="K12" s="78">
        <v>0.03</v>
      </c>
      <c r="L12" s="78">
        <v>6.3</v>
      </c>
      <c r="M12" s="78">
        <v>101</v>
      </c>
    </row>
    <row r="13" spans="1:13">
      <c r="A13" s="79"/>
      <c r="B13" s="79" t="str">
        <f>'[2]07.01.2021 3-7 лет (день 9) '!B13</f>
        <v>Капуста, тушеная с мясом</v>
      </c>
      <c r="C13" s="78">
        <v>220</v>
      </c>
      <c r="D13" s="78">
        <v>3.36</v>
      </c>
      <c r="E13" s="78">
        <v>7.06</v>
      </c>
      <c r="F13" s="78">
        <v>13.73</v>
      </c>
      <c r="G13" s="78">
        <v>139.91999999999999</v>
      </c>
      <c r="H13" s="78">
        <v>86.07</v>
      </c>
      <c r="I13" s="78">
        <v>1.35</v>
      </c>
      <c r="J13" s="78">
        <v>0.05</v>
      </c>
      <c r="K13" s="78">
        <v>0.04</v>
      </c>
      <c r="L13" s="78">
        <v>26.23</v>
      </c>
      <c r="M13" s="78">
        <v>200</v>
      </c>
    </row>
    <row r="14" spans="1:13">
      <c r="A14" s="79"/>
      <c r="B14" s="79" t="str">
        <f>'[2]07.01.2021 3-7 лет (день 9) '!B14</f>
        <v>Хлеб пшеничный</v>
      </c>
      <c r="C14" s="78">
        <v>20</v>
      </c>
      <c r="D14" s="78">
        <v>1.57</v>
      </c>
      <c r="E14" s="78">
        <v>0.2</v>
      </c>
      <c r="F14" s="78">
        <v>9.65</v>
      </c>
      <c r="G14" s="78">
        <v>48</v>
      </c>
      <c r="H14" s="78">
        <v>4.5999999999999996</v>
      </c>
      <c r="I14" s="78">
        <v>0.4</v>
      </c>
      <c r="J14" s="78">
        <v>0.03</v>
      </c>
      <c r="K14" s="78">
        <v>5.0000000000000001E-3</v>
      </c>
      <c r="L14" s="78">
        <v>0</v>
      </c>
      <c r="M14" s="78"/>
    </row>
    <row r="15" spans="1:13">
      <c r="A15" s="79"/>
      <c r="B15" s="79" t="str">
        <f>'[2]07.01.2021 3-7 лет (день 9) '!B15</f>
        <v>Хлеб ржано-пшеничный</v>
      </c>
      <c r="C15" s="78">
        <v>40</v>
      </c>
      <c r="D15" s="78">
        <v>2.64</v>
      </c>
      <c r="E15" s="78">
        <v>0.48</v>
      </c>
      <c r="F15" s="78">
        <v>13.36</v>
      </c>
      <c r="G15" s="78">
        <v>69.599999999999994</v>
      </c>
      <c r="H15" s="78">
        <v>14</v>
      </c>
      <c r="I15" s="78">
        <v>1.56</v>
      </c>
      <c r="J15" s="78">
        <v>7.1999999999999995E-2</v>
      </c>
      <c r="K15" s="78">
        <v>3.2000000000000001E-2</v>
      </c>
      <c r="L15" s="78">
        <v>0</v>
      </c>
      <c r="M15" s="78"/>
    </row>
    <row r="16" spans="1:13">
      <c r="A16" s="79"/>
      <c r="B16" s="79" t="str">
        <f>'[2]07.01.2021 3-7 лет (день 9) '!B16</f>
        <v>Компот из сухофруктов</v>
      </c>
      <c r="C16" s="78">
        <v>180</v>
      </c>
      <c r="D16" s="78">
        <v>0.43</v>
      </c>
      <c r="E16" s="78">
        <v>0</v>
      </c>
      <c r="F16" s="78">
        <v>21.42</v>
      </c>
      <c r="G16" s="78">
        <v>81</v>
      </c>
      <c r="H16" s="78">
        <v>44.23</v>
      </c>
      <c r="I16" s="78">
        <v>8.9999999999999993E-3</v>
      </c>
      <c r="J16" s="78">
        <v>0</v>
      </c>
      <c r="K16" s="78">
        <v>0</v>
      </c>
      <c r="L16" s="78">
        <v>0.36</v>
      </c>
      <c r="M16" s="78">
        <v>241</v>
      </c>
    </row>
    <row r="17" spans="1:13">
      <c r="A17" s="79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spans="1:13" hidden="1">
      <c r="A18" s="79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1:13" hidden="1">
      <c r="A19" s="79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13" hidden="1">
      <c r="A20" s="79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</row>
    <row r="21" spans="1:13">
      <c r="A21" s="77" t="s">
        <v>18</v>
      </c>
      <c r="B21" s="78" t="str">
        <f>'[2]07.01.2021 3-7 лет (день 9) '!B20</f>
        <v>Компот из свеж. морож. ягод</v>
      </c>
      <c r="C21" s="78">
        <v>150</v>
      </c>
      <c r="D21" s="78">
        <v>0.02</v>
      </c>
      <c r="E21" s="78">
        <v>0.04</v>
      </c>
      <c r="F21" s="78">
        <v>13.46</v>
      </c>
      <c r="G21" s="78">
        <v>52.48</v>
      </c>
      <c r="H21" s="78">
        <v>7.44</v>
      </c>
      <c r="I21" s="78">
        <v>0.3</v>
      </c>
      <c r="J21" s="78">
        <v>3.0000000000000001E-3</v>
      </c>
      <c r="K21" s="78">
        <v>3.0000000000000001E-3</v>
      </c>
      <c r="L21" s="78">
        <v>40</v>
      </c>
      <c r="M21" s="78">
        <v>247</v>
      </c>
    </row>
    <row r="22" spans="1:13" ht="16.5" customHeight="1">
      <c r="A22" s="79"/>
      <c r="B22" s="78" t="str">
        <f>'[2]07.01.2021 3-7 лет (день 9) '!B21</f>
        <v>Пирог рыбный</v>
      </c>
      <c r="C22" s="78">
        <v>60</v>
      </c>
      <c r="D22" s="78">
        <v>6.46</v>
      </c>
      <c r="E22" s="78">
        <v>6.35</v>
      </c>
      <c r="F22" s="78">
        <v>25.21</v>
      </c>
      <c r="G22" s="78">
        <v>158.83000000000001</v>
      </c>
      <c r="H22" s="78">
        <v>16.63</v>
      </c>
      <c r="I22" s="78">
        <v>0.41</v>
      </c>
      <c r="J22" s="78">
        <v>0.05</v>
      </c>
      <c r="K22" s="78">
        <v>0.05</v>
      </c>
      <c r="L22" s="78">
        <v>0.25</v>
      </c>
      <c r="M22" s="78" t="s">
        <v>85</v>
      </c>
    </row>
    <row r="23" spans="1:13">
      <c r="A23" s="79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</row>
    <row r="24" spans="1:13">
      <c r="A24" s="77" t="s">
        <v>21</v>
      </c>
      <c r="B24" s="78" t="str">
        <f>'[2]07.01.2021 3-7 лет (день 9) '!B25</f>
        <v xml:space="preserve">Омлет </v>
      </c>
      <c r="C24" s="78">
        <v>100</v>
      </c>
      <c r="D24" s="78">
        <v>6.5713999999999997</v>
      </c>
      <c r="E24" s="78">
        <v>8.6999999999999993</v>
      </c>
      <c r="F24" s="78">
        <v>3.7071000000000001</v>
      </c>
      <c r="G24" s="78">
        <v>117.86</v>
      </c>
      <c r="H24" s="78">
        <v>74.5</v>
      </c>
      <c r="I24" s="78">
        <v>1.1714</v>
      </c>
      <c r="J24" s="78">
        <v>5.7099999999999998E-2</v>
      </c>
      <c r="K24" s="78">
        <v>4.2000000000000003E-2</v>
      </c>
      <c r="L24" s="78">
        <v>2.5214300000000001</v>
      </c>
      <c r="M24" s="78">
        <v>111</v>
      </c>
    </row>
    <row r="25" spans="1:13">
      <c r="A25" s="79"/>
      <c r="B25" s="78" t="str">
        <f>'[2]07.01.2021 3-7 лет (день 9) '!B26</f>
        <v>Хлеб пшеничный</v>
      </c>
      <c r="C25" s="78">
        <v>30</v>
      </c>
      <c r="D25" s="78">
        <v>2.355</v>
      </c>
      <c r="E25" s="78">
        <v>0.3</v>
      </c>
      <c r="F25" s="78">
        <v>14.475</v>
      </c>
      <c r="G25" s="78">
        <v>72</v>
      </c>
      <c r="H25" s="78">
        <v>6.9</v>
      </c>
      <c r="I25" s="78">
        <v>0.6</v>
      </c>
      <c r="J25" s="78">
        <v>4.4999999999999998E-2</v>
      </c>
      <c r="K25" s="78">
        <v>7.4999999999999997E-3</v>
      </c>
      <c r="L25" s="78">
        <v>0</v>
      </c>
      <c r="M25" s="78"/>
    </row>
    <row r="26" spans="1:13">
      <c r="A26" s="79"/>
      <c r="B26" s="78" t="str">
        <f>'[2]07.01.2021 3-7 лет (день 9) '!B27</f>
        <v>Чай с сахаром</v>
      </c>
      <c r="C26" s="78" t="s">
        <v>86</v>
      </c>
      <c r="D26" s="78">
        <v>0</v>
      </c>
      <c r="E26" s="78">
        <v>0</v>
      </c>
      <c r="F26" s="78">
        <v>8.98</v>
      </c>
      <c r="G26" s="78">
        <v>30</v>
      </c>
      <c r="H26" s="78">
        <v>0.27</v>
      </c>
      <c r="I26" s="78">
        <v>0.05</v>
      </c>
      <c r="J26" s="78">
        <v>0</v>
      </c>
      <c r="K26" s="78">
        <v>0</v>
      </c>
      <c r="L26" s="78">
        <v>0.27</v>
      </c>
      <c r="M26" s="78" t="s">
        <v>87</v>
      </c>
    </row>
    <row r="27" spans="1:13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</row>
    <row r="28" spans="1:13" ht="16.2">
      <c r="A28" s="78"/>
      <c r="B28" s="81" t="s">
        <v>88</v>
      </c>
      <c r="C28" s="78"/>
      <c r="D28" s="78">
        <f>SUM(D8:D27)</f>
        <v>36.246399999999994</v>
      </c>
      <c r="E28" s="78">
        <f t="shared" ref="E28:L28" si="0">SUM(E8:E27)</f>
        <v>40.289999999999992</v>
      </c>
      <c r="F28" s="78">
        <f t="shared" si="0"/>
        <v>178.38210000000001</v>
      </c>
      <c r="G28" s="78">
        <f t="shared" si="0"/>
        <v>1184.8900000000001</v>
      </c>
      <c r="H28" s="78">
        <f t="shared" si="0"/>
        <v>590.62</v>
      </c>
      <c r="I28" s="78">
        <f t="shared" si="0"/>
        <v>7.3903999999999996</v>
      </c>
      <c r="J28" s="78">
        <f t="shared" si="0"/>
        <v>0.52710000000000001</v>
      </c>
      <c r="K28" s="78">
        <f t="shared" si="0"/>
        <v>0.27950000000000003</v>
      </c>
      <c r="L28" s="78">
        <f t="shared" si="0"/>
        <v>78.071429999999992</v>
      </c>
      <c r="M28" s="78"/>
    </row>
    <row r="29" spans="1:13">
      <c r="A29" s="145" t="s">
        <v>89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scale="91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workbookViewId="0">
      <selection activeCell="H4" sqref="H4"/>
    </sheetView>
  </sheetViews>
  <sheetFormatPr defaultRowHeight="14.4"/>
  <cols>
    <col min="1" max="1" width="14.6640625" customWidth="1"/>
    <col min="2" max="2" width="28.33203125" customWidth="1"/>
    <col min="4" max="4" width="7.88671875" customWidth="1"/>
    <col min="5" max="5" width="7.6640625" customWidth="1"/>
    <col min="6" max="6" width="11.44140625" customWidth="1"/>
    <col min="13" max="13" width="11.88671875" customWidth="1"/>
  </cols>
  <sheetData>
    <row r="1" spans="1:13">
      <c r="J1" s="145" t="s">
        <v>65</v>
      </c>
      <c r="K1" s="145"/>
      <c r="L1" s="145"/>
      <c r="M1" s="145"/>
    </row>
    <row r="2" spans="1:13">
      <c r="J2" s="145" t="s">
        <v>66</v>
      </c>
      <c r="K2" s="145"/>
      <c r="L2" s="145"/>
      <c r="M2" s="145"/>
    </row>
    <row r="3" spans="1:13">
      <c r="J3" s="145" t="s">
        <v>67</v>
      </c>
      <c r="K3" s="145"/>
      <c r="L3" s="145"/>
      <c r="M3" s="145"/>
    </row>
    <row r="4" spans="1:13" ht="21" customHeight="1">
      <c r="A4" s="73"/>
      <c r="B4" s="73"/>
      <c r="C4" s="73"/>
      <c r="D4" s="73"/>
      <c r="E4" s="73"/>
      <c r="J4" s="146" t="s">
        <v>95</v>
      </c>
      <c r="K4" s="146"/>
      <c r="L4" s="146"/>
      <c r="M4" s="146"/>
    </row>
    <row r="5" spans="1:13" ht="24" customHeight="1">
      <c r="B5" s="74"/>
      <c r="C5" s="74"/>
      <c r="D5" s="74"/>
      <c r="E5" s="147" t="s">
        <v>68</v>
      </c>
      <c r="F5" s="147"/>
      <c r="G5" s="147">
        <f>'07.01.2021 3-7 лет (день 9) '!K6</f>
        <v>45433</v>
      </c>
      <c r="H5" s="147"/>
      <c r="I5" s="74"/>
      <c r="J5" s="74"/>
      <c r="K5" s="74"/>
      <c r="L5" s="74"/>
      <c r="M5" s="74"/>
    </row>
    <row r="6" spans="1:13" ht="35.25" customHeight="1">
      <c r="A6" s="75" t="s">
        <v>69</v>
      </c>
      <c r="B6" s="75" t="s">
        <v>70</v>
      </c>
      <c r="C6" s="75" t="s">
        <v>71</v>
      </c>
      <c r="D6" s="75" t="s">
        <v>72</v>
      </c>
      <c r="E6" s="75" t="s">
        <v>73</v>
      </c>
      <c r="F6" s="75" t="s">
        <v>74</v>
      </c>
      <c r="G6" s="75" t="s">
        <v>75</v>
      </c>
      <c r="H6" s="75" t="s">
        <v>76</v>
      </c>
      <c r="I6" s="75" t="s">
        <v>77</v>
      </c>
      <c r="J6" s="75" t="s">
        <v>78</v>
      </c>
      <c r="K6" s="75" t="s">
        <v>79</v>
      </c>
      <c r="L6" s="75" t="s">
        <v>80</v>
      </c>
      <c r="M6" s="75" t="s">
        <v>81</v>
      </c>
    </row>
    <row r="7" spans="1:13" ht="20.399999999999999">
      <c r="A7" s="76" t="s">
        <v>82</v>
      </c>
      <c r="B7" s="142" t="s">
        <v>90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4"/>
    </row>
    <row r="8" spans="1:13">
      <c r="A8" s="77" t="s">
        <v>8</v>
      </c>
      <c r="B8" s="78" t="str">
        <f>'[2]07.01.2021 3-7 лет (день 9) '!B7</f>
        <v>Каша манная молочная</v>
      </c>
      <c r="C8" s="78">
        <v>200</v>
      </c>
      <c r="D8" s="78">
        <v>6.21</v>
      </c>
      <c r="E8" s="78">
        <v>7.47</v>
      </c>
      <c r="F8" s="78">
        <v>25.09</v>
      </c>
      <c r="G8" s="78">
        <v>192</v>
      </c>
      <c r="H8" s="78">
        <v>182.6</v>
      </c>
      <c r="I8" s="78">
        <v>0.31</v>
      </c>
      <c r="J8" s="78">
        <v>0.08</v>
      </c>
      <c r="K8" s="78">
        <v>0.06</v>
      </c>
      <c r="L8" s="78">
        <v>1.95</v>
      </c>
      <c r="M8" s="78">
        <v>88</v>
      </c>
    </row>
    <row r="9" spans="1:13">
      <c r="A9" s="79"/>
      <c r="B9" s="78" t="str">
        <f>'[2]07.01.2021 3-7 лет (день 9) '!B8</f>
        <v xml:space="preserve">Бутерброд с маслом </v>
      </c>
      <c r="C9" s="82" t="s">
        <v>91</v>
      </c>
      <c r="D9" s="78">
        <v>5.0599999999999996</v>
      </c>
      <c r="E9" s="78">
        <v>7</v>
      </c>
      <c r="F9" s="78">
        <v>14.62</v>
      </c>
      <c r="G9" s="78">
        <v>145</v>
      </c>
      <c r="H9" s="78">
        <v>126.6</v>
      </c>
      <c r="I9" s="78">
        <v>0.47</v>
      </c>
      <c r="J9" s="78">
        <v>0.03</v>
      </c>
      <c r="K9" s="78">
        <v>0.03</v>
      </c>
      <c r="L9" s="78">
        <v>0.19</v>
      </c>
      <c r="M9" s="78">
        <v>3</v>
      </c>
    </row>
    <row r="10" spans="1:13">
      <c r="A10" s="79"/>
      <c r="B10" s="78" t="str">
        <f>'[2]07.01.2021 3-7 лет (день 9) '!B9</f>
        <v>Какао с молоком</v>
      </c>
      <c r="C10" s="78">
        <v>180</v>
      </c>
      <c r="D10" s="78">
        <v>1.5</v>
      </c>
      <c r="E10" s="78">
        <v>1.6</v>
      </c>
      <c r="F10" s="78">
        <v>12.1</v>
      </c>
      <c r="G10" s="78">
        <v>60</v>
      </c>
      <c r="H10" s="78">
        <v>100</v>
      </c>
      <c r="I10" s="78">
        <v>0.02</v>
      </c>
      <c r="J10" s="78">
        <v>0.02</v>
      </c>
      <c r="K10" s="78">
        <v>0.01</v>
      </c>
      <c r="L10" s="78">
        <v>0.65</v>
      </c>
      <c r="M10" s="78">
        <v>248</v>
      </c>
    </row>
    <row r="11" spans="1:13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3">
      <c r="A12" s="77" t="s">
        <v>12</v>
      </c>
      <c r="B12" s="79" t="str">
        <f>'[2]07.01.2021 3-7 лет (день 9) '!B12</f>
        <v>Суп шахтерский</v>
      </c>
      <c r="C12" s="78">
        <v>250</v>
      </c>
      <c r="D12" s="78">
        <v>4.1500000000000004</v>
      </c>
      <c r="E12" s="78">
        <v>6.04</v>
      </c>
      <c r="F12" s="78">
        <v>19.670000000000002</v>
      </c>
      <c r="G12" s="78">
        <v>144</v>
      </c>
      <c r="H12" s="78">
        <v>26.5</v>
      </c>
      <c r="I12" s="78">
        <v>1.21</v>
      </c>
      <c r="J12" s="78">
        <v>0.15</v>
      </c>
      <c r="K12" s="78">
        <v>0.04</v>
      </c>
      <c r="L12" s="78">
        <v>7.87</v>
      </c>
      <c r="M12" s="78">
        <v>101</v>
      </c>
    </row>
    <row r="13" spans="1:13">
      <c r="A13" s="79"/>
      <c r="B13" s="79" t="str">
        <f>'[2]07.01.2021 3-7 лет (день 9) '!B13</f>
        <v>Капуста, тушеная с мясом</v>
      </c>
      <c r="C13" s="78">
        <v>250</v>
      </c>
      <c r="D13" s="78">
        <v>3.82</v>
      </c>
      <c r="E13" s="78">
        <v>8.02</v>
      </c>
      <c r="F13" s="78">
        <v>15.6</v>
      </c>
      <c r="G13" s="78">
        <v>159</v>
      </c>
      <c r="H13" s="78">
        <v>97.81</v>
      </c>
      <c r="I13" s="78">
        <v>1.53</v>
      </c>
      <c r="J13" s="78">
        <v>0.06</v>
      </c>
      <c r="K13" s="78">
        <v>0.05</v>
      </c>
      <c r="L13" s="78">
        <v>29.81</v>
      </c>
      <c r="M13" s="78">
        <v>200</v>
      </c>
    </row>
    <row r="14" spans="1:13">
      <c r="A14" s="79"/>
      <c r="B14" s="79" t="str">
        <f>'[2]07.01.2021 3-7 лет (день 9) '!B14</f>
        <v>Хлеб пшеничный</v>
      </c>
      <c r="C14" s="78">
        <v>20</v>
      </c>
      <c r="D14" s="78">
        <v>1.57</v>
      </c>
      <c r="E14" s="78">
        <v>0.2</v>
      </c>
      <c r="F14" s="78">
        <v>9.65</v>
      </c>
      <c r="G14" s="78">
        <v>48</v>
      </c>
      <c r="H14" s="78">
        <v>4.5999999999999996</v>
      </c>
      <c r="I14" s="78">
        <v>0.4</v>
      </c>
      <c r="J14" s="78">
        <v>0.03</v>
      </c>
      <c r="K14" s="78">
        <v>5.0000000000000001E-3</v>
      </c>
      <c r="L14" s="78">
        <v>0</v>
      </c>
      <c r="M14" s="78"/>
    </row>
    <row r="15" spans="1:13">
      <c r="A15" s="79"/>
      <c r="B15" s="79" t="str">
        <f>'[2]07.01.2021 3-7 лет (день 9) '!B15</f>
        <v>Хлеб ржано-пшеничный</v>
      </c>
      <c r="C15" s="78">
        <v>50</v>
      </c>
      <c r="D15" s="78">
        <v>3.3</v>
      </c>
      <c r="E15" s="78">
        <v>0.6</v>
      </c>
      <c r="F15" s="78">
        <v>16.7</v>
      </c>
      <c r="G15" s="78">
        <v>87</v>
      </c>
      <c r="H15" s="78">
        <v>17.5</v>
      </c>
      <c r="I15" s="78">
        <v>1.95</v>
      </c>
      <c r="J15" s="78">
        <v>0.09</v>
      </c>
      <c r="K15" s="78">
        <v>0.04</v>
      </c>
      <c r="L15" s="78">
        <v>0</v>
      </c>
      <c r="M15" s="78"/>
    </row>
    <row r="16" spans="1:13">
      <c r="A16" s="79"/>
      <c r="B16" s="79" t="str">
        <f>'[2]07.01.2021 3-7 лет (день 9) '!B16</f>
        <v>Компот из сухофруктов</v>
      </c>
      <c r="C16" s="78">
        <v>200</v>
      </c>
      <c r="D16" s="78">
        <v>0.48</v>
      </c>
      <c r="E16" s="78">
        <v>0</v>
      </c>
      <c r="F16" s="78">
        <v>23.8</v>
      </c>
      <c r="G16" s="78">
        <v>90</v>
      </c>
      <c r="H16" s="78">
        <v>49.14</v>
      </c>
      <c r="I16" s="78">
        <v>0.01</v>
      </c>
      <c r="J16" s="78">
        <v>0</v>
      </c>
      <c r="K16" s="78">
        <v>0</v>
      </c>
      <c r="L16" s="78">
        <v>0.4</v>
      </c>
      <c r="M16" s="78">
        <v>241</v>
      </c>
    </row>
    <row r="17" spans="1:13">
      <c r="A17" s="79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spans="1:13" hidden="1">
      <c r="A18" s="79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1:13" hidden="1">
      <c r="A19" s="79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13" hidden="1">
      <c r="A20" s="79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</row>
    <row r="21" spans="1:13">
      <c r="A21" s="77" t="s">
        <v>18</v>
      </c>
      <c r="B21" s="78" t="str">
        <f>'[2]07.01.2021 3-7 лет (день 9) '!B20</f>
        <v>Компот из свеж. морож. ягод</v>
      </c>
      <c r="C21" s="78">
        <v>200</v>
      </c>
      <c r="D21" s="78">
        <v>2.5000000000000001E-2</v>
      </c>
      <c r="E21" s="78">
        <v>0.05</v>
      </c>
      <c r="F21" s="78">
        <v>15.83</v>
      </c>
      <c r="G21" s="78">
        <v>61.86</v>
      </c>
      <c r="H21" s="78">
        <v>9.2799999999999994</v>
      </c>
      <c r="I21" s="78">
        <v>0.37</v>
      </c>
      <c r="J21" s="78">
        <v>5.0000000000000001E-3</v>
      </c>
      <c r="K21" s="78">
        <v>5.0000000000000001E-3</v>
      </c>
      <c r="L21" s="78">
        <v>50</v>
      </c>
      <c r="M21" s="78">
        <v>247</v>
      </c>
    </row>
    <row r="22" spans="1:13" ht="16.5" customHeight="1">
      <c r="A22" s="79"/>
      <c r="B22" s="78" t="str">
        <f>'[2]07.01.2021 3-7 лет (день 9) '!B21</f>
        <v>Пирог рыбный</v>
      </c>
      <c r="C22" s="78">
        <v>70</v>
      </c>
      <c r="D22" s="78">
        <v>7.53</v>
      </c>
      <c r="E22" s="78">
        <v>7.41</v>
      </c>
      <c r="F22" s="78">
        <v>29.42</v>
      </c>
      <c r="G22" s="78">
        <v>185.3</v>
      </c>
      <c r="H22" s="78">
        <v>19.399999999999999</v>
      </c>
      <c r="I22" s="78">
        <v>0.48</v>
      </c>
      <c r="J22" s="78">
        <v>0.06</v>
      </c>
      <c r="K22" s="78">
        <v>0.05</v>
      </c>
      <c r="L22" s="78">
        <v>0.3</v>
      </c>
      <c r="M22" s="78" t="s">
        <v>85</v>
      </c>
    </row>
    <row r="23" spans="1:13">
      <c r="A23" s="79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</row>
    <row r="24" spans="1:13">
      <c r="A24" s="77" t="s">
        <v>21</v>
      </c>
      <c r="B24" s="78" t="str">
        <f>'[2]07.01.2021 3-7 лет (день 9) '!B25</f>
        <v xml:space="preserve">Омлет </v>
      </c>
      <c r="C24" s="78">
        <v>140</v>
      </c>
      <c r="D24" s="78">
        <v>9.1999999999999993</v>
      </c>
      <c r="E24" s="78">
        <v>12.18</v>
      </c>
      <c r="F24" s="78">
        <v>5.19</v>
      </c>
      <c r="G24" s="78">
        <v>165</v>
      </c>
      <c r="H24" s="78">
        <v>104.3</v>
      </c>
      <c r="I24" s="78">
        <v>1.64</v>
      </c>
      <c r="J24" s="78">
        <v>0.08</v>
      </c>
      <c r="K24" s="78">
        <v>0.06</v>
      </c>
      <c r="L24" s="78">
        <v>3.53</v>
      </c>
      <c r="M24" s="78">
        <v>111</v>
      </c>
    </row>
    <row r="25" spans="1:13">
      <c r="A25" s="79"/>
      <c r="B25" s="78" t="str">
        <f>'[2]07.01.2021 3-7 лет (день 9) '!B26</f>
        <v>Хлеб пшеничный</v>
      </c>
      <c r="C25" s="78">
        <v>30</v>
      </c>
      <c r="D25" s="78">
        <v>2.355</v>
      </c>
      <c r="E25" s="78">
        <v>0.3</v>
      </c>
      <c r="F25" s="78">
        <v>14.475</v>
      </c>
      <c r="G25" s="78">
        <v>72</v>
      </c>
      <c r="H25" s="78">
        <v>6.9</v>
      </c>
      <c r="I25" s="78">
        <v>0.6</v>
      </c>
      <c r="J25" s="78">
        <v>4.4999999999999998E-2</v>
      </c>
      <c r="K25" s="78">
        <v>7.4999999999999997E-3</v>
      </c>
      <c r="L25" s="78">
        <v>0</v>
      </c>
      <c r="M25" s="78"/>
    </row>
    <row r="26" spans="1:13">
      <c r="A26" s="79"/>
      <c r="B26" s="78" t="str">
        <f>'[2]07.01.2021 3-7 лет (день 9) '!B27</f>
        <v>Чай с сахаром</v>
      </c>
      <c r="C26" s="78" t="s">
        <v>92</v>
      </c>
      <c r="D26" s="78">
        <v>0</v>
      </c>
      <c r="E26" s="78">
        <v>0</v>
      </c>
      <c r="F26" s="78">
        <v>11.98</v>
      </c>
      <c r="G26" s="78">
        <v>43</v>
      </c>
      <c r="H26" s="78">
        <v>0.35</v>
      </c>
      <c r="I26" s="78">
        <v>0.06</v>
      </c>
      <c r="J26" s="78">
        <v>0</v>
      </c>
      <c r="K26" s="78">
        <v>0</v>
      </c>
      <c r="L26" s="78">
        <v>0</v>
      </c>
      <c r="M26" s="78" t="s">
        <v>87</v>
      </c>
    </row>
    <row r="27" spans="1:13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</row>
    <row r="28" spans="1:13" ht="16.2">
      <c r="A28" s="78"/>
      <c r="B28" s="81" t="s">
        <v>88</v>
      </c>
      <c r="C28" s="78"/>
      <c r="D28" s="78">
        <f>SUM(D8:D27)</f>
        <v>45.199999999999996</v>
      </c>
      <c r="E28" s="78">
        <f t="shared" ref="E28:L28" si="0">SUM(E8:E27)</f>
        <v>50.87</v>
      </c>
      <c r="F28" s="78">
        <f t="shared" si="0"/>
        <v>214.125</v>
      </c>
      <c r="G28" s="78">
        <f t="shared" si="0"/>
        <v>1452.16</v>
      </c>
      <c r="H28" s="78">
        <f t="shared" si="0"/>
        <v>744.9799999999999</v>
      </c>
      <c r="I28" s="78">
        <f t="shared" si="0"/>
        <v>9.0500000000000007</v>
      </c>
      <c r="J28" s="78">
        <f t="shared" si="0"/>
        <v>0.64999999999999991</v>
      </c>
      <c r="K28" s="78">
        <f t="shared" si="0"/>
        <v>0.35750000000000004</v>
      </c>
      <c r="L28" s="78">
        <f t="shared" si="0"/>
        <v>94.7</v>
      </c>
      <c r="M28" s="78"/>
    </row>
    <row r="29" spans="1:13">
      <c r="A29" s="145" t="s">
        <v>89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7.01.2021 1,5-2 года (день 9)</vt:lpstr>
      <vt:lpstr>07.01.2021 3-7 лет (день 9) </vt:lpstr>
      <vt:lpstr>День 9</vt:lpstr>
      <vt:lpstr>БГП  день 9</vt:lpstr>
      <vt:lpstr>Лист1</vt:lpstr>
      <vt:lpstr>Лист2</vt:lpstr>
      <vt:lpstr>Лист3</vt:lpstr>
      <vt:lpstr>День 9 до 3 лет</vt:lpstr>
      <vt:lpstr>День 9 от 3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2024-05-17T11:40:54Z</dcterms:modified>
</cp:coreProperties>
</file>