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4"/>
  </bookViews>
  <sheets>
    <sheet name="1-3 года (день 1 )" sheetId="4" state="hidden" r:id="rId1"/>
    <sheet name="3-7 лет (день 1)" sheetId="5" state="hidden" r:id="rId2"/>
    <sheet name="День 1" sheetId="6" state="hidden" r:id="rId3"/>
    <sheet name="День 1 до 3 лет" sheetId="9" r:id="rId4"/>
    <sheet name="День 1 от 3 лет" sheetId="10" r:id="rId5"/>
    <sheet name="БГП" sheetId="7" state="hidden" r:id="rId6"/>
    <sheet name="Миша" sheetId="1" state="hidden" r:id="rId7"/>
  </sheets>
  <externalReferences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5" l="1"/>
  <c r="I7" i="5"/>
  <c r="I54" i="5" s="1"/>
  <c r="J7" i="5"/>
  <c r="J54" i="5" s="1"/>
  <c r="K7" i="5"/>
  <c r="K54" i="5" s="1"/>
  <c r="H31" i="5"/>
  <c r="I31" i="5"/>
  <c r="I32" i="5" s="1"/>
  <c r="J31" i="5"/>
  <c r="K31" i="5"/>
  <c r="H32" i="5"/>
  <c r="J32" i="5"/>
  <c r="K32" i="5"/>
  <c r="H47" i="5"/>
  <c r="I47" i="5"/>
  <c r="J47" i="5"/>
  <c r="K47" i="5"/>
  <c r="H54" i="5"/>
  <c r="H70" i="5" s="1"/>
  <c r="H56" i="5"/>
  <c r="H61" i="5" s="1"/>
  <c r="H62" i="5" s="1"/>
  <c r="I56" i="5"/>
  <c r="I61" i="5" s="1"/>
  <c r="I62" i="5" s="1"/>
  <c r="J56" i="5"/>
  <c r="J61" i="5" s="1"/>
  <c r="J62" i="5" s="1"/>
  <c r="K56" i="5"/>
  <c r="K61" i="5" s="1"/>
  <c r="K62" i="5" s="1"/>
  <c r="H57" i="5"/>
  <c r="I57" i="5"/>
  <c r="J57" i="5"/>
  <c r="K57" i="5"/>
  <c r="H58" i="5"/>
  <c r="I58" i="5"/>
  <c r="J58" i="5"/>
  <c r="K58" i="5"/>
  <c r="H59" i="5"/>
  <c r="I59" i="5"/>
  <c r="J59" i="5"/>
  <c r="K59" i="5"/>
  <c r="H60" i="5"/>
  <c r="I60" i="5"/>
  <c r="J60" i="5"/>
  <c r="K60" i="5"/>
  <c r="H64" i="5"/>
  <c r="H65" i="5" s="1"/>
  <c r="I64" i="5"/>
  <c r="J64" i="5"/>
  <c r="J65" i="5" s="1"/>
  <c r="K64" i="5"/>
  <c r="K65" i="5" s="1"/>
  <c r="I65" i="5"/>
  <c r="H72" i="5"/>
  <c r="H79" i="5" s="1"/>
  <c r="H80" i="5" s="1"/>
  <c r="I72" i="5"/>
  <c r="I79" i="5" s="1"/>
  <c r="I80" i="5" s="1"/>
  <c r="J72" i="5"/>
  <c r="K72" i="5"/>
  <c r="H73" i="5"/>
  <c r="I73" i="5"/>
  <c r="J73" i="5"/>
  <c r="K73" i="5"/>
  <c r="H74" i="5"/>
  <c r="I74" i="5"/>
  <c r="J74" i="5"/>
  <c r="K74" i="5"/>
  <c r="K79" i="5" s="1"/>
  <c r="K80" i="5" s="1"/>
  <c r="H75" i="5"/>
  <c r="I75" i="5"/>
  <c r="J75" i="5"/>
  <c r="K75" i="5"/>
  <c r="H76" i="5"/>
  <c r="I76" i="5"/>
  <c r="J76" i="5"/>
  <c r="K76" i="5"/>
  <c r="H77" i="5"/>
  <c r="I77" i="5"/>
  <c r="J77" i="5"/>
  <c r="K77" i="5"/>
  <c r="H78" i="5"/>
  <c r="I78" i="5"/>
  <c r="J78" i="5"/>
  <c r="K78" i="5"/>
  <c r="H82" i="5"/>
  <c r="H83" i="5" s="1"/>
  <c r="I82" i="5"/>
  <c r="J82" i="5"/>
  <c r="J83" i="5" s="1"/>
  <c r="K82" i="5"/>
  <c r="K83" i="5" s="1"/>
  <c r="I83" i="5"/>
  <c r="H90" i="5"/>
  <c r="H95" i="5" s="1"/>
  <c r="H96" i="5" s="1"/>
  <c r="I90" i="5"/>
  <c r="I95" i="5" s="1"/>
  <c r="I96" i="5" s="1"/>
  <c r="J90" i="5"/>
  <c r="J95" i="5" s="1"/>
  <c r="J96" i="5" s="1"/>
  <c r="K90" i="5"/>
  <c r="K95" i="5" s="1"/>
  <c r="K96" i="5" s="1"/>
  <c r="H91" i="5"/>
  <c r="I91" i="5"/>
  <c r="J91" i="5"/>
  <c r="K91" i="5"/>
  <c r="H92" i="5"/>
  <c r="I92" i="5"/>
  <c r="J92" i="5"/>
  <c r="K92" i="5"/>
  <c r="H93" i="5"/>
  <c r="I93" i="5"/>
  <c r="J93" i="5"/>
  <c r="K93" i="5"/>
  <c r="H94" i="5"/>
  <c r="I94" i="5"/>
  <c r="J94" i="5"/>
  <c r="K94" i="5"/>
  <c r="H98" i="5"/>
  <c r="H99" i="5" s="1"/>
  <c r="I98" i="5"/>
  <c r="J98" i="5"/>
  <c r="J99" i="5" s="1"/>
  <c r="K98" i="5"/>
  <c r="K99" i="5" s="1"/>
  <c r="I99" i="5"/>
  <c r="H106" i="5"/>
  <c r="I106" i="5"/>
  <c r="J106" i="5"/>
  <c r="K106" i="5"/>
  <c r="H107" i="5"/>
  <c r="I107" i="5"/>
  <c r="J107" i="5"/>
  <c r="K107" i="5"/>
  <c r="H108" i="5"/>
  <c r="H111" i="5" s="1"/>
  <c r="H112" i="5" s="1"/>
  <c r="I108" i="5"/>
  <c r="J108" i="5"/>
  <c r="J111" i="5" s="1"/>
  <c r="J112" i="5" s="1"/>
  <c r="K108" i="5"/>
  <c r="K111" i="5" s="1"/>
  <c r="K112" i="5" s="1"/>
  <c r="H109" i="5"/>
  <c r="I109" i="5"/>
  <c r="J109" i="5"/>
  <c r="K109" i="5"/>
  <c r="H110" i="5"/>
  <c r="I110" i="5"/>
  <c r="J110" i="5"/>
  <c r="K110" i="5"/>
  <c r="H114" i="5"/>
  <c r="H115" i="5" s="1"/>
  <c r="I114" i="5"/>
  <c r="J114" i="5"/>
  <c r="J115" i="5" s="1"/>
  <c r="K114" i="5"/>
  <c r="K115" i="5" s="1"/>
  <c r="I115" i="5"/>
  <c r="H49" i="5" l="1"/>
  <c r="J79" i="5"/>
  <c r="J80" i="5" s="1"/>
  <c r="I111" i="5"/>
  <c r="I112" i="5" s="1"/>
  <c r="I116" i="5" s="1"/>
  <c r="I88" i="5"/>
  <c r="I70" i="5"/>
  <c r="I104" i="5"/>
  <c r="K88" i="5"/>
  <c r="K104" i="5"/>
  <c r="K70" i="5"/>
  <c r="H104" i="5"/>
  <c r="H88" i="5"/>
  <c r="K49" i="5"/>
  <c r="I85" i="5"/>
  <c r="I84" i="5"/>
  <c r="J117" i="5"/>
  <c r="J116" i="5"/>
  <c r="H101" i="5"/>
  <c r="H100" i="5"/>
  <c r="I66" i="5"/>
  <c r="I67" i="5"/>
  <c r="I49" i="5"/>
  <c r="I48" i="5"/>
  <c r="K117" i="5"/>
  <c r="K116" i="5"/>
  <c r="J100" i="5"/>
  <c r="J101" i="5"/>
  <c r="K101" i="5"/>
  <c r="K100" i="5"/>
  <c r="H85" i="5"/>
  <c r="H84" i="5"/>
  <c r="K85" i="5"/>
  <c r="K84" i="5"/>
  <c r="H67" i="5"/>
  <c r="H66" i="5"/>
  <c r="H117" i="5"/>
  <c r="H116" i="5"/>
  <c r="I117" i="5"/>
  <c r="J84" i="5"/>
  <c r="J85" i="5"/>
  <c r="J66" i="5"/>
  <c r="J67" i="5"/>
  <c r="J50" i="5" s="1"/>
  <c r="I101" i="5"/>
  <c r="I100" i="5"/>
  <c r="K67" i="5"/>
  <c r="K66" i="5"/>
  <c r="J88" i="5"/>
  <c r="J104" i="5"/>
  <c r="J70" i="5"/>
  <c r="J49" i="5"/>
  <c r="H48" i="5"/>
  <c r="J48" i="5"/>
  <c r="K48" i="5"/>
  <c r="K50" i="5" l="1"/>
  <c r="H50" i="5"/>
  <c r="I50" i="5"/>
  <c r="B21" i="5" l="1"/>
  <c r="B25" i="10" l="1"/>
  <c r="B26" i="10"/>
  <c r="B24" i="10"/>
  <c r="B22" i="10"/>
  <c r="B14" i="10"/>
  <c r="B15" i="10"/>
  <c r="B16" i="10"/>
  <c r="B17" i="10"/>
  <c r="B18" i="10"/>
  <c r="B19" i="10"/>
  <c r="B13" i="10"/>
  <c r="B10" i="10"/>
  <c r="B8" i="10"/>
  <c r="B25" i="9"/>
  <c r="B26" i="9"/>
  <c r="B24" i="9"/>
  <c r="B22" i="9"/>
  <c r="B14" i="9"/>
  <c r="B15" i="9"/>
  <c r="B16" i="9"/>
  <c r="B17" i="9"/>
  <c r="B18" i="9"/>
  <c r="B19" i="9"/>
  <c r="B13" i="9"/>
  <c r="BO82" i="5"/>
  <c r="BO104" i="5"/>
  <c r="BO114" i="5"/>
  <c r="BO115" i="5" s="1"/>
  <c r="BO106" i="5"/>
  <c r="BO107" i="5"/>
  <c r="BO108" i="5"/>
  <c r="BO109" i="5"/>
  <c r="BO110" i="5"/>
  <c r="BO98" i="5"/>
  <c r="BO99" i="5" s="1"/>
  <c r="BO90" i="5"/>
  <c r="BO91" i="5"/>
  <c r="BO92" i="5"/>
  <c r="BO93" i="5"/>
  <c r="BO94" i="5"/>
  <c r="BO72" i="5"/>
  <c r="BO73" i="5"/>
  <c r="BO74" i="5"/>
  <c r="BO75" i="5"/>
  <c r="BO76" i="5"/>
  <c r="BO77" i="5"/>
  <c r="BO78" i="5"/>
  <c r="BO56" i="5"/>
  <c r="BO57" i="5"/>
  <c r="BO58" i="5"/>
  <c r="BO59" i="5"/>
  <c r="BO60" i="5"/>
  <c r="BO65" i="5"/>
  <c r="BO47" i="5"/>
  <c r="BO31" i="5"/>
  <c r="BO32" i="5" s="1"/>
  <c r="BO61" i="5" l="1"/>
  <c r="BO62" i="5" s="1"/>
  <c r="BO67" i="5" s="1"/>
  <c r="BO111" i="5"/>
  <c r="BO112" i="5" s="1"/>
  <c r="BO117" i="5" s="1"/>
  <c r="BO95" i="5"/>
  <c r="BO96" i="5" s="1"/>
  <c r="BO100" i="5" s="1"/>
  <c r="BO49" i="5"/>
  <c r="BO48" i="5"/>
  <c r="BO79" i="5"/>
  <c r="BO80" i="5" s="1"/>
  <c r="BO85" i="5" s="1"/>
  <c r="BO83" i="5"/>
  <c r="BO101" i="5" l="1"/>
  <c r="BO50" i="5" s="1"/>
  <c r="BO116" i="5"/>
  <c r="BO66" i="5"/>
  <c r="BO84" i="5"/>
  <c r="BO46" i="4" l="1"/>
  <c r="BO55" i="4"/>
  <c r="BO56" i="4"/>
  <c r="BO57" i="4"/>
  <c r="BO58" i="4"/>
  <c r="BO59" i="4"/>
  <c r="BO64" i="4"/>
  <c r="BO71" i="4"/>
  <c r="BO72" i="4"/>
  <c r="BO73" i="4"/>
  <c r="BO74" i="4"/>
  <c r="BO75" i="4"/>
  <c r="BO76" i="4"/>
  <c r="BO77" i="4"/>
  <c r="BO82" i="4"/>
  <c r="BO89" i="4"/>
  <c r="BO90" i="4"/>
  <c r="BO91" i="4"/>
  <c r="BO92" i="4"/>
  <c r="BO93" i="4"/>
  <c r="BO98" i="4"/>
  <c r="BO114" i="4"/>
  <c r="BO105" i="4"/>
  <c r="BO106" i="4"/>
  <c r="BO107" i="4"/>
  <c r="BO108" i="4"/>
  <c r="BO109" i="4"/>
  <c r="BO60" i="4" l="1"/>
  <c r="BO61" i="4" s="1"/>
  <c r="BO65" i="4" s="1"/>
  <c r="BO110" i="4"/>
  <c r="BO111" i="4" s="1"/>
  <c r="BO116" i="4" s="1"/>
  <c r="BO94" i="4"/>
  <c r="BO95" i="4" s="1"/>
  <c r="BO100" i="4" s="1"/>
  <c r="BO78" i="4"/>
  <c r="BO79" i="4" s="1"/>
  <c r="BO83" i="4" s="1"/>
  <c r="BO66" i="4" l="1"/>
  <c r="BO99" i="4"/>
  <c r="BO115" i="4"/>
  <c r="BO84" i="4"/>
  <c r="BO31" i="4"/>
  <c r="G5" i="10"/>
  <c r="G5" i="9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BO32" i="4" l="1"/>
  <c r="BO47" i="4" s="1"/>
  <c r="C9" i="7"/>
  <c r="C10" i="7"/>
  <c r="C11" i="7"/>
  <c r="C12" i="7"/>
  <c r="C13" i="7"/>
  <c r="C14" i="7"/>
  <c r="C8" i="7"/>
  <c r="BO33" i="5" l="1"/>
  <c r="BO48" i="4"/>
  <c r="C14" i="5"/>
  <c r="C14" i="4"/>
  <c r="A1" i="7"/>
  <c r="C19" i="7"/>
  <c r="C20" i="7"/>
  <c r="C18" i="7"/>
  <c r="C17" i="7"/>
  <c r="C16" i="7"/>
  <c r="C6" i="7"/>
  <c r="C7" i="7"/>
  <c r="C5" i="7"/>
  <c r="E51" i="6"/>
  <c r="E52" i="6"/>
  <c r="E50" i="6"/>
  <c r="E46" i="6"/>
  <c r="E45" i="6"/>
  <c r="E38" i="6"/>
  <c r="E39" i="6"/>
  <c r="E40" i="6"/>
  <c r="E41" i="6"/>
  <c r="E42" i="6"/>
  <c r="E43" i="6"/>
  <c r="E44" i="6"/>
  <c r="E37" i="6"/>
  <c r="E33" i="6"/>
  <c r="E34" i="6"/>
  <c r="E32" i="6"/>
  <c r="G31" i="6"/>
  <c r="F31" i="6"/>
  <c r="E3" i="6"/>
  <c r="B27" i="4"/>
  <c r="B28" i="4"/>
  <c r="B26" i="4"/>
  <c r="B22" i="4"/>
  <c r="B21" i="4"/>
  <c r="B14" i="4"/>
  <c r="B15" i="4"/>
  <c r="B16" i="4"/>
  <c r="B17" i="4"/>
  <c r="B18" i="4"/>
  <c r="B19" i="4"/>
  <c r="B20" i="4"/>
  <c r="B10" i="4"/>
  <c r="B11" i="4"/>
  <c r="B10" i="9" s="1"/>
  <c r="B9" i="4"/>
  <c r="B8" i="9" s="1"/>
  <c r="T31" i="4"/>
  <c r="T32" i="4" s="1"/>
  <c r="U31" i="4"/>
  <c r="U32" i="4" s="1"/>
  <c r="V31" i="4"/>
  <c r="V32" i="4" s="1"/>
  <c r="W31" i="4"/>
  <c r="W32" i="4" s="1"/>
  <c r="X31" i="4"/>
  <c r="X32" i="4" s="1"/>
  <c r="T31" i="5"/>
  <c r="T32" i="5" s="1"/>
  <c r="U31" i="5"/>
  <c r="U32" i="5" s="1"/>
  <c r="V31" i="5"/>
  <c r="V32" i="5" s="1"/>
  <c r="W31" i="5"/>
  <c r="W32" i="5" s="1"/>
  <c r="X31" i="5"/>
  <c r="U33" i="5" l="1"/>
  <c r="W33" i="5"/>
  <c r="X33" i="5"/>
  <c r="V33" i="5"/>
  <c r="T33" i="5"/>
  <c r="J6" i="4" l="1"/>
  <c r="I53" i="6"/>
  <c r="E53" i="6"/>
  <c r="B53" i="6" s="1"/>
  <c r="B52" i="6"/>
  <c r="B51" i="6"/>
  <c r="B50" i="6"/>
  <c r="B46" i="6"/>
  <c r="B45" i="6"/>
  <c r="B44" i="6"/>
  <c r="I43" i="6"/>
  <c r="B43" i="6"/>
  <c r="B42" i="6"/>
  <c r="B41" i="6"/>
  <c r="B40" i="6"/>
  <c r="B39" i="6"/>
  <c r="B38" i="6"/>
  <c r="B37" i="6"/>
  <c r="B34" i="6"/>
  <c r="B33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N13" i="6"/>
  <c r="I13" i="6"/>
  <c r="I41" i="6" s="1"/>
  <c r="B13" i="6"/>
  <c r="N12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N110" i="5" l="1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G110" i="5"/>
  <c r="F110" i="5"/>
  <c r="E110" i="5"/>
  <c r="D110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G106" i="5"/>
  <c r="F106" i="5"/>
  <c r="E106" i="5"/>
  <c r="D106" i="5"/>
  <c r="C106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G94" i="5"/>
  <c r="F94" i="5"/>
  <c r="E94" i="5"/>
  <c r="D94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G90" i="5"/>
  <c r="F90" i="5"/>
  <c r="E90" i="5"/>
  <c r="D90" i="5"/>
  <c r="C90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G78" i="5"/>
  <c r="F78" i="5"/>
  <c r="E78" i="5"/>
  <c r="D78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G72" i="5"/>
  <c r="F72" i="5"/>
  <c r="E72" i="5"/>
  <c r="D72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G60" i="5"/>
  <c r="F60" i="5"/>
  <c r="E60" i="5"/>
  <c r="D60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G56" i="5"/>
  <c r="F56" i="5"/>
  <c r="E56" i="5"/>
  <c r="D56" i="5"/>
  <c r="C56" i="5"/>
  <c r="BM47" i="5"/>
  <c r="BK47" i="5"/>
  <c r="BI47" i="5"/>
  <c r="BG47" i="5"/>
  <c r="BE47" i="5"/>
  <c r="BC47" i="5"/>
  <c r="BA47" i="5"/>
  <c r="AY47" i="5"/>
  <c r="AW47" i="5"/>
  <c r="AU47" i="5"/>
  <c r="AS47" i="5"/>
  <c r="AQ47" i="5"/>
  <c r="AO47" i="5"/>
  <c r="AM47" i="5"/>
  <c r="AK47" i="5"/>
  <c r="AI47" i="5"/>
  <c r="AG47" i="5"/>
  <c r="AE47" i="5"/>
  <c r="AC47" i="5"/>
  <c r="AA47" i="5"/>
  <c r="Y47" i="5"/>
  <c r="W47" i="5"/>
  <c r="U47" i="5"/>
  <c r="S47" i="5"/>
  <c r="Q47" i="5"/>
  <c r="O47" i="5"/>
  <c r="M47" i="5"/>
  <c r="G47" i="5"/>
  <c r="E47" i="5"/>
  <c r="BC98" i="5"/>
  <c r="BC99" i="5" s="1"/>
  <c r="AU98" i="5"/>
  <c r="AU99" i="5" s="1"/>
  <c r="AM98" i="5"/>
  <c r="AM99" i="5" s="1"/>
  <c r="AE98" i="5"/>
  <c r="AE99" i="5" s="1"/>
  <c r="W98" i="5"/>
  <c r="W99" i="5" s="1"/>
  <c r="O98" i="5"/>
  <c r="O99" i="5" s="1"/>
  <c r="G98" i="5"/>
  <c r="G99" i="5" s="1"/>
  <c r="W48" i="5"/>
  <c r="U48" i="5"/>
  <c r="BN31" i="5"/>
  <c r="BN32" i="5" s="1"/>
  <c r="BM31" i="5"/>
  <c r="BL31" i="5"/>
  <c r="BL32" i="5" s="1"/>
  <c r="BK31" i="5"/>
  <c r="BJ31" i="5"/>
  <c r="BJ32" i="5" s="1"/>
  <c r="BI31" i="5"/>
  <c r="BH31" i="5"/>
  <c r="BH32" i="5" s="1"/>
  <c r="BG31" i="5"/>
  <c r="BF31" i="5"/>
  <c r="BF32" i="5" s="1"/>
  <c r="BE31" i="5"/>
  <c r="BD31" i="5"/>
  <c r="BD32" i="5" s="1"/>
  <c r="BC31" i="5"/>
  <c r="BB31" i="5"/>
  <c r="BB32" i="5" s="1"/>
  <c r="BA31" i="5"/>
  <c r="AZ31" i="5"/>
  <c r="AZ32" i="5" s="1"/>
  <c r="AY31" i="5"/>
  <c r="AX31" i="5"/>
  <c r="AX32" i="5" s="1"/>
  <c r="AW31" i="5"/>
  <c r="AV31" i="5"/>
  <c r="AV32" i="5" s="1"/>
  <c r="AU31" i="5"/>
  <c r="AT31" i="5"/>
  <c r="AT32" i="5" s="1"/>
  <c r="AS31" i="5"/>
  <c r="AR31" i="5"/>
  <c r="AR32" i="5" s="1"/>
  <c r="AQ31" i="5"/>
  <c r="AP31" i="5"/>
  <c r="AP32" i="5" s="1"/>
  <c r="AO31" i="5"/>
  <c r="AN31" i="5"/>
  <c r="AN32" i="5" s="1"/>
  <c r="AM31" i="5"/>
  <c r="AL31" i="5"/>
  <c r="AL32" i="5" s="1"/>
  <c r="AK31" i="5"/>
  <c r="AJ31" i="5"/>
  <c r="AJ32" i="5" s="1"/>
  <c r="AI31" i="5"/>
  <c r="AH31" i="5"/>
  <c r="AH32" i="5" s="1"/>
  <c r="AG31" i="5"/>
  <c r="AF31" i="5"/>
  <c r="AF32" i="5" s="1"/>
  <c r="AE31" i="5"/>
  <c r="AD31" i="5"/>
  <c r="AD32" i="5" s="1"/>
  <c r="AC31" i="5"/>
  <c r="AB31" i="5"/>
  <c r="AB32" i="5" s="1"/>
  <c r="AA31" i="5"/>
  <c r="Z31" i="5"/>
  <c r="Z32" i="5" s="1"/>
  <c r="Y31" i="5"/>
  <c r="S31" i="5"/>
  <c r="R31" i="5"/>
  <c r="R32" i="5" s="1"/>
  <c r="Q31" i="5"/>
  <c r="P31" i="5"/>
  <c r="P32" i="5" s="1"/>
  <c r="O31" i="5"/>
  <c r="N31" i="5"/>
  <c r="N32" i="5" s="1"/>
  <c r="M31" i="5"/>
  <c r="L31" i="5"/>
  <c r="L32" i="5" s="1"/>
  <c r="G31" i="5"/>
  <c r="F31" i="5"/>
  <c r="F32" i="5" s="1"/>
  <c r="E31" i="5"/>
  <c r="D31" i="5"/>
  <c r="D32" i="5" s="1"/>
  <c r="C26" i="5"/>
  <c r="C21" i="5"/>
  <c r="C9" i="5"/>
  <c r="BN7" i="5"/>
  <c r="BN54" i="5" s="1"/>
  <c r="BM7" i="5"/>
  <c r="BM54" i="5" s="1"/>
  <c r="BL7" i="5"/>
  <c r="BL54" i="5" s="1"/>
  <c r="BK7" i="5"/>
  <c r="BK54" i="5" s="1"/>
  <c r="BJ7" i="5"/>
  <c r="BJ54" i="5" s="1"/>
  <c r="BI7" i="5"/>
  <c r="BI54" i="5" s="1"/>
  <c r="BH7" i="5"/>
  <c r="BH54" i="5" s="1"/>
  <c r="BG7" i="5"/>
  <c r="BG54" i="5" s="1"/>
  <c r="BF7" i="5"/>
  <c r="BF54" i="5" s="1"/>
  <c r="BE7" i="5"/>
  <c r="BE54" i="5" s="1"/>
  <c r="BD7" i="5"/>
  <c r="BD54" i="5" s="1"/>
  <c r="BC7" i="5"/>
  <c r="BC54" i="5" s="1"/>
  <c r="BB7" i="5"/>
  <c r="BB54" i="5" s="1"/>
  <c r="BA7" i="5"/>
  <c r="BA54" i="5" s="1"/>
  <c r="AZ7" i="5"/>
  <c r="AZ54" i="5" s="1"/>
  <c r="AY7" i="5"/>
  <c r="AY54" i="5" s="1"/>
  <c r="AX7" i="5"/>
  <c r="AX54" i="5" s="1"/>
  <c r="AW7" i="5"/>
  <c r="AW54" i="5" s="1"/>
  <c r="AV7" i="5"/>
  <c r="AV54" i="5" s="1"/>
  <c r="AU7" i="5"/>
  <c r="AU54" i="5" s="1"/>
  <c r="AT7" i="5"/>
  <c r="AT54" i="5" s="1"/>
  <c r="AS7" i="5"/>
  <c r="AS54" i="5" s="1"/>
  <c r="AR7" i="5"/>
  <c r="AR54" i="5" s="1"/>
  <c r="AQ7" i="5"/>
  <c r="AQ54" i="5" s="1"/>
  <c r="AP7" i="5"/>
  <c r="AP54" i="5" s="1"/>
  <c r="AO7" i="5"/>
  <c r="AO54" i="5" s="1"/>
  <c r="AN7" i="5"/>
  <c r="AN54" i="5" s="1"/>
  <c r="AM54" i="5"/>
  <c r="AL7" i="5"/>
  <c r="AL54" i="5" s="1"/>
  <c r="AK7" i="5"/>
  <c r="AK54" i="5" s="1"/>
  <c r="AJ7" i="5"/>
  <c r="AJ54" i="5" s="1"/>
  <c r="AI7" i="5"/>
  <c r="AI54" i="5" s="1"/>
  <c r="AH7" i="5"/>
  <c r="AH54" i="5" s="1"/>
  <c r="AG7" i="5"/>
  <c r="AG54" i="5" s="1"/>
  <c r="AF7" i="5"/>
  <c r="AF54" i="5" s="1"/>
  <c r="AE7" i="5"/>
  <c r="AE54" i="5" s="1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W104" i="5" s="1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G7" i="5"/>
  <c r="G54" i="5" s="1"/>
  <c r="F7" i="5"/>
  <c r="F54" i="5" s="1"/>
  <c r="E7" i="5"/>
  <c r="E54" i="5" s="1"/>
  <c r="D7" i="5"/>
  <c r="D54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N81" i="4"/>
  <c r="BN82" i="4" s="1"/>
  <c r="BL81" i="4"/>
  <c r="BL82" i="4" s="1"/>
  <c r="BJ81" i="4"/>
  <c r="BJ82" i="4" s="1"/>
  <c r="BH81" i="4"/>
  <c r="BH82" i="4" s="1"/>
  <c r="BF81" i="4"/>
  <c r="BF82" i="4" s="1"/>
  <c r="BD81" i="4"/>
  <c r="BD82" i="4" s="1"/>
  <c r="BB81" i="4"/>
  <c r="BB82" i="4" s="1"/>
  <c r="AZ81" i="4"/>
  <c r="AZ82" i="4" s="1"/>
  <c r="AX81" i="4"/>
  <c r="AX82" i="4" s="1"/>
  <c r="AV81" i="4"/>
  <c r="AV82" i="4" s="1"/>
  <c r="AT81" i="4"/>
  <c r="AT82" i="4" s="1"/>
  <c r="AR81" i="4"/>
  <c r="AR82" i="4" s="1"/>
  <c r="AP81" i="4"/>
  <c r="AP82" i="4" s="1"/>
  <c r="AN81" i="4"/>
  <c r="AN82" i="4" s="1"/>
  <c r="AL81" i="4"/>
  <c r="AL82" i="4" s="1"/>
  <c r="AJ81" i="4"/>
  <c r="AJ82" i="4" s="1"/>
  <c r="AH81" i="4"/>
  <c r="AH82" i="4" s="1"/>
  <c r="AF81" i="4"/>
  <c r="AF82" i="4" s="1"/>
  <c r="AD81" i="4"/>
  <c r="AD82" i="4" s="1"/>
  <c r="AB81" i="4"/>
  <c r="AB82" i="4" s="1"/>
  <c r="Z81" i="4"/>
  <c r="Z82" i="4" s="1"/>
  <c r="X81" i="4"/>
  <c r="V81" i="4"/>
  <c r="V82" i="4" s="1"/>
  <c r="T81" i="4"/>
  <c r="T82" i="4" s="1"/>
  <c r="R81" i="4"/>
  <c r="R82" i="4" s="1"/>
  <c r="P81" i="4"/>
  <c r="P82" i="4" s="1"/>
  <c r="N81" i="4"/>
  <c r="N82" i="4" s="1"/>
  <c r="L81" i="4"/>
  <c r="L82" i="4" s="1"/>
  <c r="J81" i="4"/>
  <c r="J82" i="4" s="1"/>
  <c r="H81" i="4"/>
  <c r="H82" i="4" s="1"/>
  <c r="F81" i="4"/>
  <c r="F82" i="4" s="1"/>
  <c r="D81" i="4"/>
  <c r="D82" i="4" s="1"/>
  <c r="BN31" i="4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G31" i="4"/>
  <c r="BG32" i="4" s="1"/>
  <c r="BF31" i="4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Y31" i="4"/>
  <c r="AY32" i="4" s="1"/>
  <c r="AX31" i="4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Q31" i="4"/>
  <c r="AQ32" i="4" s="1"/>
  <c r="AP31" i="4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I31" i="4"/>
  <c r="AI32" i="4" s="1"/>
  <c r="AH31" i="4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A31" i="4"/>
  <c r="AA32" i="4" s="1"/>
  <c r="Z31" i="4"/>
  <c r="Y31" i="4"/>
  <c r="Y32" i="4" s="1"/>
  <c r="S31" i="4"/>
  <c r="S32" i="4" s="1"/>
  <c r="R31" i="4"/>
  <c r="Q31" i="4"/>
  <c r="Q32" i="4" s="1"/>
  <c r="P31" i="4"/>
  <c r="O31" i="4"/>
  <c r="O32" i="4" s="1"/>
  <c r="N31" i="4"/>
  <c r="M31" i="4"/>
  <c r="M32" i="4" s="1"/>
  <c r="L31" i="4"/>
  <c r="K31" i="4"/>
  <c r="K32" i="4" s="1"/>
  <c r="K33" i="5" s="1"/>
  <c r="J31" i="4"/>
  <c r="J32" i="4" s="1"/>
  <c r="J33" i="5" s="1"/>
  <c r="I31" i="4"/>
  <c r="I32" i="4" s="1"/>
  <c r="I33" i="5" s="1"/>
  <c r="H31" i="4"/>
  <c r="G31" i="4"/>
  <c r="G32" i="4" s="1"/>
  <c r="F31" i="4"/>
  <c r="F32" i="4" s="1"/>
  <c r="E31" i="4"/>
  <c r="E32" i="4" s="1"/>
  <c r="D31" i="4"/>
  <c r="C26" i="4"/>
  <c r="C21" i="4"/>
  <c r="C9" i="4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53" i="4"/>
  <c r="AL7" i="4"/>
  <c r="AL53" i="4" s="1"/>
  <c r="AK7" i="4"/>
  <c r="AK53" i="4" s="1"/>
  <c r="AJ7" i="4"/>
  <c r="AJ53" i="4" s="1"/>
  <c r="AI7" i="4"/>
  <c r="AI53" i="4" s="1"/>
  <c r="AH7" i="4"/>
  <c r="AH53" i="4" s="1"/>
  <c r="AG7" i="4"/>
  <c r="AG53" i="4" s="1"/>
  <c r="AF7" i="4"/>
  <c r="AF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A79" i="5" l="1"/>
  <c r="AA80" i="5" s="1"/>
  <c r="D78" i="4"/>
  <c r="D79" i="4" s="1"/>
  <c r="D84" i="4" s="1"/>
  <c r="AJ78" i="4"/>
  <c r="AJ79" i="4" s="1"/>
  <c r="AR78" i="4"/>
  <c r="AR79" i="4" s="1"/>
  <c r="AZ78" i="4"/>
  <c r="AZ79" i="4" s="1"/>
  <c r="BH78" i="4"/>
  <c r="BH79" i="4" s="1"/>
  <c r="E78" i="4"/>
  <c r="E79" i="4" s="1"/>
  <c r="M78" i="4"/>
  <c r="M79" i="4" s="1"/>
  <c r="AK78" i="4"/>
  <c r="AK79" i="4" s="1"/>
  <c r="AS78" i="4"/>
  <c r="AS79" i="4" s="1"/>
  <c r="BA78" i="4"/>
  <c r="BA79" i="4" s="1"/>
  <c r="BI78" i="4"/>
  <c r="BI79" i="4" s="1"/>
  <c r="H78" i="4"/>
  <c r="H79" i="4" s="1"/>
  <c r="J94" i="4"/>
  <c r="J95" i="4" s="1"/>
  <c r="R94" i="4"/>
  <c r="R95" i="4" s="1"/>
  <c r="Z94" i="4"/>
  <c r="Z95" i="4" s="1"/>
  <c r="AH94" i="4"/>
  <c r="AH95" i="4" s="1"/>
  <c r="AP94" i="4"/>
  <c r="AP95" i="4" s="1"/>
  <c r="AX94" i="4"/>
  <c r="AX95" i="4" s="1"/>
  <c r="BF94" i="4"/>
  <c r="BF95" i="4" s="1"/>
  <c r="BN94" i="4"/>
  <c r="BN95" i="4" s="1"/>
  <c r="N110" i="4"/>
  <c r="N111" i="4" s="1"/>
  <c r="V110" i="4"/>
  <c r="V111" i="4" s="1"/>
  <c r="AD110" i="4"/>
  <c r="AD111" i="4" s="1"/>
  <c r="AL110" i="4"/>
  <c r="AL111" i="4" s="1"/>
  <c r="AT110" i="4"/>
  <c r="AT111" i="4" s="1"/>
  <c r="BB110" i="4"/>
  <c r="BB111" i="4" s="1"/>
  <c r="BJ110" i="4"/>
  <c r="BJ111" i="4" s="1"/>
  <c r="AJ32" i="4"/>
  <c r="AJ33" i="5" s="1"/>
  <c r="D32" i="4"/>
  <c r="D33" i="5" s="1"/>
  <c r="L32" i="4"/>
  <c r="L33" i="5" s="1"/>
  <c r="S32" i="5"/>
  <c r="S48" i="5" s="1"/>
  <c r="P78" i="4"/>
  <c r="P79" i="4" s="1"/>
  <c r="P83" i="4" s="1"/>
  <c r="AI78" i="4"/>
  <c r="AI79" i="4" s="1"/>
  <c r="AQ78" i="4"/>
  <c r="AQ79" i="4" s="1"/>
  <c r="AY78" i="4"/>
  <c r="AY79" i="4" s="1"/>
  <c r="N111" i="5"/>
  <c r="N112" i="5" s="1"/>
  <c r="V111" i="5"/>
  <c r="V112" i="5" s="1"/>
  <c r="AD111" i="5"/>
  <c r="AD112" i="5" s="1"/>
  <c r="AL111" i="5"/>
  <c r="AL112" i="5" s="1"/>
  <c r="AT111" i="5"/>
  <c r="AT112" i="5" s="1"/>
  <c r="BB111" i="5"/>
  <c r="BB112" i="5" s="1"/>
  <c r="BJ111" i="5"/>
  <c r="BJ112" i="5" s="1"/>
  <c r="AR32" i="4"/>
  <c r="AR33" i="5" s="1"/>
  <c r="AE32" i="5"/>
  <c r="AE48" i="5" s="1"/>
  <c r="AM32" i="5"/>
  <c r="AM48" i="5" s="1"/>
  <c r="AU32" i="5"/>
  <c r="AU48" i="5" s="1"/>
  <c r="BC32" i="5"/>
  <c r="BC48" i="5" s="1"/>
  <c r="BK32" i="5"/>
  <c r="BK48" i="5" s="1"/>
  <c r="AQ79" i="5"/>
  <c r="AQ80" i="5" s="1"/>
  <c r="AY79" i="5"/>
  <c r="AY80" i="5" s="1"/>
  <c r="R32" i="4"/>
  <c r="R33" i="5" s="1"/>
  <c r="Q32" i="5"/>
  <c r="Q48" i="5" s="1"/>
  <c r="AC32" i="5"/>
  <c r="AC48" i="5" s="1"/>
  <c r="AK32" i="5"/>
  <c r="AK48" i="5" s="1"/>
  <c r="AS32" i="5"/>
  <c r="AS48" i="5" s="1"/>
  <c r="BA32" i="5"/>
  <c r="BA48" i="5" s="1"/>
  <c r="BI32" i="5"/>
  <c r="BI48" i="5" s="1"/>
  <c r="H32" i="4"/>
  <c r="H33" i="5" s="1"/>
  <c r="P32" i="4"/>
  <c r="P33" i="5" s="1"/>
  <c r="G32" i="5"/>
  <c r="G48" i="5" s="1"/>
  <c r="O32" i="5"/>
  <c r="O48" i="5" s="1"/>
  <c r="BH32" i="4"/>
  <c r="BH33" i="5" s="1"/>
  <c r="AA32" i="5"/>
  <c r="AA48" i="5" s="1"/>
  <c r="AI32" i="5"/>
  <c r="AI48" i="5" s="1"/>
  <c r="AQ32" i="5"/>
  <c r="AQ48" i="5" s="1"/>
  <c r="AY32" i="5"/>
  <c r="AY48" i="5" s="1"/>
  <c r="BG32" i="5"/>
  <c r="BG48" i="5" s="1"/>
  <c r="AI79" i="5"/>
  <c r="AI80" i="5" s="1"/>
  <c r="AB32" i="4"/>
  <c r="AB33" i="5" s="1"/>
  <c r="N32" i="4"/>
  <c r="N33" i="5" s="1"/>
  <c r="E32" i="5"/>
  <c r="E48" i="5" s="1"/>
  <c r="M32" i="5"/>
  <c r="M48" i="5" s="1"/>
  <c r="AZ32" i="4"/>
  <c r="AZ33" i="5" s="1"/>
  <c r="Z32" i="4"/>
  <c r="Z33" i="5" s="1"/>
  <c r="AH32" i="4"/>
  <c r="AH33" i="5" s="1"/>
  <c r="AP32" i="4"/>
  <c r="AP33" i="5" s="1"/>
  <c r="AX32" i="4"/>
  <c r="AX33" i="5" s="1"/>
  <c r="BF32" i="4"/>
  <c r="BF33" i="5" s="1"/>
  <c r="BN32" i="4"/>
  <c r="BN33" i="5" s="1"/>
  <c r="Y32" i="5"/>
  <c r="Y48" i="5" s="1"/>
  <c r="AG32" i="5"/>
  <c r="AG48" i="5" s="1"/>
  <c r="AO32" i="5"/>
  <c r="AO48" i="5" s="1"/>
  <c r="AW32" i="5"/>
  <c r="AW48" i="5" s="1"/>
  <c r="BE32" i="5"/>
  <c r="BE48" i="5" s="1"/>
  <c r="BM32" i="5"/>
  <c r="BM48" i="5" s="1"/>
  <c r="E79" i="5"/>
  <c r="E80" i="5" s="1"/>
  <c r="BG78" i="4"/>
  <c r="BG79" i="4" s="1"/>
  <c r="BG79" i="5"/>
  <c r="BG80" i="5" s="1"/>
  <c r="F33" i="5"/>
  <c r="F111" i="5"/>
  <c r="F112" i="5" s="1"/>
  <c r="F110" i="4"/>
  <c r="F111" i="4" s="1"/>
  <c r="AD33" i="5"/>
  <c r="AL33" i="5"/>
  <c r="AT33" i="5"/>
  <c r="BB33" i="5"/>
  <c r="BJ33" i="5"/>
  <c r="AE79" i="5"/>
  <c r="AE80" i="5" s="1"/>
  <c r="AM79" i="5"/>
  <c r="AM80" i="5" s="1"/>
  <c r="AU79" i="5"/>
  <c r="AU80" i="5" s="1"/>
  <c r="BC79" i="5"/>
  <c r="BC80" i="5" s="1"/>
  <c r="BK79" i="5"/>
  <c r="BK80" i="5" s="1"/>
  <c r="AM78" i="4"/>
  <c r="AM79" i="4" s="1"/>
  <c r="BE78" i="4"/>
  <c r="BE79" i="4" s="1"/>
  <c r="D94" i="4"/>
  <c r="D95" i="4" s="1"/>
  <c r="AZ94" i="4"/>
  <c r="AZ95" i="4" s="1"/>
  <c r="AN110" i="4"/>
  <c r="AN111" i="4" s="1"/>
  <c r="AT78" i="4"/>
  <c r="AT79" i="4" s="1"/>
  <c r="AT84" i="4" s="1"/>
  <c r="BC78" i="4"/>
  <c r="BC79" i="4" s="1"/>
  <c r="J78" i="4"/>
  <c r="J79" i="4" s="1"/>
  <c r="J84" i="4" s="1"/>
  <c r="T94" i="4"/>
  <c r="T95" i="4" s="1"/>
  <c r="AV110" i="4"/>
  <c r="AV111" i="4" s="1"/>
  <c r="G78" i="4"/>
  <c r="G79" i="4" s="1"/>
  <c r="O78" i="4"/>
  <c r="O79" i="4" s="1"/>
  <c r="X79" i="5"/>
  <c r="X80" i="5" s="1"/>
  <c r="N78" i="4"/>
  <c r="N79" i="4" s="1"/>
  <c r="N83" i="4" s="1"/>
  <c r="AU78" i="4"/>
  <c r="AU79" i="4" s="1"/>
  <c r="AO78" i="4"/>
  <c r="AO79" i="4" s="1"/>
  <c r="BH94" i="4"/>
  <c r="BH95" i="4" s="1"/>
  <c r="H110" i="4"/>
  <c r="H111" i="4" s="1"/>
  <c r="BL110" i="4"/>
  <c r="BL111" i="4" s="1"/>
  <c r="I60" i="4"/>
  <c r="I61" i="4" s="1"/>
  <c r="Q60" i="4"/>
  <c r="Q61" i="4" s="1"/>
  <c r="Y60" i="4"/>
  <c r="Y61" i="4" s="1"/>
  <c r="AG60" i="4"/>
  <c r="AG61" i="4" s="1"/>
  <c r="AO60" i="4"/>
  <c r="AO61" i="4" s="1"/>
  <c r="AW60" i="4"/>
  <c r="AW61" i="4" s="1"/>
  <c r="BE60" i="4"/>
  <c r="BE61" i="4" s="1"/>
  <c r="BM60" i="4"/>
  <c r="BM61" i="4" s="1"/>
  <c r="AN78" i="4"/>
  <c r="AN79" i="4" s="1"/>
  <c r="AN83" i="4" s="1"/>
  <c r="AV78" i="4"/>
  <c r="AV79" i="4" s="1"/>
  <c r="BD78" i="4"/>
  <c r="BD79" i="4" s="1"/>
  <c r="BD84" i="4" s="1"/>
  <c r="BL78" i="4"/>
  <c r="BL79" i="4" s="1"/>
  <c r="BL84" i="4" s="1"/>
  <c r="I78" i="4"/>
  <c r="I79" i="4" s="1"/>
  <c r="Q78" i="4"/>
  <c r="Q79" i="4" s="1"/>
  <c r="AL78" i="4"/>
  <c r="AL79" i="4" s="1"/>
  <c r="AW78" i="4"/>
  <c r="AW79" i="4" s="1"/>
  <c r="AJ94" i="4"/>
  <c r="AJ95" i="4" s="1"/>
  <c r="P110" i="4"/>
  <c r="P111" i="4" s="1"/>
  <c r="BD110" i="4"/>
  <c r="BD111" i="4" s="1"/>
  <c r="S79" i="5"/>
  <c r="S80" i="5" s="1"/>
  <c r="D111" i="5"/>
  <c r="D112" i="5" s="1"/>
  <c r="L111" i="5"/>
  <c r="L112" i="5" s="1"/>
  <c r="T111" i="5"/>
  <c r="T112" i="5" s="1"/>
  <c r="AB111" i="5"/>
  <c r="AB112" i="5" s="1"/>
  <c r="AJ111" i="5"/>
  <c r="AJ112" i="5" s="1"/>
  <c r="AR111" i="5"/>
  <c r="AR112" i="5" s="1"/>
  <c r="AZ111" i="5"/>
  <c r="AZ112" i="5" s="1"/>
  <c r="BH111" i="5"/>
  <c r="BH112" i="5" s="1"/>
  <c r="F78" i="4"/>
  <c r="F79" i="4" s="1"/>
  <c r="F83" i="4" s="1"/>
  <c r="BJ78" i="4"/>
  <c r="BJ79" i="4" s="1"/>
  <c r="AG78" i="4"/>
  <c r="AG79" i="4" s="1"/>
  <c r="BM78" i="4"/>
  <c r="BM79" i="4" s="1"/>
  <c r="L78" i="4"/>
  <c r="L79" i="4" s="1"/>
  <c r="L83" i="4" s="1"/>
  <c r="AB94" i="4"/>
  <c r="AB95" i="4" s="1"/>
  <c r="AF110" i="4"/>
  <c r="AF111" i="4" s="1"/>
  <c r="K60" i="4"/>
  <c r="K61" i="4" s="1"/>
  <c r="S60" i="4"/>
  <c r="S61" i="4" s="1"/>
  <c r="AA60" i="4"/>
  <c r="AA61" i="4" s="1"/>
  <c r="AI60" i="4"/>
  <c r="AI61" i="4" s="1"/>
  <c r="AQ60" i="4"/>
  <c r="AQ61" i="4" s="1"/>
  <c r="AY60" i="4"/>
  <c r="AY61" i="4" s="1"/>
  <c r="BG60" i="4"/>
  <c r="BG61" i="4" s="1"/>
  <c r="AH78" i="4"/>
  <c r="AH79" i="4" s="1"/>
  <c r="AH83" i="4" s="1"/>
  <c r="AP78" i="4"/>
  <c r="AP79" i="4" s="1"/>
  <c r="AP84" i="4" s="1"/>
  <c r="AX78" i="4"/>
  <c r="AX79" i="4" s="1"/>
  <c r="AX84" i="4" s="1"/>
  <c r="BF78" i="4"/>
  <c r="BF79" i="4" s="1"/>
  <c r="BN78" i="4"/>
  <c r="BN79" i="4" s="1"/>
  <c r="K78" i="4"/>
  <c r="K79" i="4" s="1"/>
  <c r="S78" i="4"/>
  <c r="S79" i="4" s="1"/>
  <c r="BB78" i="4"/>
  <c r="BB79" i="4" s="1"/>
  <c r="BB84" i="4" s="1"/>
  <c r="BK78" i="4"/>
  <c r="BK79" i="4" s="1"/>
  <c r="R78" i="4"/>
  <c r="R79" i="4" s="1"/>
  <c r="R83" i="4" s="1"/>
  <c r="L94" i="4"/>
  <c r="L95" i="4" s="1"/>
  <c r="AR94" i="4"/>
  <c r="AR95" i="4" s="1"/>
  <c r="X110" i="4"/>
  <c r="X111" i="4" s="1"/>
  <c r="T79" i="5"/>
  <c r="T80" i="5" s="1"/>
  <c r="M79" i="5"/>
  <c r="M80" i="5" s="1"/>
  <c r="U79" i="5"/>
  <c r="U80" i="5" s="1"/>
  <c r="AC79" i="5"/>
  <c r="AC80" i="5" s="1"/>
  <c r="AK79" i="5"/>
  <c r="AK80" i="5" s="1"/>
  <c r="AS79" i="5"/>
  <c r="AS80" i="5" s="1"/>
  <c r="BA79" i="5"/>
  <c r="BA80" i="5" s="1"/>
  <c r="BI79" i="5"/>
  <c r="BI80" i="5" s="1"/>
  <c r="V79" i="5"/>
  <c r="V80" i="5" s="1"/>
  <c r="Q79" i="5"/>
  <c r="Q80" i="5" s="1"/>
  <c r="K94" i="4"/>
  <c r="K95" i="4" s="1"/>
  <c r="S94" i="4"/>
  <c r="S95" i="4" s="1"/>
  <c r="AA94" i="4"/>
  <c r="AA95" i="4" s="1"/>
  <c r="AI94" i="4"/>
  <c r="AI95" i="4" s="1"/>
  <c r="AQ94" i="4"/>
  <c r="AQ95" i="4" s="1"/>
  <c r="AY94" i="4"/>
  <c r="AY95" i="4" s="1"/>
  <c r="BG94" i="4"/>
  <c r="BG95" i="4" s="1"/>
  <c r="G110" i="4"/>
  <c r="G111" i="4" s="1"/>
  <c r="O110" i="4"/>
  <c r="O111" i="4" s="1"/>
  <c r="W110" i="4"/>
  <c r="W111" i="4" s="1"/>
  <c r="AE110" i="4"/>
  <c r="AE111" i="4" s="1"/>
  <c r="AM110" i="4"/>
  <c r="AM111" i="4" s="1"/>
  <c r="AU110" i="4"/>
  <c r="AU111" i="4" s="1"/>
  <c r="BC110" i="4"/>
  <c r="BC111" i="4" s="1"/>
  <c r="BK110" i="4"/>
  <c r="BK111" i="4" s="1"/>
  <c r="AF33" i="5"/>
  <c r="AN33" i="5"/>
  <c r="AV33" i="5"/>
  <c r="BD33" i="5"/>
  <c r="BL33" i="5"/>
  <c r="I94" i="4"/>
  <c r="I95" i="4" s="1"/>
  <c r="Q94" i="4"/>
  <c r="Q95" i="4" s="1"/>
  <c r="Y94" i="4"/>
  <c r="Y95" i="4" s="1"/>
  <c r="AG94" i="4"/>
  <c r="AG95" i="4" s="1"/>
  <c r="AO94" i="4"/>
  <c r="AO95" i="4" s="1"/>
  <c r="AW94" i="4"/>
  <c r="AW95" i="4" s="1"/>
  <c r="BE94" i="4"/>
  <c r="BE95" i="4" s="1"/>
  <c r="BM94" i="4"/>
  <c r="BM95" i="4" s="1"/>
  <c r="E110" i="4"/>
  <c r="E111" i="4" s="1"/>
  <c r="M110" i="4"/>
  <c r="M111" i="4" s="1"/>
  <c r="U110" i="4"/>
  <c r="U111" i="4" s="1"/>
  <c r="AC110" i="4"/>
  <c r="AC111" i="4" s="1"/>
  <c r="AK110" i="4"/>
  <c r="AK111" i="4" s="1"/>
  <c r="AS110" i="4"/>
  <c r="AS111" i="4" s="1"/>
  <c r="BA110" i="4"/>
  <c r="BA111" i="4" s="1"/>
  <c r="BI110" i="4"/>
  <c r="BI111" i="4" s="1"/>
  <c r="O60" i="4"/>
  <c r="O61" i="4" s="1"/>
  <c r="AE60" i="4"/>
  <c r="AE61" i="4" s="1"/>
  <c r="AU60" i="4"/>
  <c r="AU61" i="4" s="1"/>
  <c r="BK60" i="4"/>
  <c r="BK61" i="4" s="1"/>
  <c r="H94" i="4"/>
  <c r="H95" i="4" s="1"/>
  <c r="P94" i="4"/>
  <c r="P95" i="4" s="1"/>
  <c r="X94" i="4"/>
  <c r="AF94" i="4"/>
  <c r="AF95" i="4" s="1"/>
  <c r="AN94" i="4"/>
  <c r="AN95" i="4" s="1"/>
  <c r="AV94" i="4"/>
  <c r="AV95" i="4" s="1"/>
  <c r="BD94" i="4"/>
  <c r="BD95" i="4" s="1"/>
  <c r="BL94" i="4"/>
  <c r="BL95" i="4" s="1"/>
  <c r="D110" i="4"/>
  <c r="D111" i="4" s="1"/>
  <c r="L110" i="4"/>
  <c r="L111" i="4" s="1"/>
  <c r="T110" i="4"/>
  <c r="T111" i="4" s="1"/>
  <c r="AB110" i="4"/>
  <c r="AB111" i="4" s="1"/>
  <c r="AJ110" i="4"/>
  <c r="AJ111" i="4" s="1"/>
  <c r="AR110" i="4"/>
  <c r="AR111" i="4" s="1"/>
  <c r="AZ110" i="4"/>
  <c r="AZ111" i="4" s="1"/>
  <c r="BH110" i="4"/>
  <c r="BH111" i="4" s="1"/>
  <c r="Y79" i="5"/>
  <c r="Y80" i="5" s="1"/>
  <c r="AG79" i="5"/>
  <c r="AG80" i="5" s="1"/>
  <c r="AO79" i="5"/>
  <c r="AO80" i="5" s="1"/>
  <c r="AW79" i="5"/>
  <c r="AW80" i="5" s="1"/>
  <c r="BE79" i="5"/>
  <c r="BE80" i="5" s="1"/>
  <c r="BM79" i="5"/>
  <c r="BM80" i="5" s="1"/>
  <c r="R111" i="5"/>
  <c r="R112" i="5" s="1"/>
  <c r="Z111" i="5"/>
  <c r="Z112" i="5" s="1"/>
  <c r="AH111" i="5"/>
  <c r="AH112" i="5" s="1"/>
  <c r="AP111" i="5"/>
  <c r="AP112" i="5" s="1"/>
  <c r="AX111" i="5"/>
  <c r="AX112" i="5" s="1"/>
  <c r="BF111" i="5"/>
  <c r="BF112" i="5" s="1"/>
  <c r="BN111" i="5"/>
  <c r="BN112" i="5" s="1"/>
  <c r="G60" i="4"/>
  <c r="G61" i="4" s="1"/>
  <c r="W60" i="4"/>
  <c r="W61" i="4" s="1"/>
  <c r="AM60" i="4"/>
  <c r="AM61" i="4" s="1"/>
  <c r="BC60" i="4"/>
  <c r="BC61" i="4" s="1"/>
  <c r="G94" i="4"/>
  <c r="G95" i="4" s="1"/>
  <c r="O94" i="4"/>
  <c r="O95" i="4" s="1"/>
  <c r="W94" i="4"/>
  <c r="W95" i="4" s="1"/>
  <c r="AE94" i="4"/>
  <c r="AE95" i="4" s="1"/>
  <c r="AM94" i="4"/>
  <c r="AM95" i="4" s="1"/>
  <c r="AU94" i="4"/>
  <c r="AU95" i="4" s="1"/>
  <c r="BC94" i="4"/>
  <c r="BC95" i="4" s="1"/>
  <c r="BK94" i="4"/>
  <c r="BK95" i="4" s="1"/>
  <c r="K110" i="4"/>
  <c r="K111" i="4" s="1"/>
  <c r="S110" i="4"/>
  <c r="S111" i="4" s="1"/>
  <c r="AA110" i="4"/>
  <c r="AA111" i="4" s="1"/>
  <c r="AI110" i="4"/>
  <c r="AI111" i="4" s="1"/>
  <c r="AQ110" i="4"/>
  <c r="AQ111" i="4" s="1"/>
  <c r="AY110" i="4"/>
  <c r="AY111" i="4" s="1"/>
  <c r="BG110" i="4"/>
  <c r="BG111" i="4" s="1"/>
  <c r="E60" i="4"/>
  <c r="E61" i="4" s="1"/>
  <c r="M60" i="4"/>
  <c r="M61" i="4" s="1"/>
  <c r="U60" i="4"/>
  <c r="U61" i="4" s="1"/>
  <c r="AC60" i="4"/>
  <c r="AC61" i="4" s="1"/>
  <c r="AK60" i="4"/>
  <c r="AK61" i="4" s="1"/>
  <c r="AS60" i="4"/>
  <c r="AS61" i="4" s="1"/>
  <c r="BA60" i="4"/>
  <c r="BA61" i="4" s="1"/>
  <c r="BI60" i="4"/>
  <c r="BI61" i="4" s="1"/>
  <c r="F94" i="4"/>
  <c r="F95" i="4" s="1"/>
  <c r="N94" i="4"/>
  <c r="N95" i="4" s="1"/>
  <c r="V94" i="4"/>
  <c r="V95" i="4" s="1"/>
  <c r="AD94" i="4"/>
  <c r="AD95" i="4" s="1"/>
  <c r="AL94" i="4"/>
  <c r="AL95" i="4" s="1"/>
  <c r="AT94" i="4"/>
  <c r="AT95" i="4" s="1"/>
  <c r="BB94" i="4"/>
  <c r="BB95" i="4" s="1"/>
  <c r="BJ94" i="4"/>
  <c r="BJ95" i="4" s="1"/>
  <c r="J110" i="4"/>
  <c r="J111" i="4" s="1"/>
  <c r="R110" i="4"/>
  <c r="R111" i="4" s="1"/>
  <c r="Z110" i="4"/>
  <c r="Z111" i="4" s="1"/>
  <c r="AH110" i="4"/>
  <c r="AH111" i="4" s="1"/>
  <c r="AP110" i="4"/>
  <c r="AP111" i="4" s="1"/>
  <c r="AX110" i="4"/>
  <c r="AX111" i="4" s="1"/>
  <c r="BF110" i="4"/>
  <c r="BF111" i="4" s="1"/>
  <c r="BN110" i="4"/>
  <c r="BN111" i="4" s="1"/>
  <c r="G79" i="5"/>
  <c r="G80" i="5" s="1"/>
  <c r="O79" i="5"/>
  <c r="O80" i="5" s="1"/>
  <c r="W79" i="5"/>
  <c r="W80" i="5" s="1"/>
  <c r="P111" i="5"/>
  <c r="P112" i="5" s="1"/>
  <c r="X111" i="5"/>
  <c r="X112" i="5" s="1"/>
  <c r="AF111" i="5"/>
  <c r="AF112" i="5" s="1"/>
  <c r="AN111" i="5"/>
  <c r="AN112" i="5" s="1"/>
  <c r="AV111" i="5"/>
  <c r="AV112" i="5" s="1"/>
  <c r="BD111" i="5"/>
  <c r="BD112" i="5" s="1"/>
  <c r="BL111" i="5"/>
  <c r="BL112" i="5" s="1"/>
  <c r="E94" i="4"/>
  <c r="E95" i="4" s="1"/>
  <c r="M94" i="4"/>
  <c r="M95" i="4" s="1"/>
  <c r="U94" i="4"/>
  <c r="U95" i="4" s="1"/>
  <c r="AC94" i="4"/>
  <c r="AC95" i="4" s="1"/>
  <c r="AK94" i="4"/>
  <c r="AK95" i="4" s="1"/>
  <c r="AS94" i="4"/>
  <c r="AS95" i="4" s="1"/>
  <c r="BA94" i="4"/>
  <c r="BA95" i="4" s="1"/>
  <c r="BI94" i="4"/>
  <c r="BI95" i="4" s="1"/>
  <c r="I110" i="4"/>
  <c r="I111" i="4" s="1"/>
  <c r="Q110" i="4"/>
  <c r="Q111" i="4" s="1"/>
  <c r="Y110" i="4"/>
  <c r="Y111" i="4" s="1"/>
  <c r="AG110" i="4"/>
  <c r="AG111" i="4" s="1"/>
  <c r="AO110" i="4"/>
  <c r="AO111" i="4" s="1"/>
  <c r="AW110" i="4"/>
  <c r="AW111" i="4" s="1"/>
  <c r="BE110" i="4"/>
  <c r="BE111" i="4" s="1"/>
  <c r="BM110" i="4"/>
  <c r="BM111" i="4" s="1"/>
  <c r="E111" i="5"/>
  <c r="E112" i="5" s="1"/>
  <c r="G111" i="5"/>
  <c r="G112" i="5" s="1"/>
  <c r="M111" i="5"/>
  <c r="M112" i="5" s="1"/>
  <c r="O111" i="5"/>
  <c r="O112" i="5" s="1"/>
  <c r="Q111" i="5"/>
  <c r="Q112" i="5" s="1"/>
  <c r="S111" i="5"/>
  <c r="S112" i="5" s="1"/>
  <c r="U111" i="5"/>
  <c r="U112" i="5" s="1"/>
  <c r="W111" i="5"/>
  <c r="W112" i="5" s="1"/>
  <c r="Y111" i="5"/>
  <c r="Y112" i="5" s="1"/>
  <c r="AA111" i="5"/>
  <c r="AA112" i="5" s="1"/>
  <c r="AC111" i="5"/>
  <c r="AC112" i="5" s="1"/>
  <c r="AE111" i="5"/>
  <c r="AE112" i="5" s="1"/>
  <c r="AG111" i="5"/>
  <c r="AG112" i="5" s="1"/>
  <c r="AI111" i="5"/>
  <c r="AI112" i="5" s="1"/>
  <c r="AK111" i="5"/>
  <c r="AK112" i="5" s="1"/>
  <c r="AM111" i="5"/>
  <c r="AM112" i="5" s="1"/>
  <c r="AO111" i="5"/>
  <c r="AO112" i="5" s="1"/>
  <c r="AQ111" i="5"/>
  <c r="AQ112" i="5" s="1"/>
  <c r="AS111" i="5"/>
  <c r="AS112" i="5" s="1"/>
  <c r="AU111" i="5"/>
  <c r="AU112" i="5" s="1"/>
  <c r="AW111" i="5"/>
  <c r="AW112" i="5" s="1"/>
  <c r="AY111" i="5"/>
  <c r="AY112" i="5" s="1"/>
  <c r="BA111" i="5"/>
  <c r="BA112" i="5" s="1"/>
  <c r="BC111" i="5"/>
  <c r="BC112" i="5" s="1"/>
  <c r="BE111" i="5"/>
  <c r="BE112" i="5" s="1"/>
  <c r="BG111" i="5"/>
  <c r="BG112" i="5" s="1"/>
  <c r="BI111" i="5"/>
  <c r="BI112" i="5" s="1"/>
  <c r="BK111" i="5"/>
  <c r="BK112" i="5" s="1"/>
  <c r="BM111" i="5"/>
  <c r="BM112" i="5" s="1"/>
  <c r="Q33" i="5"/>
  <c r="D61" i="5"/>
  <c r="D62" i="5" s="1"/>
  <c r="F61" i="5"/>
  <c r="F62" i="5" s="1"/>
  <c r="L61" i="5"/>
  <c r="L62" i="5" s="1"/>
  <c r="N61" i="5"/>
  <c r="N62" i="5" s="1"/>
  <c r="P61" i="5"/>
  <c r="P62" i="5" s="1"/>
  <c r="R61" i="5"/>
  <c r="R62" i="5" s="1"/>
  <c r="T61" i="5"/>
  <c r="T62" i="5" s="1"/>
  <c r="V61" i="5"/>
  <c r="V62" i="5" s="1"/>
  <c r="X61" i="5"/>
  <c r="X62" i="5" s="1"/>
  <c r="Z61" i="5"/>
  <c r="Z62" i="5" s="1"/>
  <c r="AB61" i="5"/>
  <c r="AB62" i="5" s="1"/>
  <c r="AD61" i="5"/>
  <c r="AD62" i="5" s="1"/>
  <c r="AF61" i="5"/>
  <c r="AF62" i="5" s="1"/>
  <c r="AH61" i="5"/>
  <c r="AH62" i="5" s="1"/>
  <c r="AJ61" i="5"/>
  <c r="AJ62" i="5" s="1"/>
  <c r="AL61" i="5"/>
  <c r="AL62" i="5" s="1"/>
  <c r="AN61" i="5"/>
  <c r="AN62" i="5" s="1"/>
  <c r="AP61" i="5"/>
  <c r="AP62" i="5" s="1"/>
  <c r="AR61" i="5"/>
  <c r="AR62" i="5" s="1"/>
  <c r="AT61" i="5"/>
  <c r="AT62" i="5" s="1"/>
  <c r="AV61" i="5"/>
  <c r="AV62" i="5" s="1"/>
  <c r="AX61" i="5"/>
  <c r="AX62" i="5" s="1"/>
  <c r="AZ61" i="5"/>
  <c r="AZ62" i="5" s="1"/>
  <c r="BB61" i="5"/>
  <c r="BB62" i="5" s="1"/>
  <c r="BD61" i="5"/>
  <c r="BD62" i="5" s="1"/>
  <c r="BF61" i="5"/>
  <c r="BF62" i="5" s="1"/>
  <c r="BH61" i="5"/>
  <c r="BH62" i="5" s="1"/>
  <c r="BJ61" i="5"/>
  <c r="BJ62" i="5" s="1"/>
  <c r="BL61" i="5"/>
  <c r="BL62" i="5" s="1"/>
  <c r="BN61" i="5"/>
  <c r="BN62" i="5" s="1"/>
  <c r="E61" i="5"/>
  <c r="E62" i="5" s="1"/>
  <c r="G61" i="5"/>
  <c r="G62" i="5" s="1"/>
  <c r="M61" i="5"/>
  <c r="M62" i="5" s="1"/>
  <c r="O61" i="5"/>
  <c r="O62" i="5" s="1"/>
  <c r="Q61" i="5"/>
  <c r="Q62" i="5" s="1"/>
  <c r="S61" i="5"/>
  <c r="S62" i="5" s="1"/>
  <c r="U61" i="5"/>
  <c r="U62" i="5" s="1"/>
  <c r="W61" i="5"/>
  <c r="W62" i="5" s="1"/>
  <c r="Y61" i="5"/>
  <c r="Y62" i="5" s="1"/>
  <c r="AA61" i="5"/>
  <c r="AA62" i="5" s="1"/>
  <c r="AC61" i="5"/>
  <c r="AC62" i="5" s="1"/>
  <c r="AE61" i="5"/>
  <c r="AE62" i="5" s="1"/>
  <c r="AG61" i="5"/>
  <c r="AG62" i="5" s="1"/>
  <c r="AI61" i="5"/>
  <c r="AI62" i="5" s="1"/>
  <c r="AK61" i="5"/>
  <c r="AK62" i="5" s="1"/>
  <c r="AM61" i="5"/>
  <c r="AM62" i="5" s="1"/>
  <c r="AO61" i="5"/>
  <c r="AO62" i="5" s="1"/>
  <c r="AQ61" i="5"/>
  <c r="AQ62" i="5" s="1"/>
  <c r="AS61" i="5"/>
  <c r="AS62" i="5" s="1"/>
  <c r="AU61" i="5"/>
  <c r="AU62" i="5" s="1"/>
  <c r="AW61" i="5"/>
  <c r="AW62" i="5" s="1"/>
  <c r="AY61" i="5"/>
  <c r="AY62" i="5" s="1"/>
  <c r="BA61" i="5"/>
  <c r="BA62" i="5" s="1"/>
  <c r="BC61" i="5"/>
  <c r="BC62" i="5" s="1"/>
  <c r="BE61" i="5"/>
  <c r="BE62" i="5" s="1"/>
  <c r="BG61" i="5"/>
  <c r="BG62" i="5" s="1"/>
  <c r="BI61" i="5"/>
  <c r="BI62" i="5" s="1"/>
  <c r="BK61" i="5"/>
  <c r="BK62" i="5" s="1"/>
  <c r="BM61" i="5"/>
  <c r="BM62" i="5" s="1"/>
  <c r="E95" i="5"/>
  <c r="E96" i="5" s="1"/>
  <c r="G95" i="5"/>
  <c r="G96" i="5" s="1"/>
  <c r="G101" i="5" s="1"/>
  <c r="M95" i="5"/>
  <c r="M96" i="5" s="1"/>
  <c r="O95" i="5"/>
  <c r="O96" i="5" s="1"/>
  <c r="O100" i="5" s="1"/>
  <c r="Q95" i="5"/>
  <c r="Q96" i="5" s="1"/>
  <c r="S95" i="5"/>
  <c r="S96" i="5" s="1"/>
  <c r="U95" i="5"/>
  <c r="U96" i="5" s="1"/>
  <c r="W95" i="5"/>
  <c r="W96" i="5" s="1"/>
  <c r="W101" i="5" s="1"/>
  <c r="Y95" i="5"/>
  <c r="Y96" i="5" s="1"/>
  <c r="AA95" i="5"/>
  <c r="AA96" i="5" s="1"/>
  <c r="AC95" i="5"/>
  <c r="AC96" i="5" s="1"/>
  <c r="AE95" i="5"/>
  <c r="AE96" i="5" s="1"/>
  <c r="AE101" i="5" s="1"/>
  <c r="AG95" i="5"/>
  <c r="AG96" i="5" s="1"/>
  <c r="AI95" i="5"/>
  <c r="AI96" i="5" s="1"/>
  <c r="AK95" i="5"/>
  <c r="AK96" i="5" s="1"/>
  <c r="AM95" i="5"/>
  <c r="AM96" i="5" s="1"/>
  <c r="AM101" i="5" s="1"/>
  <c r="AO95" i="5"/>
  <c r="AO96" i="5" s="1"/>
  <c r="AQ95" i="5"/>
  <c r="AQ96" i="5" s="1"/>
  <c r="AS95" i="5"/>
  <c r="AS96" i="5" s="1"/>
  <c r="AU95" i="5"/>
  <c r="AU96" i="5" s="1"/>
  <c r="AU100" i="5" s="1"/>
  <c r="AW95" i="5"/>
  <c r="AW96" i="5" s="1"/>
  <c r="AY95" i="5"/>
  <c r="AY96" i="5" s="1"/>
  <c r="BA95" i="5"/>
  <c r="BA96" i="5" s="1"/>
  <c r="BC95" i="5"/>
  <c r="BC96" i="5" s="1"/>
  <c r="BC101" i="5" s="1"/>
  <c r="BE95" i="5"/>
  <c r="BE96" i="5" s="1"/>
  <c r="BG95" i="5"/>
  <c r="BG96" i="5" s="1"/>
  <c r="BI95" i="5"/>
  <c r="BI96" i="5" s="1"/>
  <c r="BK95" i="5"/>
  <c r="BK96" i="5" s="1"/>
  <c r="BM95" i="5"/>
  <c r="BM96" i="5" s="1"/>
  <c r="D95" i="5"/>
  <c r="D96" i="5" s="1"/>
  <c r="F95" i="5"/>
  <c r="F96" i="5" s="1"/>
  <c r="L95" i="5"/>
  <c r="L96" i="5" s="1"/>
  <c r="N95" i="5"/>
  <c r="N96" i="5" s="1"/>
  <c r="P95" i="5"/>
  <c r="P96" i="5" s="1"/>
  <c r="R95" i="5"/>
  <c r="R96" i="5" s="1"/>
  <c r="T95" i="5"/>
  <c r="T96" i="5" s="1"/>
  <c r="V95" i="5"/>
  <c r="V96" i="5" s="1"/>
  <c r="X95" i="5"/>
  <c r="X96" i="5" s="1"/>
  <c r="Z95" i="5"/>
  <c r="Z96" i="5" s="1"/>
  <c r="AB95" i="5"/>
  <c r="AB96" i="5" s="1"/>
  <c r="AD95" i="5"/>
  <c r="AD96" i="5" s="1"/>
  <c r="AF95" i="5"/>
  <c r="AF96" i="5" s="1"/>
  <c r="AH95" i="5"/>
  <c r="AH96" i="5" s="1"/>
  <c r="AJ95" i="5"/>
  <c r="AJ96" i="5" s="1"/>
  <c r="AL95" i="5"/>
  <c r="AL96" i="5" s="1"/>
  <c r="AN95" i="5"/>
  <c r="AN96" i="5" s="1"/>
  <c r="AP95" i="5"/>
  <c r="AP96" i="5" s="1"/>
  <c r="AR95" i="5"/>
  <c r="AR96" i="5" s="1"/>
  <c r="AT95" i="5"/>
  <c r="AT96" i="5" s="1"/>
  <c r="AV95" i="5"/>
  <c r="AV96" i="5" s="1"/>
  <c r="AX95" i="5"/>
  <c r="AX96" i="5" s="1"/>
  <c r="AZ95" i="5"/>
  <c r="AZ96" i="5" s="1"/>
  <c r="BB95" i="5"/>
  <c r="BB96" i="5" s="1"/>
  <c r="BD95" i="5"/>
  <c r="BD96" i="5" s="1"/>
  <c r="BF95" i="5"/>
  <c r="BF96" i="5" s="1"/>
  <c r="BH95" i="5"/>
  <c r="BH96" i="5" s="1"/>
  <c r="BJ95" i="5"/>
  <c r="BJ96" i="5" s="1"/>
  <c r="BL95" i="5"/>
  <c r="BL96" i="5" s="1"/>
  <c r="BN95" i="5"/>
  <c r="BN96" i="5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F60" i="4"/>
  <c r="AF61" i="4" s="1"/>
  <c r="AH60" i="4"/>
  <c r="AH61" i="4" s="1"/>
  <c r="AJ60" i="4"/>
  <c r="AJ61" i="4" s="1"/>
  <c r="AL60" i="4"/>
  <c r="AL61" i="4" s="1"/>
  <c r="AN60" i="4"/>
  <c r="AN61" i="4" s="1"/>
  <c r="AP60" i="4"/>
  <c r="AP61" i="4" s="1"/>
  <c r="AR60" i="4"/>
  <c r="AR61" i="4" s="1"/>
  <c r="AT60" i="4"/>
  <c r="AT61" i="4" s="1"/>
  <c r="AV60" i="4"/>
  <c r="AV61" i="4" s="1"/>
  <c r="AX60" i="4"/>
  <c r="AX61" i="4" s="1"/>
  <c r="AZ60" i="4"/>
  <c r="AZ61" i="4" s="1"/>
  <c r="BB60" i="4"/>
  <c r="BB61" i="4" s="1"/>
  <c r="BD60" i="4"/>
  <c r="BD61" i="4" s="1"/>
  <c r="BF60" i="4"/>
  <c r="BF61" i="4" s="1"/>
  <c r="BH60" i="4"/>
  <c r="BH61" i="4" s="1"/>
  <c r="BJ60" i="4"/>
  <c r="BJ61" i="4" s="1"/>
  <c r="BL60" i="4"/>
  <c r="BL61" i="4" s="1"/>
  <c r="BN60" i="4"/>
  <c r="BN61" i="4" s="1"/>
  <c r="T78" i="4"/>
  <c r="T79" i="4" s="1"/>
  <c r="T83" i="4" s="1"/>
  <c r="V78" i="4"/>
  <c r="V79" i="4" s="1"/>
  <c r="V83" i="4" s="1"/>
  <c r="X78" i="4"/>
  <c r="X79" i="4" s="1"/>
  <c r="X83" i="4" s="1"/>
  <c r="Z78" i="4"/>
  <c r="Z79" i="4" s="1"/>
  <c r="Z84" i="4" s="1"/>
  <c r="AB78" i="4"/>
  <c r="AB79" i="4" s="1"/>
  <c r="AB83" i="4" s="1"/>
  <c r="AD78" i="4"/>
  <c r="AD79" i="4" s="1"/>
  <c r="AF78" i="4"/>
  <c r="AF79" i="4" s="1"/>
  <c r="AF84" i="4" s="1"/>
  <c r="U78" i="4"/>
  <c r="U79" i="4" s="1"/>
  <c r="W78" i="4"/>
  <c r="W79" i="4" s="1"/>
  <c r="Y78" i="4"/>
  <c r="Y79" i="4" s="1"/>
  <c r="AA78" i="4"/>
  <c r="AA79" i="4" s="1"/>
  <c r="AC78" i="4"/>
  <c r="AC79" i="4" s="1"/>
  <c r="AE78" i="4"/>
  <c r="AE79" i="4" s="1"/>
  <c r="E104" i="5"/>
  <c r="E88" i="5"/>
  <c r="E70" i="5"/>
  <c r="G104" i="5"/>
  <c r="G88" i="5"/>
  <c r="G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Y104" i="5"/>
  <c r="Y88" i="5"/>
  <c r="Y70" i="5"/>
  <c r="AA104" i="5"/>
  <c r="AA88" i="5"/>
  <c r="AA70" i="5"/>
  <c r="AC104" i="5"/>
  <c r="AC88" i="5"/>
  <c r="AC70" i="5"/>
  <c r="AE104" i="5"/>
  <c r="AE88" i="5"/>
  <c r="AE70" i="5"/>
  <c r="AG104" i="5"/>
  <c r="AG88" i="5"/>
  <c r="AG70" i="5"/>
  <c r="AI104" i="5"/>
  <c r="AI88" i="5"/>
  <c r="AI70" i="5"/>
  <c r="AK104" i="5"/>
  <c r="AK88" i="5"/>
  <c r="AK70" i="5"/>
  <c r="AM104" i="5"/>
  <c r="AM88" i="5"/>
  <c r="AM70" i="5"/>
  <c r="AO104" i="5"/>
  <c r="AO88" i="5"/>
  <c r="AO70" i="5"/>
  <c r="AQ104" i="5"/>
  <c r="AQ88" i="5"/>
  <c r="AQ70" i="5"/>
  <c r="AS104" i="5"/>
  <c r="AS88" i="5"/>
  <c r="AS70" i="5"/>
  <c r="AU104" i="5"/>
  <c r="AU88" i="5"/>
  <c r="AU70" i="5"/>
  <c r="AW104" i="5"/>
  <c r="AW88" i="5"/>
  <c r="AW70" i="5"/>
  <c r="AY104" i="5"/>
  <c r="AY88" i="5"/>
  <c r="AY70" i="5"/>
  <c r="BA104" i="5"/>
  <c r="BA88" i="5"/>
  <c r="BA70" i="5"/>
  <c r="BC104" i="5"/>
  <c r="BC88" i="5"/>
  <c r="BC70" i="5"/>
  <c r="BE104" i="5"/>
  <c r="BE88" i="5"/>
  <c r="BE70" i="5"/>
  <c r="BG104" i="5"/>
  <c r="BG88" i="5"/>
  <c r="BG70" i="5"/>
  <c r="BI104" i="5"/>
  <c r="BI88" i="5"/>
  <c r="BI70" i="5"/>
  <c r="BK104" i="5"/>
  <c r="BK88" i="5"/>
  <c r="BK70" i="5"/>
  <c r="BM104" i="5"/>
  <c r="BM88" i="5"/>
  <c r="BM70" i="5"/>
  <c r="D49" i="5"/>
  <c r="D48" i="5"/>
  <c r="F49" i="5"/>
  <c r="F48" i="5"/>
  <c r="L49" i="5"/>
  <c r="L48" i="5"/>
  <c r="N49" i="5"/>
  <c r="N48" i="5"/>
  <c r="P49" i="5"/>
  <c r="P48" i="5"/>
  <c r="R49" i="5"/>
  <c r="R48" i="5"/>
  <c r="T49" i="5"/>
  <c r="T48" i="5"/>
  <c r="V49" i="5"/>
  <c r="V48" i="5"/>
  <c r="X49" i="5"/>
  <c r="X48" i="5"/>
  <c r="Z49" i="5"/>
  <c r="Z48" i="5"/>
  <c r="AB49" i="5"/>
  <c r="AB48" i="5"/>
  <c r="AD49" i="5"/>
  <c r="AD48" i="5"/>
  <c r="AF49" i="5"/>
  <c r="AF48" i="5"/>
  <c r="AH49" i="5"/>
  <c r="AH48" i="5"/>
  <c r="AJ49" i="5"/>
  <c r="AJ48" i="5"/>
  <c r="AL49" i="5"/>
  <c r="AL48" i="5"/>
  <c r="AN49" i="5"/>
  <c r="AN48" i="5"/>
  <c r="AP49" i="5"/>
  <c r="AP48" i="5"/>
  <c r="AR49" i="5"/>
  <c r="AR48" i="5"/>
  <c r="AT49" i="5"/>
  <c r="AT48" i="5"/>
  <c r="AV49" i="5"/>
  <c r="AV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D104" i="5"/>
  <c r="D88" i="5"/>
  <c r="D70" i="5"/>
  <c r="F104" i="5"/>
  <c r="F88" i="5"/>
  <c r="F70" i="5"/>
  <c r="L104" i="5"/>
  <c r="L88" i="5"/>
  <c r="L70" i="5"/>
  <c r="N104" i="5"/>
  <c r="N88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X104" i="5"/>
  <c r="X88" i="5"/>
  <c r="X70" i="5"/>
  <c r="Z88" i="5"/>
  <c r="Z70" i="5"/>
  <c r="Z104" i="5"/>
  <c r="AB104" i="5"/>
  <c r="AB88" i="5"/>
  <c r="AB70" i="5"/>
  <c r="AD104" i="5"/>
  <c r="AD88" i="5"/>
  <c r="AD70" i="5"/>
  <c r="AF104" i="5"/>
  <c r="AF88" i="5"/>
  <c r="AF70" i="5"/>
  <c r="AH88" i="5"/>
  <c r="AH70" i="5"/>
  <c r="AH104" i="5"/>
  <c r="AJ104" i="5"/>
  <c r="AJ88" i="5"/>
  <c r="AJ70" i="5"/>
  <c r="AL104" i="5"/>
  <c r="AL88" i="5"/>
  <c r="AL70" i="5"/>
  <c r="AN104" i="5"/>
  <c r="AN88" i="5"/>
  <c r="AN70" i="5"/>
  <c r="AP88" i="5"/>
  <c r="AP70" i="5"/>
  <c r="AP104" i="5"/>
  <c r="AR104" i="5"/>
  <c r="AR88" i="5"/>
  <c r="AR70" i="5"/>
  <c r="AT104" i="5"/>
  <c r="AT88" i="5"/>
  <c r="AT70" i="5"/>
  <c r="AV104" i="5"/>
  <c r="AV88" i="5"/>
  <c r="AV70" i="5"/>
  <c r="AX88" i="5"/>
  <c r="AX70" i="5"/>
  <c r="AX104" i="5"/>
  <c r="AZ104" i="5"/>
  <c r="AZ88" i="5"/>
  <c r="AZ70" i="5"/>
  <c r="BB104" i="5"/>
  <c r="BB88" i="5"/>
  <c r="BB70" i="5"/>
  <c r="BD104" i="5"/>
  <c r="BD88" i="5"/>
  <c r="BD70" i="5"/>
  <c r="BF88" i="5"/>
  <c r="BF70" i="5"/>
  <c r="BF104" i="5"/>
  <c r="BH104" i="5"/>
  <c r="BH88" i="5"/>
  <c r="BH70" i="5"/>
  <c r="BJ104" i="5"/>
  <c r="BJ88" i="5"/>
  <c r="BJ70" i="5"/>
  <c r="BL104" i="5"/>
  <c r="BL88" i="5"/>
  <c r="BL70" i="5"/>
  <c r="BN88" i="5"/>
  <c r="BN70" i="5"/>
  <c r="BN104" i="5"/>
  <c r="D114" i="5"/>
  <c r="D115" i="5" s="1"/>
  <c r="D98" i="5"/>
  <c r="D99" i="5" s="1"/>
  <c r="F114" i="5"/>
  <c r="F115" i="5" s="1"/>
  <c r="F98" i="5"/>
  <c r="F99" i="5" s="1"/>
  <c r="L114" i="5"/>
  <c r="L115" i="5" s="1"/>
  <c r="L98" i="5"/>
  <c r="L99" i="5" s="1"/>
  <c r="N114" i="5"/>
  <c r="N115" i="5" s="1"/>
  <c r="N98" i="5"/>
  <c r="N99" i="5" s="1"/>
  <c r="P114" i="5"/>
  <c r="P115" i="5" s="1"/>
  <c r="P98" i="5"/>
  <c r="P99" i="5" s="1"/>
  <c r="R114" i="5"/>
  <c r="R115" i="5" s="1"/>
  <c r="R98" i="5"/>
  <c r="R99" i="5" s="1"/>
  <c r="T114" i="5"/>
  <c r="T115" i="5" s="1"/>
  <c r="T98" i="5"/>
  <c r="T99" i="5" s="1"/>
  <c r="V114" i="5"/>
  <c r="V115" i="5" s="1"/>
  <c r="V98" i="5"/>
  <c r="V99" i="5" s="1"/>
  <c r="X114" i="5"/>
  <c r="X115" i="5" s="1"/>
  <c r="X98" i="5"/>
  <c r="X99" i="5" s="1"/>
  <c r="Z114" i="5"/>
  <c r="Z115" i="5" s="1"/>
  <c r="Z98" i="5"/>
  <c r="Z99" i="5" s="1"/>
  <c r="AB114" i="5"/>
  <c r="AB115" i="5" s="1"/>
  <c r="AB98" i="5"/>
  <c r="AB99" i="5" s="1"/>
  <c r="AD114" i="5"/>
  <c r="AD115" i="5" s="1"/>
  <c r="AD98" i="5"/>
  <c r="AD99" i="5" s="1"/>
  <c r="AF114" i="5"/>
  <c r="AF115" i="5" s="1"/>
  <c r="AF98" i="5"/>
  <c r="AF99" i="5" s="1"/>
  <c r="AH114" i="5"/>
  <c r="AH115" i="5" s="1"/>
  <c r="AH98" i="5"/>
  <c r="AH99" i="5" s="1"/>
  <c r="AJ114" i="5"/>
  <c r="AJ115" i="5" s="1"/>
  <c r="AJ98" i="5"/>
  <c r="AJ99" i="5" s="1"/>
  <c r="AL114" i="5"/>
  <c r="AL115" i="5" s="1"/>
  <c r="AL98" i="5"/>
  <c r="AL99" i="5" s="1"/>
  <c r="AN114" i="5"/>
  <c r="AN115" i="5" s="1"/>
  <c r="AN98" i="5"/>
  <c r="AN99" i="5" s="1"/>
  <c r="AP114" i="5"/>
  <c r="AP115" i="5" s="1"/>
  <c r="AP98" i="5"/>
  <c r="AP99" i="5" s="1"/>
  <c r="AR114" i="5"/>
  <c r="AR115" i="5" s="1"/>
  <c r="AR98" i="5"/>
  <c r="AR99" i="5" s="1"/>
  <c r="AT114" i="5"/>
  <c r="AT115" i="5" s="1"/>
  <c r="AT98" i="5"/>
  <c r="AT99" i="5" s="1"/>
  <c r="AV114" i="5"/>
  <c r="AV115" i="5" s="1"/>
  <c r="AV98" i="5"/>
  <c r="AV99" i="5" s="1"/>
  <c r="AX114" i="5"/>
  <c r="AX115" i="5" s="1"/>
  <c r="AX98" i="5"/>
  <c r="AX99" i="5" s="1"/>
  <c r="AZ114" i="5"/>
  <c r="AZ115" i="5" s="1"/>
  <c r="AZ98" i="5"/>
  <c r="AZ99" i="5" s="1"/>
  <c r="BB114" i="5"/>
  <c r="BB115" i="5" s="1"/>
  <c r="BB98" i="5"/>
  <c r="BB99" i="5" s="1"/>
  <c r="BD114" i="5"/>
  <c r="BD115" i="5" s="1"/>
  <c r="BD98" i="5"/>
  <c r="BD99" i="5" s="1"/>
  <c r="BF114" i="5"/>
  <c r="BF115" i="5" s="1"/>
  <c r="BF98" i="5"/>
  <c r="BF99" i="5" s="1"/>
  <c r="BH114" i="5"/>
  <c r="BH115" i="5" s="1"/>
  <c r="BH98" i="5"/>
  <c r="BH99" i="5" s="1"/>
  <c r="BJ114" i="5"/>
  <c r="BJ115" i="5" s="1"/>
  <c r="BJ98" i="5"/>
  <c r="BJ99" i="5" s="1"/>
  <c r="BL114" i="5"/>
  <c r="BL115" i="5" s="1"/>
  <c r="BL98" i="5"/>
  <c r="BL99" i="5" s="1"/>
  <c r="BN114" i="5"/>
  <c r="BN115" i="5" s="1"/>
  <c r="BN98" i="5"/>
  <c r="BN99" i="5" s="1"/>
  <c r="G49" i="5"/>
  <c r="Q49" i="5"/>
  <c r="U49" i="5"/>
  <c r="W49" i="5"/>
  <c r="BE49" i="5"/>
  <c r="F64" i="5"/>
  <c r="F65" i="5" s="1"/>
  <c r="N64" i="5"/>
  <c r="N65" i="5" s="1"/>
  <c r="R64" i="5"/>
  <c r="R65" i="5" s="1"/>
  <c r="V64" i="5"/>
  <c r="V65" i="5" s="1"/>
  <c r="Z64" i="5"/>
  <c r="Z65" i="5" s="1"/>
  <c r="AD64" i="5"/>
  <c r="AD65" i="5" s="1"/>
  <c r="AH64" i="5"/>
  <c r="AH65" i="5" s="1"/>
  <c r="AL64" i="5"/>
  <c r="AL65" i="5" s="1"/>
  <c r="AP64" i="5"/>
  <c r="AP65" i="5" s="1"/>
  <c r="AT64" i="5"/>
  <c r="AT65" i="5" s="1"/>
  <c r="AX64" i="5"/>
  <c r="AX65" i="5" s="1"/>
  <c r="BB64" i="5"/>
  <c r="BB65" i="5" s="1"/>
  <c r="BF64" i="5"/>
  <c r="BF65" i="5" s="1"/>
  <c r="BJ64" i="5"/>
  <c r="BJ65" i="5" s="1"/>
  <c r="BN64" i="5"/>
  <c r="BN65" i="5" s="1"/>
  <c r="F82" i="5"/>
  <c r="F83" i="5" s="1"/>
  <c r="N82" i="5"/>
  <c r="N83" i="5" s="1"/>
  <c r="R82" i="5"/>
  <c r="R83" i="5" s="1"/>
  <c r="V82" i="5"/>
  <c r="V83" i="5" s="1"/>
  <c r="Z82" i="5"/>
  <c r="Z83" i="5" s="1"/>
  <c r="AD82" i="5"/>
  <c r="AD83" i="5" s="1"/>
  <c r="AH82" i="5"/>
  <c r="AH83" i="5" s="1"/>
  <c r="AL82" i="5"/>
  <c r="AL83" i="5" s="1"/>
  <c r="AP82" i="5"/>
  <c r="AP83" i="5" s="1"/>
  <c r="AT82" i="5"/>
  <c r="AT83" i="5" s="1"/>
  <c r="AX82" i="5"/>
  <c r="AX83" i="5" s="1"/>
  <c r="BB82" i="5"/>
  <c r="BB83" i="5" s="1"/>
  <c r="BF82" i="5"/>
  <c r="BF83" i="5" s="1"/>
  <c r="BJ82" i="5"/>
  <c r="BJ83" i="5" s="1"/>
  <c r="BN82" i="5"/>
  <c r="BN83" i="5" s="1"/>
  <c r="E114" i="5"/>
  <c r="E115" i="5" s="1"/>
  <c r="E98" i="5"/>
  <c r="E99" i="5" s="1"/>
  <c r="E82" i="5"/>
  <c r="E83" i="5" s="1"/>
  <c r="E64" i="5"/>
  <c r="E65" i="5" s="1"/>
  <c r="G114" i="5"/>
  <c r="G115" i="5" s="1"/>
  <c r="G82" i="5"/>
  <c r="G83" i="5" s="1"/>
  <c r="G64" i="5"/>
  <c r="G65" i="5" s="1"/>
  <c r="M114" i="5"/>
  <c r="M115" i="5" s="1"/>
  <c r="M98" i="5"/>
  <c r="M99" i="5" s="1"/>
  <c r="M82" i="5"/>
  <c r="M83" i="5" s="1"/>
  <c r="M64" i="5"/>
  <c r="M65" i="5" s="1"/>
  <c r="O114" i="5"/>
  <c r="O115" i="5" s="1"/>
  <c r="O82" i="5"/>
  <c r="O83" i="5" s="1"/>
  <c r="O64" i="5"/>
  <c r="O65" i="5" s="1"/>
  <c r="Q114" i="5"/>
  <c r="Q115" i="5" s="1"/>
  <c r="Q98" i="5"/>
  <c r="Q99" i="5" s="1"/>
  <c r="Q82" i="5"/>
  <c r="Q83" i="5" s="1"/>
  <c r="Q64" i="5"/>
  <c r="Q65" i="5" s="1"/>
  <c r="S114" i="5"/>
  <c r="S115" i="5" s="1"/>
  <c r="S82" i="5"/>
  <c r="S83" i="5" s="1"/>
  <c r="S64" i="5"/>
  <c r="S65" i="5" s="1"/>
  <c r="U114" i="5"/>
  <c r="U115" i="5" s="1"/>
  <c r="U98" i="5"/>
  <c r="U99" i="5" s="1"/>
  <c r="U82" i="5"/>
  <c r="U83" i="5" s="1"/>
  <c r="U64" i="5"/>
  <c r="U65" i="5" s="1"/>
  <c r="W114" i="5"/>
  <c r="W115" i="5" s="1"/>
  <c r="W82" i="5"/>
  <c r="W83" i="5" s="1"/>
  <c r="W64" i="5"/>
  <c r="W65" i="5" s="1"/>
  <c r="Y114" i="5"/>
  <c r="Y115" i="5" s="1"/>
  <c r="Y98" i="5"/>
  <c r="Y99" i="5" s="1"/>
  <c r="Y82" i="5"/>
  <c r="Y83" i="5" s="1"/>
  <c r="Y64" i="5"/>
  <c r="Y65" i="5" s="1"/>
  <c r="AA114" i="5"/>
  <c r="AA115" i="5" s="1"/>
  <c r="AA82" i="5"/>
  <c r="AA83" i="5" s="1"/>
  <c r="AA64" i="5"/>
  <c r="AA65" i="5" s="1"/>
  <c r="AC114" i="5"/>
  <c r="AC115" i="5" s="1"/>
  <c r="AC98" i="5"/>
  <c r="AC99" i="5" s="1"/>
  <c r="AC82" i="5"/>
  <c r="AC83" i="5" s="1"/>
  <c r="AC64" i="5"/>
  <c r="AC65" i="5" s="1"/>
  <c r="AE114" i="5"/>
  <c r="AE115" i="5" s="1"/>
  <c r="AE82" i="5"/>
  <c r="AE83" i="5" s="1"/>
  <c r="AE64" i="5"/>
  <c r="AE65" i="5" s="1"/>
  <c r="AG114" i="5"/>
  <c r="AG115" i="5" s="1"/>
  <c r="AG98" i="5"/>
  <c r="AG99" i="5" s="1"/>
  <c r="AG82" i="5"/>
  <c r="AG83" i="5" s="1"/>
  <c r="AG64" i="5"/>
  <c r="AG65" i="5" s="1"/>
  <c r="AI114" i="5"/>
  <c r="AI115" i="5" s="1"/>
  <c r="AI82" i="5"/>
  <c r="AI83" i="5" s="1"/>
  <c r="AI64" i="5"/>
  <c r="AI65" i="5" s="1"/>
  <c r="AK114" i="5"/>
  <c r="AK115" i="5" s="1"/>
  <c r="AK98" i="5"/>
  <c r="AK99" i="5" s="1"/>
  <c r="AK82" i="5"/>
  <c r="AK83" i="5" s="1"/>
  <c r="AK64" i="5"/>
  <c r="AK65" i="5" s="1"/>
  <c r="AM114" i="5"/>
  <c r="AM115" i="5" s="1"/>
  <c r="AM82" i="5"/>
  <c r="AM83" i="5" s="1"/>
  <c r="AM64" i="5"/>
  <c r="AM65" i="5" s="1"/>
  <c r="AO114" i="5"/>
  <c r="AO115" i="5" s="1"/>
  <c r="AO98" i="5"/>
  <c r="AO99" i="5" s="1"/>
  <c r="AO82" i="5"/>
  <c r="AO83" i="5" s="1"/>
  <c r="AO64" i="5"/>
  <c r="AO65" i="5" s="1"/>
  <c r="AQ114" i="5"/>
  <c r="AQ115" i="5" s="1"/>
  <c r="AQ82" i="5"/>
  <c r="AQ83" i="5" s="1"/>
  <c r="AQ64" i="5"/>
  <c r="AQ65" i="5" s="1"/>
  <c r="AS114" i="5"/>
  <c r="AS115" i="5" s="1"/>
  <c r="AS98" i="5"/>
  <c r="AS99" i="5" s="1"/>
  <c r="AS82" i="5"/>
  <c r="AS83" i="5" s="1"/>
  <c r="AS64" i="5"/>
  <c r="AS65" i="5" s="1"/>
  <c r="AU114" i="5"/>
  <c r="AU115" i="5" s="1"/>
  <c r="AU82" i="5"/>
  <c r="AU83" i="5" s="1"/>
  <c r="AU64" i="5"/>
  <c r="AU65" i="5" s="1"/>
  <c r="AW114" i="5"/>
  <c r="AW115" i="5" s="1"/>
  <c r="AW98" i="5"/>
  <c r="AW99" i="5" s="1"/>
  <c r="AW82" i="5"/>
  <c r="AW83" i="5" s="1"/>
  <c r="AW64" i="5"/>
  <c r="AW65" i="5" s="1"/>
  <c r="AY114" i="5"/>
  <c r="AY115" i="5" s="1"/>
  <c r="AY82" i="5"/>
  <c r="AY83" i="5" s="1"/>
  <c r="AY64" i="5"/>
  <c r="AY65" i="5" s="1"/>
  <c r="BA114" i="5"/>
  <c r="BA115" i="5" s="1"/>
  <c r="BA98" i="5"/>
  <c r="BA99" i="5" s="1"/>
  <c r="BA82" i="5"/>
  <c r="BA83" i="5" s="1"/>
  <c r="BA64" i="5"/>
  <c r="BA65" i="5" s="1"/>
  <c r="BC114" i="5"/>
  <c r="BC115" i="5" s="1"/>
  <c r="BC82" i="5"/>
  <c r="BC83" i="5" s="1"/>
  <c r="BC64" i="5"/>
  <c r="BC65" i="5" s="1"/>
  <c r="BE114" i="5"/>
  <c r="BE115" i="5" s="1"/>
  <c r="BE98" i="5"/>
  <c r="BE99" i="5" s="1"/>
  <c r="BE82" i="5"/>
  <c r="BE83" i="5" s="1"/>
  <c r="BE64" i="5"/>
  <c r="BE65" i="5" s="1"/>
  <c r="BG114" i="5"/>
  <c r="BG115" i="5" s="1"/>
  <c r="BG82" i="5"/>
  <c r="BG83" i="5" s="1"/>
  <c r="BG64" i="5"/>
  <c r="BG65" i="5" s="1"/>
  <c r="BG98" i="5"/>
  <c r="BG99" i="5" s="1"/>
  <c r="BI114" i="5"/>
  <c r="BI115" i="5" s="1"/>
  <c r="BI98" i="5"/>
  <c r="BI99" i="5" s="1"/>
  <c r="BI82" i="5"/>
  <c r="BI83" i="5" s="1"/>
  <c r="BI64" i="5"/>
  <c r="BI65" i="5" s="1"/>
  <c r="BK114" i="5"/>
  <c r="BK115" i="5" s="1"/>
  <c r="BK82" i="5"/>
  <c r="BK83" i="5" s="1"/>
  <c r="BK64" i="5"/>
  <c r="BK65" i="5" s="1"/>
  <c r="BK98" i="5"/>
  <c r="BK99" i="5" s="1"/>
  <c r="BM114" i="5"/>
  <c r="BM115" i="5" s="1"/>
  <c r="BM98" i="5"/>
  <c r="BM99" i="5" s="1"/>
  <c r="BM82" i="5"/>
  <c r="BM83" i="5" s="1"/>
  <c r="BM64" i="5"/>
  <c r="BM65" i="5" s="1"/>
  <c r="D47" i="5"/>
  <c r="F47" i="5"/>
  <c r="L47" i="5"/>
  <c r="N47" i="5"/>
  <c r="P47" i="5"/>
  <c r="R47" i="5"/>
  <c r="T47" i="5"/>
  <c r="V47" i="5"/>
  <c r="X47" i="5"/>
  <c r="Z47" i="5"/>
  <c r="AB47" i="5"/>
  <c r="AD47" i="5"/>
  <c r="AF47" i="5"/>
  <c r="AH47" i="5"/>
  <c r="AJ47" i="5"/>
  <c r="AL47" i="5"/>
  <c r="AN47" i="5"/>
  <c r="AP47" i="5"/>
  <c r="AR47" i="5"/>
  <c r="AT47" i="5"/>
  <c r="AV47" i="5"/>
  <c r="AX47" i="5"/>
  <c r="AZ47" i="5"/>
  <c r="BB47" i="5"/>
  <c r="BD47" i="5"/>
  <c r="BF47" i="5"/>
  <c r="BH47" i="5"/>
  <c r="BJ47" i="5"/>
  <c r="BL47" i="5"/>
  <c r="BN47" i="5"/>
  <c r="D64" i="5"/>
  <c r="D65" i="5" s="1"/>
  <c r="L64" i="5"/>
  <c r="L65" i="5" s="1"/>
  <c r="P64" i="5"/>
  <c r="P65" i="5" s="1"/>
  <c r="T64" i="5"/>
  <c r="T65" i="5" s="1"/>
  <c r="X64" i="5"/>
  <c r="X65" i="5" s="1"/>
  <c r="AB64" i="5"/>
  <c r="AB65" i="5" s="1"/>
  <c r="AF64" i="5"/>
  <c r="AF65" i="5" s="1"/>
  <c r="AJ64" i="5"/>
  <c r="AJ65" i="5" s="1"/>
  <c r="AN64" i="5"/>
  <c r="AN65" i="5" s="1"/>
  <c r="AR64" i="5"/>
  <c r="AR65" i="5" s="1"/>
  <c r="AV64" i="5"/>
  <c r="AV65" i="5" s="1"/>
  <c r="AZ64" i="5"/>
  <c r="AZ65" i="5" s="1"/>
  <c r="BD64" i="5"/>
  <c r="BD65" i="5" s="1"/>
  <c r="BH64" i="5"/>
  <c r="BH65" i="5" s="1"/>
  <c r="BL64" i="5"/>
  <c r="BL65" i="5" s="1"/>
  <c r="D79" i="5"/>
  <c r="D80" i="5" s="1"/>
  <c r="F79" i="5"/>
  <c r="F80" i="5" s="1"/>
  <c r="L79" i="5"/>
  <c r="L80" i="5" s="1"/>
  <c r="N79" i="5"/>
  <c r="N80" i="5" s="1"/>
  <c r="P79" i="5"/>
  <c r="P80" i="5" s="1"/>
  <c r="R79" i="5"/>
  <c r="R80" i="5" s="1"/>
  <c r="Z79" i="5"/>
  <c r="Z80" i="5" s="1"/>
  <c r="AB79" i="5"/>
  <c r="AB80" i="5" s="1"/>
  <c r="AD79" i="5"/>
  <c r="AD80" i="5" s="1"/>
  <c r="AF79" i="5"/>
  <c r="AF80" i="5" s="1"/>
  <c r="AH79" i="5"/>
  <c r="AH80" i="5" s="1"/>
  <c r="AJ79" i="5"/>
  <c r="AJ80" i="5" s="1"/>
  <c r="AL79" i="5"/>
  <c r="AL80" i="5" s="1"/>
  <c r="AN79" i="5"/>
  <c r="AN80" i="5" s="1"/>
  <c r="AP79" i="5"/>
  <c r="AP80" i="5" s="1"/>
  <c r="AR79" i="5"/>
  <c r="AR80" i="5" s="1"/>
  <c r="AT79" i="5"/>
  <c r="AT80" i="5" s="1"/>
  <c r="AV79" i="5"/>
  <c r="AV80" i="5" s="1"/>
  <c r="AX79" i="5"/>
  <c r="AX80" i="5" s="1"/>
  <c r="AZ79" i="5"/>
  <c r="AZ80" i="5" s="1"/>
  <c r="BB79" i="5"/>
  <c r="BB80" i="5" s="1"/>
  <c r="BD79" i="5"/>
  <c r="BD80" i="5" s="1"/>
  <c r="BF79" i="5"/>
  <c r="BF80" i="5" s="1"/>
  <c r="BH79" i="5"/>
  <c r="BH80" i="5" s="1"/>
  <c r="BJ79" i="5"/>
  <c r="BJ80" i="5" s="1"/>
  <c r="BL79" i="5"/>
  <c r="BL80" i="5" s="1"/>
  <c r="BN79" i="5"/>
  <c r="BN80" i="5" s="1"/>
  <c r="D82" i="5"/>
  <c r="D83" i="5" s="1"/>
  <c r="L82" i="5"/>
  <c r="L83" i="5" s="1"/>
  <c r="P82" i="5"/>
  <c r="P83" i="5" s="1"/>
  <c r="T82" i="5"/>
  <c r="T83" i="5" s="1"/>
  <c r="X82" i="5"/>
  <c r="AB82" i="5"/>
  <c r="AB83" i="5" s="1"/>
  <c r="AF82" i="5"/>
  <c r="AF83" i="5" s="1"/>
  <c r="AJ82" i="5"/>
  <c r="AJ83" i="5" s="1"/>
  <c r="AN82" i="5"/>
  <c r="AN83" i="5" s="1"/>
  <c r="AR82" i="5"/>
  <c r="AR83" i="5" s="1"/>
  <c r="AV82" i="5"/>
  <c r="AV83" i="5" s="1"/>
  <c r="AZ82" i="5"/>
  <c r="AZ83" i="5" s="1"/>
  <c r="BD82" i="5"/>
  <c r="BD83" i="5" s="1"/>
  <c r="BH82" i="5"/>
  <c r="BH83" i="5" s="1"/>
  <c r="BL82" i="5"/>
  <c r="BL83" i="5" s="1"/>
  <c r="S98" i="5"/>
  <c r="S99" i="5" s="1"/>
  <c r="AA98" i="5"/>
  <c r="AA99" i="5" s="1"/>
  <c r="AI98" i="5"/>
  <c r="AI99" i="5" s="1"/>
  <c r="AQ98" i="5"/>
  <c r="AQ99" i="5" s="1"/>
  <c r="AY98" i="5"/>
  <c r="AY99" i="5" s="1"/>
  <c r="F47" i="4"/>
  <c r="F48" i="4"/>
  <c r="J47" i="4"/>
  <c r="J48" i="4"/>
  <c r="L47" i="4"/>
  <c r="L48" i="4"/>
  <c r="T47" i="4"/>
  <c r="T48" i="4"/>
  <c r="V47" i="4"/>
  <c r="V48" i="4"/>
  <c r="X47" i="4"/>
  <c r="X48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G103" i="4"/>
  <c r="AG87" i="4"/>
  <c r="AG69" i="4"/>
  <c r="AI103" i="4"/>
  <c r="AI87" i="4"/>
  <c r="AI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AD47" i="4"/>
  <c r="AD48" i="4"/>
  <c r="AF47" i="4"/>
  <c r="AF48" i="4"/>
  <c r="AL47" i="4"/>
  <c r="AL48" i="4"/>
  <c r="AN47" i="4"/>
  <c r="AN48" i="4"/>
  <c r="AP48" i="4"/>
  <c r="AT47" i="4"/>
  <c r="AT48" i="4"/>
  <c r="AV47" i="4"/>
  <c r="AV48" i="4"/>
  <c r="AZ47" i="4"/>
  <c r="AZ48" i="4"/>
  <c r="BB47" i="4"/>
  <c r="BB48" i="4"/>
  <c r="BD47" i="4"/>
  <c r="BD48" i="4"/>
  <c r="BH47" i="4"/>
  <c r="BH48" i="4"/>
  <c r="BJ47" i="4"/>
  <c r="BJ48" i="4"/>
  <c r="BL47" i="4"/>
  <c r="BL48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F103" i="4"/>
  <c r="AF87" i="4"/>
  <c r="AF69" i="4"/>
  <c r="AH103" i="4"/>
  <c r="AH87" i="4"/>
  <c r="AH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AG48" i="4"/>
  <c r="AG47" i="4"/>
  <c r="AI48" i="4"/>
  <c r="AI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X82" i="4"/>
  <c r="F84" i="4"/>
  <c r="H83" i="4"/>
  <c r="H84" i="4"/>
  <c r="L84" i="4"/>
  <c r="P84" i="4"/>
  <c r="V84" i="4"/>
  <c r="AD84" i="4"/>
  <c r="AD83" i="4"/>
  <c r="AJ84" i="4"/>
  <c r="AJ83" i="4"/>
  <c r="AL84" i="4"/>
  <c r="AL83" i="4"/>
  <c r="AN84" i="4"/>
  <c r="AR84" i="4"/>
  <c r="AR83" i="4"/>
  <c r="AV84" i="4"/>
  <c r="AV83" i="4"/>
  <c r="AZ84" i="4"/>
  <c r="AZ83" i="4"/>
  <c r="BF84" i="4"/>
  <c r="BF83" i="4"/>
  <c r="BH84" i="4"/>
  <c r="BH83" i="4"/>
  <c r="BJ84" i="4"/>
  <c r="BJ83" i="4"/>
  <c r="BN84" i="4"/>
  <c r="BN83" i="4"/>
  <c r="E113" i="4"/>
  <c r="E114" i="4" s="1"/>
  <c r="E97" i="4"/>
  <c r="E98" i="4" s="1"/>
  <c r="G113" i="4"/>
  <c r="G114" i="4" s="1"/>
  <c r="G97" i="4"/>
  <c r="G98" i="4" s="1"/>
  <c r="I113" i="4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97" i="4"/>
  <c r="Y98" i="4" s="1"/>
  <c r="AA113" i="4"/>
  <c r="AA97" i="4"/>
  <c r="AA98" i="4" s="1"/>
  <c r="AC113" i="4"/>
  <c r="AC97" i="4"/>
  <c r="AC98" i="4" s="1"/>
  <c r="AE113" i="4"/>
  <c r="AE97" i="4"/>
  <c r="AE98" i="4" s="1"/>
  <c r="AG113" i="4"/>
  <c r="AG114" i="4" s="1"/>
  <c r="AG97" i="4"/>
  <c r="AG98" i="4" s="1"/>
  <c r="AI113" i="4"/>
  <c r="AI114" i="4" s="1"/>
  <c r="AI97" i="4"/>
  <c r="AI98" i="4" s="1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X64" i="4" s="1"/>
  <c r="Z63" i="4"/>
  <c r="Z64" i="4" s="1"/>
  <c r="AB63" i="4"/>
  <c r="AB64" i="4" s="1"/>
  <c r="AD63" i="4"/>
  <c r="AD64" i="4" s="1"/>
  <c r="AF63" i="4"/>
  <c r="AF64" i="4" s="1"/>
  <c r="AH63" i="4"/>
  <c r="AH64" i="4" s="1"/>
  <c r="AJ63" i="4"/>
  <c r="AJ64" i="4" s="1"/>
  <c r="AL63" i="4"/>
  <c r="AL64" i="4" s="1"/>
  <c r="AN63" i="4"/>
  <c r="AN64" i="4" s="1"/>
  <c r="AP63" i="4"/>
  <c r="AP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Z113" i="4"/>
  <c r="Z114" i="4" s="1"/>
  <c r="Z97" i="4"/>
  <c r="Z98" i="4" s="1"/>
  <c r="AB113" i="4"/>
  <c r="AB97" i="4"/>
  <c r="AB98" i="4" s="1"/>
  <c r="AD113" i="4"/>
  <c r="AD97" i="4"/>
  <c r="AD98" i="4" s="1"/>
  <c r="AF113" i="4"/>
  <c r="AF114" i="4" s="1"/>
  <c r="AF97" i="4"/>
  <c r="AF98" i="4" s="1"/>
  <c r="AH113" i="4"/>
  <c r="AH97" i="4"/>
  <c r="AH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E63" i="4"/>
  <c r="E64" i="4" s="1"/>
  <c r="G63" i="4"/>
  <c r="G64" i="4" s="1"/>
  <c r="I63" i="4"/>
  <c r="I64" i="4" s="1"/>
  <c r="K63" i="4"/>
  <c r="K64" i="4" s="1"/>
  <c r="M63" i="4"/>
  <c r="M64" i="4" s="1"/>
  <c r="O63" i="4"/>
  <c r="O64" i="4" s="1"/>
  <c r="Q63" i="4"/>
  <c r="Q64" i="4" s="1"/>
  <c r="S63" i="4"/>
  <c r="S64" i="4" s="1"/>
  <c r="U63" i="4"/>
  <c r="U64" i="4" s="1"/>
  <c r="W63" i="4"/>
  <c r="W64" i="4" s="1"/>
  <c r="Y63" i="4"/>
  <c r="Y64" i="4" s="1"/>
  <c r="AA63" i="4"/>
  <c r="AA64" i="4" s="1"/>
  <c r="AC63" i="4"/>
  <c r="AC64" i="4" s="1"/>
  <c r="AE63" i="4"/>
  <c r="AE64" i="4" s="1"/>
  <c r="AG63" i="4"/>
  <c r="AG64" i="4" s="1"/>
  <c r="AI63" i="4"/>
  <c r="AI64" i="4" s="1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G81" i="4"/>
  <c r="AG82" i="4" s="1"/>
  <c r="AI81" i="4"/>
  <c r="AI82" i="4" s="1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AX83" i="4" l="1"/>
  <c r="BC49" i="5"/>
  <c r="AQ33" i="5"/>
  <c r="BI49" i="5"/>
  <c r="AF83" i="4"/>
  <c r="AR47" i="4"/>
  <c r="Z48" i="4"/>
  <c r="P47" i="4"/>
  <c r="R48" i="4"/>
  <c r="BA49" i="5"/>
  <c r="S49" i="5"/>
  <c r="AY49" i="5"/>
  <c r="AJ47" i="4"/>
  <c r="N48" i="4"/>
  <c r="AE49" i="5"/>
  <c r="AP47" i="4"/>
  <c r="AH47" i="4"/>
  <c r="N47" i="4"/>
  <c r="D48" i="4"/>
  <c r="AH48" i="4"/>
  <c r="AR48" i="4"/>
  <c r="AJ48" i="4"/>
  <c r="P48" i="4"/>
  <c r="H48" i="4"/>
  <c r="BN48" i="4"/>
  <c r="Z47" i="4"/>
  <c r="R47" i="4"/>
  <c r="D47" i="4"/>
  <c r="AA49" i="5"/>
  <c r="E49" i="5"/>
  <c r="BK49" i="5"/>
  <c r="AW49" i="5"/>
  <c r="AW33" i="5"/>
  <c r="AE33" i="5"/>
  <c r="AK49" i="5"/>
  <c r="BE33" i="5"/>
  <c r="BF47" i="4"/>
  <c r="BF48" i="4"/>
  <c r="Z83" i="4"/>
  <c r="AX47" i="4"/>
  <c r="BL83" i="4"/>
  <c r="AC33" i="5"/>
  <c r="AA33" i="5"/>
  <c r="AH84" i="4"/>
  <c r="AX48" i="4"/>
  <c r="T84" i="4"/>
  <c r="AB47" i="4"/>
  <c r="BM49" i="5"/>
  <c r="AU49" i="5"/>
  <c r="AB48" i="4"/>
  <c r="AC49" i="5"/>
  <c r="AU33" i="5"/>
  <c r="Y49" i="5"/>
  <c r="BA33" i="5"/>
  <c r="G33" i="5"/>
  <c r="AI49" i="5"/>
  <c r="AO49" i="5"/>
  <c r="BK33" i="5"/>
  <c r="E33" i="5"/>
  <c r="AG116" i="4"/>
  <c r="O101" i="5"/>
  <c r="AE100" i="5"/>
  <c r="AU101" i="5"/>
  <c r="BC33" i="5"/>
  <c r="Y33" i="5"/>
  <c r="AI115" i="4"/>
  <c r="AO33" i="5"/>
  <c r="AK33" i="5"/>
  <c r="BN47" i="4"/>
  <c r="H47" i="4"/>
  <c r="AQ49" i="5"/>
  <c r="BI33" i="5"/>
  <c r="K115" i="4"/>
  <c r="J83" i="4"/>
  <c r="AS33" i="5"/>
  <c r="AY33" i="5"/>
  <c r="AM49" i="5"/>
  <c r="M33" i="5"/>
  <c r="D83" i="4"/>
  <c r="O33" i="5"/>
  <c r="BG33" i="5"/>
  <c r="BG49" i="5"/>
  <c r="AP83" i="4"/>
  <c r="AS49" i="5"/>
  <c r="M49" i="5"/>
  <c r="S33" i="5"/>
  <c r="BM33" i="5"/>
  <c r="AI33" i="5"/>
  <c r="AB84" i="4"/>
  <c r="R84" i="4"/>
  <c r="O49" i="5"/>
  <c r="AM33" i="5"/>
  <c r="AG49" i="5"/>
  <c r="AG33" i="5"/>
  <c r="BE100" i="4"/>
  <c r="BM100" i="4"/>
  <c r="AT115" i="4"/>
  <c r="BA115" i="4"/>
  <c r="Y99" i="4"/>
  <c r="AK116" i="4"/>
  <c r="AO99" i="4"/>
  <c r="K100" i="4"/>
  <c r="AT116" i="4"/>
  <c r="AG99" i="4"/>
  <c r="BG115" i="4"/>
  <c r="BK99" i="4"/>
  <c r="S115" i="4"/>
  <c r="AQ115" i="4"/>
  <c r="AE100" i="4"/>
  <c r="AY115" i="4"/>
  <c r="AH117" i="5"/>
  <c r="AX117" i="5"/>
  <c r="AG116" i="5"/>
  <c r="N117" i="5"/>
  <c r="X117" i="5"/>
  <c r="AD117" i="5"/>
  <c r="AT117" i="5"/>
  <c r="O116" i="5"/>
  <c r="BJ117" i="5"/>
  <c r="BA116" i="4"/>
  <c r="U116" i="4"/>
  <c r="AL115" i="4"/>
  <c r="M100" i="4"/>
  <c r="X84" i="4"/>
  <c r="AM100" i="5"/>
  <c r="G100" i="5"/>
  <c r="AS116" i="4"/>
  <c r="M115" i="4"/>
  <c r="N116" i="4"/>
  <c r="BD83" i="4"/>
  <c r="N84" i="4"/>
  <c r="AL116" i="4"/>
  <c r="M116" i="4"/>
  <c r="F116" i="4"/>
  <c r="AK115" i="4"/>
  <c r="BB83" i="4"/>
  <c r="AT83" i="4"/>
  <c r="BC100" i="5"/>
  <c r="W100" i="5"/>
  <c r="BI115" i="4"/>
  <c r="BJ116" i="4"/>
  <c r="Q116" i="4"/>
  <c r="BG99" i="4"/>
  <c r="BI116" i="4"/>
  <c r="AO115" i="4"/>
  <c r="Q115" i="4"/>
  <c r="BB115" i="4"/>
  <c r="F115" i="4"/>
  <c r="AA100" i="4"/>
  <c r="BJ115" i="4"/>
  <c r="N115" i="4"/>
  <c r="AS115" i="4"/>
  <c r="U115" i="4"/>
  <c r="BL115" i="4"/>
  <c r="X116" i="4"/>
  <c r="AI100" i="4"/>
  <c r="I99" i="4"/>
  <c r="AQ99" i="4"/>
  <c r="K99" i="4"/>
  <c r="AN116" i="4"/>
  <c r="AC99" i="4"/>
  <c r="AS99" i="4"/>
  <c r="BI100" i="4"/>
  <c r="O115" i="4"/>
  <c r="BN115" i="4"/>
  <c r="AP115" i="4"/>
  <c r="AY99" i="4"/>
  <c r="S100" i="4"/>
  <c r="AY100" i="4"/>
  <c r="S99" i="4"/>
  <c r="BA99" i="4"/>
  <c r="U100" i="4"/>
  <c r="AG115" i="4"/>
  <c r="BB116" i="4"/>
  <c r="BA100" i="4"/>
  <c r="AI99" i="4"/>
  <c r="U99" i="4"/>
  <c r="Z116" i="4"/>
  <c r="BG100" i="4"/>
  <c r="AQ100" i="4"/>
  <c r="AA99" i="4"/>
  <c r="S116" i="5"/>
  <c r="AP117" i="5"/>
  <c r="AE116" i="5"/>
  <c r="AS116" i="5"/>
  <c r="BF117" i="5"/>
  <c r="AU116" i="5"/>
  <c r="M116" i="5"/>
  <c r="BG116" i="5"/>
  <c r="T117" i="5"/>
  <c r="BI116" i="5"/>
  <c r="Q116" i="5"/>
  <c r="BB117" i="5"/>
  <c r="V117" i="5"/>
  <c r="BM116" i="5"/>
  <c r="E117" i="5"/>
  <c r="AQ116" i="5"/>
  <c r="G117" i="5"/>
  <c r="AL117" i="5"/>
  <c r="AY116" i="5"/>
  <c r="W117" i="5"/>
  <c r="BN117" i="5"/>
  <c r="AN117" i="5"/>
  <c r="R117" i="5"/>
  <c r="Y116" i="5"/>
  <c r="AI116" i="5"/>
  <c r="AZ117" i="5"/>
  <c r="Z117" i="5"/>
  <c r="F117" i="5"/>
  <c r="D117" i="5"/>
  <c r="AA116" i="5"/>
  <c r="BC117" i="5"/>
  <c r="BD117" i="5"/>
  <c r="AJ117" i="5"/>
  <c r="BK116" i="5"/>
  <c r="AO116" i="5"/>
  <c r="AC116" i="5"/>
  <c r="H116" i="4"/>
  <c r="AN115" i="4"/>
  <c r="W100" i="4"/>
  <c r="AS100" i="4"/>
  <c r="X115" i="4"/>
  <c r="M99" i="4"/>
  <c r="BC115" i="4"/>
  <c r="AF116" i="4"/>
  <c r="AU99" i="4"/>
  <c r="AK100" i="4"/>
  <c r="O100" i="4"/>
  <c r="E100" i="4"/>
  <c r="H115" i="4"/>
  <c r="BC116" i="4"/>
  <c r="G115" i="4"/>
  <c r="Z115" i="4"/>
  <c r="J115" i="4"/>
  <c r="BM116" i="4"/>
  <c r="AU116" i="4"/>
  <c r="BF115" i="4"/>
  <c r="BM115" i="4"/>
  <c r="BE116" i="4"/>
  <c r="AU115" i="4"/>
  <c r="AM116" i="4"/>
  <c r="AV116" i="4"/>
  <c r="AF115" i="4"/>
  <c r="AW100" i="4"/>
  <c r="AK99" i="4"/>
  <c r="Q99" i="4"/>
  <c r="E99" i="4"/>
  <c r="G116" i="4"/>
  <c r="BC99" i="4"/>
  <c r="BK115" i="4"/>
  <c r="BD115" i="4"/>
  <c r="BE115" i="4"/>
  <c r="AW116" i="4"/>
  <c r="AM115" i="4"/>
  <c r="W116" i="4"/>
  <c r="AV115" i="4"/>
  <c r="P116" i="4"/>
  <c r="BI99" i="4"/>
  <c r="AM100" i="4"/>
  <c r="AC100" i="4"/>
  <c r="G100" i="4"/>
  <c r="BK116" i="4"/>
  <c r="BD116" i="4"/>
  <c r="AW115" i="4"/>
  <c r="AO116" i="4"/>
  <c r="W115" i="4"/>
  <c r="O116" i="4"/>
  <c r="BL116" i="4"/>
  <c r="AX115" i="4"/>
  <c r="P115" i="4"/>
  <c r="BN116" i="4"/>
  <c r="BF116" i="4"/>
  <c r="AX116" i="4"/>
  <c r="AP116" i="4"/>
  <c r="T116" i="4"/>
  <c r="J116" i="4"/>
  <c r="AW116" i="5"/>
  <c r="BH117" i="5"/>
  <c r="AR117" i="5"/>
  <c r="AB117" i="5"/>
  <c r="L117" i="5"/>
  <c r="E116" i="4"/>
  <c r="BH116" i="4"/>
  <c r="AZ116" i="4"/>
  <c r="AR116" i="4"/>
  <c r="AJ116" i="4"/>
  <c r="V116" i="4"/>
  <c r="L116" i="4"/>
  <c r="D116" i="4"/>
  <c r="BK100" i="4"/>
  <c r="BC100" i="4"/>
  <c r="AU100" i="4"/>
  <c r="AM99" i="4"/>
  <c r="AE99" i="4"/>
  <c r="W99" i="4"/>
  <c r="O99" i="4"/>
  <c r="G99" i="4"/>
  <c r="BL117" i="5"/>
  <c r="AV117" i="5"/>
  <c r="AF117" i="5"/>
  <c r="P117" i="5"/>
  <c r="T115" i="4"/>
  <c r="E115" i="4"/>
  <c r="BH115" i="4"/>
  <c r="AZ115" i="4"/>
  <c r="AR115" i="4"/>
  <c r="AJ115" i="4"/>
  <c r="V115" i="4"/>
  <c r="L115" i="4"/>
  <c r="D115" i="4"/>
  <c r="BM99" i="4"/>
  <c r="BE99" i="4"/>
  <c r="AW99" i="4"/>
  <c r="AO100" i="4"/>
  <c r="AG100" i="4"/>
  <c r="Y100" i="4"/>
  <c r="Q100" i="4"/>
  <c r="I100" i="4"/>
  <c r="BE116" i="5"/>
  <c r="AM117" i="5"/>
  <c r="BG116" i="4"/>
  <c r="AY116" i="4"/>
  <c r="AQ116" i="4"/>
  <c r="AI116" i="4"/>
  <c r="S116" i="4"/>
  <c r="K116" i="4"/>
  <c r="BC116" i="5"/>
  <c r="BA116" i="5"/>
  <c r="AU117" i="5"/>
  <c r="AM116" i="5"/>
  <c r="AK116" i="5"/>
  <c r="AE117" i="5"/>
  <c r="W116" i="5"/>
  <c r="U116" i="5"/>
  <c r="O117" i="5"/>
  <c r="G116" i="5"/>
  <c r="E116" i="5"/>
  <c r="BM117" i="5"/>
  <c r="BI117" i="5"/>
  <c r="BE117" i="5"/>
  <c r="BA117" i="5"/>
  <c r="AW117" i="5"/>
  <c r="AS117" i="5"/>
  <c r="AO117" i="5"/>
  <c r="AK117" i="5"/>
  <c r="AG117" i="5"/>
  <c r="AC117" i="5"/>
  <c r="Y117" i="5"/>
  <c r="U117" i="5"/>
  <c r="Q117" i="5"/>
  <c r="M117" i="5"/>
  <c r="BK117" i="5"/>
  <c r="BG117" i="5"/>
  <c r="AY117" i="5"/>
  <c r="AQ117" i="5"/>
  <c r="AI117" i="5"/>
  <c r="AA117" i="5"/>
  <c r="S117" i="5"/>
  <c r="BN116" i="5"/>
  <c r="BL116" i="5"/>
  <c r="BJ116" i="5"/>
  <c r="BH116" i="5"/>
  <c r="BF116" i="5"/>
  <c r="BD116" i="5"/>
  <c r="BB116" i="5"/>
  <c r="AZ116" i="5"/>
  <c r="AX116" i="5"/>
  <c r="AV116" i="5"/>
  <c r="AT116" i="5"/>
  <c r="AR116" i="5"/>
  <c r="AP116" i="5"/>
  <c r="AN116" i="5"/>
  <c r="AL116" i="5"/>
  <c r="AJ116" i="5"/>
  <c r="AH116" i="5"/>
  <c r="AF116" i="5"/>
  <c r="AD116" i="5"/>
  <c r="AB116" i="5"/>
  <c r="Z116" i="5"/>
  <c r="X116" i="5"/>
  <c r="V116" i="5"/>
  <c r="T116" i="5"/>
  <c r="R116" i="5"/>
  <c r="P116" i="5"/>
  <c r="N116" i="5"/>
  <c r="L116" i="5"/>
  <c r="F116" i="5"/>
  <c r="D116" i="5"/>
  <c r="BL101" i="5"/>
  <c r="BH101" i="5"/>
  <c r="BD101" i="5"/>
  <c r="AZ101" i="5"/>
  <c r="AV101" i="5"/>
  <c r="AR101" i="5"/>
  <c r="AN101" i="5"/>
  <c r="AJ101" i="5"/>
  <c r="AF101" i="5"/>
  <c r="AB101" i="5"/>
  <c r="X101" i="5"/>
  <c r="T101" i="5"/>
  <c r="P101" i="5"/>
  <c r="L101" i="5"/>
  <c r="D100" i="5"/>
  <c r="BN101" i="5"/>
  <c r="BJ101" i="5"/>
  <c r="BF101" i="5"/>
  <c r="BB101" i="5"/>
  <c r="AX101" i="5"/>
  <c r="AT101" i="5"/>
  <c r="AP101" i="5"/>
  <c r="AL101" i="5"/>
  <c r="AH101" i="5"/>
  <c r="AD101" i="5"/>
  <c r="Z101" i="5"/>
  <c r="V101" i="5"/>
  <c r="R101" i="5"/>
  <c r="N101" i="5"/>
  <c r="F101" i="5"/>
  <c r="X85" i="5"/>
  <c r="X83" i="5"/>
  <c r="X84" i="5"/>
  <c r="BN85" i="5"/>
  <c r="BN84" i="5"/>
  <c r="BJ85" i="5"/>
  <c r="BJ84" i="5"/>
  <c r="BF85" i="5"/>
  <c r="BF84" i="5"/>
  <c r="BB85" i="5"/>
  <c r="BB84" i="5"/>
  <c r="AX85" i="5"/>
  <c r="AX84" i="5"/>
  <c r="AT85" i="5"/>
  <c r="AT84" i="5"/>
  <c r="AP85" i="5"/>
  <c r="AP84" i="5"/>
  <c r="AL85" i="5"/>
  <c r="AL84" i="5"/>
  <c r="AH85" i="5"/>
  <c r="AH84" i="5"/>
  <c r="AD85" i="5"/>
  <c r="AD84" i="5"/>
  <c r="Z85" i="5"/>
  <c r="Z84" i="5"/>
  <c r="V85" i="5"/>
  <c r="V84" i="5"/>
  <c r="R85" i="5"/>
  <c r="R84" i="5"/>
  <c r="N85" i="5"/>
  <c r="N84" i="5"/>
  <c r="F85" i="5"/>
  <c r="F84" i="5"/>
  <c r="BM101" i="5"/>
  <c r="BK101" i="5"/>
  <c r="BI101" i="5"/>
  <c r="BG100" i="5"/>
  <c r="BE101" i="5"/>
  <c r="BA101" i="5"/>
  <c r="AY100" i="5"/>
  <c r="AW101" i="5"/>
  <c r="AS101" i="5"/>
  <c r="AQ100" i="5"/>
  <c r="AO101" i="5"/>
  <c r="AK101" i="5"/>
  <c r="AI100" i="5"/>
  <c r="AG101" i="5"/>
  <c r="AC101" i="5"/>
  <c r="AA100" i="5"/>
  <c r="Y101" i="5"/>
  <c r="U101" i="5"/>
  <c r="S100" i="5"/>
  <c r="Q101" i="5"/>
  <c r="M101" i="5"/>
  <c r="E101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G66" i="5"/>
  <c r="E66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H67" i="5"/>
  <c r="AF67" i="5"/>
  <c r="AD67" i="5"/>
  <c r="AB67" i="5"/>
  <c r="Z67" i="5"/>
  <c r="X67" i="5"/>
  <c r="V67" i="5"/>
  <c r="T67" i="5"/>
  <c r="R67" i="5"/>
  <c r="P67" i="5"/>
  <c r="N67" i="5"/>
  <c r="L67" i="5"/>
  <c r="F67" i="5"/>
  <c r="D67" i="5"/>
  <c r="BM84" i="5"/>
  <c r="BK84" i="5"/>
  <c r="BI84" i="5"/>
  <c r="BG84" i="5"/>
  <c r="BE84" i="5"/>
  <c r="BC84" i="5"/>
  <c r="BA84" i="5"/>
  <c r="AY84" i="5"/>
  <c r="AW84" i="5"/>
  <c r="AU84" i="5"/>
  <c r="AS84" i="5"/>
  <c r="AQ84" i="5"/>
  <c r="AO84" i="5"/>
  <c r="AM84" i="5"/>
  <c r="AK84" i="5"/>
  <c r="AI84" i="5"/>
  <c r="AG84" i="5"/>
  <c r="AE84" i="5"/>
  <c r="AC84" i="5"/>
  <c r="AA84" i="5"/>
  <c r="Y84" i="5"/>
  <c r="W84" i="5"/>
  <c r="U84" i="5"/>
  <c r="S84" i="5"/>
  <c r="Q84" i="5"/>
  <c r="O84" i="5"/>
  <c r="M84" i="5"/>
  <c r="G84" i="5"/>
  <c r="E84" i="5"/>
  <c r="BL85" i="5"/>
  <c r="BL84" i="5"/>
  <c r="BH85" i="5"/>
  <c r="BH84" i="5"/>
  <c r="BD85" i="5"/>
  <c r="BD84" i="5"/>
  <c r="AZ85" i="5"/>
  <c r="AZ84" i="5"/>
  <c r="AV85" i="5"/>
  <c r="AV84" i="5"/>
  <c r="AR85" i="5"/>
  <c r="AR84" i="5"/>
  <c r="AN85" i="5"/>
  <c r="AN84" i="5"/>
  <c r="AJ85" i="5"/>
  <c r="AJ84" i="5"/>
  <c r="AF85" i="5"/>
  <c r="AF84" i="5"/>
  <c r="AB85" i="5"/>
  <c r="AB84" i="5"/>
  <c r="T85" i="5"/>
  <c r="T84" i="5"/>
  <c r="P85" i="5"/>
  <c r="P84" i="5"/>
  <c r="L85" i="5"/>
  <c r="L84" i="5"/>
  <c r="D85" i="5"/>
  <c r="D84" i="5"/>
  <c r="BM100" i="5"/>
  <c r="BK100" i="5"/>
  <c r="BI100" i="5"/>
  <c r="BG101" i="5"/>
  <c r="BE100" i="5"/>
  <c r="BA100" i="5"/>
  <c r="AY101" i="5"/>
  <c r="AW100" i="5"/>
  <c r="AS100" i="5"/>
  <c r="AQ101" i="5"/>
  <c r="AO100" i="5"/>
  <c r="AK100" i="5"/>
  <c r="AI101" i="5"/>
  <c r="AG100" i="5"/>
  <c r="AC100" i="5"/>
  <c r="AA101" i="5"/>
  <c r="Y100" i="5"/>
  <c r="U100" i="5"/>
  <c r="S101" i="5"/>
  <c r="Q100" i="5"/>
  <c r="M100" i="5"/>
  <c r="E100" i="5"/>
  <c r="BN100" i="5"/>
  <c r="BL100" i="5"/>
  <c r="BJ100" i="5"/>
  <c r="BH100" i="5"/>
  <c r="BF100" i="5"/>
  <c r="BD100" i="5"/>
  <c r="BB100" i="5"/>
  <c r="AZ100" i="5"/>
  <c r="AX100" i="5"/>
  <c r="AV100" i="5"/>
  <c r="AT100" i="5"/>
  <c r="AR100" i="5"/>
  <c r="AP100" i="5"/>
  <c r="AN100" i="5"/>
  <c r="AL100" i="5"/>
  <c r="AJ100" i="5"/>
  <c r="AH100" i="5"/>
  <c r="AF100" i="5"/>
  <c r="AD100" i="5"/>
  <c r="AB100" i="5"/>
  <c r="Z100" i="5"/>
  <c r="X100" i="5"/>
  <c r="V100" i="5"/>
  <c r="T100" i="5"/>
  <c r="R100" i="5"/>
  <c r="P100" i="5"/>
  <c r="N100" i="5"/>
  <c r="L100" i="5"/>
  <c r="F100" i="5"/>
  <c r="D101" i="5"/>
  <c r="BM67" i="5"/>
  <c r="BK67" i="5"/>
  <c r="BI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I67" i="5"/>
  <c r="AG67" i="5"/>
  <c r="AE67" i="5"/>
  <c r="AC67" i="5"/>
  <c r="AA67" i="5"/>
  <c r="Y67" i="5"/>
  <c r="W67" i="5"/>
  <c r="U67" i="5"/>
  <c r="S67" i="5"/>
  <c r="Q67" i="5"/>
  <c r="O67" i="5"/>
  <c r="M67" i="5"/>
  <c r="G67" i="5"/>
  <c r="E67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H66" i="5"/>
  <c r="AF66" i="5"/>
  <c r="AD66" i="5"/>
  <c r="AB66" i="5"/>
  <c r="Z66" i="5"/>
  <c r="X66" i="5"/>
  <c r="V66" i="5"/>
  <c r="T66" i="5"/>
  <c r="R66" i="5"/>
  <c r="P66" i="5"/>
  <c r="N66" i="5"/>
  <c r="L66" i="5"/>
  <c r="F66" i="5"/>
  <c r="D66" i="5"/>
  <c r="BM85" i="5"/>
  <c r="BK85" i="5"/>
  <c r="BI85" i="5"/>
  <c r="BG85" i="5"/>
  <c r="BE85" i="5"/>
  <c r="BC85" i="5"/>
  <c r="BA85" i="5"/>
  <c r="AY85" i="5"/>
  <c r="AW85" i="5"/>
  <c r="AU85" i="5"/>
  <c r="AS85" i="5"/>
  <c r="AQ85" i="5"/>
  <c r="AO85" i="5"/>
  <c r="AM85" i="5"/>
  <c r="AK85" i="5"/>
  <c r="AI85" i="5"/>
  <c r="AG85" i="5"/>
  <c r="AE85" i="5"/>
  <c r="AC85" i="5"/>
  <c r="AA85" i="5"/>
  <c r="Y85" i="5"/>
  <c r="W85" i="5"/>
  <c r="U85" i="5"/>
  <c r="S85" i="5"/>
  <c r="Q85" i="5"/>
  <c r="O85" i="5"/>
  <c r="M85" i="5"/>
  <c r="G85" i="5"/>
  <c r="E85" i="5"/>
  <c r="BP48" i="5"/>
  <c r="BQ48" i="5" s="1"/>
  <c r="X100" i="4"/>
  <c r="X99" i="4"/>
  <c r="X98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H99" i="4"/>
  <c r="AF99" i="4"/>
  <c r="AD99" i="4"/>
  <c r="AB99" i="4"/>
  <c r="Z99" i="4"/>
  <c r="V99" i="4"/>
  <c r="T99" i="4"/>
  <c r="R99" i="4"/>
  <c r="P99" i="4"/>
  <c r="N99" i="4"/>
  <c r="L99" i="4"/>
  <c r="J99" i="4"/>
  <c r="H99" i="4"/>
  <c r="F99" i="4"/>
  <c r="D99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H65" i="4"/>
  <c r="AF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I65" i="4"/>
  <c r="AG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H100" i="4"/>
  <c r="AF100" i="4"/>
  <c r="AD100" i="4"/>
  <c r="AB100" i="4"/>
  <c r="Z100" i="4"/>
  <c r="V100" i="4"/>
  <c r="T100" i="4"/>
  <c r="R100" i="4"/>
  <c r="P100" i="4"/>
  <c r="N100" i="4"/>
  <c r="L100" i="4"/>
  <c r="J100" i="4"/>
  <c r="H100" i="4"/>
  <c r="F100" i="4"/>
  <c r="D100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H66" i="4"/>
  <c r="AF66" i="4"/>
  <c r="AD66" i="4"/>
  <c r="AB66" i="4"/>
  <c r="Z66" i="4"/>
  <c r="X66" i="4"/>
  <c r="V66" i="4"/>
  <c r="T66" i="4"/>
  <c r="R66" i="4"/>
  <c r="P66" i="4"/>
  <c r="N66" i="4"/>
  <c r="L66" i="4"/>
  <c r="J66" i="4"/>
  <c r="H66" i="4"/>
  <c r="F66" i="4"/>
  <c r="D66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I66" i="4"/>
  <c r="AG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BP48" i="4" l="1"/>
  <c r="BQ48" i="4" s="1"/>
  <c r="BP47" i="4"/>
  <c r="BQ47" i="4" s="1"/>
  <c r="BP33" i="5"/>
  <c r="BP49" i="5"/>
  <c r="BQ49" i="5" s="1"/>
  <c r="N50" i="5"/>
  <c r="AD50" i="5"/>
  <c r="AT50" i="5"/>
  <c r="BJ50" i="5"/>
  <c r="BP84" i="4"/>
  <c r="BQ84" i="4" s="1"/>
  <c r="F9" i="6" s="1"/>
  <c r="BP116" i="4"/>
  <c r="BQ116" i="4" s="1"/>
  <c r="BQ121" i="4" s="1"/>
  <c r="BP66" i="4"/>
  <c r="BQ66" i="4" s="1"/>
  <c r="BP100" i="4"/>
  <c r="Z50" i="5"/>
  <c r="BF50" i="5"/>
  <c r="X50" i="5"/>
  <c r="BP117" i="5"/>
  <c r="BQ117" i="5" s="1"/>
  <c r="BJ124" i="5" s="1"/>
  <c r="F50" i="5"/>
  <c r="V50" i="5"/>
  <c r="AL50" i="5"/>
  <c r="BB50" i="5"/>
  <c r="BP115" i="4"/>
  <c r="BQ115" i="4" s="1"/>
  <c r="AP50" i="5"/>
  <c r="BP116" i="5"/>
  <c r="BQ116" i="5" s="1"/>
  <c r="BP84" i="5"/>
  <c r="BQ84" i="5" s="1"/>
  <c r="R50" i="5"/>
  <c r="AH50" i="5"/>
  <c r="AX50" i="5"/>
  <c r="BN50" i="5"/>
  <c r="BP66" i="5"/>
  <c r="BQ66" i="5" s="1"/>
  <c r="E50" i="5"/>
  <c r="M50" i="5"/>
  <c r="BP83" i="4"/>
  <c r="BQ83" i="4" s="1"/>
  <c r="BP100" i="5"/>
  <c r="BQ100" i="5" s="1"/>
  <c r="Q50" i="5"/>
  <c r="U50" i="5"/>
  <c r="Y50" i="5"/>
  <c r="AC50" i="5"/>
  <c r="AG50" i="5"/>
  <c r="AK50" i="5"/>
  <c r="AO50" i="5"/>
  <c r="AS50" i="5"/>
  <c r="AW50" i="5"/>
  <c r="BA50" i="5"/>
  <c r="BE50" i="5"/>
  <c r="BI50" i="5"/>
  <c r="BM50" i="5"/>
  <c r="BP67" i="5"/>
  <c r="BQ67" i="5" s="1"/>
  <c r="D50" i="5"/>
  <c r="G50" i="5"/>
  <c r="O50" i="5"/>
  <c r="S50" i="5"/>
  <c r="W50" i="5"/>
  <c r="AA50" i="5"/>
  <c r="AE50" i="5"/>
  <c r="AI50" i="5"/>
  <c r="AM50" i="5"/>
  <c r="AQ50" i="5"/>
  <c r="AU50" i="5"/>
  <c r="AY50" i="5"/>
  <c r="BC50" i="5"/>
  <c r="BG50" i="5"/>
  <c r="BK50" i="5"/>
  <c r="BP101" i="5"/>
  <c r="BQ101" i="5" s="1"/>
  <c r="BP85" i="5"/>
  <c r="BQ85" i="5" s="1"/>
  <c r="L50" i="5"/>
  <c r="P50" i="5"/>
  <c r="T50" i="5"/>
  <c r="AB50" i="5"/>
  <c r="AF50" i="5"/>
  <c r="AJ50" i="5"/>
  <c r="AN50" i="5"/>
  <c r="AR50" i="5"/>
  <c r="AV50" i="5"/>
  <c r="AZ50" i="5"/>
  <c r="BD50" i="5"/>
  <c r="BH50" i="5"/>
  <c r="BL50" i="5"/>
  <c r="BP99" i="4"/>
  <c r="BQ99" i="4" s="1"/>
  <c r="BP65" i="4"/>
  <c r="BQ65" i="4" s="1"/>
  <c r="F22" i="6" l="1"/>
  <c r="G22" i="6"/>
  <c r="S3" i="6" s="1"/>
  <c r="BQ51" i="5"/>
  <c r="BQ119" i="4"/>
  <c r="BQ50" i="4"/>
  <c r="BJ121" i="5"/>
  <c r="G4" i="6"/>
  <c r="BJ123" i="5"/>
  <c r="G17" i="6"/>
  <c r="BQ118" i="4"/>
  <c r="F4" i="6"/>
  <c r="BJ122" i="5"/>
  <c r="G9" i="6"/>
  <c r="G50" i="6" l="1"/>
  <c r="J22" i="6"/>
  <c r="C50" i="6"/>
  <c r="G45" i="6"/>
  <c r="Q3" i="6"/>
  <c r="J17" i="6"/>
  <c r="C45" i="6"/>
  <c r="G32" i="6"/>
  <c r="J4" i="6"/>
  <c r="M3" i="6"/>
  <c r="C32" i="6"/>
  <c r="G37" i="6"/>
  <c r="O3" i="6"/>
  <c r="J9" i="6"/>
  <c r="G27" i="6"/>
  <c r="C37" i="6"/>
  <c r="G55" i="6" l="1"/>
  <c r="U3" i="6"/>
  <c r="C55" i="6"/>
  <c r="J27" i="6"/>
  <c r="F50" i="6"/>
  <c r="J50" i="6" s="1"/>
  <c r="C22" i="6"/>
  <c r="R3" i="6"/>
  <c r="C9" i="6" l="1"/>
  <c r="F37" i="6"/>
  <c r="J37" i="6" s="1"/>
  <c r="N3" i="6"/>
  <c r="F32" i="6"/>
  <c r="L3" i="6"/>
  <c r="C4" i="6"/>
  <c r="J32" i="6" l="1"/>
  <c r="BQ100" i="4"/>
  <c r="F17" i="6" s="1"/>
  <c r="BQ120" i="4" l="1"/>
  <c r="F45" i="6"/>
  <c r="P3" i="6"/>
  <c r="T3" i="6" s="1"/>
  <c r="C17" i="6"/>
  <c r="C27" i="6" s="1"/>
  <c r="F27" i="6"/>
  <c r="F55" i="6" l="1"/>
  <c r="J45" i="6"/>
  <c r="J55" i="6" s="1"/>
</calcChain>
</file>

<file path=xl/sharedStrings.xml><?xml version="1.0" encoding="utf-8"?>
<sst xmlns="http://schemas.openxmlformats.org/spreadsheetml/2006/main" count="429" uniqueCount="117">
  <si>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</si>
  <si>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</si>
  <si>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</si>
  <si>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</si>
  <si>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</si>
  <si>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</si>
  <si>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</si>
  <si>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</si>
  <si>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</si>
  <si>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</si>
  <si>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</si>
  <si>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</si>
  <si>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</si>
  <si>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</si>
  <si>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 xml:space="preserve">Салат из зеленого горошка 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</si>
  <si>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</si>
  <si>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</si>
  <si>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</si>
  <si>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</si>
  <si>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</si>
  <si>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</si>
  <si>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</si>
  <si>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</si>
  <si>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</si>
  <si>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</si>
  <si>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</si>
  <si>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</si>
  <si>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</si>
  <si>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</si>
  <si>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</si>
  <si>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</si>
  <si>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</si>
  <si>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</si>
  <si>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</si>
  <si>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</si>
  <si>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</si>
  <si>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</si>
  <si>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</si>
  <si>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</si>
  <si>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</si>
  <si>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</si>
  <si>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</si>
  <si>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</si>
  <si>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</si>
  <si>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</si>
  <si>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</si>
  <si>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</si>
  <si>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</si>
  <si>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</si>
  <si>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</si>
  <si>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</si>
  <si>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</si>
  <si>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</si>
  <si>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</si>
  <si>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</si>
  <si>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</si>
  <si>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</si>
  <si>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</si>
  <si>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</si>
  <si>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</si>
  <si>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</si>
  <si>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</si>
  <si>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</si>
  <si>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</si>
  <si>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</si>
  <si>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</si>
  <si>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</si>
  <si>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</si>
  <si>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</si>
  <si>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на сливках без масла</t>
  </si>
  <si>
    <t>с джемом</t>
  </si>
  <si>
    <t>немолоко</t>
  </si>
  <si>
    <t>не давать</t>
  </si>
  <si>
    <t>без масла и сметаны, с фрикад.</t>
  </si>
  <si>
    <t xml:space="preserve">без масла </t>
  </si>
  <si>
    <t>без масла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</si>
  <si>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</si>
  <si>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</si>
  <si>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</si>
  <si>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</si>
  <si>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</si>
  <si>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</si>
  <si>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</si>
  <si>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</si>
  <si>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</si>
  <si>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</si>
  <si>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</si>
  <si>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</si>
  <si>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</si>
  <si>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</si>
  <si>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</si>
  <si>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</si>
  <si>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</si>
  <si>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</si>
  <si>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</si>
  <si>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</si>
  <si>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</si>
  <si>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</si>
  <si>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</si>
  <si>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Меню      на</t>
  </si>
  <si>
    <t>Аскорбиновая кислота</t>
  </si>
  <si>
    <t>Т.В. Чугуева</t>
  </si>
  <si>
    <t>Ответственный за питание  _________________________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</si>
  <si>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</si>
  <si>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</si>
  <si>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</si>
  <si>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</si>
  <si>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</si>
  <si>
    <t>Кукурузные палочки</t>
  </si>
  <si>
    <t>20/5</t>
  </si>
  <si>
    <t>30/8</t>
  </si>
  <si>
    <t>150/9/4</t>
  </si>
  <si>
    <t>200, 264</t>
  </si>
  <si>
    <t>180/12/5</t>
  </si>
  <si>
    <t>Калькулятор                                     Г.М. Романашенко</t>
  </si>
  <si>
    <t>Завхоз           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</si>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</sst>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6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6" xfId="0" applyFill="1" applyBorder="1"/>
    <xf numFmtId="0" fontId="0" fillId="0" borderId="3" xfId="0" applyNumberFormat="1" applyBorder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/>
    <xf numFmtId="164" fontId="7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7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7" fillId="5" borderId="3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right"/>
    </xf>
    <xf numFmtId="4" fontId="7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7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7" fillId="4" borderId="3" xfId="0" applyFont="1" applyFill="1" applyBorder="1"/>
    <xf numFmtId="164" fontId="7" fillId="4" borderId="3" xfId="0" applyNumberFormat="1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7" fillId="4" borderId="3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 applyAlignment="1"/>
    <xf numFmtId="0" fontId="0" fillId="4" borderId="7" xfId="0" applyFill="1" applyBorder="1" applyAlignment="1"/>
    <xf numFmtId="0" fontId="6" fillId="0" borderId="7" xfId="0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15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24" fillId="0" borderId="3" xfId="0" applyFont="1" applyBorder="1"/>
    <xf numFmtId="0" fontId="25" fillId="0" borderId="3" xfId="0" applyFont="1" applyBorder="1"/>
    <xf numFmtId="0" fontId="8" fillId="4" borderId="3" xfId="0" applyFont="1" applyFill="1" applyBorder="1"/>
    <xf numFmtId="0" fontId="8" fillId="7" borderId="3" xfId="0" applyFont="1" applyFill="1" applyBorder="1"/>
    <xf numFmtId="2" fontId="0" fillId="0" borderId="3" xfId="0" applyNumberFormat="1" applyBorder="1"/>
    <xf numFmtId="164" fontId="0" fillId="0" borderId="3" xfId="0" applyNumberFormat="1" applyBorder="1"/>
    <xf numFmtId="2" fontId="0" fillId="0" borderId="3" xfId="0" applyNumberFormat="1" applyFill="1" applyBorder="1"/>
    <xf numFmtId="0" fontId="0" fillId="9" borderId="0" xfId="0" applyFill="1"/>
    <xf numFmtId="0" fontId="0" fillId="9" borderId="3" xfId="0" applyFill="1" applyBorder="1"/>
    <xf numFmtId="0" fontId="7" fillId="9" borderId="3" xfId="0" applyFont="1" applyFill="1" applyBorder="1"/>
    <xf numFmtId="164" fontId="7" fillId="9" borderId="3" xfId="0" applyNumberFormat="1" applyFont="1" applyFill="1" applyBorder="1"/>
    <xf numFmtId="164" fontId="12" fillId="9" borderId="0" xfId="0" applyNumberFormat="1" applyFont="1" applyFill="1"/>
    <xf numFmtId="0" fontId="27" fillId="9" borderId="4" xfId="0" applyFont="1" applyFill="1" applyBorder="1" applyAlignment="1">
      <alignment vertical="center" wrapText="1"/>
    </xf>
    <xf numFmtId="4" fontId="7" fillId="9" borderId="3" xfId="0" applyNumberFormat="1" applyFont="1" applyFill="1" applyBorder="1"/>
    <xf numFmtId="4" fontId="0" fillId="9" borderId="0" xfId="0" applyNumberFormat="1" applyFill="1"/>
    <xf numFmtId="0" fontId="7" fillId="9" borderId="0" xfId="0" applyFont="1" applyFill="1" applyBorder="1"/>
    <xf numFmtId="0" fontId="26" fillId="9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165" fontId="16" fillId="0" borderId="11" xfId="0" applyNumberFormat="1" applyFont="1" applyBorder="1" applyAlignment="1">
      <alignment horizontal="center" vertical="center" textRotation="90" wrapText="1"/>
    </xf>
    <xf numFmtId="165" fontId="16" fillId="0" borderId="6" xfId="0" applyNumberFormat="1" applyFont="1" applyBorder="1" applyAlignment="1">
      <alignment horizontal="center" vertical="center" textRotation="90" wrapText="1"/>
    </xf>
    <xf numFmtId="165" fontId="16" fillId="0" borderId="12" xfId="0" applyNumberFormat="1" applyFont="1" applyBorder="1" applyAlignment="1">
      <alignment horizontal="center" vertical="center" textRotation="90" wrapText="1"/>
    </xf>
    <xf numFmtId="165" fontId="16" fillId="0" borderId="11" xfId="0" applyNumberFormat="1" applyFont="1" applyBorder="1" applyAlignment="1">
      <alignment horizontal="center" vertical="center" textRotation="90"/>
    </xf>
    <xf numFmtId="165" fontId="16" fillId="0" borderId="6" xfId="0" applyNumberFormat="1" applyFont="1" applyBorder="1" applyAlignment="1">
      <alignment horizontal="center" vertical="center" textRotation="90"/>
    </xf>
    <xf numFmtId="165" fontId="16" fillId="0" borderId="12" xfId="0" applyNumberFormat="1" applyFont="1" applyBorder="1" applyAlignment="1">
      <alignment horizontal="center" vertical="center" textRotation="90"/>
    </xf>
    <xf numFmtId="165" fontId="16" fillId="0" borderId="2" xfId="0" applyNumberFormat="1" applyFont="1" applyBorder="1" applyAlignment="1">
      <alignment horizontal="center" vertical="center" textRotation="90" wrapText="1"/>
    </xf>
    <xf numFmtId="165" fontId="16" fillId="0" borderId="5" xfId="0" applyNumberFormat="1" applyFont="1" applyBorder="1" applyAlignment="1">
      <alignment horizontal="center" vertical="center" textRotation="90" wrapText="1"/>
    </xf>
    <xf numFmtId="165" fontId="16" fillId="0" borderId="4" xfId="0" applyNumberFormat="1" applyFont="1" applyBorder="1" applyAlignment="1">
      <alignment horizontal="center" vertical="center" textRotation="90" wrapText="1"/>
    </xf>
    <xf numFmtId="165" fontId="16" fillId="0" borderId="2" xfId="0" applyNumberFormat="1" applyFont="1" applyBorder="1" applyAlignment="1">
      <alignment horizontal="center" vertical="center" textRotation="90"/>
    </xf>
    <xf numFmtId="165" fontId="16" fillId="0" borderId="5" xfId="0" applyNumberFormat="1" applyFont="1" applyBorder="1" applyAlignment="1">
      <alignment horizontal="center" vertical="center" textRotation="90"/>
    </xf>
    <xf numFmtId="165" fontId="16" fillId="0" borderId="4" xfId="0" applyNumberFormat="1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4" borderId="10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6.%20&#1048;&#110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6.%20&#1048;&#1102;&#1083;&#1100;\24%20&#1080;&#1102;&#1083;&#1103;%20%202%20&#1076;&#1077;&#1085;&#1100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,5-2 года (день 2)"/>
      <sheetName val=" 3-7 лет (день 2)"/>
      <sheetName val="День 2"/>
      <sheetName val="День 2 до 3 лет"/>
      <sheetName val="День 2 от 3 лет"/>
      <sheetName val="БГП"/>
      <sheetName val="Миша"/>
    </sheetNames>
    <sheetDataSet>
      <sheetData sheetId="0"/>
      <sheetData sheetId="1">
        <row r="21">
          <cell r="B21" t="str">
            <v>Чай с лимоном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21"/>
  <sheetViews>
    <sheetView topLeftCell="E1" zoomScale="75" zoomScaleNormal="75" workbookViewId="0">
      <selection activeCell="F34" sqref="F34:K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1.5546875" bestFit="1" customWidth="1"/>
    <col min="12" max="13" width="10.6640625" customWidth="1"/>
    <col min="14" max="16" width="10.6640625" hidden="1" customWidth="1"/>
    <col min="17" max="17" width="9.109375" customWidth="1"/>
    <col min="18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9.109375" customWidth="1"/>
    <col min="34" max="34" width="9.109375" hidden="1" customWidth="1"/>
    <col min="35" max="36" width="10.6640625" customWidth="1"/>
    <col min="37" max="38" width="10.6640625" hidden="1" customWidth="1"/>
    <col min="39" max="39" width="10.6640625" customWidth="1"/>
    <col min="40" max="45" width="10.6640625" hidden="1" customWidth="1"/>
    <col min="46" max="46" width="10.88671875" customWidth="1"/>
    <col min="47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0" hidden="1" customWidth="1"/>
    <col min="67" max="67" width="11.21875" style="112" customWidth="1"/>
    <col min="69" max="69" width="9.88671875" customWidth="1"/>
  </cols>
  <sheetData>
    <row r="1" spans="1:71" x14ac:dyDescent="0.3">
      <c r="B1" t="s">
        <v>0</v>
      </c>
    </row>
    <row r="2" spans="1:71" x14ac:dyDescent="0.3">
      <c r="C2" s="90" t="s">
        <v>101</v>
      </c>
    </row>
    <row r="3" spans="1:71" s="90" customFormat="1" hidden="1" x14ac:dyDescent="0.3">
      <c r="A3" s="43" t="s">
        <v>106</v>
      </c>
      <c r="B3" s="43"/>
      <c r="C3" s="43"/>
      <c r="D3" s="43"/>
      <c r="E3" s="43"/>
      <c r="K3" s="90" t="s">
        <v>1</v>
      </c>
      <c r="BO3" s="112"/>
    </row>
    <row r="4" spans="1:71" s="90" customFormat="1" x14ac:dyDescent="0.3">
      <c r="K4" s="90" t="s">
        <v>107</v>
      </c>
      <c r="BO4" s="112"/>
    </row>
    <row r="6" spans="1:71" ht="14.25" customHeight="1" x14ac:dyDescent="0.3">
      <c r="D6" s="135" t="s">
        <v>2</v>
      </c>
      <c r="E6" s="135"/>
      <c r="F6" s="1">
        <v>7</v>
      </c>
      <c r="G6" t="s">
        <v>3</v>
      </c>
      <c r="J6" s="77">
        <f>'3-7 лет (день 1)'!J6</f>
        <v>45495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I6" s="3"/>
      <c r="BA6" s="3"/>
      <c r="BB6" s="3"/>
      <c r="BC6" s="3"/>
      <c r="BD6" s="3"/>
      <c r="BE6" s="3"/>
      <c r="BF6" s="4"/>
    </row>
    <row r="7" spans="1:71" ht="15" customHeight="1" x14ac:dyDescent="0.3">
      <c r="A7" s="129"/>
      <c r="B7" s="5" t="s">
        <v>4</v>
      </c>
      <c r="C7" s="131" t="s">
        <v>5</v>
      </c>
      <c r="D7" s="131" t="str">
        <f>[1]Цены!A1</f>
        <v>Хлеб пшеничный</v>
      </c>
      <c r="E7" s="131" t="str">
        <f>[1]Цены!B1</f>
        <v>Хлеб ржано-пшеничный</v>
      </c>
      <c r="F7" s="131" t="str">
        <f>[1]Цены!C1</f>
        <v>Сахар</v>
      </c>
      <c r="G7" s="131" t="str">
        <f>[1]Цены!D1</f>
        <v>Чай</v>
      </c>
      <c r="H7" s="131" t="str">
        <f>[1]Цены!E1</f>
        <v>Какао</v>
      </c>
      <c r="I7" s="131" t="str">
        <f>[1]Цены!F1</f>
        <v>Кофейный напиток</v>
      </c>
      <c r="J7" s="131" t="str">
        <f>[1]Цены!G1</f>
        <v>Молоко 2,5%</v>
      </c>
      <c r="K7" s="131" t="str">
        <f>[1]Цены!H1</f>
        <v>Масло сливочное</v>
      </c>
      <c r="L7" s="131" t="str">
        <f>[1]Цены!I1</f>
        <v>Сметана 15%</v>
      </c>
      <c r="M7" s="131" t="str">
        <f>[1]Цены!J1</f>
        <v>Молоко сухое</v>
      </c>
      <c r="N7" s="131" t="str">
        <f>[1]Цены!K1</f>
        <v>Снежок 2,5 %</v>
      </c>
      <c r="O7" s="131" t="str">
        <f>[1]Цены!L1</f>
        <v>Творог 5%</v>
      </c>
      <c r="P7" s="131" t="str">
        <f>[1]Цены!M1</f>
        <v>Молоко сгущенное</v>
      </c>
      <c r="Q7" s="131" t="str">
        <f>[1]Цены!N1</f>
        <v xml:space="preserve">Джем Сава </v>
      </c>
      <c r="R7" s="131" t="str">
        <f>[1]Цены!O1</f>
        <v>Сыр</v>
      </c>
      <c r="S7" s="131" t="str">
        <f>[1]Цены!P1</f>
        <v>Зеленый горошек</v>
      </c>
      <c r="T7" s="131" t="str">
        <f>[1]Цены!Q1</f>
        <v>Кукуруза консервирован.</v>
      </c>
      <c r="U7" s="131" t="str">
        <f>[1]Цены!R1</f>
        <v>Консервы рыбные</v>
      </c>
      <c r="V7" s="131" t="str">
        <f>[1]Цены!S1</f>
        <v>Огурцы консервирован.</v>
      </c>
      <c r="W7" s="131" t="str">
        <f>[1]Цены!T1</f>
        <v>Огурцы свежие</v>
      </c>
      <c r="X7" s="131" t="str">
        <f>[1]Цены!U1</f>
        <v>Яйцо</v>
      </c>
      <c r="Y7" s="131" t="str">
        <f>[1]Цены!V1</f>
        <v>Икра кабачковая</v>
      </c>
      <c r="Z7" s="131" t="str">
        <f>[1]Цены!W1</f>
        <v>Изюм</v>
      </c>
      <c r="AA7" s="131" t="str">
        <f>[1]Цены!X1</f>
        <v>Курага</v>
      </c>
      <c r="AB7" s="131" t="str">
        <f>[1]Цены!Y1</f>
        <v>Чернослив</v>
      </c>
      <c r="AC7" s="131" t="str">
        <f>[1]Цены!Z1</f>
        <v>Шиповник</v>
      </c>
      <c r="AD7" s="131" t="str">
        <f>[1]Цены!AA1</f>
        <v>Сухофрукты</v>
      </c>
      <c r="AE7" s="131" t="str">
        <f>[1]Цены!AB1</f>
        <v>Ягода свежемороженная</v>
      </c>
      <c r="AF7" s="131" t="str">
        <f>[1]Цены!AC1</f>
        <v>Лимон</v>
      </c>
      <c r="AG7" s="131" t="str">
        <f>[1]Цены!AD1</f>
        <v>Кисель</v>
      </c>
      <c r="AH7" s="131" t="str">
        <f>[1]Цены!AE1</f>
        <v xml:space="preserve">Сок </v>
      </c>
      <c r="AI7" s="131" t="str">
        <f>[1]Цены!AF1</f>
        <v>Макаронные изделия</v>
      </c>
      <c r="AJ7" s="131" t="str">
        <f>[1]Цены!AG1</f>
        <v>Мука</v>
      </c>
      <c r="AK7" s="131" t="str">
        <f>[1]Цены!AH1</f>
        <v>Дрожжи</v>
      </c>
      <c r="AL7" s="131" t="str">
        <f>[1]Цены!AI1</f>
        <v>Печенье</v>
      </c>
      <c r="AM7" s="131" t="s">
        <v>108</v>
      </c>
      <c r="AN7" s="131" t="str">
        <f>[1]Цены!AK1</f>
        <v>Вафли</v>
      </c>
      <c r="AO7" s="131" t="str">
        <f>[1]Цены!AL1</f>
        <v>Конфеты</v>
      </c>
      <c r="AP7" s="131" t="str">
        <f>[1]Цены!AM1</f>
        <v>Повидло Сава</v>
      </c>
      <c r="AQ7" s="131" t="str">
        <f>[1]Цены!AN1</f>
        <v>Крупа геркулес</v>
      </c>
      <c r="AR7" s="131" t="str">
        <f>[1]Цены!AO1</f>
        <v>Крупа горох</v>
      </c>
      <c r="AS7" s="131" t="str">
        <f>[1]Цены!AP1</f>
        <v>Крупа гречневая</v>
      </c>
      <c r="AT7" s="131" t="str">
        <f>[1]Цены!AQ1</f>
        <v>Крупа кукурузная</v>
      </c>
      <c r="AU7" s="131" t="str">
        <f>[1]Цены!AR1</f>
        <v>Крупа манная</v>
      </c>
      <c r="AV7" s="131" t="str">
        <f>[1]Цены!AS1</f>
        <v>Крупа перловая</v>
      </c>
      <c r="AW7" s="131" t="str">
        <f>[1]Цены!AT1</f>
        <v>Крупа пшеничная</v>
      </c>
      <c r="AX7" s="131" t="str">
        <f>[1]Цены!AU1</f>
        <v>Крупа пшено</v>
      </c>
      <c r="AY7" s="131" t="str">
        <f>[1]Цены!AV1</f>
        <v>Крупа ячневая</v>
      </c>
      <c r="AZ7" s="131" t="str">
        <f>[1]Цены!AW1</f>
        <v>Рис</v>
      </c>
      <c r="BA7" s="131" t="str">
        <f>[1]Цены!AX1</f>
        <v>Цыпленок бройлер</v>
      </c>
      <c r="BB7" s="131" t="str">
        <f>[1]Цены!AY1</f>
        <v>Филе куриное</v>
      </c>
      <c r="BC7" s="131" t="str">
        <f>[1]Цены!AZ1</f>
        <v>Фарш говяжий</v>
      </c>
      <c r="BD7" s="131" t="str">
        <f>[1]Цены!BA1</f>
        <v>Печень куриная</v>
      </c>
      <c r="BE7" s="131" t="str">
        <f>[1]Цены!BB1</f>
        <v>Филе минтая</v>
      </c>
      <c r="BF7" s="131" t="str">
        <f>[1]Цены!BC1</f>
        <v>Филе сельди слабосол.</v>
      </c>
      <c r="BG7" s="131" t="str">
        <f>[1]Цены!BD1</f>
        <v>Картофель</v>
      </c>
      <c r="BH7" s="131" t="str">
        <f>[1]Цены!BE1</f>
        <v>Морковь</v>
      </c>
      <c r="BI7" s="131" t="str">
        <f>[1]Цены!BF1</f>
        <v>Лук</v>
      </c>
      <c r="BJ7" s="131" t="str">
        <f>[1]Цены!BG1</f>
        <v>Капуста</v>
      </c>
      <c r="BK7" s="131" t="str">
        <f>[1]Цены!BH1</f>
        <v>Свекла</v>
      </c>
      <c r="BL7" s="131" t="str">
        <f>[1]Цены!BI1</f>
        <v>Томатная паста</v>
      </c>
      <c r="BM7" s="131" t="str">
        <f>[1]Цены!BJ1</f>
        <v>Масло растительное</v>
      </c>
      <c r="BN7" s="131" t="str">
        <f>[1]Цены!BK1</f>
        <v>Соль</v>
      </c>
      <c r="BO7" s="133" t="s">
        <v>100</v>
      </c>
      <c r="BP7" s="123" t="s">
        <v>6</v>
      </c>
      <c r="BQ7" s="123" t="s">
        <v>7</v>
      </c>
    </row>
    <row r="8" spans="1:71" ht="29.25" customHeight="1" x14ac:dyDescent="0.3">
      <c r="A8" s="130"/>
      <c r="B8" s="6" t="s">
        <v>8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4"/>
      <c r="BP8" s="123"/>
      <c r="BQ8" s="123"/>
    </row>
    <row r="9" spans="1:71" x14ac:dyDescent="0.3">
      <c r="A9" s="124" t="s">
        <v>9</v>
      </c>
      <c r="B9" s="7" t="str">
        <f>'3-7 лет (день 1)'!B9</f>
        <v>Кукурузная каша молочная</v>
      </c>
      <c r="C9" s="125">
        <f>$F$6</f>
        <v>7</v>
      </c>
      <c r="D9" s="7"/>
      <c r="E9" s="7"/>
      <c r="F9" s="7">
        <v>3.0000000000000001E-3</v>
      </c>
      <c r="G9" s="7"/>
      <c r="H9" s="7"/>
      <c r="I9" s="7"/>
      <c r="J9" s="7"/>
      <c r="K9" s="7">
        <v>2E-3</v>
      </c>
      <c r="L9" s="7"/>
      <c r="M9" s="7">
        <v>1.0999999999999999E-2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1.4999999999999999E-2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113"/>
    </row>
    <row r="10" spans="1:71" x14ac:dyDescent="0.3">
      <c r="A10" s="124"/>
      <c r="B10" s="7" t="str">
        <f>'3-7 лет (день 1)'!B10</f>
        <v>Бутерброд с джемом</v>
      </c>
      <c r="C10" s="126"/>
      <c r="D10" s="109">
        <v>0.02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0">
        <v>6.4999999999999997E-3</v>
      </c>
      <c r="R10" s="7"/>
      <c r="S10" s="7"/>
      <c r="T10" s="7"/>
      <c r="U10" s="7"/>
      <c r="V10" s="7"/>
      <c r="W10" s="7"/>
      <c r="X10" s="11"/>
      <c r="Y10" s="11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9"/>
      <c r="AY10" s="9"/>
      <c r="AZ10" s="9"/>
      <c r="BA10" s="9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7"/>
      <c r="BM10" s="7"/>
      <c r="BN10" s="7"/>
      <c r="BO10" s="113"/>
      <c r="BP10" s="13"/>
      <c r="BQ10" s="13"/>
      <c r="BR10" s="13"/>
      <c r="BS10" s="13"/>
    </row>
    <row r="11" spans="1:71" x14ac:dyDescent="0.3">
      <c r="A11" s="124"/>
      <c r="B11" s="7" t="str">
        <f>'3-7 лет (день 1)'!B11</f>
        <v>Какао с молоком</v>
      </c>
      <c r="C11" s="126"/>
      <c r="D11" s="109"/>
      <c r="E11" s="7"/>
      <c r="F11" s="7">
        <v>8.0000000000000002E-3</v>
      </c>
      <c r="G11" s="7"/>
      <c r="H11" s="7">
        <v>1E-3</v>
      </c>
      <c r="I11" s="7"/>
      <c r="J11" s="7"/>
      <c r="K11" s="7"/>
      <c r="L11" s="7"/>
      <c r="M11" s="7">
        <v>8.0000000000000002E-3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113"/>
      <c r="BP11" s="13"/>
      <c r="BR11" s="13"/>
    </row>
    <row r="12" spans="1:71" x14ac:dyDescent="0.3">
      <c r="A12" s="124"/>
      <c r="B12" s="7"/>
      <c r="C12" s="126"/>
      <c r="D12" s="10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113"/>
    </row>
    <row r="13" spans="1:71" x14ac:dyDescent="0.3">
      <c r="A13" s="124"/>
      <c r="B13" s="7"/>
      <c r="C13" s="127"/>
      <c r="D13" s="10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M13" s="7"/>
      <c r="BN13" s="7"/>
      <c r="BO13" s="113"/>
    </row>
    <row r="14" spans="1:71" s="16" customFormat="1" x14ac:dyDescent="0.3">
      <c r="A14" s="124" t="s">
        <v>13</v>
      </c>
      <c r="B14" s="7" t="str">
        <f>'3-7 лет (день 1)'!B14</f>
        <v>Свекольник</v>
      </c>
      <c r="C14" s="126">
        <f>F6</f>
        <v>7</v>
      </c>
      <c r="D14" s="111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7"/>
      <c r="AU14" s="17"/>
      <c r="AV14" s="17"/>
      <c r="AW14" s="17"/>
      <c r="AX14" s="17"/>
      <c r="AY14" s="17"/>
      <c r="BA14" s="14"/>
      <c r="BB14" s="14"/>
      <c r="BC14" s="14">
        <v>8.0000000000000002E-3</v>
      </c>
      <c r="BD14" s="14"/>
      <c r="BE14" s="14"/>
      <c r="BF14" s="14"/>
      <c r="BG14" s="14">
        <v>5.0999999999999997E-2</v>
      </c>
      <c r="BH14" s="14">
        <v>0.01</v>
      </c>
      <c r="BI14" s="14">
        <v>8.0000000000000002E-3</v>
      </c>
      <c r="BK14" s="19">
        <v>5.5E-2</v>
      </c>
      <c r="BL14" s="14">
        <v>2E-3</v>
      </c>
      <c r="BM14" s="14">
        <v>1E-3</v>
      </c>
      <c r="BN14" s="14">
        <v>1E-3</v>
      </c>
      <c r="BO14" s="113"/>
    </row>
    <row r="15" spans="1:71" x14ac:dyDescent="0.3">
      <c r="A15" s="124"/>
      <c r="B15" s="7" t="str">
        <f>'3-7 лет (день 1)'!B15</f>
        <v>Суфле рыбное</v>
      </c>
      <c r="C15" s="126"/>
      <c r="D15" s="109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9"/>
      <c r="BA15" s="7"/>
      <c r="BB15" s="7"/>
      <c r="BC15" s="7"/>
      <c r="BD15" s="7"/>
      <c r="BE15" s="7">
        <v>0.06</v>
      </c>
      <c r="BF15" s="7"/>
      <c r="BG15" s="7"/>
      <c r="BH15" s="7"/>
      <c r="BI15" s="7">
        <v>5.0000000000000001E-3</v>
      </c>
      <c r="BJ15" s="7"/>
      <c r="BK15" s="7"/>
      <c r="BL15" s="7"/>
      <c r="BM15" s="7">
        <v>1E-3</v>
      </c>
      <c r="BN15" s="7">
        <v>1E-3</v>
      </c>
      <c r="BO15" s="113"/>
    </row>
    <row r="16" spans="1:71" x14ac:dyDescent="0.3">
      <c r="A16" s="124"/>
      <c r="B16" s="7" t="str">
        <f>'3-7 лет (день 1)'!B16</f>
        <v>Соус сметанный</v>
      </c>
      <c r="C16" s="126"/>
      <c r="D16" s="109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5.4000000000000001E-4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113"/>
    </row>
    <row r="17" spans="1:70" x14ac:dyDescent="0.3">
      <c r="A17" s="124"/>
      <c r="B17" s="7" t="str">
        <f>'3-7 лет (день 1)'!B17</f>
        <v>Картофельное пюре</v>
      </c>
      <c r="C17" s="126"/>
      <c r="D17" s="109"/>
      <c r="E17" s="7"/>
      <c r="F17" s="7"/>
      <c r="G17" s="7"/>
      <c r="H17" s="7"/>
      <c r="I17" s="7"/>
      <c r="J17" s="7"/>
      <c r="K17" s="7">
        <v>2E-3</v>
      </c>
      <c r="L17" s="7"/>
      <c r="M17" s="7">
        <v>2E-3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0.17</v>
      </c>
      <c r="BH17" s="7"/>
      <c r="BI17" s="7"/>
      <c r="BJ17" s="7"/>
      <c r="BK17" s="7"/>
      <c r="BL17" s="7"/>
      <c r="BM17" s="7"/>
      <c r="BN17" s="7">
        <v>1E-3</v>
      </c>
      <c r="BO17" s="113"/>
    </row>
    <row r="18" spans="1:70" x14ac:dyDescent="0.3">
      <c r="A18" s="124"/>
      <c r="B18" s="7" t="str">
        <f>'3-7 лет (день 1)'!B18</f>
        <v>Хлеб пшеничный</v>
      </c>
      <c r="C18" s="126"/>
      <c r="D18" s="109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13"/>
    </row>
    <row r="19" spans="1:70" x14ac:dyDescent="0.3">
      <c r="A19" s="124"/>
      <c r="B19" s="7" t="str">
        <f>'3-7 лет (день 1)'!B19</f>
        <v>Хлеб ржано-пшеничный</v>
      </c>
      <c r="C19" s="126"/>
      <c r="D19" s="109"/>
      <c r="E19" s="7">
        <v>4.3999999999999997E-2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113"/>
    </row>
    <row r="20" spans="1:70" x14ac:dyDescent="0.3">
      <c r="A20" s="124"/>
      <c r="B20" s="7" t="str">
        <f>'3-7 лет (день 1)'!B20</f>
        <v>Кисель</v>
      </c>
      <c r="C20" s="127"/>
      <c r="D20" s="109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>
        <v>0.02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113">
        <v>3.4999999999999997E-5</v>
      </c>
    </row>
    <row r="21" spans="1:70" ht="14.25" customHeight="1" x14ac:dyDescent="0.3">
      <c r="A21" s="124" t="s">
        <v>22</v>
      </c>
      <c r="B21" s="7" t="str">
        <f>'3-7 лет (день 1)'!B21</f>
        <v>Чай с лимоном</v>
      </c>
      <c r="C21" s="125">
        <f>$F$6</f>
        <v>7</v>
      </c>
      <c r="D21" s="109"/>
      <c r="E21" s="7"/>
      <c r="F21" s="7">
        <v>8.0000000000000002E-3</v>
      </c>
      <c r="G21" s="7">
        <v>2.9999999999999997E-4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  <c r="Z21" s="7"/>
      <c r="AA21" s="7"/>
      <c r="AB21" s="7"/>
      <c r="AC21" s="7"/>
      <c r="AD21" s="7"/>
      <c r="AE21" s="7"/>
      <c r="AF21" s="7">
        <v>5.0000000000000001E-3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9"/>
      <c r="AY21" s="9"/>
      <c r="AZ21" s="9"/>
      <c r="BA21" s="9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7"/>
      <c r="BM21" s="7"/>
      <c r="BN21" s="7"/>
      <c r="BO21" s="113"/>
      <c r="BP21" s="13"/>
      <c r="BQ21" s="13"/>
      <c r="BR21" s="13"/>
    </row>
    <row r="22" spans="1:70" s="16" customFormat="1" x14ac:dyDescent="0.3">
      <c r="A22" s="124"/>
      <c r="B22" s="7" t="str">
        <f>'3-7 лет (день 1)'!B22</f>
        <v>Кукурузные палочки</v>
      </c>
      <c r="C22" s="126"/>
      <c r="D22" s="11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  <c r="P22" s="14"/>
      <c r="Q22" s="14"/>
      <c r="R22" s="14"/>
      <c r="S22" s="14"/>
      <c r="T22" s="14"/>
      <c r="U22" s="14"/>
      <c r="V22" s="14"/>
      <c r="W22" s="14"/>
      <c r="X22" s="18"/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>
        <v>2.7E-2</v>
      </c>
      <c r="AN22" s="14"/>
      <c r="AO22" s="14"/>
      <c r="AP22" s="14"/>
      <c r="AQ22" s="14"/>
      <c r="AR22" s="14"/>
      <c r="AS22" s="14"/>
      <c r="AT22" s="17"/>
      <c r="AU22" s="17"/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13"/>
      <c r="BP22" s="53"/>
    </row>
    <row r="23" spans="1:70" x14ac:dyDescent="0.3">
      <c r="A23" s="124"/>
      <c r="B23" s="7"/>
      <c r="C23" s="126"/>
      <c r="D23" s="10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13"/>
    </row>
    <row r="24" spans="1:70" x14ac:dyDescent="0.3">
      <c r="A24" s="124"/>
      <c r="B24" s="7"/>
      <c r="C24" s="126"/>
      <c r="D24" s="10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13"/>
    </row>
    <row r="25" spans="1:70" x14ac:dyDescent="0.3">
      <c r="A25" s="124"/>
      <c r="B25" s="7"/>
      <c r="C25" s="127"/>
      <c r="D25" s="10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13"/>
    </row>
    <row r="26" spans="1:70" x14ac:dyDescent="0.3">
      <c r="A26" s="124" t="s">
        <v>25</v>
      </c>
      <c r="B26" s="24" t="str">
        <f>'3-7 лет (день 1)'!B26</f>
        <v>Макароны отварные с маслом</v>
      </c>
      <c r="C26" s="125">
        <f>$F$6</f>
        <v>7</v>
      </c>
      <c r="D26" s="109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113"/>
    </row>
    <row r="27" spans="1:70" x14ac:dyDescent="0.3">
      <c r="A27" s="124"/>
      <c r="B27" s="24" t="str">
        <f>'3-7 лет (день 1)'!B27</f>
        <v>Хлеб пшеничный</v>
      </c>
      <c r="C27" s="126"/>
      <c r="D27" s="109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113"/>
    </row>
    <row r="28" spans="1:70" x14ac:dyDescent="0.3">
      <c r="A28" s="124"/>
      <c r="B28" s="24" t="str">
        <f>'3-7 лет (день 1)'!B28</f>
        <v>Чай с сахаром</v>
      </c>
      <c r="C28" s="126"/>
      <c r="D28" s="109"/>
      <c r="E28" s="7"/>
      <c r="F28" s="7">
        <v>8.0000000000000002E-3</v>
      </c>
      <c r="G28" s="7">
        <v>2.9999999999999997E-4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14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113"/>
    </row>
    <row r="29" spans="1:70" x14ac:dyDescent="0.3">
      <c r="A29" s="124"/>
      <c r="B29" s="20"/>
      <c r="C29" s="12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113"/>
    </row>
    <row r="30" spans="1:70" x14ac:dyDescent="0.3">
      <c r="A30" s="124"/>
      <c r="B30" s="7"/>
      <c r="C30" s="12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113"/>
    </row>
    <row r="31" spans="1:70" ht="17.399999999999999" x14ac:dyDescent="0.35">
      <c r="B31" s="25" t="s">
        <v>28</v>
      </c>
      <c r="C31" s="26"/>
      <c r="D31" s="27">
        <f t="shared" ref="D31:BN31" si="0">SUM(D9:D30)</f>
        <v>7.0000000000000007E-2</v>
      </c>
      <c r="E31" s="27">
        <f t="shared" si="0"/>
        <v>4.3999999999999997E-2</v>
      </c>
      <c r="F31" s="27">
        <f t="shared" si="0"/>
        <v>3.6999999999999998E-2</v>
      </c>
      <c r="G31" s="27">
        <f t="shared" si="0"/>
        <v>5.9999999999999995E-4</v>
      </c>
      <c r="H31" s="27">
        <f t="shared" si="0"/>
        <v>1E-3</v>
      </c>
      <c r="I31" s="27">
        <f t="shared" si="0"/>
        <v>0</v>
      </c>
      <c r="J31" s="27">
        <f t="shared" si="0"/>
        <v>0</v>
      </c>
      <c r="K31" s="27">
        <f t="shared" si="0"/>
        <v>9.5000000000000015E-3</v>
      </c>
      <c r="L31" s="27">
        <f t="shared" si="0"/>
        <v>9.0000000000000011E-3</v>
      </c>
      <c r="M31" s="27">
        <f t="shared" si="0"/>
        <v>2.0999999999999998E-2</v>
      </c>
      <c r="N31" s="27">
        <f t="shared" si="0"/>
        <v>0</v>
      </c>
      <c r="O31" s="27">
        <f t="shared" si="0"/>
        <v>0</v>
      </c>
      <c r="P31" s="27">
        <f t="shared" si="0"/>
        <v>0</v>
      </c>
      <c r="Q31" s="27">
        <f t="shared" si="0"/>
        <v>6.4999999999999997E-3</v>
      </c>
      <c r="R31" s="27">
        <f t="shared" si="0"/>
        <v>0</v>
      </c>
      <c r="S31" s="27">
        <f t="shared" si="0"/>
        <v>0</v>
      </c>
      <c r="T31" s="27">
        <f t="shared" ref="T31:X31" si="1">SUM(T9:T30)</f>
        <v>0</v>
      </c>
      <c r="U31" s="27">
        <f t="shared" si="1"/>
        <v>0</v>
      </c>
      <c r="V31" s="27">
        <f t="shared" si="1"/>
        <v>0</v>
      </c>
      <c r="W31" s="27">
        <f t="shared" si="1"/>
        <v>0</v>
      </c>
      <c r="X31" s="27">
        <f t="shared" si="1"/>
        <v>0.14285714285714285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5.0000000000000001E-3</v>
      </c>
      <c r="AG31" s="27">
        <f t="shared" si="0"/>
        <v>0.02</v>
      </c>
      <c r="AH31" s="27">
        <f t="shared" si="0"/>
        <v>0</v>
      </c>
      <c r="AI31" s="27">
        <f t="shared" si="0"/>
        <v>0.03</v>
      </c>
      <c r="AJ31" s="27">
        <f t="shared" si="0"/>
        <v>5.4000000000000001E-4</v>
      </c>
      <c r="AK31" s="27">
        <f t="shared" si="0"/>
        <v>0</v>
      </c>
      <c r="AL31" s="27">
        <f t="shared" si="0"/>
        <v>0</v>
      </c>
      <c r="AM31" s="27">
        <f t="shared" si="0"/>
        <v>2.7E-2</v>
      </c>
      <c r="AN31" s="27">
        <f t="shared" si="0"/>
        <v>0</v>
      </c>
      <c r="AO31" s="27">
        <f t="shared" si="0"/>
        <v>0</v>
      </c>
      <c r="AP31" s="27">
        <f t="shared" si="0"/>
        <v>0</v>
      </c>
      <c r="AQ31" s="27">
        <f t="shared" si="0"/>
        <v>0</v>
      </c>
      <c r="AR31" s="27">
        <f t="shared" si="0"/>
        <v>0</v>
      </c>
      <c r="AS31" s="27">
        <f t="shared" si="0"/>
        <v>0</v>
      </c>
      <c r="AT31" s="27">
        <f t="shared" si="0"/>
        <v>1.4999999999999999E-2</v>
      </c>
      <c r="AU31" s="27">
        <f t="shared" si="0"/>
        <v>0</v>
      </c>
      <c r="AV31" s="27">
        <f t="shared" si="0"/>
        <v>0</v>
      </c>
      <c r="AW31" s="27">
        <f t="shared" si="0"/>
        <v>0</v>
      </c>
      <c r="AX31" s="27">
        <f t="shared" si="0"/>
        <v>0</v>
      </c>
      <c r="AY31" s="27">
        <f t="shared" si="0"/>
        <v>0</v>
      </c>
      <c r="AZ31" s="27">
        <f t="shared" si="0"/>
        <v>0</v>
      </c>
      <c r="BA31" s="27">
        <f t="shared" si="0"/>
        <v>0</v>
      </c>
      <c r="BB31" s="27">
        <f t="shared" si="0"/>
        <v>0</v>
      </c>
      <c r="BC31" s="27">
        <f t="shared" si="0"/>
        <v>8.0000000000000002E-3</v>
      </c>
      <c r="BD31" s="27">
        <f t="shared" si="0"/>
        <v>0</v>
      </c>
      <c r="BE31" s="27">
        <f t="shared" si="0"/>
        <v>0.06</v>
      </c>
      <c r="BF31" s="27">
        <f t="shared" si="0"/>
        <v>0</v>
      </c>
      <c r="BG31" s="27">
        <f t="shared" si="0"/>
        <v>0.221</v>
      </c>
      <c r="BH31" s="27">
        <f t="shared" si="0"/>
        <v>0.01</v>
      </c>
      <c r="BI31" s="27">
        <f t="shared" si="0"/>
        <v>1.3000000000000001E-2</v>
      </c>
      <c r="BJ31" s="27">
        <f t="shared" si="0"/>
        <v>0</v>
      </c>
      <c r="BK31" s="27">
        <f t="shared" si="0"/>
        <v>5.5E-2</v>
      </c>
      <c r="BL31" s="27">
        <f t="shared" si="0"/>
        <v>2E-3</v>
      </c>
      <c r="BM31" s="27">
        <f t="shared" si="0"/>
        <v>2E-3</v>
      </c>
      <c r="BN31" s="27">
        <f t="shared" si="0"/>
        <v>4.0000000000000001E-3</v>
      </c>
      <c r="BO31" s="114">
        <f t="shared" ref="BO31" si="2">SUM(BO9:BO30)</f>
        <v>3.4999999999999997E-5</v>
      </c>
    </row>
    <row r="32" spans="1:70" ht="17.399999999999999" x14ac:dyDescent="0.35">
      <c r="B32" s="25" t="s">
        <v>29</v>
      </c>
      <c r="C32" s="26"/>
      <c r="D32" s="28">
        <f>ROUND(PRODUCT(D31,$F$6),3)</f>
        <v>0.49</v>
      </c>
      <c r="E32" s="28">
        <f t="shared" ref="E32:BO32" si="3">ROUND(PRODUCT(E31,$F$6),3)</f>
        <v>0.308</v>
      </c>
      <c r="F32" s="28">
        <f t="shared" si="3"/>
        <v>0.25900000000000001</v>
      </c>
      <c r="G32" s="28">
        <f t="shared" si="3"/>
        <v>4.0000000000000001E-3</v>
      </c>
      <c r="H32" s="28">
        <f t="shared" si="3"/>
        <v>7.0000000000000001E-3</v>
      </c>
      <c r="I32" s="28">
        <f t="shared" si="3"/>
        <v>0</v>
      </c>
      <c r="J32" s="28">
        <f t="shared" si="3"/>
        <v>0</v>
      </c>
      <c r="K32" s="28">
        <f t="shared" si="3"/>
        <v>6.7000000000000004E-2</v>
      </c>
      <c r="L32" s="28">
        <f t="shared" si="3"/>
        <v>6.3E-2</v>
      </c>
      <c r="M32" s="28">
        <f t="shared" si="3"/>
        <v>0.14699999999999999</v>
      </c>
      <c r="N32" s="28">
        <f t="shared" si="3"/>
        <v>0</v>
      </c>
      <c r="O32" s="28">
        <f t="shared" si="3"/>
        <v>0</v>
      </c>
      <c r="P32" s="28">
        <f t="shared" si="3"/>
        <v>0</v>
      </c>
      <c r="Q32" s="28">
        <f t="shared" si="3"/>
        <v>4.5999999999999999E-2</v>
      </c>
      <c r="R32" s="28">
        <f t="shared" si="3"/>
        <v>0</v>
      </c>
      <c r="S32" s="28">
        <f t="shared" si="3"/>
        <v>0</v>
      </c>
      <c r="T32" s="28">
        <f t="shared" si="3"/>
        <v>0</v>
      </c>
      <c r="U32" s="28">
        <f t="shared" si="3"/>
        <v>0</v>
      </c>
      <c r="V32" s="28">
        <f t="shared" si="3"/>
        <v>0</v>
      </c>
      <c r="W32" s="28">
        <f t="shared" si="3"/>
        <v>0</v>
      </c>
      <c r="X32" s="28">
        <f t="shared" si="3"/>
        <v>1</v>
      </c>
      <c r="Y32" s="28">
        <f t="shared" si="3"/>
        <v>0</v>
      </c>
      <c r="Z32" s="28">
        <f t="shared" si="3"/>
        <v>0</v>
      </c>
      <c r="AA32" s="28">
        <f t="shared" si="3"/>
        <v>0</v>
      </c>
      <c r="AB32" s="28">
        <f t="shared" si="3"/>
        <v>0</v>
      </c>
      <c r="AC32" s="28">
        <f t="shared" si="3"/>
        <v>0</v>
      </c>
      <c r="AD32" s="28">
        <f t="shared" si="3"/>
        <v>0</v>
      </c>
      <c r="AE32" s="28">
        <f t="shared" si="3"/>
        <v>0</v>
      </c>
      <c r="AF32" s="28">
        <f t="shared" si="3"/>
        <v>3.5000000000000003E-2</v>
      </c>
      <c r="AG32" s="28">
        <f t="shared" si="3"/>
        <v>0.14000000000000001</v>
      </c>
      <c r="AH32" s="28">
        <f t="shared" si="3"/>
        <v>0</v>
      </c>
      <c r="AI32" s="28">
        <f t="shared" si="3"/>
        <v>0.21</v>
      </c>
      <c r="AJ32" s="28">
        <f t="shared" si="3"/>
        <v>4.0000000000000001E-3</v>
      </c>
      <c r="AK32" s="28">
        <f t="shared" si="3"/>
        <v>0</v>
      </c>
      <c r="AL32" s="28">
        <f t="shared" si="3"/>
        <v>0</v>
      </c>
      <c r="AM32" s="28">
        <f t="shared" si="3"/>
        <v>0.189</v>
      </c>
      <c r="AN32" s="28">
        <f t="shared" si="3"/>
        <v>0</v>
      </c>
      <c r="AO32" s="28">
        <f t="shared" si="3"/>
        <v>0</v>
      </c>
      <c r="AP32" s="28">
        <f t="shared" si="3"/>
        <v>0</v>
      </c>
      <c r="AQ32" s="28">
        <f t="shared" si="3"/>
        <v>0</v>
      </c>
      <c r="AR32" s="28">
        <f t="shared" si="3"/>
        <v>0</v>
      </c>
      <c r="AS32" s="28">
        <f t="shared" si="3"/>
        <v>0</v>
      </c>
      <c r="AT32" s="28">
        <f t="shared" si="3"/>
        <v>0.105</v>
      </c>
      <c r="AU32" s="28">
        <f t="shared" si="3"/>
        <v>0</v>
      </c>
      <c r="AV32" s="28">
        <f t="shared" si="3"/>
        <v>0</v>
      </c>
      <c r="AW32" s="28">
        <f t="shared" si="3"/>
        <v>0</v>
      </c>
      <c r="AX32" s="28">
        <f t="shared" si="3"/>
        <v>0</v>
      </c>
      <c r="AY32" s="28">
        <f t="shared" si="3"/>
        <v>0</v>
      </c>
      <c r="AZ32" s="28">
        <f t="shared" si="3"/>
        <v>0</v>
      </c>
      <c r="BA32" s="28">
        <f t="shared" si="3"/>
        <v>0</v>
      </c>
      <c r="BB32" s="28">
        <f t="shared" si="3"/>
        <v>0</v>
      </c>
      <c r="BC32" s="28">
        <f t="shared" si="3"/>
        <v>5.6000000000000001E-2</v>
      </c>
      <c r="BD32" s="28">
        <f t="shared" si="3"/>
        <v>0</v>
      </c>
      <c r="BE32" s="28">
        <f t="shared" si="3"/>
        <v>0.42</v>
      </c>
      <c r="BF32" s="28">
        <f t="shared" si="3"/>
        <v>0</v>
      </c>
      <c r="BG32" s="28">
        <f t="shared" si="3"/>
        <v>1.5469999999999999</v>
      </c>
      <c r="BH32" s="28">
        <f t="shared" si="3"/>
        <v>7.0000000000000007E-2</v>
      </c>
      <c r="BI32" s="28">
        <f t="shared" si="3"/>
        <v>9.0999999999999998E-2</v>
      </c>
      <c r="BJ32" s="28">
        <f t="shared" si="3"/>
        <v>0</v>
      </c>
      <c r="BK32" s="28">
        <f t="shared" si="3"/>
        <v>0.38500000000000001</v>
      </c>
      <c r="BL32" s="28">
        <f t="shared" si="3"/>
        <v>1.4E-2</v>
      </c>
      <c r="BM32" s="28">
        <f t="shared" si="3"/>
        <v>1.4E-2</v>
      </c>
      <c r="BN32" s="28">
        <f t="shared" si="3"/>
        <v>2.8000000000000001E-2</v>
      </c>
      <c r="BO32" s="115">
        <f t="shared" si="3"/>
        <v>0</v>
      </c>
    </row>
    <row r="34" spans="1:69" x14ac:dyDescent="0.3">
      <c r="F34" s="90" t="s">
        <v>114</v>
      </c>
      <c r="G34" s="90"/>
      <c r="H34" s="90"/>
      <c r="I34" s="90"/>
      <c r="J34" s="90"/>
      <c r="K34" s="90"/>
    </row>
    <row r="35" spans="1:69" x14ac:dyDescent="0.3">
      <c r="F35" s="90"/>
      <c r="G35" s="90"/>
      <c r="H35" s="90"/>
      <c r="I35" s="90"/>
      <c r="J35" s="90"/>
      <c r="K35" s="90"/>
    </row>
    <row r="36" spans="1:69" x14ac:dyDescent="0.3">
      <c r="F36" s="90" t="s">
        <v>115</v>
      </c>
      <c r="G36" s="90"/>
      <c r="H36" s="90"/>
      <c r="I36" s="90"/>
      <c r="J36" s="90"/>
      <c r="K36" s="90"/>
    </row>
    <row r="37" spans="1:69" x14ac:dyDescent="0.3">
      <c r="F37" s="90"/>
      <c r="G37" s="90"/>
      <c r="H37" s="90"/>
      <c r="I37" s="90"/>
      <c r="J37" s="90"/>
      <c r="K37" s="90"/>
      <c r="BP37" s="29"/>
      <c r="BQ37" s="13"/>
    </row>
    <row r="38" spans="1:69" x14ac:dyDescent="0.3">
      <c r="F38" s="90" t="s">
        <v>116</v>
      </c>
      <c r="G38" s="90"/>
      <c r="H38" s="90"/>
      <c r="I38" s="90"/>
      <c r="J38" s="90"/>
      <c r="K38" s="90"/>
    </row>
    <row r="45" spans="1:69" ht="17.399999999999999" x14ac:dyDescent="0.35">
      <c r="A45" s="30"/>
      <c r="B45" s="31" t="s">
        <v>30</v>
      </c>
      <c r="C45" s="32" t="s">
        <v>31</v>
      </c>
      <c r="D45" s="105">
        <v>72.72</v>
      </c>
      <c r="E45" s="105">
        <v>76</v>
      </c>
      <c r="F45" s="105">
        <v>85</v>
      </c>
      <c r="G45" s="105">
        <v>596</v>
      </c>
      <c r="H45" s="7">
        <v>1410</v>
      </c>
      <c r="I45" s="105">
        <v>720</v>
      </c>
      <c r="J45" s="106">
        <v>74.92</v>
      </c>
      <c r="K45" s="106">
        <v>728.69</v>
      </c>
      <c r="L45" s="106">
        <v>210.89</v>
      </c>
      <c r="M45" s="105">
        <v>585</v>
      </c>
      <c r="N45" s="106">
        <v>104.38</v>
      </c>
      <c r="O45" s="106">
        <v>331.24</v>
      </c>
      <c r="P45" s="105">
        <v>373.68</v>
      </c>
      <c r="Q45" s="105">
        <v>400</v>
      </c>
      <c r="R45" s="7"/>
      <c r="S45" s="7"/>
      <c r="T45" s="7"/>
      <c r="U45" s="105">
        <v>792</v>
      </c>
      <c r="V45" s="105">
        <v>352.56</v>
      </c>
      <c r="W45" s="105">
        <v>119</v>
      </c>
      <c r="X45" s="105">
        <v>12.9</v>
      </c>
      <c r="Y45" s="7"/>
      <c r="Z45" s="105">
        <v>450</v>
      </c>
      <c r="AA45" s="105">
        <v>381</v>
      </c>
      <c r="AB45" s="105">
        <v>429</v>
      </c>
      <c r="AC45" s="105">
        <v>261</v>
      </c>
      <c r="AD45" s="105">
        <v>125</v>
      </c>
      <c r="AE45" s="105">
        <v>255</v>
      </c>
      <c r="AF45" s="105">
        <v>199</v>
      </c>
      <c r="AG45" s="105">
        <v>227.27</v>
      </c>
      <c r="AH45" s="105">
        <v>71.38</v>
      </c>
      <c r="AI45" s="105">
        <v>59.25</v>
      </c>
      <c r="AJ45" s="105">
        <v>43.4</v>
      </c>
      <c r="AK45" s="105">
        <v>190</v>
      </c>
      <c r="AL45" s="105">
        <v>207</v>
      </c>
      <c r="AM45" s="7">
        <v>345.99</v>
      </c>
      <c r="AN45" s="105">
        <v>300</v>
      </c>
      <c r="AO45" s="7"/>
      <c r="AP45" s="105">
        <v>216.1</v>
      </c>
      <c r="AQ45" s="105">
        <v>63.75</v>
      </c>
      <c r="AR45" s="105">
        <v>65.33</v>
      </c>
      <c r="AS45" s="105">
        <v>76</v>
      </c>
      <c r="AT45" s="105">
        <v>67.14</v>
      </c>
      <c r="AU45" s="105">
        <v>69.33</v>
      </c>
      <c r="AV45" s="105">
        <v>51.25</v>
      </c>
      <c r="AW45" s="105">
        <v>77.14</v>
      </c>
      <c r="AX45" s="105">
        <v>68</v>
      </c>
      <c r="AY45" s="105">
        <v>60</v>
      </c>
      <c r="AZ45" s="105">
        <v>137.33000000000001</v>
      </c>
      <c r="BA45" s="105">
        <v>296</v>
      </c>
      <c r="BB45" s="105">
        <v>513</v>
      </c>
      <c r="BC45" s="105">
        <v>558</v>
      </c>
      <c r="BD45" s="105">
        <v>261</v>
      </c>
      <c r="BE45" s="105">
        <v>414</v>
      </c>
      <c r="BF45" s="7"/>
      <c r="BG45" s="105">
        <v>27</v>
      </c>
      <c r="BH45" s="105">
        <v>47</v>
      </c>
      <c r="BI45" s="105">
        <v>26</v>
      </c>
      <c r="BJ45" s="105">
        <v>51</v>
      </c>
      <c r="BK45" s="105">
        <v>62</v>
      </c>
      <c r="BL45" s="105">
        <v>314</v>
      </c>
      <c r="BM45" s="105">
        <v>138.88</v>
      </c>
      <c r="BN45" s="7">
        <v>22</v>
      </c>
      <c r="BO45" s="121"/>
    </row>
    <row r="46" spans="1:69" ht="17.399999999999999" x14ac:dyDescent="0.35">
      <c r="B46" s="25" t="s">
        <v>32</v>
      </c>
      <c r="C46" s="26" t="s">
        <v>31</v>
      </c>
      <c r="D46" s="27">
        <f t="shared" ref="D46:BN46" si="4">D45/1000</f>
        <v>7.2719999999999993E-2</v>
      </c>
      <c r="E46" s="27">
        <f t="shared" si="4"/>
        <v>7.5999999999999998E-2</v>
      </c>
      <c r="F46" s="27">
        <f t="shared" si="4"/>
        <v>8.5000000000000006E-2</v>
      </c>
      <c r="G46" s="27">
        <f t="shared" si="4"/>
        <v>0.59599999999999997</v>
      </c>
      <c r="H46" s="27">
        <f t="shared" si="4"/>
        <v>1.41</v>
      </c>
      <c r="I46" s="27">
        <f t="shared" si="4"/>
        <v>0.72</v>
      </c>
      <c r="J46" s="27">
        <f t="shared" si="4"/>
        <v>7.492E-2</v>
      </c>
      <c r="K46" s="27">
        <f t="shared" si="4"/>
        <v>0.72869000000000006</v>
      </c>
      <c r="L46" s="27">
        <f t="shared" si="4"/>
        <v>0.21088999999999999</v>
      </c>
      <c r="M46" s="27">
        <f t="shared" si="4"/>
        <v>0.58499999999999996</v>
      </c>
      <c r="N46" s="27">
        <f t="shared" si="4"/>
        <v>0.10438</v>
      </c>
      <c r="O46" s="27">
        <f t="shared" si="4"/>
        <v>0.33124000000000003</v>
      </c>
      <c r="P46" s="27">
        <f t="shared" si="4"/>
        <v>0.37368000000000001</v>
      </c>
      <c r="Q46" s="27">
        <f t="shared" si="4"/>
        <v>0.4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0.79200000000000004</v>
      </c>
      <c r="V46" s="27">
        <f t="shared" si="4"/>
        <v>0.35255999999999998</v>
      </c>
      <c r="W46" s="27">
        <f t="shared" si="4"/>
        <v>0.11899999999999999</v>
      </c>
      <c r="X46" s="27">
        <f t="shared" si="4"/>
        <v>1.29E-2</v>
      </c>
      <c r="Y46" s="27">
        <f t="shared" si="4"/>
        <v>0</v>
      </c>
      <c r="Z46" s="27">
        <f t="shared" si="4"/>
        <v>0.45</v>
      </c>
      <c r="AA46" s="27">
        <f t="shared" si="4"/>
        <v>0.38100000000000001</v>
      </c>
      <c r="AB46" s="27">
        <f t="shared" si="4"/>
        <v>0.42899999999999999</v>
      </c>
      <c r="AC46" s="27">
        <f t="shared" si="4"/>
        <v>0.26100000000000001</v>
      </c>
      <c r="AD46" s="27">
        <f t="shared" si="4"/>
        <v>0.125</v>
      </c>
      <c r="AE46" s="27">
        <f t="shared" si="4"/>
        <v>0.255</v>
      </c>
      <c r="AF46" s="27">
        <f t="shared" si="4"/>
        <v>0.19900000000000001</v>
      </c>
      <c r="AG46" s="27">
        <f t="shared" si="4"/>
        <v>0.22727</v>
      </c>
      <c r="AH46" s="27">
        <f t="shared" si="4"/>
        <v>7.1379999999999999E-2</v>
      </c>
      <c r="AI46" s="27">
        <f t="shared" si="4"/>
        <v>5.9249999999999997E-2</v>
      </c>
      <c r="AJ46" s="27">
        <f t="shared" si="4"/>
        <v>4.3400000000000001E-2</v>
      </c>
      <c r="AK46" s="27">
        <f t="shared" si="4"/>
        <v>0.19</v>
      </c>
      <c r="AL46" s="27">
        <f t="shared" si="4"/>
        <v>0.20699999999999999</v>
      </c>
      <c r="AM46" s="27">
        <f t="shared" si="4"/>
        <v>0.34599000000000002</v>
      </c>
      <c r="AN46" s="27">
        <f t="shared" si="4"/>
        <v>0.3</v>
      </c>
      <c r="AO46" s="27">
        <f t="shared" si="4"/>
        <v>0</v>
      </c>
      <c r="AP46" s="27">
        <f t="shared" si="4"/>
        <v>0.21609999999999999</v>
      </c>
      <c r="AQ46" s="27">
        <f t="shared" si="4"/>
        <v>6.3750000000000001E-2</v>
      </c>
      <c r="AR46" s="27">
        <f t="shared" si="4"/>
        <v>6.5329999999999999E-2</v>
      </c>
      <c r="AS46" s="27">
        <f t="shared" si="4"/>
        <v>7.5999999999999998E-2</v>
      </c>
      <c r="AT46" s="27">
        <f t="shared" si="4"/>
        <v>6.7140000000000005E-2</v>
      </c>
      <c r="AU46" s="27">
        <f t="shared" si="4"/>
        <v>6.9330000000000003E-2</v>
      </c>
      <c r="AV46" s="27">
        <f t="shared" si="4"/>
        <v>5.1249999999999997E-2</v>
      </c>
      <c r="AW46" s="27">
        <f t="shared" si="4"/>
        <v>7.714E-2</v>
      </c>
      <c r="AX46" s="27">
        <f t="shared" si="4"/>
        <v>6.8000000000000005E-2</v>
      </c>
      <c r="AY46" s="27">
        <f t="shared" si="4"/>
        <v>0.06</v>
      </c>
      <c r="AZ46" s="27">
        <f t="shared" si="4"/>
        <v>0.13733000000000001</v>
      </c>
      <c r="BA46" s="27">
        <f t="shared" si="4"/>
        <v>0.29599999999999999</v>
      </c>
      <c r="BB46" s="27">
        <f t="shared" si="4"/>
        <v>0.51300000000000001</v>
      </c>
      <c r="BC46" s="27">
        <f t="shared" si="4"/>
        <v>0.55800000000000005</v>
      </c>
      <c r="BD46" s="27">
        <f t="shared" si="4"/>
        <v>0.26100000000000001</v>
      </c>
      <c r="BE46" s="27">
        <f t="shared" si="4"/>
        <v>0.41399999999999998</v>
      </c>
      <c r="BF46" s="27">
        <f t="shared" si="4"/>
        <v>0</v>
      </c>
      <c r="BG46" s="27">
        <f t="shared" si="4"/>
        <v>2.7E-2</v>
      </c>
      <c r="BH46" s="27">
        <f t="shared" si="4"/>
        <v>4.7E-2</v>
      </c>
      <c r="BI46" s="27">
        <f t="shared" si="4"/>
        <v>2.5999999999999999E-2</v>
      </c>
      <c r="BJ46" s="27">
        <f t="shared" si="4"/>
        <v>5.0999999999999997E-2</v>
      </c>
      <c r="BK46" s="27">
        <f t="shared" si="4"/>
        <v>6.2E-2</v>
      </c>
      <c r="BL46" s="27">
        <f t="shared" si="4"/>
        <v>0.314</v>
      </c>
      <c r="BM46" s="27">
        <f t="shared" si="4"/>
        <v>0.13888</v>
      </c>
      <c r="BN46" s="27">
        <f t="shared" si="4"/>
        <v>2.1999999999999999E-2</v>
      </c>
      <c r="BO46" s="114">
        <f t="shared" ref="BO46" si="5">BO45/1000</f>
        <v>0</v>
      </c>
    </row>
    <row r="47" spans="1:69" ht="17.399999999999999" x14ac:dyDescent="0.35">
      <c r="A47" s="34"/>
      <c r="B47" s="35" t="s">
        <v>33</v>
      </c>
      <c r="C47" s="128"/>
      <c r="D47" s="36">
        <f t="shared" ref="D47:BN47" si="6">D32*D45</f>
        <v>35.632799999999996</v>
      </c>
      <c r="E47" s="36">
        <f t="shared" si="6"/>
        <v>23.408000000000001</v>
      </c>
      <c r="F47" s="36">
        <f t="shared" si="6"/>
        <v>22.015000000000001</v>
      </c>
      <c r="G47" s="36">
        <f t="shared" si="6"/>
        <v>2.3839999999999999</v>
      </c>
      <c r="H47" s="36">
        <f t="shared" si="6"/>
        <v>9.870000000000001</v>
      </c>
      <c r="I47" s="36">
        <f t="shared" si="6"/>
        <v>0</v>
      </c>
      <c r="J47" s="36">
        <f t="shared" si="6"/>
        <v>0</v>
      </c>
      <c r="K47" s="36">
        <f t="shared" si="6"/>
        <v>48.822230000000005</v>
      </c>
      <c r="L47" s="36">
        <f t="shared" si="6"/>
        <v>13.286069999999999</v>
      </c>
      <c r="M47" s="36">
        <f t="shared" si="6"/>
        <v>85.99499999999999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18.399999999999999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12.9</v>
      </c>
      <c r="Y47" s="36">
        <f t="shared" si="6"/>
        <v>0</v>
      </c>
      <c r="Z47" s="36">
        <f t="shared" si="6"/>
        <v>0</v>
      </c>
      <c r="AA47" s="36">
        <f t="shared" si="6"/>
        <v>0</v>
      </c>
      <c r="AB47" s="36">
        <f t="shared" si="6"/>
        <v>0</v>
      </c>
      <c r="AC47" s="36">
        <f t="shared" si="6"/>
        <v>0</v>
      </c>
      <c r="AD47" s="36">
        <f t="shared" si="6"/>
        <v>0</v>
      </c>
      <c r="AE47" s="36">
        <f t="shared" si="6"/>
        <v>0</v>
      </c>
      <c r="AF47" s="36">
        <f t="shared" si="6"/>
        <v>6.9650000000000007</v>
      </c>
      <c r="AG47" s="36">
        <f t="shared" si="6"/>
        <v>31.817800000000005</v>
      </c>
      <c r="AH47" s="36">
        <f t="shared" si="6"/>
        <v>0</v>
      </c>
      <c r="AI47" s="36">
        <f t="shared" si="6"/>
        <v>12.442499999999999</v>
      </c>
      <c r="AJ47" s="36">
        <f t="shared" si="6"/>
        <v>0.1736</v>
      </c>
      <c r="AK47" s="36">
        <f t="shared" si="6"/>
        <v>0</v>
      </c>
      <c r="AL47" s="36">
        <f t="shared" si="6"/>
        <v>0</v>
      </c>
      <c r="AM47" s="36">
        <f t="shared" si="6"/>
        <v>65.392110000000002</v>
      </c>
      <c r="AN47" s="36">
        <f t="shared" si="6"/>
        <v>0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0</v>
      </c>
      <c r="AT47" s="36">
        <f t="shared" si="6"/>
        <v>7.0496999999999996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0</v>
      </c>
      <c r="BA47" s="36">
        <f t="shared" si="6"/>
        <v>0</v>
      </c>
      <c r="BB47" s="36">
        <f t="shared" si="6"/>
        <v>0</v>
      </c>
      <c r="BC47" s="36">
        <f t="shared" si="6"/>
        <v>31.248000000000001</v>
      </c>
      <c r="BD47" s="36">
        <f t="shared" si="6"/>
        <v>0</v>
      </c>
      <c r="BE47" s="36">
        <f t="shared" si="6"/>
        <v>173.88</v>
      </c>
      <c r="BF47" s="36">
        <f t="shared" si="6"/>
        <v>0</v>
      </c>
      <c r="BG47" s="36">
        <f t="shared" si="6"/>
        <v>41.768999999999998</v>
      </c>
      <c r="BH47" s="36">
        <f t="shared" si="6"/>
        <v>3.2900000000000005</v>
      </c>
      <c r="BI47" s="36">
        <f t="shared" si="6"/>
        <v>2.3660000000000001</v>
      </c>
      <c r="BJ47" s="36">
        <f t="shared" si="6"/>
        <v>0</v>
      </c>
      <c r="BK47" s="36">
        <f t="shared" si="6"/>
        <v>23.87</v>
      </c>
      <c r="BL47" s="36">
        <f t="shared" si="6"/>
        <v>4.3959999999999999</v>
      </c>
      <c r="BM47" s="36">
        <f t="shared" si="6"/>
        <v>1.94432</v>
      </c>
      <c r="BN47" s="36">
        <f t="shared" si="6"/>
        <v>0.61599999999999999</v>
      </c>
      <c r="BO47" s="118">
        <f t="shared" ref="BO47" si="7">BO32*BO45</f>
        <v>0</v>
      </c>
      <c r="BP47" s="104">
        <f>SUM(D47:BN47)</f>
        <v>679.93312999999966</v>
      </c>
      <c r="BQ47" s="38">
        <f>BP47/$C$9</f>
        <v>97.133304285714232</v>
      </c>
    </row>
    <row r="48" spans="1:69" ht="17.399999999999999" x14ac:dyDescent="0.35">
      <c r="A48" s="34"/>
      <c r="B48" s="35" t="s">
        <v>34</v>
      </c>
      <c r="C48" s="128"/>
      <c r="D48" s="36">
        <f t="shared" ref="D48:BN48" si="8">D32*D45</f>
        <v>35.632799999999996</v>
      </c>
      <c r="E48" s="36">
        <f t="shared" si="8"/>
        <v>23.408000000000001</v>
      </c>
      <c r="F48" s="36">
        <f t="shared" si="8"/>
        <v>22.015000000000001</v>
      </c>
      <c r="G48" s="36">
        <f t="shared" si="8"/>
        <v>2.3839999999999999</v>
      </c>
      <c r="H48" s="36">
        <f t="shared" si="8"/>
        <v>9.870000000000001</v>
      </c>
      <c r="I48" s="36">
        <f t="shared" si="8"/>
        <v>0</v>
      </c>
      <c r="J48" s="36">
        <f t="shared" si="8"/>
        <v>0</v>
      </c>
      <c r="K48" s="36">
        <f t="shared" si="8"/>
        <v>48.822230000000005</v>
      </c>
      <c r="L48" s="36">
        <f t="shared" si="8"/>
        <v>13.286069999999999</v>
      </c>
      <c r="M48" s="36">
        <f t="shared" si="8"/>
        <v>85.99499999999999</v>
      </c>
      <c r="N48" s="36">
        <f t="shared" si="8"/>
        <v>0</v>
      </c>
      <c r="O48" s="36">
        <f t="shared" si="8"/>
        <v>0</v>
      </c>
      <c r="P48" s="36">
        <f t="shared" si="8"/>
        <v>0</v>
      </c>
      <c r="Q48" s="36">
        <f t="shared" si="8"/>
        <v>18.399999999999999</v>
      </c>
      <c r="R48" s="36">
        <f t="shared" si="8"/>
        <v>0</v>
      </c>
      <c r="S48" s="36">
        <f t="shared" si="8"/>
        <v>0</v>
      </c>
      <c r="T48" s="36">
        <f t="shared" si="8"/>
        <v>0</v>
      </c>
      <c r="U48" s="36">
        <f t="shared" si="8"/>
        <v>0</v>
      </c>
      <c r="V48" s="36">
        <f t="shared" si="8"/>
        <v>0</v>
      </c>
      <c r="W48" s="36">
        <f t="shared" si="8"/>
        <v>0</v>
      </c>
      <c r="X48" s="36">
        <f t="shared" si="8"/>
        <v>12.9</v>
      </c>
      <c r="Y48" s="36">
        <f t="shared" si="8"/>
        <v>0</v>
      </c>
      <c r="Z48" s="36">
        <f t="shared" si="8"/>
        <v>0</v>
      </c>
      <c r="AA48" s="36">
        <f t="shared" si="8"/>
        <v>0</v>
      </c>
      <c r="AB48" s="36">
        <f t="shared" si="8"/>
        <v>0</v>
      </c>
      <c r="AC48" s="36">
        <f t="shared" si="8"/>
        <v>0</v>
      </c>
      <c r="AD48" s="36">
        <f t="shared" si="8"/>
        <v>0</v>
      </c>
      <c r="AE48" s="36">
        <f t="shared" si="8"/>
        <v>0</v>
      </c>
      <c r="AF48" s="36">
        <f t="shared" si="8"/>
        <v>6.9650000000000007</v>
      </c>
      <c r="AG48" s="36">
        <f t="shared" si="8"/>
        <v>31.817800000000005</v>
      </c>
      <c r="AH48" s="36">
        <f t="shared" si="8"/>
        <v>0</v>
      </c>
      <c r="AI48" s="36">
        <f t="shared" si="8"/>
        <v>12.442499999999999</v>
      </c>
      <c r="AJ48" s="36">
        <f t="shared" si="8"/>
        <v>0.1736</v>
      </c>
      <c r="AK48" s="36">
        <f t="shared" si="8"/>
        <v>0</v>
      </c>
      <c r="AL48" s="36">
        <f t="shared" si="8"/>
        <v>0</v>
      </c>
      <c r="AM48" s="36">
        <f t="shared" si="8"/>
        <v>65.392110000000002</v>
      </c>
      <c r="AN48" s="36">
        <f t="shared" si="8"/>
        <v>0</v>
      </c>
      <c r="AO48" s="36">
        <f t="shared" si="8"/>
        <v>0</v>
      </c>
      <c r="AP48" s="36">
        <f t="shared" si="8"/>
        <v>0</v>
      </c>
      <c r="AQ48" s="36">
        <f t="shared" si="8"/>
        <v>0</v>
      </c>
      <c r="AR48" s="36">
        <f t="shared" si="8"/>
        <v>0</v>
      </c>
      <c r="AS48" s="36">
        <f t="shared" si="8"/>
        <v>0</v>
      </c>
      <c r="AT48" s="36">
        <f t="shared" si="8"/>
        <v>7.0496999999999996</v>
      </c>
      <c r="AU48" s="36">
        <f t="shared" si="8"/>
        <v>0</v>
      </c>
      <c r="AV48" s="36">
        <f t="shared" si="8"/>
        <v>0</v>
      </c>
      <c r="AW48" s="36">
        <f t="shared" si="8"/>
        <v>0</v>
      </c>
      <c r="AX48" s="36">
        <f t="shared" si="8"/>
        <v>0</v>
      </c>
      <c r="AY48" s="36">
        <f t="shared" si="8"/>
        <v>0</v>
      </c>
      <c r="AZ48" s="36">
        <f t="shared" si="8"/>
        <v>0</v>
      </c>
      <c r="BA48" s="36">
        <f t="shared" si="8"/>
        <v>0</v>
      </c>
      <c r="BB48" s="36">
        <f t="shared" si="8"/>
        <v>0</v>
      </c>
      <c r="BC48" s="36">
        <f t="shared" si="8"/>
        <v>31.248000000000001</v>
      </c>
      <c r="BD48" s="36">
        <f t="shared" si="8"/>
        <v>0</v>
      </c>
      <c r="BE48" s="36">
        <f t="shared" si="8"/>
        <v>173.88</v>
      </c>
      <c r="BF48" s="36">
        <f t="shared" si="8"/>
        <v>0</v>
      </c>
      <c r="BG48" s="36">
        <f t="shared" si="8"/>
        <v>41.768999999999998</v>
      </c>
      <c r="BH48" s="36">
        <f t="shared" si="8"/>
        <v>3.2900000000000005</v>
      </c>
      <c r="BI48" s="36">
        <f t="shared" si="8"/>
        <v>2.3660000000000001</v>
      </c>
      <c r="BJ48" s="36">
        <f t="shared" si="8"/>
        <v>0</v>
      </c>
      <c r="BK48" s="36">
        <f t="shared" si="8"/>
        <v>23.87</v>
      </c>
      <c r="BL48" s="36">
        <f t="shared" si="8"/>
        <v>4.3959999999999999</v>
      </c>
      <c r="BM48" s="36">
        <f t="shared" si="8"/>
        <v>1.94432</v>
      </c>
      <c r="BN48" s="36">
        <f t="shared" si="8"/>
        <v>0.61599999999999999</v>
      </c>
      <c r="BO48" s="118">
        <f t="shared" ref="BO48" si="9">BO32*BO45</f>
        <v>0</v>
      </c>
      <c r="BP48" s="37">
        <f>SUM(D48:BO48)</f>
        <v>679.93312999999966</v>
      </c>
      <c r="BQ48" s="38">
        <f>BP48/$C$9</f>
        <v>97.133304285714232</v>
      </c>
    </row>
    <row r="49" spans="1:71" x14ac:dyDescent="0.3">
      <c r="A49" s="39"/>
      <c r="B49" s="39" t="s">
        <v>35</v>
      </c>
    </row>
    <row r="50" spans="1:71" x14ac:dyDescent="0.3">
      <c r="A50" s="39"/>
      <c r="B50" s="39" t="s">
        <v>36</v>
      </c>
      <c r="BQ50" s="40">
        <f>BQ65+BQ83+BQ99+BQ115</f>
        <v>97.068348142857147</v>
      </c>
    </row>
    <row r="52" spans="1:71" x14ac:dyDescent="0.3">
      <c r="J52" s="1"/>
      <c r="Q52" s="1"/>
      <c r="R52" s="1"/>
      <c r="AF52" s="1"/>
    </row>
    <row r="53" spans="1:71" ht="15" customHeight="1" x14ac:dyDescent="0.3">
      <c r="A53" s="129"/>
      <c r="B53" s="5" t="s">
        <v>4</v>
      </c>
      <c r="C53" s="131" t="s">
        <v>5</v>
      </c>
      <c r="D53" s="122" t="str">
        <f t="shared" ref="D53:BN53" si="10">D7</f>
        <v>Хлеб пшеничный</v>
      </c>
      <c r="E53" s="122" t="str">
        <f t="shared" si="10"/>
        <v>Хлеб ржано-пшеничный</v>
      </c>
      <c r="F53" s="122" t="str">
        <f t="shared" si="10"/>
        <v>Сахар</v>
      </c>
      <c r="G53" s="122" t="str">
        <f t="shared" si="10"/>
        <v>Чай</v>
      </c>
      <c r="H53" s="122" t="str">
        <f t="shared" si="10"/>
        <v>Какао</v>
      </c>
      <c r="I53" s="122" t="str">
        <f t="shared" si="10"/>
        <v>Кофейный напиток</v>
      </c>
      <c r="J53" s="122" t="str">
        <f t="shared" si="10"/>
        <v>Молоко 2,5%</v>
      </c>
      <c r="K53" s="122" t="str">
        <f t="shared" si="10"/>
        <v>Масло сливочное</v>
      </c>
      <c r="L53" s="122" t="str">
        <f t="shared" si="10"/>
        <v>Сметана 15%</v>
      </c>
      <c r="M53" s="122" t="str">
        <f t="shared" si="10"/>
        <v>Молоко сухое</v>
      </c>
      <c r="N53" s="122" t="str">
        <f t="shared" si="10"/>
        <v>Снежок 2,5 %</v>
      </c>
      <c r="O53" s="122" t="str">
        <f t="shared" si="10"/>
        <v>Творог 5%</v>
      </c>
      <c r="P53" s="122" t="str">
        <f t="shared" si="10"/>
        <v>Молоко сгущенное</v>
      </c>
      <c r="Q53" s="122" t="str">
        <f t="shared" si="10"/>
        <v xml:space="preserve">Джем Сава </v>
      </c>
      <c r="R53" s="122" t="str">
        <f t="shared" si="10"/>
        <v>Сыр</v>
      </c>
      <c r="S53" s="122" t="str">
        <f t="shared" si="10"/>
        <v>Зеленый горошек</v>
      </c>
      <c r="T53" s="122" t="str">
        <f t="shared" si="10"/>
        <v>Кукуруза консервирован.</v>
      </c>
      <c r="U53" s="122" t="str">
        <f t="shared" si="10"/>
        <v>Консервы рыбные</v>
      </c>
      <c r="V53" s="122" t="str">
        <f t="shared" si="10"/>
        <v>Огурцы консервирован.</v>
      </c>
      <c r="W53" s="41"/>
      <c r="X53" s="122" t="str">
        <f t="shared" si="10"/>
        <v>Яйцо</v>
      </c>
      <c r="Y53" s="122" t="str">
        <f t="shared" si="10"/>
        <v>Икра кабачковая</v>
      </c>
      <c r="Z53" s="122" t="str">
        <f t="shared" si="10"/>
        <v>Изюм</v>
      </c>
      <c r="AA53" s="122" t="str">
        <f t="shared" si="10"/>
        <v>Курага</v>
      </c>
      <c r="AB53" s="122" t="str">
        <f t="shared" si="10"/>
        <v>Чернослив</v>
      </c>
      <c r="AC53" s="122" t="str">
        <f t="shared" si="10"/>
        <v>Шиповник</v>
      </c>
      <c r="AD53" s="122" t="str">
        <f t="shared" si="10"/>
        <v>Сухофрукты</v>
      </c>
      <c r="AE53" s="122" t="str">
        <f t="shared" si="10"/>
        <v>Ягода свежемороженная</v>
      </c>
      <c r="AF53" s="122" t="str">
        <f t="shared" si="10"/>
        <v>Лимон</v>
      </c>
      <c r="AG53" s="122" t="str">
        <f t="shared" si="10"/>
        <v>Кисель</v>
      </c>
      <c r="AH53" s="122" t="str">
        <f t="shared" si="10"/>
        <v xml:space="preserve">Сок </v>
      </c>
      <c r="AI53" s="122" t="str">
        <f t="shared" si="10"/>
        <v>Макаронные изделия</v>
      </c>
      <c r="AJ53" s="122" t="str">
        <f t="shared" si="10"/>
        <v>Мука</v>
      </c>
      <c r="AK53" s="122" t="str">
        <f t="shared" si="10"/>
        <v>Дрожжи</v>
      </c>
      <c r="AL53" s="122" t="str">
        <f t="shared" si="10"/>
        <v>Печенье</v>
      </c>
      <c r="AM53" s="122" t="str">
        <f t="shared" si="10"/>
        <v>Кукурузные палочки</v>
      </c>
      <c r="AN53" s="122" t="str">
        <f t="shared" si="10"/>
        <v>Вафли</v>
      </c>
      <c r="AO53" s="122" t="str">
        <f t="shared" si="10"/>
        <v>Конфеты</v>
      </c>
      <c r="AP53" s="122" t="str">
        <f t="shared" si="10"/>
        <v>Повидло Сава</v>
      </c>
      <c r="AQ53" s="122" t="str">
        <f t="shared" si="10"/>
        <v>Крупа геркулес</v>
      </c>
      <c r="AR53" s="122" t="str">
        <f t="shared" si="10"/>
        <v>Крупа горох</v>
      </c>
      <c r="AS53" s="122" t="str">
        <f t="shared" si="10"/>
        <v>Крупа гречневая</v>
      </c>
      <c r="AT53" s="122" t="str">
        <f t="shared" si="10"/>
        <v>Крупа кукурузная</v>
      </c>
      <c r="AU53" s="122" t="str">
        <f t="shared" si="10"/>
        <v>Крупа манная</v>
      </c>
      <c r="AV53" s="122" t="str">
        <f t="shared" si="10"/>
        <v>Крупа перловая</v>
      </c>
      <c r="AW53" s="122" t="str">
        <f t="shared" si="10"/>
        <v>Крупа пшеничная</v>
      </c>
      <c r="AX53" s="122" t="str">
        <f t="shared" si="10"/>
        <v>Крупа пшено</v>
      </c>
      <c r="AY53" s="122" t="str">
        <f t="shared" si="10"/>
        <v>Крупа ячневая</v>
      </c>
      <c r="AZ53" s="122" t="str">
        <f t="shared" si="10"/>
        <v>Рис</v>
      </c>
      <c r="BA53" s="122" t="str">
        <f t="shared" si="10"/>
        <v>Цыпленок бройлер</v>
      </c>
      <c r="BB53" s="122" t="str">
        <f t="shared" si="10"/>
        <v>Филе куриное</v>
      </c>
      <c r="BC53" s="122" t="str">
        <f t="shared" si="10"/>
        <v>Фарш говяжий</v>
      </c>
      <c r="BD53" s="122" t="str">
        <f t="shared" si="10"/>
        <v>Печень куриная</v>
      </c>
      <c r="BE53" s="122" t="str">
        <f t="shared" si="10"/>
        <v>Филе минтая</v>
      </c>
      <c r="BF53" s="122" t="str">
        <f t="shared" si="10"/>
        <v>Филе сельди слабосол.</v>
      </c>
      <c r="BG53" s="122" t="str">
        <f t="shared" si="10"/>
        <v>Картофель</v>
      </c>
      <c r="BH53" s="122" t="str">
        <f t="shared" si="10"/>
        <v>Морковь</v>
      </c>
      <c r="BI53" s="122" t="str">
        <f t="shared" si="10"/>
        <v>Лук</v>
      </c>
      <c r="BJ53" s="122" t="str">
        <f t="shared" si="10"/>
        <v>Капуста</v>
      </c>
      <c r="BK53" s="122" t="str">
        <f t="shared" si="10"/>
        <v>Свекла</v>
      </c>
      <c r="BL53" s="122" t="str">
        <f t="shared" si="10"/>
        <v>Томатная паста</v>
      </c>
      <c r="BM53" s="122" t="str">
        <f t="shared" si="10"/>
        <v>Масло растительное</v>
      </c>
      <c r="BN53" s="122" t="str">
        <f t="shared" si="10"/>
        <v>Соль</v>
      </c>
      <c r="BO53" s="133" t="s">
        <v>100</v>
      </c>
      <c r="BP53" s="123" t="s">
        <v>6</v>
      </c>
      <c r="BQ53" s="123" t="s">
        <v>7</v>
      </c>
    </row>
    <row r="54" spans="1:71" ht="29.25" customHeight="1" x14ac:dyDescent="0.3">
      <c r="A54" s="130"/>
      <c r="B54" s="6" t="s">
        <v>8</v>
      </c>
      <c r="C54" s="13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41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34"/>
      <c r="BP54" s="123"/>
      <c r="BQ54" s="123"/>
    </row>
    <row r="55" spans="1:71" x14ac:dyDescent="0.3">
      <c r="A55" s="124" t="s">
        <v>9</v>
      </c>
      <c r="B55" s="7" t="s">
        <v>10</v>
      </c>
      <c r="C55" s="125">
        <f>$F$6</f>
        <v>7</v>
      </c>
      <c r="D55" s="7">
        <f t="shared" ref="D55:BN59" si="11">D9</f>
        <v>0</v>
      </c>
      <c r="E55" s="7">
        <f t="shared" si="11"/>
        <v>0</v>
      </c>
      <c r="F55" s="7">
        <f t="shared" si="11"/>
        <v>3.0000000000000001E-3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2E-3</v>
      </c>
      <c r="L55" s="7">
        <f t="shared" si="11"/>
        <v>0</v>
      </c>
      <c r="M55" s="7">
        <f t="shared" si="11"/>
        <v>1.0999999999999999E-2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 t="shared" si="11"/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si="11"/>
        <v>0</v>
      </c>
      <c r="AG55" s="7">
        <f t="shared" si="11"/>
        <v>0</v>
      </c>
      <c r="AH55" s="7">
        <f t="shared" si="11"/>
        <v>0</v>
      </c>
      <c r="AI55" s="7">
        <f t="shared" si="11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1.4999999999999999E-2</v>
      </c>
      <c r="AU55" s="7">
        <f t="shared" si="11"/>
        <v>0</v>
      </c>
      <c r="AV55" s="7">
        <f t="shared" si="11"/>
        <v>0</v>
      </c>
      <c r="AW55" s="7">
        <f t="shared" si="11"/>
        <v>0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5.0000000000000001E-4</v>
      </c>
      <c r="BO55" s="113">
        <f t="shared" ref="BO55:BO58" si="12">BO9</f>
        <v>0</v>
      </c>
    </row>
    <row r="56" spans="1:71" x14ac:dyDescent="0.3">
      <c r="A56" s="124"/>
      <c r="B56" s="10" t="s">
        <v>37</v>
      </c>
      <c r="C56" s="126"/>
      <c r="D56" s="7">
        <f t="shared" si="11"/>
        <v>0.02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0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6.4999999999999997E-3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 t="shared" si="11"/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1"/>
        <v>0</v>
      </c>
      <c r="AG56" s="7">
        <f t="shared" si="11"/>
        <v>0</v>
      </c>
      <c r="AH56" s="7">
        <f t="shared" si="11"/>
        <v>0</v>
      </c>
      <c r="AI56" s="7">
        <f t="shared" si="11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113">
        <f t="shared" si="12"/>
        <v>0</v>
      </c>
      <c r="BP56" s="13"/>
      <c r="BQ56" s="13"/>
      <c r="BR56" s="13"/>
      <c r="BS56" s="13"/>
    </row>
    <row r="57" spans="1:71" x14ac:dyDescent="0.3">
      <c r="A57" s="124"/>
      <c r="B57" s="7" t="s">
        <v>12</v>
      </c>
      <c r="C57" s="126"/>
      <c r="D57" s="7">
        <f t="shared" si="11"/>
        <v>0</v>
      </c>
      <c r="E57" s="7">
        <f t="shared" si="11"/>
        <v>0</v>
      </c>
      <c r="F57" s="7">
        <f t="shared" si="11"/>
        <v>8.0000000000000002E-3</v>
      </c>
      <c r="G57" s="7">
        <f t="shared" si="11"/>
        <v>0</v>
      </c>
      <c r="H57" s="7">
        <f t="shared" si="11"/>
        <v>1E-3</v>
      </c>
      <c r="I57" s="7">
        <f t="shared" si="11"/>
        <v>0</v>
      </c>
      <c r="J57" s="7">
        <f t="shared" si="11"/>
        <v>0</v>
      </c>
      <c r="K57" s="7">
        <f t="shared" si="11"/>
        <v>0</v>
      </c>
      <c r="L57" s="7">
        <f t="shared" si="11"/>
        <v>0</v>
      </c>
      <c r="M57" s="7">
        <f t="shared" si="11"/>
        <v>8.0000000000000002E-3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 t="shared" si="11"/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1"/>
        <v>0</v>
      </c>
      <c r="AG57" s="7">
        <f t="shared" si="11"/>
        <v>0</v>
      </c>
      <c r="AH57" s="7">
        <f t="shared" si="11"/>
        <v>0</v>
      </c>
      <c r="AI57" s="7">
        <f t="shared" si="11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113">
        <f t="shared" si="12"/>
        <v>0</v>
      </c>
      <c r="BP57" s="13"/>
      <c r="BR57" s="13"/>
    </row>
    <row r="58" spans="1:71" x14ac:dyDescent="0.3">
      <c r="A58" s="124"/>
      <c r="B58" s="7"/>
      <c r="C58" s="126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 t="shared" si="11"/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1"/>
        <v>0</v>
      </c>
      <c r="AG58" s="7">
        <f t="shared" si="11"/>
        <v>0</v>
      </c>
      <c r="AH58" s="7">
        <f t="shared" si="11"/>
        <v>0</v>
      </c>
      <c r="AI58" s="7">
        <f t="shared" si="11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113">
        <f t="shared" si="12"/>
        <v>0</v>
      </c>
    </row>
    <row r="59" spans="1:71" x14ac:dyDescent="0.3">
      <c r="A59" s="124"/>
      <c r="B59" s="7"/>
      <c r="C59" s="127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N59" si="13">G13</f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si="13"/>
        <v>0</v>
      </c>
      <c r="AG59" s="7">
        <f t="shared" si="13"/>
        <v>0</v>
      </c>
      <c r="AH59" s="7">
        <f t="shared" si="13"/>
        <v>0</v>
      </c>
      <c r="AI59" s="7">
        <f t="shared" si="13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0</v>
      </c>
      <c r="BM59" s="7">
        <f t="shared" si="13"/>
        <v>0</v>
      </c>
      <c r="BN59" s="7">
        <f t="shared" si="13"/>
        <v>0</v>
      </c>
      <c r="BO59" s="113">
        <f t="shared" ref="BO59" si="14">BO13</f>
        <v>0</v>
      </c>
    </row>
    <row r="60" spans="1:71" ht="17.399999999999999" x14ac:dyDescent="0.35">
      <c r="B60" s="25" t="s">
        <v>28</v>
      </c>
      <c r="C60" s="26"/>
      <c r="D60" s="27">
        <f t="shared" ref="D60:AJ60" si="15">SUM(D55:D59)</f>
        <v>0.02</v>
      </c>
      <c r="E60" s="27">
        <f t="shared" si="15"/>
        <v>0</v>
      </c>
      <c r="F60" s="27">
        <f t="shared" si="15"/>
        <v>1.0999999999999999E-2</v>
      </c>
      <c r="G60" s="27">
        <f t="shared" si="15"/>
        <v>0</v>
      </c>
      <c r="H60" s="27">
        <f t="shared" si="15"/>
        <v>1E-3</v>
      </c>
      <c r="I60" s="27">
        <f t="shared" si="15"/>
        <v>0</v>
      </c>
      <c r="J60" s="27">
        <f t="shared" si="15"/>
        <v>0</v>
      </c>
      <c r="K60" s="27">
        <f t="shared" si="15"/>
        <v>2E-3</v>
      </c>
      <c r="L60" s="27">
        <f t="shared" si="15"/>
        <v>0</v>
      </c>
      <c r="M60" s="27">
        <f t="shared" si="15"/>
        <v>1.9E-2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6.4999999999999997E-3</v>
      </c>
      <c r="R60" s="27">
        <f t="shared" si="15"/>
        <v>0</v>
      </c>
      <c r="S60" s="27">
        <f t="shared" si="15"/>
        <v>0</v>
      </c>
      <c r="T60" s="27">
        <f>SUM(T55:T59)</f>
        <v>0</v>
      </c>
      <c r="U60" s="27">
        <f>SUM(U55:U59)</f>
        <v>0</v>
      </c>
      <c r="V60" s="27">
        <f>SUM(V55:V59)</f>
        <v>0</v>
      </c>
      <c r="W60" s="27">
        <f>SUM(W55:W59)</f>
        <v>0</v>
      </c>
      <c r="X60" s="27">
        <f t="shared" si="15"/>
        <v>0</v>
      </c>
      <c r="Y60" s="27">
        <f t="shared" si="15"/>
        <v>0</v>
      </c>
      <c r="Z60" s="27">
        <f t="shared" si="15"/>
        <v>0</v>
      </c>
      <c r="AA60" s="27">
        <f t="shared" si="15"/>
        <v>0</v>
      </c>
      <c r="AB60" s="27">
        <f t="shared" si="15"/>
        <v>0</v>
      </c>
      <c r="AC60" s="27">
        <f t="shared" si="15"/>
        <v>0</v>
      </c>
      <c r="AD60" s="27">
        <f t="shared" si="15"/>
        <v>0</v>
      </c>
      <c r="AE60" s="27">
        <f t="shared" si="15"/>
        <v>0</v>
      </c>
      <c r="AF60" s="27">
        <f t="shared" si="15"/>
        <v>0</v>
      </c>
      <c r="AG60" s="27">
        <f t="shared" si="15"/>
        <v>0</v>
      </c>
      <c r="AH60" s="27">
        <f t="shared" si="15"/>
        <v>0</v>
      </c>
      <c r="AI60" s="27">
        <f t="shared" si="15"/>
        <v>0</v>
      </c>
      <c r="AJ60" s="27">
        <f t="shared" si="15"/>
        <v>0</v>
      </c>
      <c r="AK60" s="27">
        <f t="shared" ref="AK60:BN60" si="16">SUM(AK55:AK59)</f>
        <v>0</v>
      </c>
      <c r="AL60" s="27">
        <f t="shared" si="16"/>
        <v>0</v>
      </c>
      <c r="AM60" s="27">
        <f t="shared" si="16"/>
        <v>0</v>
      </c>
      <c r="AN60" s="27">
        <f t="shared" si="16"/>
        <v>0</v>
      </c>
      <c r="AO60" s="27">
        <f t="shared" si="16"/>
        <v>0</v>
      </c>
      <c r="AP60" s="27">
        <f t="shared" si="16"/>
        <v>0</v>
      </c>
      <c r="AQ60" s="27">
        <f t="shared" si="16"/>
        <v>0</v>
      </c>
      <c r="AR60" s="27">
        <f t="shared" si="16"/>
        <v>0</v>
      </c>
      <c r="AS60" s="27">
        <f t="shared" si="16"/>
        <v>0</v>
      </c>
      <c r="AT60" s="27">
        <f t="shared" si="16"/>
        <v>1.4999999999999999E-2</v>
      </c>
      <c r="AU60" s="27">
        <f t="shared" si="16"/>
        <v>0</v>
      </c>
      <c r="AV60" s="27">
        <f t="shared" si="16"/>
        <v>0</v>
      </c>
      <c r="AW60" s="27">
        <f t="shared" si="16"/>
        <v>0</v>
      </c>
      <c r="AX60" s="27">
        <f t="shared" si="16"/>
        <v>0</v>
      </c>
      <c r="AY60" s="27">
        <f t="shared" si="16"/>
        <v>0</v>
      </c>
      <c r="AZ60" s="27">
        <f t="shared" si="16"/>
        <v>0</v>
      </c>
      <c r="BA60" s="27">
        <f t="shared" si="16"/>
        <v>0</v>
      </c>
      <c r="BB60" s="27">
        <f t="shared" si="16"/>
        <v>0</v>
      </c>
      <c r="BC60" s="27">
        <f t="shared" si="16"/>
        <v>0</v>
      </c>
      <c r="BD60" s="27">
        <f t="shared" si="16"/>
        <v>0</v>
      </c>
      <c r="BE60" s="27">
        <f t="shared" si="16"/>
        <v>0</v>
      </c>
      <c r="BF60" s="27">
        <f t="shared" si="16"/>
        <v>0</v>
      </c>
      <c r="BG60" s="27">
        <f t="shared" si="16"/>
        <v>0</v>
      </c>
      <c r="BH60" s="27">
        <f t="shared" si="16"/>
        <v>0</v>
      </c>
      <c r="BI60" s="27">
        <f t="shared" si="16"/>
        <v>0</v>
      </c>
      <c r="BJ60" s="27">
        <f t="shared" si="16"/>
        <v>0</v>
      </c>
      <c r="BK60" s="27">
        <f t="shared" si="16"/>
        <v>0</v>
      </c>
      <c r="BL60" s="27">
        <f t="shared" si="16"/>
        <v>0</v>
      </c>
      <c r="BM60" s="27">
        <f t="shared" si="16"/>
        <v>0</v>
      </c>
      <c r="BN60" s="27">
        <f t="shared" si="16"/>
        <v>5.0000000000000001E-4</v>
      </c>
      <c r="BO60" s="114">
        <f t="shared" ref="BO60" si="17">SUM(BO55:BO59)</f>
        <v>0</v>
      </c>
    </row>
    <row r="61" spans="1:71" ht="17.399999999999999" x14ac:dyDescent="0.35">
      <c r="B61" s="25" t="s">
        <v>29</v>
      </c>
      <c r="C61" s="26"/>
      <c r="D61" s="28">
        <f t="shared" ref="D61:BN61" si="18">PRODUCT(D60,$F$6)</f>
        <v>0.14000000000000001</v>
      </c>
      <c r="E61" s="28">
        <f t="shared" si="18"/>
        <v>0</v>
      </c>
      <c r="F61" s="28">
        <f t="shared" si="18"/>
        <v>7.6999999999999999E-2</v>
      </c>
      <c r="G61" s="28">
        <f t="shared" si="18"/>
        <v>0</v>
      </c>
      <c r="H61" s="28">
        <f t="shared" si="18"/>
        <v>7.0000000000000001E-3</v>
      </c>
      <c r="I61" s="28">
        <f t="shared" si="18"/>
        <v>0</v>
      </c>
      <c r="J61" s="28">
        <f t="shared" si="18"/>
        <v>0</v>
      </c>
      <c r="K61" s="28">
        <f t="shared" si="18"/>
        <v>1.4E-2</v>
      </c>
      <c r="L61" s="28">
        <f t="shared" si="18"/>
        <v>0</v>
      </c>
      <c r="M61" s="28">
        <f t="shared" si="18"/>
        <v>0.13300000000000001</v>
      </c>
      <c r="N61" s="28">
        <f t="shared" si="18"/>
        <v>0</v>
      </c>
      <c r="O61" s="28">
        <f t="shared" si="18"/>
        <v>0</v>
      </c>
      <c r="P61" s="28">
        <f t="shared" si="18"/>
        <v>0</v>
      </c>
      <c r="Q61" s="28">
        <f t="shared" si="18"/>
        <v>4.5499999999999999E-2</v>
      </c>
      <c r="R61" s="28">
        <f t="shared" si="18"/>
        <v>0</v>
      </c>
      <c r="S61" s="28">
        <f t="shared" si="18"/>
        <v>0</v>
      </c>
      <c r="T61" s="28">
        <f>PRODUCT(T60,$F$6)</f>
        <v>0</v>
      </c>
      <c r="U61" s="28">
        <f>PRODUCT(U60,$F$6)</f>
        <v>0</v>
      </c>
      <c r="V61" s="28">
        <f>PRODUCT(V60,$F$6)</f>
        <v>0</v>
      </c>
      <c r="W61" s="28">
        <f>PRODUCT(W60,$F$6)</f>
        <v>0</v>
      </c>
      <c r="X61" s="28">
        <f t="shared" si="18"/>
        <v>0</v>
      </c>
      <c r="Y61" s="28">
        <f t="shared" si="18"/>
        <v>0</v>
      </c>
      <c r="Z61" s="28">
        <f t="shared" si="18"/>
        <v>0</v>
      </c>
      <c r="AA61" s="28">
        <f t="shared" si="18"/>
        <v>0</v>
      </c>
      <c r="AB61" s="28">
        <f t="shared" si="18"/>
        <v>0</v>
      </c>
      <c r="AC61" s="28">
        <f t="shared" si="18"/>
        <v>0</v>
      </c>
      <c r="AD61" s="28">
        <f t="shared" si="18"/>
        <v>0</v>
      </c>
      <c r="AE61" s="28">
        <f t="shared" si="18"/>
        <v>0</v>
      </c>
      <c r="AF61" s="28">
        <f t="shared" si="18"/>
        <v>0</v>
      </c>
      <c r="AG61" s="28">
        <f t="shared" si="18"/>
        <v>0</v>
      </c>
      <c r="AH61" s="28">
        <f t="shared" si="18"/>
        <v>0</v>
      </c>
      <c r="AI61" s="28">
        <f t="shared" si="18"/>
        <v>0</v>
      </c>
      <c r="AJ61" s="28">
        <f t="shared" si="18"/>
        <v>0</v>
      </c>
      <c r="AK61" s="28">
        <f t="shared" si="18"/>
        <v>0</v>
      </c>
      <c r="AL61" s="28">
        <f t="shared" si="18"/>
        <v>0</v>
      </c>
      <c r="AM61" s="28">
        <f t="shared" si="18"/>
        <v>0</v>
      </c>
      <c r="AN61" s="28">
        <f t="shared" si="18"/>
        <v>0</v>
      </c>
      <c r="AO61" s="28">
        <f t="shared" si="18"/>
        <v>0</v>
      </c>
      <c r="AP61" s="28">
        <f t="shared" si="18"/>
        <v>0</v>
      </c>
      <c r="AQ61" s="28">
        <f t="shared" si="18"/>
        <v>0</v>
      </c>
      <c r="AR61" s="28">
        <f t="shared" si="18"/>
        <v>0</v>
      </c>
      <c r="AS61" s="28">
        <f t="shared" si="18"/>
        <v>0</v>
      </c>
      <c r="AT61" s="28">
        <f t="shared" si="18"/>
        <v>0.105</v>
      </c>
      <c r="AU61" s="28">
        <f t="shared" si="18"/>
        <v>0</v>
      </c>
      <c r="AV61" s="28">
        <f t="shared" si="18"/>
        <v>0</v>
      </c>
      <c r="AW61" s="28">
        <f t="shared" si="18"/>
        <v>0</v>
      </c>
      <c r="AX61" s="28">
        <f t="shared" si="18"/>
        <v>0</v>
      </c>
      <c r="AY61" s="28">
        <f t="shared" si="18"/>
        <v>0</v>
      </c>
      <c r="AZ61" s="28">
        <f t="shared" si="18"/>
        <v>0</v>
      </c>
      <c r="BA61" s="28">
        <f t="shared" si="18"/>
        <v>0</v>
      </c>
      <c r="BB61" s="28">
        <f t="shared" si="18"/>
        <v>0</v>
      </c>
      <c r="BC61" s="28">
        <f t="shared" si="18"/>
        <v>0</v>
      </c>
      <c r="BD61" s="28">
        <f t="shared" si="18"/>
        <v>0</v>
      </c>
      <c r="BE61" s="28">
        <f t="shared" si="18"/>
        <v>0</v>
      </c>
      <c r="BF61" s="28">
        <f t="shared" si="18"/>
        <v>0</v>
      </c>
      <c r="BG61" s="28">
        <f t="shared" si="18"/>
        <v>0</v>
      </c>
      <c r="BH61" s="28">
        <f t="shared" si="18"/>
        <v>0</v>
      </c>
      <c r="BI61" s="28">
        <f t="shared" si="18"/>
        <v>0</v>
      </c>
      <c r="BJ61" s="28">
        <f t="shared" si="18"/>
        <v>0</v>
      </c>
      <c r="BK61" s="28">
        <f t="shared" si="18"/>
        <v>0</v>
      </c>
      <c r="BL61" s="28">
        <f t="shared" si="18"/>
        <v>0</v>
      </c>
      <c r="BM61" s="28">
        <f t="shared" si="18"/>
        <v>0</v>
      </c>
      <c r="BN61" s="28">
        <f t="shared" si="18"/>
        <v>3.5000000000000001E-3</v>
      </c>
      <c r="BO61" s="115">
        <f t="shared" ref="BO61" si="19">PRODUCT(BO60,$F$6)</f>
        <v>0</v>
      </c>
    </row>
    <row r="63" spans="1:71" ht="17.399999999999999" x14ac:dyDescent="0.35">
      <c r="A63" s="30"/>
      <c r="B63" s="31" t="s">
        <v>30</v>
      </c>
      <c r="C63" s="32" t="s">
        <v>31</v>
      </c>
      <c r="D63" s="33">
        <f t="shared" ref="D63:BN63" si="20">D45</f>
        <v>72.72</v>
      </c>
      <c r="E63" s="33">
        <f t="shared" si="20"/>
        <v>76</v>
      </c>
      <c r="F63" s="33">
        <f t="shared" si="20"/>
        <v>85</v>
      </c>
      <c r="G63" s="33">
        <f t="shared" si="20"/>
        <v>596</v>
      </c>
      <c r="H63" s="33">
        <f t="shared" si="20"/>
        <v>1410</v>
      </c>
      <c r="I63" s="33">
        <f t="shared" si="20"/>
        <v>720</v>
      </c>
      <c r="J63" s="33">
        <f t="shared" si="20"/>
        <v>74.92</v>
      </c>
      <c r="K63" s="33">
        <f t="shared" si="20"/>
        <v>728.69</v>
      </c>
      <c r="L63" s="33">
        <f t="shared" si="20"/>
        <v>210.89</v>
      </c>
      <c r="M63" s="33">
        <f t="shared" si="20"/>
        <v>585</v>
      </c>
      <c r="N63" s="33">
        <f t="shared" si="20"/>
        <v>104.38</v>
      </c>
      <c r="O63" s="33">
        <f t="shared" si="20"/>
        <v>331.24</v>
      </c>
      <c r="P63" s="33">
        <f t="shared" si="20"/>
        <v>373.68</v>
      </c>
      <c r="Q63" s="33">
        <f t="shared" si="20"/>
        <v>400</v>
      </c>
      <c r="R63" s="33">
        <f t="shared" si="20"/>
        <v>0</v>
      </c>
      <c r="S63" s="33">
        <f t="shared" si="20"/>
        <v>0</v>
      </c>
      <c r="T63" s="33">
        <f>T45</f>
        <v>0</v>
      </c>
      <c r="U63" s="33">
        <f>U45</f>
        <v>792</v>
      </c>
      <c r="V63" s="33">
        <f>V45</f>
        <v>352.56</v>
      </c>
      <c r="W63" s="33">
        <f>W45</f>
        <v>119</v>
      </c>
      <c r="X63" s="33">
        <f t="shared" si="20"/>
        <v>12.9</v>
      </c>
      <c r="Y63" s="33">
        <f t="shared" si="20"/>
        <v>0</v>
      </c>
      <c r="Z63" s="33">
        <f t="shared" si="20"/>
        <v>450</v>
      </c>
      <c r="AA63" s="33">
        <f t="shared" si="20"/>
        <v>381</v>
      </c>
      <c r="AB63" s="33">
        <f t="shared" si="20"/>
        <v>429</v>
      </c>
      <c r="AC63" s="33">
        <f t="shared" si="20"/>
        <v>261</v>
      </c>
      <c r="AD63" s="33">
        <f t="shared" si="20"/>
        <v>125</v>
      </c>
      <c r="AE63" s="33">
        <f t="shared" si="20"/>
        <v>255</v>
      </c>
      <c r="AF63" s="33">
        <f t="shared" si="20"/>
        <v>199</v>
      </c>
      <c r="AG63" s="33">
        <f t="shared" si="20"/>
        <v>227.27</v>
      </c>
      <c r="AH63" s="33">
        <f t="shared" si="20"/>
        <v>71.38</v>
      </c>
      <c r="AI63" s="33">
        <f t="shared" si="20"/>
        <v>59.25</v>
      </c>
      <c r="AJ63" s="33">
        <f t="shared" si="20"/>
        <v>43.4</v>
      </c>
      <c r="AK63" s="33">
        <f t="shared" si="20"/>
        <v>190</v>
      </c>
      <c r="AL63" s="33">
        <f t="shared" si="20"/>
        <v>207</v>
      </c>
      <c r="AM63" s="33">
        <f t="shared" si="20"/>
        <v>345.99</v>
      </c>
      <c r="AN63" s="33">
        <f t="shared" si="20"/>
        <v>300</v>
      </c>
      <c r="AO63" s="33">
        <f t="shared" si="20"/>
        <v>0</v>
      </c>
      <c r="AP63" s="33">
        <f t="shared" si="20"/>
        <v>216.1</v>
      </c>
      <c r="AQ63" s="33">
        <f t="shared" si="20"/>
        <v>63.75</v>
      </c>
      <c r="AR63" s="33">
        <f t="shared" si="20"/>
        <v>65.33</v>
      </c>
      <c r="AS63" s="33">
        <f t="shared" si="20"/>
        <v>76</v>
      </c>
      <c r="AT63" s="33">
        <f t="shared" si="20"/>
        <v>67.14</v>
      </c>
      <c r="AU63" s="33">
        <f t="shared" si="20"/>
        <v>69.33</v>
      </c>
      <c r="AV63" s="33">
        <f t="shared" si="20"/>
        <v>51.25</v>
      </c>
      <c r="AW63" s="33">
        <f t="shared" si="20"/>
        <v>77.14</v>
      </c>
      <c r="AX63" s="33">
        <f t="shared" si="20"/>
        <v>68</v>
      </c>
      <c r="AY63" s="33">
        <f t="shared" si="20"/>
        <v>60</v>
      </c>
      <c r="AZ63" s="33">
        <f t="shared" si="20"/>
        <v>137.33000000000001</v>
      </c>
      <c r="BA63" s="33">
        <f t="shared" si="20"/>
        <v>296</v>
      </c>
      <c r="BB63" s="33">
        <f t="shared" si="20"/>
        <v>513</v>
      </c>
      <c r="BC63" s="33">
        <f t="shared" si="20"/>
        <v>558</v>
      </c>
      <c r="BD63" s="33">
        <f t="shared" si="20"/>
        <v>261</v>
      </c>
      <c r="BE63" s="33">
        <f t="shared" si="20"/>
        <v>414</v>
      </c>
      <c r="BF63" s="33">
        <f t="shared" si="20"/>
        <v>0</v>
      </c>
      <c r="BG63" s="33">
        <f t="shared" si="20"/>
        <v>27</v>
      </c>
      <c r="BH63" s="33">
        <f t="shared" si="20"/>
        <v>47</v>
      </c>
      <c r="BI63" s="33">
        <f t="shared" si="20"/>
        <v>26</v>
      </c>
      <c r="BJ63" s="33">
        <f t="shared" si="20"/>
        <v>51</v>
      </c>
      <c r="BK63" s="33">
        <f t="shared" si="20"/>
        <v>62</v>
      </c>
      <c r="BL63" s="33">
        <f t="shared" si="20"/>
        <v>314</v>
      </c>
      <c r="BM63" s="33">
        <f t="shared" si="20"/>
        <v>138.88</v>
      </c>
      <c r="BN63" s="33">
        <f t="shared" si="20"/>
        <v>22</v>
      </c>
      <c r="BO63" s="114">
        <v>6</v>
      </c>
    </row>
    <row r="64" spans="1:71" ht="17.399999999999999" x14ac:dyDescent="0.35">
      <c r="B64" s="25" t="s">
        <v>32</v>
      </c>
      <c r="C64" s="26" t="s">
        <v>31</v>
      </c>
      <c r="D64" s="27">
        <f t="shared" ref="D64:BN64" si="21">D63/1000</f>
        <v>7.2719999999999993E-2</v>
      </c>
      <c r="E64" s="27">
        <f t="shared" si="21"/>
        <v>7.5999999999999998E-2</v>
      </c>
      <c r="F64" s="27">
        <f t="shared" si="21"/>
        <v>8.5000000000000006E-2</v>
      </c>
      <c r="G64" s="27">
        <f t="shared" si="21"/>
        <v>0.59599999999999997</v>
      </c>
      <c r="H64" s="27">
        <f t="shared" si="21"/>
        <v>1.41</v>
      </c>
      <c r="I64" s="27">
        <f t="shared" si="21"/>
        <v>0.72</v>
      </c>
      <c r="J64" s="27">
        <f t="shared" si="21"/>
        <v>7.492E-2</v>
      </c>
      <c r="K64" s="27">
        <f t="shared" si="21"/>
        <v>0.72869000000000006</v>
      </c>
      <c r="L64" s="27">
        <f t="shared" si="21"/>
        <v>0.21088999999999999</v>
      </c>
      <c r="M64" s="27">
        <f t="shared" si="21"/>
        <v>0.58499999999999996</v>
      </c>
      <c r="N64" s="27">
        <f t="shared" si="21"/>
        <v>0.10438</v>
      </c>
      <c r="O64" s="27">
        <f t="shared" si="21"/>
        <v>0.33124000000000003</v>
      </c>
      <c r="P64" s="27">
        <f t="shared" si="21"/>
        <v>0.37368000000000001</v>
      </c>
      <c r="Q64" s="27">
        <f t="shared" si="21"/>
        <v>0.4</v>
      </c>
      <c r="R64" s="27">
        <f t="shared" si="21"/>
        <v>0</v>
      </c>
      <c r="S64" s="27">
        <f t="shared" si="21"/>
        <v>0</v>
      </c>
      <c r="T64" s="27">
        <f>T63/1000</f>
        <v>0</v>
      </c>
      <c r="U64" s="27">
        <f>U63/1000</f>
        <v>0.79200000000000004</v>
      </c>
      <c r="V64" s="27">
        <f>V63/1000</f>
        <v>0.35255999999999998</v>
      </c>
      <c r="W64" s="27">
        <f>W63/1000</f>
        <v>0.11899999999999999</v>
      </c>
      <c r="X64" s="27">
        <f t="shared" si="21"/>
        <v>1.29E-2</v>
      </c>
      <c r="Y64" s="27">
        <f t="shared" si="21"/>
        <v>0</v>
      </c>
      <c r="Z64" s="27">
        <f t="shared" si="21"/>
        <v>0.45</v>
      </c>
      <c r="AA64" s="27">
        <f t="shared" si="21"/>
        <v>0.38100000000000001</v>
      </c>
      <c r="AB64" s="27">
        <f t="shared" si="21"/>
        <v>0.42899999999999999</v>
      </c>
      <c r="AC64" s="27">
        <f t="shared" si="21"/>
        <v>0.26100000000000001</v>
      </c>
      <c r="AD64" s="27">
        <f t="shared" si="21"/>
        <v>0.125</v>
      </c>
      <c r="AE64" s="27">
        <f t="shared" si="21"/>
        <v>0.255</v>
      </c>
      <c r="AF64" s="27">
        <f t="shared" si="21"/>
        <v>0.19900000000000001</v>
      </c>
      <c r="AG64" s="27">
        <f t="shared" si="21"/>
        <v>0.22727</v>
      </c>
      <c r="AH64" s="27">
        <f t="shared" si="21"/>
        <v>7.1379999999999999E-2</v>
      </c>
      <c r="AI64" s="27">
        <f t="shared" si="21"/>
        <v>5.9249999999999997E-2</v>
      </c>
      <c r="AJ64" s="27">
        <f t="shared" si="21"/>
        <v>4.3400000000000001E-2</v>
      </c>
      <c r="AK64" s="27">
        <f t="shared" si="21"/>
        <v>0.19</v>
      </c>
      <c r="AL64" s="27">
        <f t="shared" si="21"/>
        <v>0.20699999999999999</v>
      </c>
      <c r="AM64" s="27">
        <f t="shared" si="21"/>
        <v>0.34599000000000002</v>
      </c>
      <c r="AN64" s="27">
        <f t="shared" si="21"/>
        <v>0.3</v>
      </c>
      <c r="AO64" s="27">
        <f t="shared" si="21"/>
        <v>0</v>
      </c>
      <c r="AP64" s="27">
        <f t="shared" si="21"/>
        <v>0.21609999999999999</v>
      </c>
      <c r="AQ64" s="27">
        <f t="shared" si="21"/>
        <v>6.3750000000000001E-2</v>
      </c>
      <c r="AR64" s="27">
        <f t="shared" si="21"/>
        <v>6.5329999999999999E-2</v>
      </c>
      <c r="AS64" s="27">
        <f t="shared" si="21"/>
        <v>7.5999999999999998E-2</v>
      </c>
      <c r="AT64" s="27">
        <f t="shared" si="21"/>
        <v>6.7140000000000005E-2</v>
      </c>
      <c r="AU64" s="27">
        <f t="shared" si="21"/>
        <v>6.9330000000000003E-2</v>
      </c>
      <c r="AV64" s="27">
        <f t="shared" si="21"/>
        <v>5.1249999999999997E-2</v>
      </c>
      <c r="AW64" s="27">
        <f t="shared" si="21"/>
        <v>7.714E-2</v>
      </c>
      <c r="AX64" s="27">
        <f t="shared" si="21"/>
        <v>6.8000000000000005E-2</v>
      </c>
      <c r="AY64" s="27">
        <f t="shared" si="21"/>
        <v>0.06</v>
      </c>
      <c r="AZ64" s="27">
        <f t="shared" si="21"/>
        <v>0.13733000000000001</v>
      </c>
      <c r="BA64" s="27">
        <f t="shared" si="21"/>
        <v>0.29599999999999999</v>
      </c>
      <c r="BB64" s="27">
        <f t="shared" si="21"/>
        <v>0.51300000000000001</v>
      </c>
      <c r="BC64" s="27">
        <f t="shared" si="21"/>
        <v>0.55800000000000005</v>
      </c>
      <c r="BD64" s="27">
        <f t="shared" si="21"/>
        <v>0.26100000000000001</v>
      </c>
      <c r="BE64" s="27">
        <f t="shared" si="21"/>
        <v>0.41399999999999998</v>
      </c>
      <c r="BF64" s="27">
        <f t="shared" si="21"/>
        <v>0</v>
      </c>
      <c r="BG64" s="27">
        <f t="shared" si="21"/>
        <v>2.7E-2</v>
      </c>
      <c r="BH64" s="27">
        <f t="shared" si="21"/>
        <v>4.7E-2</v>
      </c>
      <c r="BI64" s="27">
        <f t="shared" si="21"/>
        <v>2.5999999999999999E-2</v>
      </c>
      <c r="BJ64" s="27">
        <f t="shared" si="21"/>
        <v>5.0999999999999997E-2</v>
      </c>
      <c r="BK64" s="27">
        <f t="shared" si="21"/>
        <v>6.2E-2</v>
      </c>
      <c r="BL64" s="27">
        <f t="shared" si="21"/>
        <v>0.314</v>
      </c>
      <c r="BM64" s="27">
        <f t="shared" si="21"/>
        <v>0.13888</v>
      </c>
      <c r="BN64" s="27">
        <f t="shared" si="21"/>
        <v>2.1999999999999999E-2</v>
      </c>
      <c r="BO64" s="114">
        <f t="shared" ref="BO64" si="22">BO63/1000</f>
        <v>6.0000000000000001E-3</v>
      </c>
    </row>
    <row r="65" spans="1:69" ht="17.399999999999999" x14ac:dyDescent="0.35">
      <c r="A65" s="34"/>
      <c r="B65" s="35" t="s">
        <v>33</v>
      </c>
      <c r="C65" s="128"/>
      <c r="D65" s="36">
        <f t="shared" ref="D65:BN65" si="23">D61*D63</f>
        <v>10.180800000000001</v>
      </c>
      <c r="E65" s="36">
        <f t="shared" si="23"/>
        <v>0</v>
      </c>
      <c r="F65" s="36">
        <f t="shared" si="23"/>
        <v>6.5449999999999999</v>
      </c>
      <c r="G65" s="36">
        <f t="shared" si="23"/>
        <v>0</v>
      </c>
      <c r="H65" s="36">
        <f t="shared" si="23"/>
        <v>9.870000000000001</v>
      </c>
      <c r="I65" s="36">
        <f t="shared" si="23"/>
        <v>0</v>
      </c>
      <c r="J65" s="36">
        <f t="shared" si="23"/>
        <v>0</v>
      </c>
      <c r="K65" s="36">
        <f t="shared" si="23"/>
        <v>10.20166</v>
      </c>
      <c r="L65" s="36">
        <f t="shared" si="23"/>
        <v>0</v>
      </c>
      <c r="M65" s="36">
        <f t="shared" si="23"/>
        <v>77.805000000000007</v>
      </c>
      <c r="N65" s="36">
        <f t="shared" si="23"/>
        <v>0</v>
      </c>
      <c r="O65" s="36">
        <f t="shared" si="23"/>
        <v>0</v>
      </c>
      <c r="P65" s="36">
        <f t="shared" si="23"/>
        <v>0</v>
      </c>
      <c r="Q65" s="36">
        <f t="shared" si="23"/>
        <v>18.2</v>
      </c>
      <c r="R65" s="36">
        <f t="shared" si="23"/>
        <v>0</v>
      </c>
      <c r="S65" s="36">
        <f t="shared" si="23"/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3"/>
        <v>0</v>
      </c>
      <c r="Y65" s="36">
        <f t="shared" si="23"/>
        <v>0</v>
      </c>
      <c r="Z65" s="36">
        <f t="shared" si="23"/>
        <v>0</v>
      </c>
      <c r="AA65" s="36">
        <f t="shared" si="23"/>
        <v>0</v>
      </c>
      <c r="AB65" s="36">
        <f t="shared" si="23"/>
        <v>0</v>
      </c>
      <c r="AC65" s="36">
        <f t="shared" si="23"/>
        <v>0</v>
      </c>
      <c r="AD65" s="36">
        <f t="shared" si="23"/>
        <v>0</v>
      </c>
      <c r="AE65" s="36">
        <f t="shared" si="23"/>
        <v>0</v>
      </c>
      <c r="AF65" s="36">
        <f t="shared" si="23"/>
        <v>0</v>
      </c>
      <c r="AG65" s="36">
        <f t="shared" si="23"/>
        <v>0</v>
      </c>
      <c r="AH65" s="36">
        <f t="shared" si="23"/>
        <v>0</v>
      </c>
      <c r="AI65" s="36">
        <f t="shared" si="23"/>
        <v>0</v>
      </c>
      <c r="AJ65" s="36">
        <f t="shared" si="23"/>
        <v>0</v>
      </c>
      <c r="AK65" s="36">
        <f t="shared" si="23"/>
        <v>0</v>
      </c>
      <c r="AL65" s="36">
        <f t="shared" si="23"/>
        <v>0</v>
      </c>
      <c r="AM65" s="36">
        <f t="shared" si="23"/>
        <v>0</v>
      </c>
      <c r="AN65" s="36">
        <f t="shared" si="23"/>
        <v>0</v>
      </c>
      <c r="AO65" s="36">
        <f t="shared" si="23"/>
        <v>0</v>
      </c>
      <c r="AP65" s="36">
        <f t="shared" si="23"/>
        <v>0</v>
      </c>
      <c r="AQ65" s="36">
        <f t="shared" si="23"/>
        <v>0</v>
      </c>
      <c r="AR65" s="36">
        <f t="shared" si="23"/>
        <v>0</v>
      </c>
      <c r="AS65" s="36">
        <f t="shared" si="23"/>
        <v>0</v>
      </c>
      <c r="AT65" s="36">
        <f t="shared" si="23"/>
        <v>7.0496999999999996</v>
      </c>
      <c r="AU65" s="36">
        <f t="shared" si="23"/>
        <v>0</v>
      </c>
      <c r="AV65" s="36">
        <f t="shared" si="23"/>
        <v>0</v>
      </c>
      <c r="AW65" s="36">
        <f t="shared" si="23"/>
        <v>0</v>
      </c>
      <c r="AX65" s="36">
        <f t="shared" si="23"/>
        <v>0</v>
      </c>
      <c r="AY65" s="36">
        <f t="shared" si="23"/>
        <v>0</v>
      </c>
      <c r="AZ65" s="36">
        <f t="shared" si="23"/>
        <v>0</v>
      </c>
      <c r="BA65" s="36">
        <f t="shared" si="23"/>
        <v>0</v>
      </c>
      <c r="BB65" s="36">
        <f t="shared" si="23"/>
        <v>0</v>
      </c>
      <c r="BC65" s="36">
        <f t="shared" si="23"/>
        <v>0</v>
      </c>
      <c r="BD65" s="36">
        <f t="shared" si="23"/>
        <v>0</v>
      </c>
      <c r="BE65" s="36">
        <f t="shared" si="23"/>
        <v>0</v>
      </c>
      <c r="BF65" s="36">
        <f t="shared" si="23"/>
        <v>0</v>
      </c>
      <c r="BG65" s="36">
        <f t="shared" si="23"/>
        <v>0</v>
      </c>
      <c r="BH65" s="36">
        <f t="shared" si="23"/>
        <v>0</v>
      </c>
      <c r="BI65" s="36">
        <f t="shared" si="23"/>
        <v>0</v>
      </c>
      <c r="BJ65" s="36">
        <f t="shared" si="23"/>
        <v>0</v>
      </c>
      <c r="BK65" s="36">
        <f t="shared" si="23"/>
        <v>0</v>
      </c>
      <c r="BL65" s="36">
        <f t="shared" si="23"/>
        <v>0</v>
      </c>
      <c r="BM65" s="36">
        <f t="shared" si="23"/>
        <v>0</v>
      </c>
      <c r="BN65" s="36">
        <f t="shared" si="23"/>
        <v>7.6999999999999999E-2</v>
      </c>
      <c r="BO65" s="118">
        <f t="shared" ref="BO65" si="24">BO61*BO63</f>
        <v>0</v>
      </c>
      <c r="BP65" s="37">
        <f>SUM(D65:BN65)</f>
        <v>139.92916</v>
      </c>
      <c r="BQ65" s="38">
        <f>BP65/$C$9</f>
        <v>19.989879999999999</v>
      </c>
    </row>
    <row r="66" spans="1:69" ht="17.399999999999999" x14ac:dyDescent="0.35">
      <c r="A66" s="34"/>
      <c r="B66" s="35" t="s">
        <v>34</v>
      </c>
      <c r="C66" s="128"/>
      <c r="D66" s="36">
        <f t="shared" ref="D66:BN66" si="25">D61*D63</f>
        <v>10.180800000000001</v>
      </c>
      <c r="E66" s="36">
        <f t="shared" si="25"/>
        <v>0</v>
      </c>
      <c r="F66" s="36">
        <f t="shared" si="25"/>
        <v>6.5449999999999999</v>
      </c>
      <c r="G66" s="36">
        <f t="shared" si="25"/>
        <v>0</v>
      </c>
      <c r="H66" s="36">
        <f t="shared" si="25"/>
        <v>9.870000000000001</v>
      </c>
      <c r="I66" s="36">
        <f t="shared" si="25"/>
        <v>0</v>
      </c>
      <c r="J66" s="36">
        <f t="shared" si="25"/>
        <v>0</v>
      </c>
      <c r="K66" s="36">
        <f t="shared" si="25"/>
        <v>10.20166</v>
      </c>
      <c r="L66" s="36">
        <f t="shared" si="25"/>
        <v>0</v>
      </c>
      <c r="M66" s="36">
        <f t="shared" si="25"/>
        <v>77.805000000000007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18.2</v>
      </c>
      <c r="R66" s="36">
        <f t="shared" si="25"/>
        <v>0</v>
      </c>
      <c r="S66" s="36">
        <f t="shared" si="25"/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7.0496999999999996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7.6999999999999999E-2</v>
      </c>
      <c r="BO66" s="118">
        <f t="shared" ref="BO66" si="26">BO61*BO63</f>
        <v>0</v>
      </c>
      <c r="BP66" s="37">
        <f>SUM(D66:BO66)</f>
        <v>139.92916</v>
      </c>
      <c r="BQ66" s="38">
        <f>BP66/$C$9</f>
        <v>19.989879999999999</v>
      </c>
    </row>
    <row r="68" spans="1:69" x14ac:dyDescent="0.3">
      <c r="J68" s="1"/>
      <c r="Q68" s="1"/>
      <c r="R68" s="1"/>
      <c r="AF68" s="1"/>
    </row>
    <row r="69" spans="1:69" ht="15" customHeight="1" x14ac:dyDescent="0.3">
      <c r="A69" s="129"/>
      <c r="B69" s="5" t="s">
        <v>4</v>
      </c>
      <c r="C69" s="131" t="s">
        <v>5</v>
      </c>
      <c r="D69" s="122" t="str">
        <f t="shared" ref="D69:BN69" si="27">D53</f>
        <v>Хлеб пшеничный</v>
      </c>
      <c r="E69" s="122" t="str">
        <f t="shared" si="27"/>
        <v>Хлеб ржано-пшеничный</v>
      </c>
      <c r="F69" s="122" t="str">
        <f t="shared" si="27"/>
        <v>Сахар</v>
      </c>
      <c r="G69" s="122" t="str">
        <f t="shared" si="27"/>
        <v>Чай</v>
      </c>
      <c r="H69" s="122" t="str">
        <f t="shared" si="27"/>
        <v>Какао</v>
      </c>
      <c r="I69" s="122" t="str">
        <f t="shared" si="27"/>
        <v>Кофейный напиток</v>
      </c>
      <c r="J69" s="122" t="str">
        <f t="shared" si="27"/>
        <v>Молоко 2,5%</v>
      </c>
      <c r="K69" s="122" t="str">
        <f t="shared" si="27"/>
        <v>Масло сливочное</v>
      </c>
      <c r="L69" s="122" t="str">
        <f t="shared" si="27"/>
        <v>Сметана 15%</v>
      </c>
      <c r="M69" s="122" t="str">
        <f t="shared" si="27"/>
        <v>Молоко сухое</v>
      </c>
      <c r="N69" s="122" t="str">
        <f t="shared" si="27"/>
        <v>Снежок 2,5 %</v>
      </c>
      <c r="O69" s="122" t="str">
        <f t="shared" si="27"/>
        <v>Творог 5%</v>
      </c>
      <c r="P69" s="122" t="str">
        <f t="shared" si="27"/>
        <v>Молоко сгущенное</v>
      </c>
      <c r="Q69" s="122" t="str">
        <f t="shared" si="27"/>
        <v xml:space="preserve">Джем Сава </v>
      </c>
      <c r="R69" s="122" t="str">
        <f t="shared" si="27"/>
        <v>Сыр</v>
      </c>
      <c r="S69" s="122" t="str">
        <f t="shared" si="27"/>
        <v>Зеленый горошек</v>
      </c>
      <c r="T69" s="122" t="str">
        <f t="shared" si="27"/>
        <v>Кукуруза консервирован.</v>
      </c>
      <c r="U69" s="122" t="str">
        <f t="shared" si="27"/>
        <v>Консервы рыбные</v>
      </c>
      <c r="V69" s="122" t="str">
        <f t="shared" si="27"/>
        <v>Огурцы консервирован.</v>
      </c>
      <c r="W69" s="41"/>
      <c r="X69" s="122" t="str">
        <f t="shared" si="27"/>
        <v>Яйцо</v>
      </c>
      <c r="Y69" s="122" t="str">
        <f t="shared" si="27"/>
        <v>Икра кабачковая</v>
      </c>
      <c r="Z69" s="122" t="str">
        <f t="shared" si="27"/>
        <v>Изюм</v>
      </c>
      <c r="AA69" s="122" t="str">
        <f t="shared" si="27"/>
        <v>Курага</v>
      </c>
      <c r="AB69" s="122" t="str">
        <f t="shared" si="27"/>
        <v>Чернослив</v>
      </c>
      <c r="AC69" s="122" t="str">
        <f t="shared" si="27"/>
        <v>Шиповник</v>
      </c>
      <c r="AD69" s="122" t="str">
        <f t="shared" si="27"/>
        <v>Сухофрукты</v>
      </c>
      <c r="AE69" s="122" t="str">
        <f t="shared" si="27"/>
        <v>Ягода свежемороженная</v>
      </c>
      <c r="AF69" s="122" t="str">
        <f t="shared" si="27"/>
        <v>Лимон</v>
      </c>
      <c r="AG69" s="122" t="str">
        <f t="shared" si="27"/>
        <v>Кисель</v>
      </c>
      <c r="AH69" s="122" t="str">
        <f t="shared" si="27"/>
        <v xml:space="preserve">Сок </v>
      </c>
      <c r="AI69" s="122" t="str">
        <f t="shared" si="27"/>
        <v>Макаронные изделия</v>
      </c>
      <c r="AJ69" s="122" t="str">
        <f t="shared" si="27"/>
        <v>Мука</v>
      </c>
      <c r="AK69" s="122" t="str">
        <f t="shared" si="27"/>
        <v>Дрожжи</v>
      </c>
      <c r="AL69" s="122" t="str">
        <f t="shared" si="27"/>
        <v>Печенье</v>
      </c>
      <c r="AM69" s="122" t="str">
        <f t="shared" si="27"/>
        <v>Кукурузные палочки</v>
      </c>
      <c r="AN69" s="122" t="str">
        <f t="shared" si="27"/>
        <v>Вафли</v>
      </c>
      <c r="AO69" s="122" t="str">
        <f t="shared" si="27"/>
        <v>Конфеты</v>
      </c>
      <c r="AP69" s="122" t="str">
        <f t="shared" si="27"/>
        <v>Повидло Сава</v>
      </c>
      <c r="AQ69" s="122" t="str">
        <f t="shared" si="27"/>
        <v>Крупа геркулес</v>
      </c>
      <c r="AR69" s="122" t="str">
        <f t="shared" si="27"/>
        <v>Крупа горох</v>
      </c>
      <c r="AS69" s="122" t="str">
        <f t="shared" si="27"/>
        <v>Крупа гречневая</v>
      </c>
      <c r="AT69" s="122" t="str">
        <f t="shared" si="27"/>
        <v>Крупа кукурузная</v>
      </c>
      <c r="AU69" s="122" t="str">
        <f t="shared" si="27"/>
        <v>Крупа манная</v>
      </c>
      <c r="AV69" s="122" t="str">
        <f t="shared" si="27"/>
        <v>Крупа перловая</v>
      </c>
      <c r="AW69" s="122" t="str">
        <f t="shared" si="27"/>
        <v>Крупа пшеничная</v>
      </c>
      <c r="AX69" s="122" t="str">
        <f t="shared" si="27"/>
        <v>Крупа пшено</v>
      </c>
      <c r="AY69" s="122" t="str">
        <f t="shared" si="27"/>
        <v>Крупа ячневая</v>
      </c>
      <c r="AZ69" s="122" t="str">
        <f t="shared" si="27"/>
        <v>Рис</v>
      </c>
      <c r="BA69" s="122" t="str">
        <f t="shared" si="27"/>
        <v>Цыпленок бройлер</v>
      </c>
      <c r="BB69" s="122" t="str">
        <f t="shared" si="27"/>
        <v>Филе куриное</v>
      </c>
      <c r="BC69" s="122" t="str">
        <f t="shared" si="27"/>
        <v>Фарш говяжий</v>
      </c>
      <c r="BD69" s="122" t="str">
        <f t="shared" si="27"/>
        <v>Печень куриная</v>
      </c>
      <c r="BE69" s="122" t="str">
        <f t="shared" si="27"/>
        <v>Филе минтая</v>
      </c>
      <c r="BF69" s="122" t="str">
        <f t="shared" si="27"/>
        <v>Филе сельди слабосол.</v>
      </c>
      <c r="BG69" s="122" t="str">
        <f t="shared" si="27"/>
        <v>Картофель</v>
      </c>
      <c r="BH69" s="122" t="str">
        <f t="shared" si="27"/>
        <v>Морковь</v>
      </c>
      <c r="BI69" s="122" t="str">
        <f t="shared" si="27"/>
        <v>Лук</v>
      </c>
      <c r="BJ69" s="122" t="str">
        <f t="shared" si="27"/>
        <v>Капуста</v>
      </c>
      <c r="BK69" s="122" t="str">
        <f t="shared" si="27"/>
        <v>Свекла</v>
      </c>
      <c r="BL69" s="122" t="str">
        <f t="shared" si="27"/>
        <v>Томатная паста</v>
      </c>
      <c r="BM69" s="122" t="str">
        <f t="shared" si="27"/>
        <v>Масло растительное</v>
      </c>
      <c r="BN69" s="122" t="str">
        <f t="shared" si="27"/>
        <v>Соль</v>
      </c>
      <c r="BO69" s="133" t="s">
        <v>100</v>
      </c>
      <c r="BP69" s="123" t="s">
        <v>6</v>
      </c>
      <c r="BQ69" s="123" t="s">
        <v>7</v>
      </c>
    </row>
    <row r="70" spans="1:69" ht="29.25" customHeight="1" x14ac:dyDescent="0.3">
      <c r="A70" s="130"/>
      <c r="B70" s="6" t="s">
        <v>8</v>
      </c>
      <c r="C70" s="13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41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34"/>
      <c r="BP70" s="123"/>
      <c r="BQ70" s="123"/>
    </row>
    <row r="71" spans="1:69" x14ac:dyDescent="0.3">
      <c r="A71" s="124"/>
      <c r="B71" s="42" t="s">
        <v>38</v>
      </c>
      <c r="C71" s="126"/>
      <c r="D71" s="7">
        <f t="shared" ref="D71:BN74" si="28">D14</f>
        <v>0</v>
      </c>
      <c r="E71" s="7">
        <f t="shared" si="28"/>
        <v>0</v>
      </c>
      <c r="F71" s="7">
        <f t="shared" si="28"/>
        <v>0</v>
      </c>
      <c r="G71" s="7">
        <f t="shared" si="28"/>
        <v>0</v>
      </c>
      <c r="H71" s="7">
        <f t="shared" si="28"/>
        <v>0</v>
      </c>
      <c r="I71" s="7">
        <f t="shared" si="28"/>
        <v>0</v>
      </c>
      <c r="J71" s="7">
        <f t="shared" si="28"/>
        <v>0</v>
      </c>
      <c r="K71" s="7">
        <f t="shared" si="28"/>
        <v>2E-3</v>
      </c>
      <c r="L71" s="7">
        <f t="shared" si="28"/>
        <v>2E-3</v>
      </c>
      <c r="M71" s="7">
        <f t="shared" si="28"/>
        <v>0</v>
      </c>
      <c r="N71" s="7">
        <f t="shared" si="28"/>
        <v>0</v>
      </c>
      <c r="O71" s="7">
        <f t="shared" si="28"/>
        <v>0</v>
      </c>
      <c r="P71" s="7">
        <f t="shared" si="28"/>
        <v>0</v>
      </c>
      <c r="Q71" s="7">
        <f t="shared" si="28"/>
        <v>0</v>
      </c>
      <c r="R71" s="7">
        <f t="shared" si="28"/>
        <v>0</v>
      </c>
      <c r="S71" s="7">
        <f t="shared" si="28"/>
        <v>0</v>
      </c>
      <c r="T71" s="7">
        <f t="shared" si="28"/>
        <v>0</v>
      </c>
      <c r="U71" s="7">
        <f t="shared" si="28"/>
        <v>0</v>
      </c>
      <c r="V71" s="7">
        <f t="shared" si="28"/>
        <v>0</v>
      </c>
      <c r="W71" s="7">
        <f t="shared" si="28"/>
        <v>0</v>
      </c>
      <c r="X71" s="7">
        <f t="shared" si="28"/>
        <v>0</v>
      </c>
      <c r="Y71" s="7">
        <f t="shared" si="28"/>
        <v>0</v>
      </c>
      <c r="Z71" s="7">
        <f t="shared" si="28"/>
        <v>0</v>
      </c>
      <c r="AA71" s="7">
        <f t="shared" si="28"/>
        <v>0</v>
      </c>
      <c r="AB71" s="7">
        <f t="shared" si="28"/>
        <v>0</v>
      </c>
      <c r="AC71" s="7">
        <f t="shared" si="28"/>
        <v>0</v>
      </c>
      <c r="AD71" s="7">
        <f t="shared" si="28"/>
        <v>0</v>
      </c>
      <c r="AE71" s="7">
        <f t="shared" si="28"/>
        <v>0</v>
      </c>
      <c r="AF71" s="7">
        <f t="shared" si="28"/>
        <v>0</v>
      </c>
      <c r="AG71" s="7">
        <f t="shared" si="28"/>
        <v>0</v>
      </c>
      <c r="AH71" s="7">
        <f t="shared" si="28"/>
        <v>0</v>
      </c>
      <c r="AI71" s="7">
        <f t="shared" si="28"/>
        <v>0</v>
      </c>
      <c r="AJ71" s="7">
        <f t="shared" si="28"/>
        <v>0</v>
      </c>
      <c r="AK71" s="7">
        <f t="shared" si="28"/>
        <v>0</v>
      </c>
      <c r="AL71" s="7">
        <f t="shared" si="28"/>
        <v>0</v>
      </c>
      <c r="AM71" s="7">
        <f t="shared" si="28"/>
        <v>0</v>
      </c>
      <c r="AN71" s="7">
        <f t="shared" si="28"/>
        <v>0</v>
      </c>
      <c r="AO71" s="7">
        <f t="shared" si="28"/>
        <v>0</v>
      </c>
      <c r="AP71" s="7">
        <f t="shared" si="28"/>
        <v>0</v>
      </c>
      <c r="AQ71" s="7">
        <f t="shared" si="28"/>
        <v>0</v>
      </c>
      <c r="AR71" s="7">
        <f t="shared" si="28"/>
        <v>0</v>
      </c>
      <c r="AS71" s="7">
        <f t="shared" si="28"/>
        <v>0</v>
      </c>
      <c r="AT71" s="7">
        <f t="shared" si="28"/>
        <v>0</v>
      </c>
      <c r="AU71" s="7">
        <f t="shared" si="28"/>
        <v>0</v>
      </c>
      <c r="AV71" s="7">
        <f t="shared" si="28"/>
        <v>0</v>
      </c>
      <c r="AW71" s="7">
        <f t="shared" si="28"/>
        <v>0</v>
      </c>
      <c r="AX71" s="7">
        <f t="shared" si="28"/>
        <v>0</v>
      </c>
      <c r="AY71" s="7">
        <f t="shared" si="28"/>
        <v>0</v>
      </c>
      <c r="AZ71" s="7">
        <f t="shared" si="28"/>
        <v>0</v>
      </c>
      <c r="BA71" s="7">
        <f t="shared" si="28"/>
        <v>0</v>
      </c>
      <c r="BB71" s="7">
        <f t="shared" si="28"/>
        <v>0</v>
      </c>
      <c r="BC71" s="7">
        <f t="shared" si="28"/>
        <v>8.0000000000000002E-3</v>
      </c>
      <c r="BD71" s="7">
        <f t="shared" si="28"/>
        <v>0</v>
      </c>
      <c r="BE71" s="7">
        <f t="shared" si="28"/>
        <v>0</v>
      </c>
      <c r="BF71" s="7">
        <f t="shared" si="28"/>
        <v>0</v>
      </c>
      <c r="BG71" s="7">
        <f t="shared" si="28"/>
        <v>5.0999999999999997E-2</v>
      </c>
      <c r="BH71" s="7">
        <f t="shared" si="28"/>
        <v>0.01</v>
      </c>
      <c r="BI71" s="7">
        <f t="shared" si="28"/>
        <v>8.0000000000000002E-3</v>
      </c>
      <c r="BJ71" s="7">
        <f t="shared" si="28"/>
        <v>0</v>
      </c>
      <c r="BK71" s="7">
        <f t="shared" si="28"/>
        <v>5.5E-2</v>
      </c>
      <c r="BL71" s="7">
        <f t="shared" si="28"/>
        <v>2E-3</v>
      </c>
      <c r="BM71" s="7">
        <f t="shared" si="28"/>
        <v>1E-3</v>
      </c>
      <c r="BN71" s="7">
        <f t="shared" si="28"/>
        <v>1E-3</v>
      </c>
      <c r="BO71" s="113">
        <f t="shared" ref="BO71" si="29">BO14</f>
        <v>0</v>
      </c>
    </row>
    <row r="72" spans="1:69" x14ac:dyDescent="0.3">
      <c r="A72" s="124"/>
      <c r="B72" s="7" t="s">
        <v>16</v>
      </c>
      <c r="C72" s="126"/>
      <c r="D72" s="7">
        <f t="shared" si="28"/>
        <v>0.01</v>
      </c>
      <c r="E72" s="7">
        <f t="shared" si="28"/>
        <v>0</v>
      </c>
      <c r="F72" s="7">
        <f t="shared" si="28"/>
        <v>0</v>
      </c>
      <c r="G72" s="7">
        <f t="shared" si="28"/>
        <v>0</v>
      </c>
      <c r="H72" s="7">
        <f t="shared" si="28"/>
        <v>0</v>
      </c>
      <c r="I72" s="7">
        <f t="shared" si="28"/>
        <v>0</v>
      </c>
      <c r="J72" s="7">
        <f t="shared" si="28"/>
        <v>0</v>
      </c>
      <c r="K72" s="7">
        <f t="shared" si="28"/>
        <v>0</v>
      </c>
      <c r="L72" s="7">
        <f t="shared" si="28"/>
        <v>0</v>
      </c>
      <c r="M72" s="7">
        <f t="shared" si="28"/>
        <v>0</v>
      </c>
      <c r="N72" s="7">
        <f t="shared" si="28"/>
        <v>0</v>
      </c>
      <c r="O72" s="7">
        <f t="shared" si="28"/>
        <v>0</v>
      </c>
      <c r="P72" s="7">
        <f t="shared" si="28"/>
        <v>0</v>
      </c>
      <c r="Q72" s="7">
        <f t="shared" si="28"/>
        <v>0</v>
      </c>
      <c r="R72" s="7">
        <f t="shared" si="28"/>
        <v>0</v>
      </c>
      <c r="S72" s="7">
        <f t="shared" si="28"/>
        <v>0</v>
      </c>
      <c r="T72" s="7">
        <f t="shared" si="28"/>
        <v>0</v>
      </c>
      <c r="U72" s="7">
        <f t="shared" si="28"/>
        <v>0</v>
      </c>
      <c r="V72" s="7">
        <f t="shared" si="28"/>
        <v>0</v>
      </c>
      <c r="W72" s="7">
        <f t="shared" si="28"/>
        <v>0</v>
      </c>
      <c r="X72" s="7">
        <f t="shared" si="28"/>
        <v>0.14285714285714285</v>
      </c>
      <c r="Y72" s="7">
        <f t="shared" si="28"/>
        <v>0</v>
      </c>
      <c r="Z72" s="7">
        <f t="shared" si="28"/>
        <v>0</v>
      </c>
      <c r="AA72" s="7">
        <f t="shared" si="28"/>
        <v>0</v>
      </c>
      <c r="AB72" s="7">
        <f t="shared" si="28"/>
        <v>0</v>
      </c>
      <c r="AC72" s="7">
        <f t="shared" si="28"/>
        <v>0</v>
      </c>
      <c r="AD72" s="7">
        <f t="shared" si="28"/>
        <v>0</v>
      </c>
      <c r="AE72" s="7">
        <f t="shared" si="28"/>
        <v>0</v>
      </c>
      <c r="AF72" s="7">
        <f t="shared" si="28"/>
        <v>0</v>
      </c>
      <c r="AG72" s="7">
        <f t="shared" si="28"/>
        <v>0</v>
      </c>
      <c r="AH72" s="7">
        <f t="shared" si="28"/>
        <v>0</v>
      </c>
      <c r="AI72" s="7">
        <f t="shared" si="28"/>
        <v>0</v>
      </c>
      <c r="AJ72" s="7">
        <f t="shared" si="28"/>
        <v>0</v>
      </c>
      <c r="AK72" s="7">
        <f t="shared" si="28"/>
        <v>0</v>
      </c>
      <c r="AL72" s="7">
        <f t="shared" si="28"/>
        <v>0</v>
      </c>
      <c r="AM72" s="7">
        <f t="shared" si="28"/>
        <v>0</v>
      </c>
      <c r="AN72" s="7">
        <f t="shared" si="28"/>
        <v>0</v>
      </c>
      <c r="AO72" s="7">
        <f t="shared" si="28"/>
        <v>0</v>
      </c>
      <c r="AP72" s="7">
        <f t="shared" si="28"/>
        <v>0</v>
      </c>
      <c r="AQ72" s="7">
        <f t="shared" si="28"/>
        <v>0</v>
      </c>
      <c r="AR72" s="7">
        <f t="shared" si="28"/>
        <v>0</v>
      </c>
      <c r="AS72" s="7">
        <f t="shared" si="28"/>
        <v>0</v>
      </c>
      <c r="AT72" s="7">
        <f t="shared" si="28"/>
        <v>0</v>
      </c>
      <c r="AU72" s="7">
        <f t="shared" si="28"/>
        <v>0</v>
      </c>
      <c r="AV72" s="7">
        <f t="shared" si="28"/>
        <v>0</v>
      </c>
      <c r="AW72" s="7">
        <f t="shared" si="28"/>
        <v>0</v>
      </c>
      <c r="AX72" s="7">
        <f t="shared" si="28"/>
        <v>0</v>
      </c>
      <c r="AY72" s="7">
        <f t="shared" si="28"/>
        <v>0</v>
      </c>
      <c r="AZ72" s="7">
        <f t="shared" si="28"/>
        <v>0</v>
      </c>
      <c r="BA72" s="7">
        <f t="shared" si="28"/>
        <v>0</v>
      </c>
      <c r="BB72" s="7">
        <f t="shared" si="28"/>
        <v>0</v>
      </c>
      <c r="BC72" s="7">
        <f t="shared" si="28"/>
        <v>0</v>
      </c>
      <c r="BD72" s="7">
        <f t="shared" si="28"/>
        <v>0</v>
      </c>
      <c r="BE72" s="7">
        <f t="shared" si="28"/>
        <v>0.06</v>
      </c>
      <c r="BF72" s="7">
        <f t="shared" si="28"/>
        <v>0</v>
      </c>
      <c r="BG72" s="7">
        <f t="shared" si="28"/>
        <v>0</v>
      </c>
      <c r="BH72" s="7">
        <f t="shared" si="28"/>
        <v>0</v>
      </c>
      <c r="BI72" s="7">
        <f t="shared" si="28"/>
        <v>5.0000000000000001E-3</v>
      </c>
      <c r="BJ72" s="7">
        <f t="shared" si="28"/>
        <v>0</v>
      </c>
      <c r="BK72" s="7">
        <f t="shared" si="28"/>
        <v>0</v>
      </c>
      <c r="BL72" s="7">
        <f t="shared" si="28"/>
        <v>0</v>
      </c>
      <c r="BM72" s="7">
        <f t="shared" si="28"/>
        <v>1E-3</v>
      </c>
      <c r="BN72" s="7">
        <f t="shared" si="28"/>
        <v>1E-3</v>
      </c>
      <c r="BO72" s="113">
        <f t="shared" ref="BO72" si="30">BO15</f>
        <v>0</v>
      </c>
    </row>
    <row r="73" spans="1:69" x14ac:dyDescent="0.3">
      <c r="A73" s="124"/>
      <c r="B73" s="7" t="s">
        <v>17</v>
      </c>
      <c r="C73" s="126"/>
      <c r="D73" s="7">
        <f t="shared" si="28"/>
        <v>0</v>
      </c>
      <c r="E73" s="7">
        <f t="shared" si="28"/>
        <v>0</v>
      </c>
      <c r="F73" s="7">
        <f t="shared" si="28"/>
        <v>0</v>
      </c>
      <c r="G73" s="7">
        <f t="shared" si="28"/>
        <v>0</v>
      </c>
      <c r="H73" s="7">
        <f t="shared" si="28"/>
        <v>0</v>
      </c>
      <c r="I73" s="7">
        <f t="shared" si="28"/>
        <v>0</v>
      </c>
      <c r="J73" s="7">
        <f t="shared" si="28"/>
        <v>0</v>
      </c>
      <c r="K73" s="7">
        <f t="shared" si="28"/>
        <v>5.0000000000000001E-4</v>
      </c>
      <c r="L73" s="7">
        <f t="shared" si="28"/>
        <v>7.0000000000000001E-3</v>
      </c>
      <c r="M73" s="7">
        <f t="shared" si="28"/>
        <v>0</v>
      </c>
      <c r="N73" s="7">
        <f t="shared" si="28"/>
        <v>0</v>
      </c>
      <c r="O73" s="7">
        <f t="shared" si="28"/>
        <v>0</v>
      </c>
      <c r="P73" s="7">
        <f t="shared" si="28"/>
        <v>0</v>
      </c>
      <c r="Q73" s="7">
        <f t="shared" si="28"/>
        <v>0</v>
      </c>
      <c r="R73" s="7">
        <f t="shared" si="28"/>
        <v>0</v>
      </c>
      <c r="S73" s="7">
        <f t="shared" si="28"/>
        <v>0</v>
      </c>
      <c r="T73" s="7">
        <f t="shared" si="28"/>
        <v>0</v>
      </c>
      <c r="U73" s="7">
        <f t="shared" si="28"/>
        <v>0</v>
      </c>
      <c r="V73" s="7">
        <f t="shared" si="28"/>
        <v>0</v>
      </c>
      <c r="W73" s="7">
        <f t="shared" si="28"/>
        <v>0</v>
      </c>
      <c r="X73" s="7">
        <f t="shared" si="28"/>
        <v>0</v>
      </c>
      <c r="Y73" s="7">
        <f t="shared" si="28"/>
        <v>0</v>
      </c>
      <c r="Z73" s="7">
        <f t="shared" si="28"/>
        <v>0</v>
      </c>
      <c r="AA73" s="7">
        <f t="shared" si="28"/>
        <v>0</v>
      </c>
      <c r="AB73" s="7">
        <f t="shared" si="28"/>
        <v>0</v>
      </c>
      <c r="AC73" s="7">
        <f t="shared" si="28"/>
        <v>0</v>
      </c>
      <c r="AD73" s="7">
        <f t="shared" si="28"/>
        <v>0</v>
      </c>
      <c r="AE73" s="7">
        <f t="shared" si="28"/>
        <v>0</v>
      </c>
      <c r="AF73" s="7">
        <f t="shared" si="28"/>
        <v>0</v>
      </c>
      <c r="AG73" s="7">
        <f t="shared" si="28"/>
        <v>0</v>
      </c>
      <c r="AH73" s="7">
        <f t="shared" si="28"/>
        <v>0</v>
      </c>
      <c r="AI73" s="7">
        <f t="shared" si="28"/>
        <v>0</v>
      </c>
      <c r="AJ73" s="7">
        <f t="shared" si="28"/>
        <v>5.4000000000000001E-4</v>
      </c>
      <c r="AK73" s="7">
        <f t="shared" si="28"/>
        <v>0</v>
      </c>
      <c r="AL73" s="7">
        <f t="shared" si="28"/>
        <v>0</v>
      </c>
      <c r="AM73" s="7">
        <f t="shared" si="28"/>
        <v>0</v>
      </c>
      <c r="AN73" s="7">
        <f t="shared" si="28"/>
        <v>0</v>
      </c>
      <c r="AO73" s="7">
        <f t="shared" si="28"/>
        <v>0</v>
      </c>
      <c r="AP73" s="7">
        <f t="shared" si="28"/>
        <v>0</v>
      </c>
      <c r="AQ73" s="7">
        <f t="shared" si="28"/>
        <v>0</v>
      </c>
      <c r="AR73" s="7">
        <f t="shared" si="28"/>
        <v>0</v>
      </c>
      <c r="AS73" s="7">
        <f t="shared" si="28"/>
        <v>0</v>
      </c>
      <c r="AT73" s="7">
        <f t="shared" si="28"/>
        <v>0</v>
      </c>
      <c r="AU73" s="7">
        <f t="shared" si="28"/>
        <v>0</v>
      </c>
      <c r="AV73" s="7">
        <f t="shared" si="28"/>
        <v>0</v>
      </c>
      <c r="AW73" s="7">
        <f t="shared" si="28"/>
        <v>0</v>
      </c>
      <c r="AX73" s="7">
        <f t="shared" si="28"/>
        <v>0</v>
      </c>
      <c r="AY73" s="7">
        <f t="shared" si="28"/>
        <v>0</v>
      </c>
      <c r="AZ73" s="7">
        <f t="shared" si="28"/>
        <v>0</v>
      </c>
      <c r="BA73" s="7">
        <f t="shared" si="28"/>
        <v>0</v>
      </c>
      <c r="BB73" s="7">
        <f t="shared" si="28"/>
        <v>0</v>
      </c>
      <c r="BC73" s="7">
        <f t="shared" si="28"/>
        <v>0</v>
      </c>
      <c r="BD73" s="7">
        <f t="shared" si="28"/>
        <v>0</v>
      </c>
      <c r="BE73" s="7">
        <f t="shared" si="28"/>
        <v>0</v>
      </c>
      <c r="BF73" s="7">
        <f t="shared" si="28"/>
        <v>0</v>
      </c>
      <c r="BG73" s="7">
        <f t="shared" si="28"/>
        <v>0</v>
      </c>
      <c r="BH73" s="7">
        <f t="shared" si="28"/>
        <v>0</v>
      </c>
      <c r="BI73" s="7">
        <f t="shared" si="28"/>
        <v>0</v>
      </c>
      <c r="BJ73" s="7">
        <f t="shared" si="28"/>
        <v>0</v>
      </c>
      <c r="BK73" s="7">
        <f t="shared" si="28"/>
        <v>0</v>
      </c>
      <c r="BL73" s="7">
        <f t="shared" si="28"/>
        <v>0</v>
      </c>
      <c r="BM73" s="7">
        <f t="shared" si="28"/>
        <v>0</v>
      </c>
      <c r="BN73" s="7">
        <f t="shared" si="28"/>
        <v>0</v>
      </c>
      <c r="BO73" s="113">
        <f t="shared" ref="BO73" si="31">BO16</f>
        <v>0</v>
      </c>
    </row>
    <row r="74" spans="1:69" x14ac:dyDescent="0.3">
      <c r="A74" s="124"/>
      <c r="B74" s="20" t="s">
        <v>18</v>
      </c>
      <c r="C74" s="126"/>
      <c r="D74" s="7">
        <f t="shared" si="28"/>
        <v>0</v>
      </c>
      <c r="E74" s="7">
        <f t="shared" si="28"/>
        <v>0</v>
      </c>
      <c r="F74" s="7">
        <f t="shared" si="28"/>
        <v>0</v>
      </c>
      <c r="G74" s="7">
        <f t="shared" ref="G74:BN77" si="32">G17</f>
        <v>0</v>
      </c>
      <c r="H74" s="7">
        <f t="shared" si="32"/>
        <v>0</v>
      </c>
      <c r="I74" s="7">
        <f t="shared" si="32"/>
        <v>0</v>
      </c>
      <c r="J74" s="7">
        <f t="shared" si="32"/>
        <v>0</v>
      </c>
      <c r="K74" s="7">
        <f t="shared" si="32"/>
        <v>2E-3</v>
      </c>
      <c r="L74" s="7">
        <f t="shared" si="32"/>
        <v>0</v>
      </c>
      <c r="M74" s="7">
        <f t="shared" si="32"/>
        <v>2E-3</v>
      </c>
      <c r="N74" s="7">
        <f t="shared" si="32"/>
        <v>0</v>
      </c>
      <c r="O74" s="7">
        <f t="shared" si="32"/>
        <v>0</v>
      </c>
      <c r="P74" s="7">
        <f t="shared" si="32"/>
        <v>0</v>
      </c>
      <c r="Q74" s="7">
        <f t="shared" si="32"/>
        <v>0</v>
      </c>
      <c r="R74" s="7">
        <f t="shared" si="32"/>
        <v>0</v>
      </c>
      <c r="S74" s="7">
        <f t="shared" si="32"/>
        <v>0</v>
      </c>
      <c r="T74" s="7">
        <f t="shared" si="32"/>
        <v>0</v>
      </c>
      <c r="U74" s="7">
        <f t="shared" si="32"/>
        <v>0</v>
      </c>
      <c r="V74" s="7">
        <f t="shared" si="32"/>
        <v>0</v>
      </c>
      <c r="W74" s="7">
        <f t="shared" si="32"/>
        <v>0</v>
      </c>
      <c r="X74" s="7">
        <f t="shared" si="32"/>
        <v>0</v>
      </c>
      <c r="Y74" s="7">
        <f t="shared" si="32"/>
        <v>0</v>
      </c>
      <c r="Z74" s="7">
        <f t="shared" si="32"/>
        <v>0</v>
      </c>
      <c r="AA74" s="7">
        <f t="shared" si="32"/>
        <v>0</v>
      </c>
      <c r="AB74" s="7">
        <f t="shared" si="32"/>
        <v>0</v>
      </c>
      <c r="AC74" s="7">
        <f t="shared" si="32"/>
        <v>0</v>
      </c>
      <c r="AD74" s="7">
        <f t="shared" si="32"/>
        <v>0</v>
      </c>
      <c r="AE74" s="7">
        <f t="shared" si="32"/>
        <v>0</v>
      </c>
      <c r="AF74" s="7">
        <f t="shared" si="32"/>
        <v>0</v>
      </c>
      <c r="AG74" s="7">
        <f t="shared" si="32"/>
        <v>0</v>
      </c>
      <c r="AH74" s="7">
        <f t="shared" si="32"/>
        <v>0</v>
      </c>
      <c r="AI74" s="7">
        <f t="shared" si="32"/>
        <v>0</v>
      </c>
      <c r="AJ74" s="7">
        <f t="shared" si="32"/>
        <v>0</v>
      </c>
      <c r="AK74" s="7">
        <f t="shared" si="32"/>
        <v>0</v>
      </c>
      <c r="AL74" s="7">
        <f t="shared" si="32"/>
        <v>0</v>
      </c>
      <c r="AM74" s="7">
        <f t="shared" si="32"/>
        <v>0</v>
      </c>
      <c r="AN74" s="7">
        <f t="shared" si="32"/>
        <v>0</v>
      </c>
      <c r="AO74" s="7">
        <f t="shared" si="32"/>
        <v>0</v>
      </c>
      <c r="AP74" s="7">
        <f t="shared" si="32"/>
        <v>0</v>
      </c>
      <c r="AQ74" s="7">
        <f t="shared" si="32"/>
        <v>0</v>
      </c>
      <c r="AR74" s="7">
        <f t="shared" si="32"/>
        <v>0</v>
      </c>
      <c r="AS74" s="7">
        <f t="shared" si="32"/>
        <v>0</v>
      </c>
      <c r="AT74" s="7">
        <f t="shared" si="32"/>
        <v>0</v>
      </c>
      <c r="AU74" s="7">
        <f t="shared" si="32"/>
        <v>0</v>
      </c>
      <c r="AV74" s="7">
        <f t="shared" si="32"/>
        <v>0</v>
      </c>
      <c r="AW74" s="7">
        <f t="shared" si="32"/>
        <v>0</v>
      </c>
      <c r="AX74" s="7">
        <f t="shared" si="32"/>
        <v>0</v>
      </c>
      <c r="AY74" s="7">
        <f t="shared" si="32"/>
        <v>0</v>
      </c>
      <c r="AZ74" s="7">
        <f t="shared" si="32"/>
        <v>0</v>
      </c>
      <c r="BA74" s="7">
        <f t="shared" si="32"/>
        <v>0</v>
      </c>
      <c r="BB74" s="7">
        <f t="shared" si="32"/>
        <v>0</v>
      </c>
      <c r="BC74" s="7">
        <f t="shared" si="32"/>
        <v>0</v>
      </c>
      <c r="BD74" s="7">
        <f t="shared" si="32"/>
        <v>0</v>
      </c>
      <c r="BE74" s="7">
        <f t="shared" si="32"/>
        <v>0</v>
      </c>
      <c r="BF74" s="7">
        <f t="shared" si="32"/>
        <v>0</v>
      </c>
      <c r="BG74" s="7">
        <f t="shared" si="32"/>
        <v>0.17</v>
      </c>
      <c r="BH74" s="7">
        <f t="shared" si="32"/>
        <v>0</v>
      </c>
      <c r="BI74" s="7">
        <f t="shared" si="32"/>
        <v>0</v>
      </c>
      <c r="BJ74" s="7">
        <f t="shared" si="32"/>
        <v>0</v>
      </c>
      <c r="BK74" s="7">
        <f t="shared" si="32"/>
        <v>0</v>
      </c>
      <c r="BL74" s="7">
        <f t="shared" si="32"/>
        <v>0</v>
      </c>
      <c r="BM74" s="7">
        <f t="shared" si="32"/>
        <v>0</v>
      </c>
      <c r="BN74" s="7">
        <f t="shared" si="32"/>
        <v>1E-3</v>
      </c>
      <c r="BO74" s="113">
        <f t="shared" ref="BO74" si="33">BO17</f>
        <v>0</v>
      </c>
    </row>
    <row r="75" spans="1:69" x14ac:dyDescent="0.3">
      <c r="A75" s="124"/>
      <c r="B75" s="14" t="s">
        <v>19</v>
      </c>
      <c r="C75" s="126"/>
      <c r="D75" s="7">
        <f t="shared" ref="D75:AJ77" si="34">D18</f>
        <v>0.02</v>
      </c>
      <c r="E75" s="7">
        <f t="shared" si="34"/>
        <v>0</v>
      </c>
      <c r="F75" s="7">
        <f t="shared" si="34"/>
        <v>0</v>
      </c>
      <c r="G75" s="7">
        <f t="shared" si="34"/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0</v>
      </c>
      <c r="L75" s="7">
        <f t="shared" si="34"/>
        <v>0</v>
      </c>
      <c r="M75" s="7">
        <f t="shared" si="34"/>
        <v>0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2"/>
        <v>0</v>
      </c>
      <c r="U75" s="7">
        <f t="shared" si="32"/>
        <v>0</v>
      </c>
      <c r="V75" s="7">
        <f t="shared" si="32"/>
        <v>0</v>
      </c>
      <c r="W75" s="7">
        <f t="shared" si="32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2"/>
        <v>0</v>
      </c>
      <c r="AL75" s="7">
        <f t="shared" si="32"/>
        <v>0</v>
      </c>
      <c r="AM75" s="7">
        <f t="shared" si="32"/>
        <v>0</v>
      </c>
      <c r="AN75" s="7">
        <f t="shared" si="32"/>
        <v>0</v>
      </c>
      <c r="AO75" s="7">
        <f t="shared" si="32"/>
        <v>0</v>
      </c>
      <c r="AP75" s="7">
        <f t="shared" si="32"/>
        <v>0</v>
      </c>
      <c r="AQ75" s="7">
        <f t="shared" si="32"/>
        <v>0</v>
      </c>
      <c r="AR75" s="7">
        <f t="shared" si="32"/>
        <v>0</v>
      </c>
      <c r="AS75" s="7">
        <f t="shared" si="32"/>
        <v>0</v>
      </c>
      <c r="AT75" s="7">
        <f t="shared" si="32"/>
        <v>0</v>
      </c>
      <c r="AU75" s="7">
        <f t="shared" si="32"/>
        <v>0</v>
      </c>
      <c r="AV75" s="7">
        <f t="shared" si="32"/>
        <v>0</v>
      </c>
      <c r="AW75" s="7">
        <f t="shared" si="32"/>
        <v>0</v>
      </c>
      <c r="AX75" s="7">
        <f t="shared" si="32"/>
        <v>0</v>
      </c>
      <c r="AY75" s="7">
        <f t="shared" si="32"/>
        <v>0</v>
      </c>
      <c r="AZ75" s="7">
        <f t="shared" si="32"/>
        <v>0</v>
      </c>
      <c r="BA75" s="7">
        <f t="shared" si="32"/>
        <v>0</v>
      </c>
      <c r="BB75" s="7">
        <f t="shared" si="32"/>
        <v>0</v>
      </c>
      <c r="BC75" s="7">
        <f t="shared" si="32"/>
        <v>0</v>
      </c>
      <c r="BD75" s="7">
        <f t="shared" si="32"/>
        <v>0</v>
      </c>
      <c r="BE75" s="7">
        <f t="shared" si="32"/>
        <v>0</v>
      </c>
      <c r="BF75" s="7">
        <f t="shared" si="32"/>
        <v>0</v>
      </c>
      <c r="BG75" s="7">
        <f t="shared" si="32"/>
        <v>0</v>
      </c>
      <c r="BH75" s="7">
        <f t="shared" si="32"/>
        <v>0</v>
      </c>
      <c r="BI75" s="7">
        <f t="shared" si="32"/>
        <v>0</v>
      </c>
      <c r="BJ75" s="7">
        <f t="shared" si="32"/>
        <v>0</v>
      </c>
      <c r="BK75" s="7">
        <f t="shared" si="32"/>
        <v>0</v>
      </c>
      <c r="BL75" s="7">
        <f t="shared" si="32"/>
        <v>0</v>
      </c>
      <c r="BM75" s="7">
        <f t="shared" si="32"/>
        <v>0</v>
      </c>
      <c r="BN75" s="7">
        <f t="shared" si="32"/>
        <v>0</v>
      </c>
      <c r="BO75" s="113">
        <f t="shared" ref="BO75" si="35">BO18</f>
        <v>0</v>
      </c>
    </row>
    <row r="76" spans="1:69" x14ac:dyDescent="0.3">
      <c r="A76" s="124"/>
      <c r="B76" s="14" t="s">
        <v>20</v>
      </c>
      <c r="C76" s="126"/>
      <c r="D76" s="7">
        <f t="shared" si="34"/>
        <v>0</v>
      </c>
      <c r="E76" s="7">
        <f t="shared" si="34"/>
        <v>4.3999999999999997E-2</v>
      </c>
      <c r="F76" s="7">
        <f t="shared" si="34"/>
        <v>0</v>
      </c>
      <c r="G76" s="7">
        <f t="shared" si="34"/>
        <v>0</v>
      </c>
      <c r="H76" s="7">
        <f t="shared" si="34"/>
        <v>0</v>
      </c>
      <c r="I76" s="7">
        <f t="shared" si="34"/>
        <v>0</v>
      </c>
      <c r="J76" s="7">
        <f t="shared" si="34"/>
        <v>0</v>
      </c>
      <c r="K76" s="7">
        <f t="shared" si="34"/>
        <v>0</v>
      </c>
      <c r="L76" s="7">
        <f t="shared" si="34"/>
        <v>0</v>
      </c>
      <c r="M76" s="7">
        <f t="shared" si="34"/>
        <v>0</v>
      </c>
      <c r="N76" s="7">
        <f t="shared" si="34"/>
        <v>0</v>
      </c>
      <c r="O76" s="7">
        <f t="shared" si="34"/>
        <v>0</v>
      </c>
      <c r="P76" s="7">
        <f t="shared" si="34"/>
        <v>0</v>
      </c>
      <c r="Q76" s="7">
        <f t="shared" si="34"/>
        <v>0</v>
      </c>
      <c r="R76" s="7">
        <f t="shared" si="34"/>
        <v>0</v>
      </c>
      <c r="S76" s="7">
        <f t="shared" si="34"/>
        <v>0</v>
      </c>
      <c r="T76" s="7">
        <f t="shared" si="32"/>
        <v>0</v>
      </c>
      <c r="U76" s="7">
        <f t="shared" si="32"/>
        <v>0</v>
      </c>
      <c r="V76" s="7">
        <f t="shared" si="32"/>
        <v>0</v>
      </c>
      <c r="W76" s="7">
        <f t="shared" si="32"/>
        <v>0</v>
      </c>
      <c r="X76" s="7">
        <f t="shared" si="34"/>
        <v>0</v>
      </c>
      <c r="Y76" s="7">
        <f t="shared" si="34"/>
        <v>0</v>
      </c>
      <c r="Z76" s="7">
        <f t="shared" si="34"/>
        <v>0</v>
      </c>
      <c r="AA76" s="7">
        <f t="shared" si="34"/>
        <v>0</v>
      </c>
      <c r="AB76" s="7">
        <f t="shared" si="34"/>
        <v>0</v>
      </c>
      <c r="AC76" s="7">
        <f t="shared" si="34"/>
        <v>0</v>
      </c>
      <c r="AD76" s="7">
        <f t="shared" si="34"/>
        <v>0</v>
      </c>
      <c r="AE76" s="7">
        <f t="shared" si="34"/>
        <v>0</v>
      </c>
      <c r="AF76" s="7">
        <f t="shared" si="34"/>
        <v>0</v>
      </c>
      <c r="AG76" s="7">
        <f t="shared" si="34"/>
        <v>0</v>
      </c>
      <c r="AH76" s="7">
        <f t="shared" si="34"/>
        <v>0</v>
      </c>
      <c r="AI76" s="7">
        <f t="shared" si="34"/>
        <v>0</v>
      </c>
      <c r="AJ76" s="7">
        <f t="shared" si="34"/>
        <v>0</v>
      </c>
      <c r="AK76" s="7">
        <f t="shared" si="32"/>
        <v>0</v>
      </c>
      <c r="AL76" s="7">
        <f t="shared" si="32"/>
        <v>0</v>
      </c>
      <c r="AM76" s="7">
        <f t="shared" si="32"/>
        <v>0</v>
      </c>
      <c r="AN76" s="7">
        <f t="shared" si="32"/>
        <v>0</v>
      </c>
      <c r="AO76" s="7">
        <f t="shared" si="32"/>
        <v>0</v>
      </c>
      <c r="AP76" s="7">
        <f t="shared" si="32"/>
        <v>0</v>
      </c>
      <c r="AQ76" s="7">
        <f t="shared" si="32"/>
        <v>0</v>
      </c>
      <c r="AR76" s="7">
        <f t="shared" si="32"/>
        <v>0</v>
      </c>
      <c r="AS76" s="7">
        <f t="shared" si="32"/>
        <v>0</v>
      </c>
      <c r="AT76" s="7">
        <f t="shared" si="32"/>
        <v>0</v>
      </c>
      <c r="AU76" s="7">
        <f t="shared" si="32"/>
        <v>0</v>
      </c>
      <c r="AV76" s="7">
        <f t="shared" si="32"/>
        <v>0</v>
      </c>
      <c r="AW76" s="7">
        <f t="shared" si="32"/>
        <v>0</v>
      </c>
      <c r="AX76" s="7">
        <f t="shared" si="32"/>
        <v>0</v>
      </c>
      <c r="AY76" s="7">
        <f t="shared" si="32"/>
        <v>0</v>
      </c>
      <c r="AZ76" s="7">
        <f t="shared" si="32"/>
        <v>0</v>
      </c>
      <c r="BA76" s="7">
        <f t="shared" si="32"/>
        <v>0</v>
      </c>
      <c r="BB76" s="7">
        <f t="shared" si="32"/>
        <v>0</v>
      </c>
      <c r="BC76" s="7">
        <f t="shared" si="32"/>
        <v>0</v>
      </c>
      <c r="BD76" s="7">
        <f t="shared" si="32"/>
        <v>0</v>
      </c>
      <c r="BE76" s="7">
        <f t="shared" si="32"/>
        <v>0</v>
      </c>
      <c r="BF76" s="7">
        <f t="shared" si="32"/>
        <v>0</v>
      </c>
      <c r="BG76" s="7">
        <f t="shared" si="32"/>
        <v>0</v>
      </c>
      <c r="BH76" s="7">
        <f t="shared" si="32"/>
        <v>0</v>
      </c>
      <c r="BI76" s="7">
        <f t="shared" si="32"/>
        <v>0</v>
      </c>
      <c r="BJ76" s="7">
        <f t="shared" si="32"/>
        <v>0</v>
      </c>
      <c r="BK76" s="7">
        <f t="shared" si="32"/>
        <v>0</v>
      </c>
      <c r="BL76" s="7">
        <f t="shared" si="32"/>
        <v>0</v>
      </c>
      <c r="BM76" s="7">
        <f t="shared" si="32"/>
        <v>0</v>
      </c>
      <c r="BN76" s="7">
        <f t="shared" si="32"/>
        <v>0</v>
      </c>
      <c r="BO76" s="113">
        <f t="shared" ref="BO76" si="36">BO19</f>
        <v>0</v>
      </c>
    </row>
    <row r="77" spans="1:69" x14ac:dyDescent="0.3">
      <c r="A77" s="124"/>
      <c r="B77" s="14" t="s">
        <v>21</v>
      </c>
      <c r="C77" s="127"/>
      <c r="D77" s="7">
        <f t="shared" si="34"/>
        <v>0</v>
      </c>
      <c r="E77" s="7">
        <f t="shared" si="34"/>
        <v>0</v>
      </c>
      <c r="F77" s="7">
        <f t="shared" si="34"/>
        <v>0.01</v>
      </c>
      <c r="G77" s="7">
        <f t="shared" si="34"/>
        <v>0</v>
      </c>
      <c r="H77" s="7">
        <f t="shared" si="34"/>
        <v>0</v>
      </c>
      <c r="I77" s="7">
        <f t="shared" si="34"/>
        <v>0</v>
      </c>
      <c r="J77" s="7">
        <f t="shared" si="34"/>
        <v>0</v>
      </c>
      <c r="K77" s="7">
        <f t="shared" si="34"/>
        <v>0</v>
      </c>
      <c r="L77" s="7">
        <f t="shared" si="34"/>
        <v>0</v>
      </c>
      <c r="M77" s="7">
        <f t="shared" si="34"/>
        <v>0</v>
      </c>
      <c r="N77" s="7">
        <f t="shared" si="34"/>
        <v>0</v>
      </c>
      <c r="O77" s="7">
        <f t="shared" si="34"/>
        <v>0</v>
      </c>
      <c r="P77" s="7">
        <f t="shared" si="34"/>
        <v>0</v>
      </c>
      <c r="Q77" s="7">
        <f t="shared" si="34"/>
        <v>0</v>
      </c>
      <c r="R77" s="7">
        <f t="shared" si="34"/>
        <v>0</v>
      </c>
      <c r="S77" s="7">
        <f t="shared" si="34"/>
        <v>0</v>
      </c>
      <c r="T77" s="7">
        <f t="shared" si="32"/>
        <v>0</v>
      </c>
      <c r="U77" s="7">
        <f t="shared" si="32"/>
        <v>0</v>
      </c>
      <c r="V77" s="7">
        <f t="shared" si="32"/>
        <v>0</v>
      </c>
      <c r="W77" s="7">
        <f t="shared" si="32"/>
        <v>0</v>
      </c>
      <c r="X77" s="7">
        <f t="shared" si="34"/>
        <v>0</v>
      </c>
      <c r="Y77" s="7">
        <f t="shared" si="34"/>
        <v>0</v>
      </c>
      <c r="Z77" s="7">
        <f t="shared" si="34"/>
        <v>0</v>
      </c>
      <c r="AA77" s="7">
        <f t="shared" si="34"/>
        <v>0</v>
      </c>
      <c r="AB77" s="7">
        <f t="shared" si="34"/>
        <v>0</v>
      </c>
      <c r="AC77" s="7">
        <f t="shared" si="34"/>
        <v>0</v>
      </c>
      <c r="AD77" s="7">
        <f t="shared" si="34"/>
        <v>0</v>
      </c>
      <c r="AE77" s="7">
        <f t="shared" si="34"/>
        <v>0</v>
      </c>
      <c r="AF77" s="7">
        <f t="shared" si="34"/>
        <v>0</v>
      </c>
      <c r="AG77" s="7">
        <f t="shared" si="34"/>
        <v>0.02</v>
      </c>
      <c r="AH77" s="7">
        <f t="shared" si="34"/>
        <v>0</v>
      </c>
      <c r="AI77" s="7">
        <f t="shared" si="34"/>
        <v>0</v>
      </c>
      <c r="AJ77" s="7">
        <f t="shared" si="34"/>
        <v>0</v>
      </c>
      <c r="AK77" s="7">
        <f t="shared" si="32"/>
        <v>0</v>
      </c>
      <c r="AL77" s="7">
        <f t="shared" si="32"/>
        <v>0</v>
      </c>
      <c r="AM77" s="7">
        <f t="shared" si="32"/>
        <v>0</v>
      </c>
      <c r="AN77" s="7">
        <f t="shared" si="32"/>
        <v>0</v>
      </c>
      <c r="AO77" s="7">
        <f t="shared" si="32"/>
        <v>0</v>
      </c>
      <c r="AP77" s="7">
        <f t="shared" si="32"/>
        <v>0</v>
      </c>
      <c r="AQ77" s="7">
        <f t="shared" si="32"/>
        <v>0</v>
      </c>
      <c r="AR77" s="7">
        <f t="shared" si="32"/>
        <v>0</v>
      </c>
      <c r="AS77" s="7">
        <f t="shared" si="32"/>
        <v>0</v>
      </c>
      <c r="AT77" s="7">
        <f t="shared" si="32"/>
        <v>0</v>
      </c>
      <c r="AU77" s="7">
        <f t="shared" si="32"/>
        <v>0</v>
      </c>
      <c r="AV77" s="7">
        <f t="shared" si="32"/>
        <v>0</v>
      </c>
      <c r="AW77" s="7">
        <f t="shared" si="32"/>
        <v>0</v>
      </c>
      <c r="AX77" s="7">
        <f t="shared" si="32"/>
        <v>0</v>
      </c>
      <c r="AY77" s="7">
        <f t="shared" si="32"/>
        <v>0</v>
      </c>
      <c r="AZ77" s="7">
        <f t="shared" si="32"/>
        <v>0</v>
      </c>
      <c r="BA77" s="7">
        <f t="shared" si="32"/>
        <v>0</v>
      </c>
      <c r="BB77" s="7">
        <f t="shared" si="32"/>
        <v>0</v>
      </c>
      <c r="BC77" s="7">
        <f t="shared" si="32"/>
        <v>0</v>
      </c>
      <c r="BD77" s="7">
        <f t="shared" si="32"/>
        <v>0</v>
      </c>
      <c r="BE77" s="7">
        <f t="shared" si="32"/>
        <v>0</v>
      </c>
      <c r="BF77" s="7">
        <f t="shared" si="32"/>
        <v>0</v>
      </c>
      <c r="BG77" s="7">
        <f t="shared" si="32"/>
        <v>0</v>
      </c>
      <c r="BH77" s="7">
        <f t="shared" si="32"/>
        <v>0</v>
      </c>
      <c r="BI77" s="7">
        <f t="shared" si="32"/>
        <v>0</v>
      </c>
      <c r="BJ77" s="7">
        <f t="shared" si="32"/>
        <v>0</v>
      </c>
      <c r="BK77" s="7">
        <f t="shared" si="32"/>
        <v>0</v>
      </c>
      <c r="BL77" s="7">
        <f t="shared" si="32"/>
        <v>0</v>
      </c>
      <c r="BM77" s="7">
        <f t="shared" si="32"/>
        <v>0</v>
      </c>
      <c r="BN77" s="7">
        <f t="shared" si="32"/>
        <v>0</v>
      </c>
      <c r="BO77" s="113">
        <f t="shared" ref="BO77" si="37">BO20</f>
        <v>3.4999999999999997E-5</v>
      </c>
    </row>
    <row r="78" spans="1:69" ht="17.399999999999999" x14ac:dyDescent="0.35">
      <c r="B78" s="25" t="s">
        <v>28</v>
      </c>
      <c r="C78" s="26"/>
      <c r="D78" s="27">
        <f t="shared" ref="D78:AI78" si="38">SUM(D71:D77)</f>
        <v>0.03</v>
      </c>
      <c r="E78" s="27">
        <f t="shared" si="38"/>
        <v>4.3999999999999997E-2</v>
      </c>
      <c r="F78" s="27">
        <f t="shared" si="38"/>
        <v>0.01</v>
      </c>
      <c r="G78" s="27">
        <f t="shared" si="38"/>
        <v>0</v>
      </c>
      <c r="H78" s="27">
        <f t="shared" si="38"/>
        <v>0</v>
      </c>
      <c r="I78" s="27">
        <f t="shared" si="38"/>
        <v>0</v>
      </c>
      <c r="J78" s="27">
        <f t="shared" si="38"/>
        <v>0</v>
      </c>
      <c r="K78" s="27">
        <f t="shared" si="38"/>
        <v>4.5000000000000005E-3</v>
      </c>
      <c r="L78" s="27">
        <f t="shared" si="38"/>
        <v>9.0000000000000011E-3</v>
      </c>
      <c r="M78" s="27">
        <f t="shared" si="38"/>
        <v>2E-3</v>
      </c>
      <c r="N78" s="27">
        <f t="shared" si="38"/>
        <v>0</v>
      </c>
      <c r="O78" s="27">
        <f t="shared" si="38"/>
        <v>0</v>
      </c>
      <c r="P78" s="27">
        <f t="shared" si="38"/>
        <v>0</v>
      </c>
      <c r="Q78" s="27">
        <f t="shared" si="38"/>
        <v>0</v>
      </c>
      <c r="R78" s="27">
        <f t="shared" si="38"/>
        <v>0</v>
      </c>
      <c r="S78" s="27">
        <f t="shared" si="38"/>
        <v>0</v>
      </c>
      <c r="T78" s="27">
        <f t="shared" si="38"/>
        <v>0</v>
      </c>
      <c r="U78" s="27">
        <f t="shared" si="38"/>
        <v>0</v>
      </c>
      <c r="V78" s="27">
        <f t="shared" si="38"/>
        <v>0</v>
      </c>
      <c r="W78" s="27">
        <f t="shared" si="38"/>
        <v>0</v>
      </c>
      <c r="X78" s="27">
        <f t="shared" si="38"/>
        <v>0.14285714285714285</v>
      </c>
      <c r="Y78" s="27">
        <f t="shared" si="38"/>
        <v>0</v>
      </c>
      <c r="Z78" s="27">
        <f t="shared" si="38"/>
        <v>0</v>
      </c>
      <c r="AA78" s="27">
        <f t="shared" si="38"/>
        <v>0</v>
      </c>
      <c r="AB78" s="27">
        <f t="shared" si="38"/>
        <v>0</v>
      </c>
      <c r="AC78" s="27">
        <f t="shared" si="38"/>
        <v>0</v>
      </c>
      <c r="AD78" s="27">
        <f t="shared" si="38"/>
        <v>0</v>
      </c>
      <c r="AE78" s="27">
        <f t="shared" si="38"/>
        <v>0</v>
      </c>
      <c r="AF78" s="27">
        <f t="shared" si="38"/>
        <v>0</v>
      </c>
      <c r="AG78" s="27">
        <f t="shared" si="38"/>
        <v>0.02</v>
      </c>
      <c r="AH78" s="27">
        <f t="shared" si="38"/>
        <v>0</v>
      </c>
      <c r="AI78" s="27">
        <f t="shared" si="38"/>
        <v>0</v>
      </c>
      <c r="AJ78" s="27">
        <f t="shared" ref="AJ78:BN78" si="39">SUM(AJ71:AJ77)</f>
        <v>5.4000000000000001E-4</v>
      </c>
      <c r="AK78" s="27">
        <f t="shared" si="39"/>
        <v>0</v>
      </c>
      <c r="AL78" s="27">
        <f t="shared" si="39"/>
        <v>0</v>
      </c>
      <c r="AM78" s="27">
        <f t="shared" si="39"/>
        <v>0</v>
      </c>
      <c r="AN78" s="27">
        <f t="shared" si="39"/>
        <v>0</v>
      </c>
      <c r="AO78" s="27">
        <f t="shared" si="39"/>
        <v>0</v>
      </c>
      <c r="AP78" s="27">
        <f t="shared" si="39"/>
        <v>0</v>
      </c>
      <c r="AQ78" s="27">
        <f t="shared" si="39"/>
        <v>0</v>
      </c>
      <c r="AR78" s="27">
        <f t="shared" si="39"/>
        <v>0</v>
      </c>
      <c r="AS78" s="27">
        <f t="shared" si="39"/>
        <v>0</v>
      </c>
      <c r="AT78" s="27">
        <f t="shared" si="39"/>
        <v>0</v>
      </c>
      <c r="AU78" s="27">
        <f t="shared" si="39"/>
        <v>0</v>
      </c>
      <c r="AV78" s="27">
        <f t="shared" si="39"/>
        <v>0</v>
      </c>
      <c r="AW78" s="27">
        <f t="shared" si="39"/>
        <v>0</v>
      </c>
      <c r="AX78" s="27">
        <f t="shared" si="39"/>
        <v>0</v>
      </c>
      <c r="AY78" s="27">
        <f t="shared" si="39"/>
        <v>0</v>
      </c>
      <c r="AZ78" s="27">
        <f t="shared" si="39"/>
        <v>0</v>
      </c>
      <c r="BA78" s="27">
        <f t="shared" si="39"/>
        <v>0</v>
      </c>
      <c r="BB78" s="27">
        <f t="shared" si="39"/>
        <v>0</v>
      </c>
      <c r="BC78" s="27">
        <f t="shared" si="39"/>
        <v>8.0000000000000002E-3</v>
      </c>
      <c r="BD78" s="27">
        <f t="shared" si="39"/>
        <v>0</v>
      </c>
      <c r="BE78" s="27">
        <f t="shared" si="39"/>
        <v>0.06</v>
      </c>
      <c r="BF78" s="27">
        <f t="shared" si="39"/>
        <v>0</v>
      </c>
      <c r="BG78" s="27">
        <f t="shared" si="39"/>
        <v>0.221</v>
      </c>
      <c r="BH78" s="27">
        <f t="shared" si="39"/>
        <v>0.01</v>
      </c>
      <c r="BI78" s="27">
        <f t="shared" si="39"/>
        <v>1.3000000000000001E-2</v>
      </c>
      <c r="BJ78" s="27">
        <f t="shared" si="39"/>
        <v>0</v>
      </c>
      <c r="BK78" s="27">
        <f t="shared" si="39"/>
        <v>5.5E-2</v>
      </c>
      <c r="BL78" s="27">
        <f t="shared" si="39"/>
        <v>2E-3</v>
      </c>
      <c r="BM78" s="27">
        <f t="shared" si="39"/>
        <v>2E-3</v>
      </c>
      <c r="BN78" s="27">
        <f t="shared" si="39"/>
        <v>3.0000000000000001E-3</v>
      </c>
      <c r="BO78" s="114">
        <f t="shared" ref="BO78" si="40">SUM(BO71:BO77)</f>
        <v>3.4999999999999997E-5</v>
      </c>
    </row>
    <row r="79" spans="1:69" ht="17.399999999999999" x14ac:dyDescent="0.35">
      <c r="B79" s="25" t="s">
        <v>29</v>
      </c>
      <c r="C79" s="26"/>
      <c r="D79" s="28">
        <f t="shared" ref="D79:S79" si="41">PRODUCT(D78,$F$6)</f>
        <v>0.21</v>
      </c>
      <c r="E79" s="28">
        <f t="shared" si="41"/>
        <v>0.308</v>
      </c>
      <c r="F79" s="28">
        <f t="shared" si="41"/>
        <v>7.0000000000000007E-2</v>
      </c>
      <c r="G79" s="28">
        <f t="shared" si="41"/>
        <v>0</v>
      </c>
      <c r="H79" s="28">
        <f t="shared" si="41"/>
        <v>0</v>
      </c>
      <c r="I79" s="28">
        <f t="shared" si="41"/>
        <v>0</v>
      </c>
      <c r="J79" s="28">
        <f t="shared" si="41"/>
        <v>0</v>
      </c>
      <c r="K79" s="28">
        <f t="shared" si="41"/>
        <v>3.15E-2</v>
      </c>
      <c r="L79" s="28">
        <f t="shared" si="41"/>
        <v>6.3E-2</v>
      </c>
      <c r="M79" s="28">
        <f t="shared" si="41"/>
        <v>1.4E-2</v>
      </c>
      <c r="N79" s="28">
        <f t="shared" si="41"/>
        <v>0</v>
      </c>
      <c r="O79" s="28">
        <f t="shared" si="41"/>
        <v>0</v>
      </c>
      <c r="P79" s="28">
        <f t="shared" si="41"/>
        <v>0</v>
      </c>
      <c r="Q79" s="28">
        <f t="shared" si="41"/>
        <v>0</v>
      </c>
      <c r="R79" s="28">
        <f t="shared" si="41"/>
        <v>0</v>
      </c>
      <c r="S79" s="28">
        <f t="shared" si="41"/>
        <v>0</v>
      </c>
      <c r="T79" s="28">
        <f t="shared" ref="T79:AF79" si="42">PRODUCT(T78,$F$6)</f>
        <v>0</v>
      </c>
      <c r="U79" s="28">
        <f t="shared" si="42"/>
        <v>0</v>
      </c>
      <c r="V79" s="28">
        <f t="shared" si="42"/>
        <v>0</v>
      </c>
      <c r="W79" s="28">
        <f t="shared" si="42"/>
        <v>0</v>
      </c>
      <c r="X79" s="28">
        <f t="shared" si="42"/>
        <v>1</v>
      </c>
      <c r="Y79" s="28">
        <f t="shared" si="42"/>
        <v>0</v>
      </c>
      <c r="Z79" s="28">
        <f t="shared" si="42"/>
        <v>0</v>
      </c>
      <c r="AA79" s="28">
        <f t="shared" si="42"/>
        <v>0</v>
      </c>
      <c r="AB79" s="28">
        <f t="shared" si="42"/>
        <v>0</v>
      </c>
      <c r="AC79" s="28">
        <f t="shared" si="42"/>
        <v>0</v>
      </c>
      <c r="AD79" s="28">
        <f t="shared" si="42"/>
        <v>0</v>
      </c>
      <c r="AE79" s="28">
        <f t="shared" si="42"/>
        <v>0</v>
      </c>
      <c r="AF79" s="28">
        <f t="shared" si="42"/>
        <v>0</v>
      </c>
      <c r="AG79" s="28">
        <f t="shared" ref="AG79:BN79" si="43">PRODUCT(AG78,$F$6)</f>
        <v>0.14000000000000001</v>
      </c>
      <c r="AH79" s="28">
        <f t="shared" si="43"/>
        <v>0</v>
      </c>
      <c r="AI79" s="28">
        <f t="shared" si="43"/>
        <v>0</v>
      </c>
      <c r="AJ79" s="28">
        <f t="shared" si="43"/>
        <v>3.7799999999999999E-3</v>
      </c>
      <c r="AK79" s="28">
        <f t="shared" si="43"/>
        <v>0</v>
      </c>
      <c r="AL79" s="28">
        <f t="shared" si="43"/>
        <v>0</v>
      </c>
      <c r="AM79" s="28">
        <f t="shared" si="43"/>
        <v>0</v>
      </c>
      <c r="AN79" s="28">
        <f t="shared" si="43"/>
        <v>0</v>
      </c>
      <c r="AO79" s="28">
        <f t="shared" si="43"/>
        <v>0</v>
      </c>
      <c r="AP79" s="28">
        <f t="shared" si="43"/>
        <v>0</v>
      </c>
      <c r="AQ79" s="28">
        <f t="shared" si="43"/>
        <v>0</v>
      </c>
      <c r="AR79" s="28">
        <f t="shared" si="43"/>
        <v>0</v>
      </c>
      <c r="AS79" s="28">
        <f t="shared" si="43"/>
        <v>0</v>
      </c>
      <c r="AT79" s="28">
        <f t="shared" si="43"/>
        <v>0</v>
      </c>
      <c r="AU79" s="28">
        <f t="shared" si="43"/>
        <v>0</v>
      </c>
      <c r="AV79" s="28">
        <f t="shared" si="43"/>
        <v>0</v>
      </c>
      <c r="AW79" s="28">
        <f t="shared" si="43"/>
        <v>0</v>
      </c>
      <c r="AX79" s="28">
        <f t="shared" si="43"/>
        <v>0</v>
      </c>
      <c r="AY79" s="28">
        <f t="shared" si="43"/>
        <v>0</v>
      </c>
      <c r="AZ79" s="28">
        <f t="shared" si="43"/>
        <v>0</v>
      </c>
      <c r="BA79" s="28">
        <f t="shared" si="43"/>
        <v>0</v>
      </c>
      <c r="BB79" s="28">
        <f t="shared" si="43"/>
        <v>0</v>
      </c>
      <c r="BC79" s="28">
        <f t="shared" si="43"/>
        <v>5.6000000000000001E-2</v>
      </c>
      <c r="BD79" s="28">
        <f t="shared" si="43"/>
        <v>0</v>
      </c>
      <c r="BE79" s="28">
        <f t="shared" si="43"/>
        <v>0.42</v>
      </c>
      <c r="BF79" s="28">
        <f t="shared" si="43"/>
        <v>0</v>
      </c>
      <c r="BG79" s="28">
        <f t="shared" si="43"/>
        <v>1.5469999999999999</v>
      </c>
      <c r="BH79" s="28">
        <f t="shared" si="43"/>
        <v>7.0000000000000007E-2</v>
      </c>
      <c r="BI79" s="28">
        <f t="shared" si="43"/>
        <v>9.1000000000000011E-2</v>
      </c>
      <c r="BJ79" s="28">
        <f t="shared" si="43"/>
        <v>0</v>
      </c>
      <c r="BK79" s="28">
        <f t="shared" si="43"/>
        <v>0.38500000000000001</v>
      </c>
      <c r="BL79" s="28">
        <f t="shared" si="43"/>
        <v>1.4E-2</v>
      </c>
      <c r="BM79" s="28">
        <f t="shared" si="43"/>
        <v>1.4E-2</v>
      </c>
      <c r="BN79" s="28">
        <f t="shared" si="43"/>
        <v>2.1000000000000001E-2</v>
      </c>
      <c r="BO79" s="115">
        <f t="shared" ref="BO79" si="44">PRODUCT(BO78,$F$6)</f>
        <v>2.4499999999999999E-4</v>
      </c>
    </row>
    <row r="81" spans="1:70" ht="17.399999999999999" x14ac:dyDescent="0.35">
      <c r="A81" s="30"/>
      <c r="B81" s="31" t="s">
        <v>30</v>
      </c>
      <c r="C81" s="32" t="s">
        <v>31</v>
      </c>
      <c r="D81" s="33">
        <f t="shared" ref="D81:BN81" si="45">D45</f>
        <v>72.72</v>
      </c>
      <c r="E81" s="33">
        <f t="shared" si="45"/>
        <v>76</v>
      </c>
      <c r="F81" s="33">
        <f t="shared" si="45"/>
        <v>85</v>
      </c>
      <c r="G81" s="33">
        <f t="shared" si="45"/>
        <v>596</v>
      </c>
      <c r="H81" s="33">
        <f t="shared" si="45"/>
        <v>1410</v>
      </c>
      <c r="I81" s="33">
        <f t="shared" si="45"/>
        <v>720</v>
      </c>
      <c r="J81" s="33">
        <f t="shared" si="45"/>
        <v>74.92</v>
      </c>
      <c r="K81" s="33">
        <f t="shared" si="45"/>
        <v>728.69</v>
      </c>
      <c r="L81" s="33">
        <f t="shared" si="45"/>
        <v>210.89</v>
      </c>
      <c r="M81" s="33">
        <f t="shared" si="45"/>
        <v>585</v>
      </c>
      <c r="N81" s="33">
        <f t="shared" si="45"/>
        <v>104.38</v>
      </c>
      <c r="O81" s="33">
        <f t="shared" si="45"/>
        <v>331.24</v>
      </c>
      <c r="P81" s="33">
        <f t="shared" si="45"/>
        <v>373.68</v>
      </c>
      <c r="Q81" s="33">
        <f t="shared" si="45"/>
        <v>400</v>
      </c>
      <c r="R81" s="33">
        <f t="shared" si="45"/>
        <v>0</v>
      </c>
      <c r="S81" s="33">
        <f t="shared" si="45"/>
        <v>0</v>
      </c>
      <c r="T81" s="33">
        <f>T45</f>
        <v>0</v>
      </c>
      <c r="U81" s="33">
        <f>U45</f>
        <v>792</v>
      </c>
      <c r="V81" s="33">
        <f>V45</f>
        <v>352.56</v>
      </c>
      <c r="W81" s="33">
        <f>W45</f>
        <v>119</v>
      </c>
      <c r="X81" s="33">
        <f t="shared" si="45"/>
        <v>12.9</v>
      </c>
      <c r="Y81" s="33">
        <f t="shared" si="45"/>
        <v>0</v>
      </c>
      <c r="Z81" s="33">
        <f t="shared" si="45"/>
        <v>450</v>
      </c>
      <c r="AA81" s="33">
        <f t="shared" si="45"/>
        <v>381</v>
      </c>
      <c r="AB81" s="33">
        <f t="shared" si="45"/>
        <v>429</v>
      </c>
      <c r="AC81" s="33">
        <f t="shared" si="45"/>
        <v>261</v>
      </c>
      <c r="AD81" s="33">
        <f t="shared" si="45"/>
        <v>125</v>
      </c>
      <c r="AE81" s="33">
        <f t="shared" si="45"/>
        <v>255</v>
      </c>
      <c r="AF81" s="33">
        <f t="shared" si="45"/>
        <v>199</v>
      </c>
      <c r="AG81" s="33">
        <f t="shared" si="45"/>
        <v>227.27</v>
      </c>
      <c r="AH81" s="33">
        <f t="shared" si="45"/>
        <v>71.38</v>
      </c>
      <c r="AI81" s="33">
        <f t="shared" si="45"/>
        <v>59.25</v>
      </c>
      <c r="AJ81" s="33">
        <f t="shared" si="45"/>
        <v>43.4</v>
      </c>
      <c r="AK81" s="33">
        <f t="shared" si="45"/>
        <v>190</v>
      </c>
      <c r="AL81" s="33">
        <f t="shared" si="45"/>
        <v>207</v>
      </c>
      <c r="AM81" s="33">
        <f t="shared" si="45"/>
        <v>345.99</v>
      </c>
      <c r="AN81" s="33">
        <f t="shared" si="45"/>
        <v>300</v>
      </c>
      <c r="AO81" s="33">
        <f t="shared" si="45"/>
        <v>0</v>
      </c>
      <c r="AP81" s="33">
        <f t="shared" si="45"/>
        <v>216.1</v>
      </c>
      <c r="AQ81" s="33">
        <f t="shared" si="45"/>
        <v>63.75</v>
      </c>
      <c r="AR81" s="33">
        <f t="shared" si="45"/>
        <v>65.33</v>
      </c>
      <c r="AS81" s="33">
        <f t="shared" si="45"/>
        <v>76</v>
      </c>
      <c r="AT81" s="33">
        <f t="shared" si="45"/>
        <v>67.14</v>
      </c>
      <c r="AU81" s="33">
        <f t="shared" si="45"/>
        <v>69.33</v>
      </c>
      <c r="AV81" s="33">
        <f t="shared" si="45"/>
        <v>51.25</v>
      </c>
      <c r="AW81" s="33">
        <f t="shared" si="45"/>
        <v>77.14</v>
      </c>
      <c r="AX81" s="33">
        <f t="shared" si="45"/>
        <v>68</v>
      </c>
      <c r="AY81" s="33">
        <f t="shared" si="45"/>
        <v>60</v>
      </c>
      <c r="AZ81" s="33">
        <f t="shared" si="45"/>
        <v>137.33000000000001</v>
      </c>
      <c r="BA81" s="33">
        <f t="shared" si="45"/>
        <v>296</v>
      </c>
      <c r="BB81" s="33">
        <f t="shared" si="45"/>
        <v>513</v>
      </c>
      <c r="BC81" s="33">
        <f t="shared" si="45"/>
        <v>558</v>
      </c>
      <c r="BD81" s="33">
        <f t="shared" si="45"/>
        <v>261</v>
      </c>
      <c r="BE81" s="33">
        <f t="shared" si="45"/>
        <v>414</v>
      </c>
      <c r="BF81" s="33">
        <f t="shared" si="45"/>
        <v>0</v>
      </c>
      <c r="BG81" s="33">
        <f t="shared" si="45"/>
        <v>27</v>
      </c>
      <c r="BH81" s="33">
        <f t="shared" si="45"/>
        <v>47</v>
      </c>
      <c r="BI81" s="33">
        <f t="shared" si="45"/>
        <v>26</v>
      </c>
      <c r="BJ81" s="33">
        <f t="shared" si="45"/>
        <v>51</v>
      </c>
      <c r="BK81" s="33">
        <f t="shared" si="45"/>
        <v>62</v>
      </c>
      <c r="BL81" s="33">
        <f t="shared" si="45"/>
        <v>314</v>
      </c>
      <c r="BM81" s="33">
        <f t="shared" si="45"/>
        <v>138.88</v>
      </c>
      <c r="BN81" s="33">
        <f t="shared" si="45"/>
        <v>22</v>
      </c>
      <c r="BO81" s="114">
        <v>6</v>
      </c>
    </row>
    <row r="82" spans="1:70" ht="17.399999999999999" x14ac:dyDescent="0.35">
      <c r="B82" s="25" t="s">
        <v>32</v>
      </c>
      <c r="C82" s="26" t="s">
        <v>31</v>
      </c>
      <c r="D82" s="27">
        <f t="shared" ref="D82:BN82" si="46">D81/1000</f>
        <v>7.2719999999999993E-2</v>
      </c>
      <c r="E82" s="27">
        <f t="shared" si="46"/>
        <v>7.5999999999999998E-2</v>
      </c>
      <c r="F82" s="27">
        <f t="shared" si="46"/>
        <v>8.5000000000000006E-2</v>
      </c>
      <c r="G82" s="27">
        <f t="shared" si="46"/>
        <v>0.59599999999999997</v>
      </c>
      <c r="H82" s="27">
        <f t="shared" si="46"/>
        <v>1.41</v>
      </c>
      <c r="I82" s="27">
        <f t="shared" si="46"/>
        <v>0.72</v>
      </c>
      <c r="J82" s="27">
        <f t="shared" si="46"/>
        <v>7.492E-2</v>
      </c>
      <c r="K82" s="27">
        <f t="shared" si="46"/>
        <v>0.72869000000000006</v>
      </c>
      <c r="L82" s="27">
        <f t="shared" si="46"/>
        <v>0.21088999999999999</v>
      </c>
      <c r="M82" s="27">
        <f t="shared" si="46"/>
        <v>0.58499999999999996</v>
      </c>
      <c r="N82" s="27">
        <f t="shared" si="46"/>
        <v>0.10438</v>
      </c>
      <c r="O82" s="27">
        <f t="shared" si="46"/>
        <v>0.33124000000000003</v>
      </c>
      <c r="P82" s="27">
        <f t="shared" si="46"/>
        <v>0.37368000000000001</v>
      </c>
      <c r="Q82" s="27">
        <f t="shared" si="46"/>
        <v>0.4</v>
      </c>
      <c r="R82" s="27">
        <f t="shared" si="46"/>
        <v>0</v>
      </c>
      <c r="S82" s="27">
        <f t="shared" si="46"/>
        <v>0</v>
      </c>
      <c r="T82" s="27">
        <f>T81/1000</f>
        <v>0</v>
      </c>
      <c r="U82" s="27">
        <f>U81/1000</f>
        <v>0.79200000000000004</v>
      </c>
      <c r="V82" s="27">
        <f>V81/1000</f>
        <v>0.35255999999999998</v>
      </c>
      <c r="W82" s="27">
        <f>W81/1000</f>
        <v>0.11899999999999999</v>
      </c>
      <c r="X82" s="27">
        <f t="shared" si="46"/>
        <v>1.29E-2</v>
      </c>
      <c r="Y82" s="27">
        <f t="shared" si="46"/>
        <v>0</v>
      </c>
      <c r="Z82" s="27">
        <f t="shared" si="46"/>
        <v>0.45</v>
      </c>
      <c r="AA82" s="27">
        <f t="shared" si="46"/>
        <v>0.38100000000000001</v>
      </c>
      <c r="AB82" s="27">
        <f t="shared" si="46"/>
        <v>0.42899999999999999</v>
      </c>
      <c r="AC82" s="27">
        <f t="shared" si="46"/>
        <v>0.26100000000000001</v>
      </c>
      <c r="AD82" s="27">
        <f t="shared" si="46"/>
        <v>0.125</v>
      </c>
      <c r="AE82" s="27">
        <f t="shared" si="46"/>
        <v>0.255</v>
      </c>
      <c r="AF82" s="27">
        <f t="shared" si="46"/>
        <v>0.19900000000000001</v>
      </c>
      <c r="AG82" s="27">
        <f t="shared" si="46"/>
        <v>0.22727</v>
      </c>
      <c r="AH82" s="27">
        <f t="shared" si="46"/>
        <v>7.1379999999999999E-2</v>
      </c>
      <c r="AI82" s="27">
        <f t="shared" si="46"/>
        <v>5.9249999999999997E-2</v>
      </c>
      <c r="AJ82" s="27">
        <f t="shared" si="46"/>
        <v>4.3400000000000001E-2</v>
      </c>
      <c r="AK82" s="27">
        <f t="shared" si="46"/>
        <v>0.19</v>
      </c>
      <c r="AL82" s="27">
        <f t="shared" si="46"/>
        <v>0.20699999999999999</v>
      </c>
      <c r="AM82" s="27">
        <f t="shared" si="46"/>
        <v>0.34599000000000002</v>
      </c>
      <c r="AN82" s="27">
        <f t="shared" si="46"/>
        <v>0.3</v>
      </c>
      <c r="AO82" s="27">
        <f t="shared" si="46"/>
        <v>0</v>
      </c>
      <c r="AP82" s="27">
        <f t="shared" si="46"/>
        <v>0.21609999999999999</v>
      </c>
      <c r="AQ82" s="27">
        <f t="shared" si="46"/>
        <v>6.3750000000000001E-2</v>
      </c>
      <c r="AR82" s="27">
        <f t="shared" si="46"/>
        <v>6.5329999999999999E-2</v>
      </c>
      <c r="AS82" s="27">
        <f t="shared" si="46"/>
        <v>7.5999999999999998E-2</v>
      </c>
      <c r="AT82" s="27">
        <f t="shared" si="46"/>
        <v>6.7140000000000005E-2</v>
      </c>
      <c r="AU82" s="27">
        <f t="shared" si="46"/>
        <v>6.9330000000000003E-2</v>
      </c>
      <c r="AV82" s="27">
        <f t="shared" si="46"/>
        <v>5.1249999999999997E-2</v>
      </c>
      <c r="AW82" s="27">
        <f t="shared" si="46"/>
        <v>7.714E-2</v>
      </c>
      <c r="AX82" s="27">
        <f t="shared" si="46"/>
        <v>6.8000000000000005E-2</v>
      </c>
      <c r="AY82" s="27">
        <f t="shared" si="46"/>
        <v>0.06</v>
      </c>
      <c r="AZ82" s="27">
        <f t="shared" si="46"/>
        <v>0.13733000000000001</v>
      </c>
      <c r="BA82" s="27">
        <f t="shared" si="46"/>
        <v>0.29599999999999999</v>
      </c>
      <c r="BB82" s="27">
        <f t="shared" si="46"/>
        <v>0.51300000000000001</v>
      </c>
      <c r="BC82" s="27">
        <f t="shared" si="46"/>
        <v>0.55800000000000005</v>
      </c>
      <c r="BD82" s="27">
        <f t="shared" si="46"/>
        <v>0.26100000000000001</v>
      </c>
      <c r="BE82" s="27">
        <f t="shared" si="46"/>
        <v>0.41399999999999998</v>
      </c>
      <c r="BF82" s="27">
        <f t="shared" si="46"/>
        <v>0</v>
      </c>
      <c r="BG82" s="27">
        <f t="shared" si="46"/>
        <v>2.7E-2</v>
      </c>
      <c r="BH82" s="27">
        <f t="shared" si="46"/>
        <v>4.7E-2</v>
      </c>
      <c r="BI82" s="27">
        <f t="shared" si="46"/>
        <v>2.5999999999999999E-2</v>
      </c>
      <c r="BJ82" s="27">
        <f t="shared" si="46"/>
        <v>5.0999999999999997E-2</v>
      </c>
      <c r="BK82" s="27">
        <f t="shared" si="46"/>
        <v>6.2E-2</v>
      </c>
      <c r="BL82" s="27">
        <f t="shared" si="46"/>
        <v>0.314</v>
      </c>
      <c r="BM82" s="27">
        <f t="shared" si="46"/>
        <v>0.13888</v>
      </c>
      <c r="BN82" s="27">
        <f t="shared" si="46"/>
        <v>2.1999999999999999E-2</v>
      </c>
      <c r="BO82" s="114">
        <f t="shared" ref="BO82" si="47">BO81/1000</f>
        <v>6.0000000000000001E-3</v>
      </c>
    </row>
    <row r="83" spans="1:70" ht="17.399999999999999" x14ac:dyDescent="0.35">
      <c r="A83" s="34"/>
      <c r="B83" s="35" t="s">
        <v>33</v>
      </c>
      <c r="C83" s="128"/>
      <c r="D83" s="36">
        <f t="shared" ref="D83:BN83" si="48">D79*D81</f>
        <v>15.271199999999999</v>
      </c>
      <c r="E83" s="36">
        <f t="shared" si="48"/>
        <v>23.408000000000001</v>
      </c>
      <c r="F83" s="36">
        <f t="shared" si="48"/>
        <v>5.95</v>
      </c>
      <c r="G83" s="36">
        <f t="shared" si="48"/>
        <v>0</v>
      </c>
      <c r="H83" s="36">
        <f t="shared" si="48"/>
        <v>0</v>
      </c>
      <c r="I83" s="36">
        <f t="shared" si="48"/>
        <v>0</v>
      </c>
      <c r="J83" s="36">
        <f t="shared" si="48"/>
        <v>0</v>
      </c>
      <c r="K83" s="36">
        <f t="shared" si="48"/>
        <v>22.953735000000002</v>
      </c>
      <c r="L83" s="36">
        <f t="shared" si="48"/>
        <v>13.286069999999999</v>
      </c>
      <c r="M83" s="36">
        <f t="shared" si="48"/>
        <v>8.19</v>
      </c>
      <c r="N83" s="36">
        <f t="shared" si="48"/>
        <v>0</v>
      </c>
      <c r="O83" s="36">
        <f t="shared" si="48"/>
        <v>0</v>
      </c>
      <c r="P83" s="36">
        <f t="shared" si="48"/>
        <v>0</v>
      </c>
      <c r="Q83" s="36">
        <f t="shared" si="48"/>
        <v>0</v>
      </c>
      <c r="R83" s="36">
        <f t="shared" si="48"/>
        <v>0</v>
      </c>
      <c r="S83" s="36">
        <f t="shared" si="48"/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48"/>
        <v>12.9</v>
      </c>
      <c r="Y83" s="36">
        <f t="shared" si="48"/>
        <v>0</v>
      </c>
      <c r="Z83" s="36">
        <f t="shared" si="48"/>
        <v>0</v>
      </c>
      <c r="AA83" s="36">
        <f t="shared" si="48"/>
        <v>0</v>
      </c>
      <c r="AB83" s="36">
        <f t="shared" si="48"/>
        <v>0</v>
      </c>
      <c r="AC83" s="36">
        <f t="shared" si="48"/>
        <v>0</v>
      </c>
      <c r="AD83" s="36">
        <f t="shared" si="48"/>
        <v>0</v>
      </c>
      <c r="AE83" s="36">
        <f t="shared" si="48"/>
        <v>0</v>
      </c>
      <c r="AF83" s="36">
        <f t="shared" si="48"/>
        <v>0</v>
      </c>
      <c r="AG83" s="36">
        <f t="shared" si="48"/>
        <v>31.817800000000005</v>
      </c>
      <c r="AH83" s="36">
        <f t="shared" si="48"/>
        <v>0</v>
      </c>
      <c r="AI83" s="36">
        <f t="shared" si="48"/>
        <v>0</v>
      </c>
      <c r="AJ83" s="36">
        <f t="shared" si="48"/>
        <v>0.164052</v>
      </c>
      <c r="AK83" s="36">
        <f t="shared" si="48"/>
        <v>0</v>
      </c>
      <c r="AL83" s="36">
        <f t="shared" si="48"/>
        <v>0</v>
      </c>
      <c r="AM83" s="36">
        <f t="shared" si="48"/>
        <v>0</v>
      </c>
      <c r="AN83" s="36">
        <f t="shared" si="48"/>
        <v>0</v>
      </c>
      <c r="AO83" s="36">
        <f t="shared" si="48"/>
        <v>0</v>
      </c>
      <c r="AP83" s="36">
        <f t="shared" si="48"/>
        <v>0</v>
      </c>
      <c r="AQ83" s="36">
        <f t="shared" si="48"/>
        <v>0</v>
      </c>
      <c r="AR83" s="36">
        <f t="shared" si="48"/>
        <v>0</v>
      </c>
      <c r="AS83" s="36">
        <f t="shared" si="48"/>
        <v>0</v>
      </c>
      <c r="AT83" s="36">
        <f t="shared" si="48"/>
        <v>0</v>
      </c>
      <c r="AU83" s="36">
        <f t="shared" si="48"/>
        <v>0</v>
      </c>
      <c r="AV83" s="36">
        <f t="shared" si="48"/>
        <v>0</v>
      </c>
      <c r="AW83" s="36">
        <f t="shared" si="48"/>
        <v>0</v>
      </c>
      <c r="AX83" s="36">
        <f t="shared" si="48"/>
        <v>0</v>
      </c>
      <c r="AY83" s="36">
        <f t="shared" si="48"/>
        <v>0</v>
      </c>
      <c r="AZ83" s="36">
        <f t="shared" si="48"/>
        <v>0</v>
      </c>
      <c r="BA83" s="36">
        <f t="shared" si="48"/>
        <v>0</v>
      </c>
      <c r="BB83" s="36">
        <f t="shared" si="48"/>
        <v>0</v>
      </c>
      <c r="BC83" s="36">
        <f t="shared" si="48"/>
        <v>31.248000000000001</v>
      </c>
      <c r="BD83" s="36">
        <f t="shared" si="48"/>
        <v>0</v>
      </c>
      <c r="BE83" s="36">
        <f t="shared" si="48"/>
        <v>173.88</v>
      </c>
      <c r="BF83" s="36">
        <f t="shared" si="48"/>
        <v>0</v>
      </c>
      <c r="BG83" s="36">
        <f t="shared" si="48"/>
        <v>41.768999999999998</v>
      </c>
      <c r="BH83" s="36">
        <f t="shared" si="48"/>
        <v>3.2900000000000005</v>
      </c>
      <c r="BI83" s="36">
        <f t="shared" si="48"/>
        <v>2.3660000000000001</v>
      </c>
      <c r="BJ83" s="36">
        <f t="shared" si="48"/>
        <v>0</v>
      </c>
      <c r="BK83" s="36">
        <f t="shared" si="48"/>
        <v>23.87</v>
      </c>
      <c r="BL83" s="36">
        <f t="shared" si="48"/>
        <v>4.3959999999999999</v>
      </c>
      <c r="BM83" s="36">
        <f t="shared" si="48"/>
        <v>1.94432</v>
      </c>
      <c r="BN83" s="36">
        <f t="shared" si="48"/>
        <v>0.46200000000000002</v>
      </c>
      <c r="BO83" s="118">
        <f t="shared" ref="BO83" si="49">BO79*BO81</f>
        <v>1.47E-3</v>
      </c>
      <c r="BP83" s="104">
        <f>SUM(D83:BN83)</f>
        <v>417.166177</v>
      </c>
      <c r="BQ83" s="38">
        <f>BP83/$C$9</f>
        <v>59.59516814285714</v>
      </c>
    </row>
    <row r="84" spans="1:70" ht="17.399999999999999" x14ac:dyDescent="0.35">
      <c r="A84" s="34"/>
      <c r="B84" s="35" t="s">
        <v>34</v>
      </c>
      <c r="C84" s="128"/>
      <c r="D84" s="36">
        <f t="shared" ref="D84:BN84" si="50">D79*D81</f>
        <v>15.271199999999999</v>
      </c>
      <c r="E84" s="36">
        <f t="shared" si="50"/>
        <v>23.408000000000001</v>
      </c>
      <c r="F84" s="36">
        <f t="shared" si="50"/>
        <v>5.95</v>
      </c>
      <c r="G84" s="36">
        <f t="shared" si="50"/>
        <v>0</v>
      </c>
      <c r="H84" s="36">
        <f t="shared" si="50"/>
        <v>0</v>
      </c>
      <c r="I84" s="36">
        <f t="shared" si="50"/>
        <v>0</v>
      </c>
      <c r="J84" s="36">
        <f t="shared" si="50"/>
        <v>0</v>
      </c>
      <c r="K84" s="36">
        <f t="shared" si="50"/>
        <v>22.953735000000002</v>
      </c>
      <c r="L84" s="36">
        <f t="shared" si="50"/>
        <v>13.286069999999999</v>
      </c>
      <c r="M84" s="36">
        <f t="shared" si="50"/>
        <v>8.19</v>
      </c>
      <c r="N84" s="36">
        <f t="shared" si="50"/>
        <v>0</v>
      </c>
      <c r="O84" s="36">
        <f t="shared" si="50"/>
        <v>0</v>
      </c>
      <c r="P84" s="36">
        <f t="shared" si="50"/>
        <v>0</v>
      </c>
      <c r="Q84" s="36">
        <f t="shared" si="50"/>
        <v>0</v>
      </c>
      <c r="R84" s="36">
        <f t="shared" si="50"/>
        <v>0</v>
      </c>
      <c r="S84" s="36">
        <f t="shared" si="50"/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0"/>
        <v>12.9</v>
      </c>
      <c r="Y84" s="36">
        <f t="shared" si="50"/>
        <v>0</v>
      </c>
      <c r="Z84" s="36">
        <f t="shared" si="50"/>
        <v>0</v>
      </c>
      <c r="AA84" s="36">
        <f t="shared" si="50"/>
        <v>0</v>
      </c>
      <c r="AB84" s="36">
        <f t="shared" si="50"/>
        <v>0</v>
      </c>
      <c r="AC84" s="36">
        <f t="shared" si="50"/>
        <v>0</v>
      </c>
      <c r="AD84" s="36">
        <f t="shared" si="50"/>
        <v>0</v>
      </c>
      <c r="AE84" s="36">
        <f t="shared" si="50"/>
        <v>0</v>
      </c>
      <c r="AF84" s="36">
        <f t="shared" si="50"/>
        <v>0</v>
      </c>
      <c r="AG84" s="36">
        <f t="shared" si="50"/>
        <v>31.817800000000005</v>
      </c>
      <c r="AH84" s="36">
        <f t="shared" si="50"/>
        <v>0</v>
      </c>
      <c r="AI84" s="36">
        <f t="shared" si="50"/>
        <v>0</v>
      </c>
      <c r="AJ84" s="36">
        <f t="shared" si="50"/>
        <v>0.164052</v>
      </c>
      <c r="AK84" s="36">
        <f t="shared" si="50"/>
        <v>0</v>
      </c>
      <c r="AL84" s="36">
        <f t="shared" si="50"/>
        <v>0</v>
      </c>
      <c r="AM84" s="36">
        <f t="shared" si="50"/>
        <v>0</v>
      </c>
      <c r="AN84" s="36">
        <f t="shared" si="50"/>
        <v>0</v>
      </c>
      <c r="AO84" s="36">
        <f t="shared" si="50"/>
        <v>0</v>
      </c>
      <c r="AP84" s="36">
        <f t="shared" si="50"/>
        <v>0</v>
      </c>
      <c r="AQ84" s="36">
        <f t="shared" si="50"/>
        <v>0</v>
      </c>
      <c r="AR84" s="36">
        <f t="shared" si="50"/>
        <v>0</v>
      </c>
      <c r="AS84" s="36">
        <f t="shared" si="50"/>
        <v>0</v>
      </c>
      <c r="AT84" s="36">
        <f t="shared" si="50"/>
        <v>0</v>
      </c>
      <c r="AU84" s="36">
        <f t="shared" si="50"/>
        <v>0</v>
      </c>
      <c r="AV84" s="36">
        <f t="shared" si="50"/>
        <v>0</v>
      </c>
      <c r="AW84" s="36">
        <f t="shared" si="50"/>
        <v>0</v>
      </c>
      <c r="AX84" s="36">
        <f t="shared" si="50"/>
        <v>0</v>
      </c>
      <c r="AY84" s="36">
        <f t="shared" si="50"/>
        <v>0</v>
      </c>
      <c r="AZ84" s="36">
        <f t="shared" si="50"/>
        <v>0</v>
      </c>
      <c r="BA84" s="36">
        <f t="shared" si="50"/>
        <v>0</v>
      </c>
      <c r="BB84" s="36">
        <f t="shared" si="50"/>
        <v>0</v>
      </c>
      <c r="BC84" s="36">
        <f t="shared" si="50"/>
        <v>31.248000000000001</v>
      </c>
      <c r="BD84" s="36">
        <f t="shared" si="50"/>
        <v>0</v>
      </c>
      <c r="BE84" s="36">
        <f t="shared" si="50"/>
        <v>173.88</v>
      </c>
      <c r="BF84" s="36">
        <f t="shared" si="50"/>
        <v>0</v>
      </c>
      <c r="BG84" s="36">
        <f t="shared" si="50"/>
        <v>41.768999999999998</v>
      </c>
      <c r="BH84" s="36">
        <f t="shared" si="50"/>
        <v>3.2900000000000005</v>
      </c>
      <c r="BI84" s="36">
        <f t="shared" si="50"/>
        <v>2.3660000000000001</v>
      </c>
      <c r="BJ84" s="36">
        <f t="shared" si="50"/>
        <v>0</v>
      </c>
      <c r="BK84" s="36">
        <f t="shared" si="50"/>
        <v>23.87</v>
      </c>
      <c r="BL84" s="36">
        <f t="shared" si="50"/>
        <v>4.3959999999999999</v>
      </c>
      <c r="BM84" s="36">
        <f t="shared" si="50"/>
        <v>1.94432</v>
      </c>
      <c r="BN84" s="36">
        <f t="shared" si="50"/>
        <v>0.46200000000000002</v>
      </c>
      <c r="BO84" s="118">
        <f t="shared" ref="BO84" si="51">BO79*BO81</f>
        <v>1.47E-3</v>
      </c>
      <c r="BP84" s="104">
        <f>SUM(D84:BO84)</f>
        <v>417.16764699999999</v>
      </c>
      <c r="BQ84" s="38">
        <f>BP84/$C$9</f>
        <v>59.595378142857143</v>
      </c>
    </row>
    <row r="86" spans="1:70" x14ac:dyDescent="0.3">
      <c r="J86" s="1">
        <v>11</v>
      </c>
      <c r="K86" t="s">
        <v>2</v>
      </c>
      <c r="Q86" s="1"/>
      <c r="R86" s="1"/>
      <c r="S86" t="s">
        <v>39</v>
      </c>
      <c r="AF86" s="1"/>
      <c r="AG86" t="s">
        <v>40</v>
      </c>
    </row>
    <row r="87" spans="1:70" ht="15" customHeight="1" x14ac:dyDescent="0.3">
      <c r="A87" s="129"/>
      <c r="B87" s="5" t="s">
        <v>4</v>
      </c>
      <c r="C87" s="131" t="s">
        <v>5</v>
      </c>
      <c r="D87" s="122" t="str">
        <f t="shared" ref="D87:BN87" si="52">D53</f>
        <v>Хлеб пшеничный</v>
      </c>
      <c r="E87" s="122" t="str">
        <f t="shared" si="52"/>
        <v>Хлеб ржано-пшеничный</v>
      </c>
      <c r="F87" s="122" t="str">
        <f t="shared" si="52"/>
        <v>Сахар</v>
      </c>
      <c r="G87" s="122" t="str">
        <f t="shared" si="52"/>
        <v>Чай</v>
      </c>
      <c r="H87" s="122" t="str">
        <f t="shared" si="52"/>
        <v>Какао</v>
      </c>
      <c r="I87" s="122" t="str">
        <f t="shared" si="52"/>
        <v>Кофейный напиток</v>
      </c>
      <c r="J87" s="122" t="str">
        <f t="shared" si="52"/>
        <v>Молоко 2,5%</v>
      </c>
      <c r="K87" s="122" t="str">
        <f t="shared" si="52"/>
        <v>Масло сливочное</v>
      </c>
      <c r="L87" s="122" t="str">
        <f t="shared" si="52"/>
        <v>Сметана 15%</v>
      </c>
      <c r="M87" s="122" t="str">
        <f t="shared" si="52"/>
        <v>Молоко сухое</v>
      </c>
      <c r="N87" s="122" t="str">
        <f t="shared" si="52"/>
        <v>Снежок 2,5 %</v>
      </c>
      <c r="O87" s="122" t="str">
        <f t="shared" si="52"/>
        <v>Творог 5%</v>
      </c>
      <c r="P87" s="122" t="str">
        <f t="shared" si="52"/>
        <v>Молоко сгущенное</v>
      </c>
      <c r="Q87" s="122" t="str">
        <f t="shared" si="52"/>
        <v xml:space="preserve">Джем Сава </v>
      </c>
      <c r="R87" s="122" t="str">
        <f t="shared" si="52"/>
        <v>Сыр</v>
      </c>
      <c r="S87" s="122" t="str">
        <f t="shared" si="52"/>
        <v>Зеленый горошек</v>
      </c>
      <c r="T87" s="122" t="str">
        <f t="shared" si="52"/>
        <v>Кукуруза консервирован.</v>
      </c>
      <c r="U87" s="122" t="str">
        <f t="shared" si="52"/>
        <v>Консервы рыбные</v>
      </c>
      <c r="V87" s="122" t="str">
        <f t="shared" si="52"/>
        <v>Огурцы консервирован.</v>
      </c>
      <c r="W87" s="41"/>
      <c r="X87" s="122" t="str">
        <f t="shared" si="52"/>
        <v>Яйцо</v>
      </c>
      <c r="Y87" s="122" t="str">
        <f t="shared" si="52"/>
        <v>Икра кабачковая</v>
      </c>
      <c r="Z87" s="122" t="str">
        <f t="shared" si="52"/>
        <v>Изюм</v>
      </c>
      <c r="AA87" s="122" t="str">
        <f t="shared" si="52"/>
        <v>Курага</v>
      </c>
      <c r="AB87" s="122" t="str">
        <f t="shared" si="52"/>
        <v>Чернослив</v>
      </c>
      <c r="AC87" s="122" t="str">
        <f t="shared" si="52"/>
        <v>Шиповник</v>
      </c>
      <c r="AD87" s="122" t="str">
        <f t="shared" si="52"/>
        <v>Сухофрукты</v>
      </c>
      <c r="AE87" s="122" t="str">
        <f t="shared" si="52"/>
        <v>Ягода свежемороженная</v>
      </c>
      <c r="AF87" s="122" t="str">
        <f t="shared" si="52"/>
        <v>Лимон</v>
      </c>
      <c r="AG87" s="122" t="str">
        <f t="shared" si="52"/>
        <v>Кисель</v>
      </c>
      <c r="AH87" s="122" t="str">
        <f t="shared" si="52"/>
        <v xml:space="preserve">Сок </v>
      </c>
      <c r="AI87" s="122" t="str">
        <f t="shared" si="52"/>
        <v>Макаронные изделия</v>
      </c>
      <c r="AJ87" s="122" t="str">
        <f t="shared" si="52"/>
        <v>Мука</v>
      </c>
      <c r="AK87" s="122" t="str">
        <f t="shared" si="52"/>
        <v>Дрожжи</v>
      </c>
      <c r="AL87" s="122" t="str">
        <f t="shared" si="52"/>
        <v>Печенье</v>
      </c>
      <c r="AM87" s="122" t="str">
        <f t="shared" si="52"/>
        <v>Кукурузные палочки</v>
      </c>
      <c r="AN87" s="122" t="str">
        <f t="shared" si="52"/>
        <v>Вафли</v>
      </c>
      <c r="AO87" s="122" t="str">
        <f t="shared" si="52"/>
        <v>Конфеты</v>
      </c>
      <c r="AP87" s="122" t="str">
        <f t="shared" si="52"/>
        <v>Повидло Сава</v>
      </c>
      <c r="AQ87" s="122" t="str">
        <f t="shared" si="52"/>
        <v>Крупа геркулес</v>
      </c>
      <c r="AR87" s="122" t="str">
        <f t="shared" si="52"/>
        <v>Крупа горох</v>
      </c>
      <c r="AS87" s="122" t="str">
        <f t="shared" si="52"/>
        <v>Крупа гречневая</v>
      </c>
      <c r="AT87" s="122" t="str">
        <f t="shared" si="52"/>
        <v>Крупа кукурузная</v>
      </c>
      <c r="AU87" s="122" t="str">
        <f t="shared" si="52"/>
        <v>Крупа манная</v>
      </c>
      <c r="AV87" s="122" t="str">
        <f t="shared" si="52"/>
        <v>Крупа перловая</v>
      </c>
      <c r="AW87" s="122" t="str">
        <f t="shared" si="52"/>
        <v>Крупа пшеничная</v>
      </c>
      <c r="AX87" s="122" t="str">
        <f t="shared" si="52"/>
        <v>Крупа пшено</v>
      </c>
      <c r="AY87" s="122" t="str">
        <f t="shared" si="52"/>
        <v>Крупа ячневая</v>
      </c>
      <c r="AZ87" s="122" t="str">
        <f t="shared" si="52"/>
        <v>Рис</v>
      </c>
      <c r="BA87" s="122" t="str">
        <f t="shared" si="52"/>
        <v>Цыпленок бройлер</v>
      </c>
      <c r="BB87" s="122" t="str">
        <f t="shared" si="52"/>
        <v>Филе куриное</v>
      </c>
      <c r="BC87" s="122" t="str">
        <f t="shared" si="52"/>
        <v>Фарш говяжий</v>
      </c>
      <c r="BD87" s="122" t="str">
        <f t="shared" si="52"/>
        <v>Печень куриная</v>
      </c>
      <c r="BE87" s="122" t="str">
        <f t="shared" si="52"/>
        <v>Филе минтая</v>
      </c>
      <c r="BF87" s="122" t="str">
        <f t="shared" si="52"/>
        <v>Филе сельди слабосол.</v>
      </c>
      <c r="BG87" s="122" t="str">
        <f t="shared" si="52"/>
        <v>Картофель</v>
      </c>
      <c r="BH87" s="122" t="str">
        <f t="shared" si="52"/>
        <v>Морковь</v>
      </c>
      <c r="BI87" s="122" t="str">
        <f t="shared" si="52"/>
        <v>Лук</v>
      </c>
      <c r="BJ87" s="122" t="str">
        <f t="shared" si="52"/>
        <v>Капуста</v>
      </c>
      <c r="BK87" s="122" t="str">
        <f t="shared" si="52"/>
        <v>Свекла</v>
      </c>
      <c r="BL87" s="122" t="str">
        <f t="shared" si="52"/>
        <v>Томатная паста</v>
      </c>
      <c r="BM87" s="122" t="str">
        <f t="shared" si="52"/>
        <v>Масло растительное</v>
      </c>
      <c r="BN87" s="122" t="str">
        <f t="shared" si="52"/>
        <v>Соль</v>
      </c>
      <c r="BO87" s="133" t="s">
        <v>100</v>
      </c>
      <c r="BP87" s="123" t="s">
        <v>6</v>
      </c>
      <c r="BQ87" s="123" t="s">
        <v>7</v>
      </c>
    </row>
    <row r="88" spans="1:70" ht="29.25" customHeight="1" x14ac:dyDescent="0.3">
      <c r="A88" s="130"/>
      <c r="B88" s="6" t="s">
        <v>8</v>
      </c>
      <c r="C88" s="13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41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34"/>
      <c r="BP88" s="123"/>
      <c r="BQ88" s="123"/>
    </row>
    <row r="89" spans="1:70" x14ac:dyDescent="0.3">
      <c r="A89" s="124" t="s">
        <v>22</v>
      </c>
      <c r="B89" s="7" t="s">
        <v>41</v>
      </c>
      <c r="C89" s="125">
        <f>$F$6</f>
        <v>7</v>
      </c>
      <c r="D89" s="7">
        <f t="shared" ref="D89:BN93" si="53">D21</f>
        <v>0</v>
      </c>
      <c r="E89" s="7">
        <f t="shared" si="53"/>
        <v>0</v>
      </c>
      <c r="F89" s="7">
        <f t="shared" si="53"/>
        <v>8.0000000000000002E-3</v>
      </c>
      <c r="G89" s="7">
        <f t="shared" si="53"/>
        <v>2.9999999999999997E-4</v>
      </c>
      <c r="H89" s="7">
        <f t="shared" si="53"/>
        <v>0</v>
      </c>
      <c r="I89" s="7">
        <f t="shared" si="53"/>
        <v>0</v>
      </c>
      <c r="J89" s="7">
        <f t="shared" si="53"/>
        <v>0</v>
      </c>
      <c r="K89" s="7">
        <f t="shared" si="53"/>
        <v>0</v>
      </c>
      <c r="L89" s="7">
        <f t="shared" si="53"/>
        <v>0</v>
      </c>
      <c r="M89" s="7">
        <f t="shared" si="53"/>
        <v>0</v>
      </c>
      <c r="N89" s="7">
        <f t="shared" si="53"/>
        <v>0</v>
      </c>
      <c r="O89" s="7">
        <f t="shared" si="53"/>
        <v>0</v>
      </c>
      <c r="P89" s="7">
        <f t="shared" si="53"/>
        <v>0</v>
      </c>
      <c r="Q89" s="7">
        <f t="shared" si="53"/>
        <v>0</v>
      </c>
      <c r="R89" s="7">
        <f t="shared" si="53"/>
        <v>0</v>
      </c>
      <c r="S89" s="7">
        <f t="shared" si="53"/>
        <v>0</v>
      </c>
      <c r="T89" s="7">
        <f t="shared" si="53"/>
        <v>0</v>
      </c>
      <c r="U89" s="7">
        <f t="shared" si="53"/>
        <v>0</v>
      </c>
      <c r="V89" s="7">
        <f t="shared" si="53"/>
        <v>0</v>
      </c>
      <c r="W89" s="7">
        <f t="shared" si="53"/>
        <v>0</v>
      </c>
      <c r="X89" s="7">
        <f t="shared" si="53"/>
        <v>0</v>
      </c>
      <c r="Y89" s="7">
        <f t="shared" si="53"/>
        <v>0</v>
      </c>
      <c r="Z89" s="7">
        <f t="shared" si="53"/>
        <v>0</v>
      </c>
      <c r="AA89" s="7">
        <f t="shared" si="53"/>
        <v>0</v>
      </c>
      <c r="AB89" s="7">
        <f t="shared" si="53"/>
        <v>0</v>
      </c>
      <c r="AC89" s="7">
        <f t="shared" si="53"/>
        <v>0</v>
      </c>
      <c r="AD89" s="7">
        <f t="shared" si="53"/>
        <v>0</v>
      </c>
      <c r="AE89" s="7">
        <f t="shared" si="53"/>
        <v>0</v>
      </c>
      <c r="AF89" s="7">
        <f t="shared" si="53"/>
        <v>5.0000000000000001E-3</v>
      </c>
      <c r="AG89" s="7">
        <f t="shared" si="53"/>
        <v>0</v>
      </c>
      <c r="AH89" s="7">
        <f t="shared" si="53"/>
        <v>0</v>
      </c>
      <c r="AI89" s="7">
        <f t="shared" si="53"/>
        <v>0</v>
      </c>
      <c r="AJ89" s="7">
        <f t="shared" si="53"/>
        <v>0</v>
      </c>
      <c r="AK89" s="7">
        <f t="shared" si="53"/>
        <v>0</v>
      </c>
      <c r="AL89" s="7">
        <f t="shared" si="53"/>
        <v>0</v>
      </c>
      <c r="AM89" s="7">
        <f t="shared" si="53"/>
        <v>0</v>
      </c>
      <c r="AN89" s="7">
        <f t="shared" si="53"/>
        <v>0</v>
      </c>
      <c r="AO89" s="7">
        <f t="shared" si="53"/>
        <v>0</v>
      </c>
      <c r="AP89" s="7">
        <f t="shared" si="53"/>
        <v>0</v>
      </c>
      <c r="AQ89" s="7">
        <f t="shared" si="53"/>
        <v>0</v>
      </c>
      <c r="AR89" s="7">
        <f t="shared" si="53"/>
        <v>0</v>
      </c>
      <c r="AS89" s="7">
        <f t="shared" si="53"/>
        <v>0</v>
      </c>
      <c r="AT89" s="7">
        <f t="shared" si="53"/>
        <v>0</v>
      </c>
      <c r="AU89" s="7">
        <f t="shared" si="53"/>
        <v>0</v>
      </c>
      <c r="AV89" s="7">
        <f t="shared" si="53"/>
        <v>0</v>
      </c>
      <c r="AW89" s="7">
        <f t="shared" si="53"/>
        <v>0</v>
      </c>
      <c r="AX89" s="7">
        <f t="shared" si="53"/>
        <v>0</v>
      </c>
      <c r="AY89" s="7">
        <f t="shared" si="53"/>
        <v>0</v>
      </c>
      <c r="AZ89" s="7">
        <f t="shared" si="53"/>
        <v>0</v>
      </c>
      <c r="BA89" s="7">
        <f t="shared" si="53"/>
        <v>0</v>
      </c>
      <c r="BB89" s="7">
        <f t="shared" si="53"/>
        <v>0</v>
      </c>
      <c r="BC89" s="7">
        <f t="shared" si="53"/>
        <v>0</v>
      </c>
      <c r="BD89" s="7">
        <f t="shared" si="53"/>
        <v>0</v>
      </c>
      <c r="BE89" s="7">
        <f t="shared" si="53"/>
        <v>0</v>
      </c>
      <c r="BF89" s="7">
        <f t="shared" si="53"/>
        <v>0</v>
      </c>
      <c r="BG89" s="7">
        <f t="shared" si="53"/>
        <v>0</v>
      </c>
      <c r="BH89" s="7">
        <f t="shared" si="53"/>
        <v>0</v>
      </c>
      <c r="BI89" s="7">
        <f t="shared" si="53"/>
        <v>0</v>
      </c>
      <c r="BJ89" s="7">
        <f t="shared" si="53"/>
        <v>0</v>
      </c>
      <c r="BK89" s="7">
        <f t="shared" si="53"/>
        <v>0</v>
      </c>
      <c r="BL89" s="7">
        <f t="shared" si="53"/>
        <v>0</v>
      </c>
      <c r="BM89" s="7">
        <f t="shared" si="53"/>
        <v>0</v>
      </c>
      <c r="BN89" s="7">
        <f t="shared" si="53"/>
        <v>0</v>
      </c>
      <c r="BO89" s="113">
        <f t="shared" ref="BO89:BO92" si="54">BO21</f>
        <v>0</v>
      </c>
      <c r="BP89" s="13"/>
      <c r="BQ89" s="13"/>
      <c r="BR89" s="13"/>
    </row>
    <row r="90" spans="1:70" x14ac:dyDescent="0.3">
      <c r="A90" s="124"/>
      <c r="B90" s="7" t="s">
        <v>42</v>
      </c>
      <c r="C90" s="126"/>
      <c r="D90" s="7">
        <f t="shared" si="53"/>
        <v>0</v>
      </c>
      <c r="E90" s="7">
        <f t="shared" si="53"/>
        <v>0</v>
      </c>
      <c r="F90" s="7">
        <f t="shared" si="53"/>
        <v>0</v>
      </c>
      <c r="G90" s="7">
        <f t="shared" si="53"/>
        <v>0</v>
      </c>
      <c r="H90" s="7">
        <f t="shared" si="53"/>
        <v>0</v>
      </c>
      <c r="I90" s="7">
        <f t="shared" si="53"/>
        <v>0</v>
      </c>
      <c r="J90" s="7">
        <f t="shared" si="53"/>
        <v>0</v>
      </c>
      <c r="K90" s="7">
        <f t="shared" si="53"/>
        <v>0</v>
      </c>
      <c r="L90" s="7">
        <f t="shared" si="53"/>
        <v>0</v>
      </c>
      <c r="M90" s="7">
        <f t="shared" si="53"/>
        <v>0</v>
      </c>
      <c r="N90" s="7">
        <f t="shared" si="53"/>
        <v>0</v>
      </c>
      <c r="O90" s="7">
        <f t="shared" si="53"/>
        <v>0</v>
      </c>
      <c r="P90" s="7">
        <f t="shared" si="53"/>
        <v>0</v>
      </c>
      <c r="Q90" s="7">
        <f t="shared" si="53"/>
        <v>0</v>
      </c>
      <c r="R90" s="7">
        <f t="shared" si="53"/>
        <v>0</v>
      </c>
      <c r="S90" s="7">
        <f t="shared" si="53"/>
        <v>0</v>
      </c>
      <c r="T90" s="7">
        <f t="shared" si="53"/>
        <v>0</v>
      </c>
      <c r="U90" s="7">
        <f t="shared" si="53"/>
        <v>0</v>
      </c>
      <c r="V90" s="7">
        <f t="shared" si="53"/>
        <v>0</v>
      </c>
      <c r="W90" s="7">
        <f t="shared" si="53"/>
        <v>0</v>
      </c>
      <c r="X90" s="7">
        <f t="shared" si="53"/>
        <v>0</v>
      </c>
      <c r="Y90" s="7">
        <f t="shared" si="53"/>
        <v>0</v>
      </c>
      <c r="Z90" s="7">
        <f t="shared" si="53"/>
        <v>0</v>
      </c>
      <c r="AA90" s="7">
        <f t="shared" si="53"/>
        <v>0</v>
      </c>
      <c r="AB90" s="7">
        <f t="shared" si="53"/>
        <v>0</v>
      </c>
      <c r="AC90" s="7">
        <f t="shared" si="53"/>
        <v>0</v>
      </c>
      <c r="AD90" s="7">
        <f t="shared" si="53"/>
        <v>0</v>
      </c>
      <c r="AE90" s="7">
        <f t="shared" si="53"/>
        <v>0</v>
      </c>
      <c r="AF90" s="7">
        <f t="shared" si="53"/>
        <v>0</v>
      </c>
      <c r="AG90" s="7">
        <f t="shared" si="53"/>
        <v>0</v>
      </c>
      <c r="AH90" s="7">
        <f t="shared" si="53"/>
        <v>0</v>
      </c>
      <c r="AI90" s="7">
        <f t="shared" si="53"/>
        <v>0</v>
      </c>
      <c r="AJ90" s="7">
        <f t="shared" si="53"/>
        <v>0</v>
      </c>
      <c r="AK90" s="7">
        <f t="shared" si="53"/>
        <v>0</v>
      </c>
      <c r="AL90" s="7">
        <f t="shared" si="53"/>
        <v>0</v>
      </c>
      <c r="AM90" s="7">
        <f t="shared" si="53"/>
        <v>2.7E-2</v>
      </c>
      <c r="AN90" s="7">
        <f t="shared" si="53"/>
        <v>0</v>
      </c>
      <c r="AO90" s="7">
        <f t="shared" si="53"/>
        <v>0</v>
      </c>
      <c r="AP90" s="7">
        <f t="shared" si="53"/>
        <v>0</v>
      </c>
      <c r="AQ90" s="7">
        <f t="shared" si="53"/>
        <v>0</v>
      </c>
      <c r="AR90" s="7">
        <f t="shared" si="53"/>
        <v>0</v>
      </c>
      <c r="AS90" s="7">
        <f t="shared" si="53"/>
        <v>0</v>
      </c>
      <c r="AT90" s="7">
        <f t="shared" si="53"/>
        <v>0</v>
      </c>
      <c r="AU90" s="7">
        <f t="shared" si="53"/>
        <v>0</v>
      </c>
      <c r="AV90" s="7">
        <f t="shared" si="53"/>
        <v>0</v>
      </c>
      <c r="AW90" s="7">
        <f t="shared" si="53"/>
        <v>0</v>
      </c>
      <c r="AX90" s="7">
        <f t="shared" si="53"/>
        <v>0</v>
      </c>
      <c r="AY90" s="7">
        <f t="shared" si="53"/>
        <v>0</v>
      </c>
      <c r="AZ90" s="7">
        <f t="shared" si="53"/>
        <v>0</v>
      </c>
      <c r="BA90" s="7">
        <f t="shared" si="53"/>
        <v>0</v>
      </c>
      <c r="BB90" s="7">
        <f t="shared" si="53"/>
        <v>0</v>
      </c>
      <c r="BC90" s="7">
        <f t="shared" si="53"/>
        <v>0</v>
      </c>
      <c r="BD90" s="7">
        <f t="shared" si="53"/>
        <v>0</v>
      </c>
      <c r="BE90" s="7">
        <f t="shared" si="53"/>
        <v>0</v>
      </c>
      <c r="BF90" s="7">
        <f t="shared" si="53"/>
        <v>0</v>
      </c>
      <c r="BG90" s="7">
        <f t="shared" si="53"/>
        <v>0</v>
      </c>
      <c r="BH90" s="7">
        <f t="shared" si="53"/>
        <v>0</v>
      </c>
      <c r="BI90" s="7">
        <f t="shared" si="53"/>
        <v>0</v>
      </c>
      <c r="BJ90" s="7">
        <f t="shared" si="53"/>
        <v>0</v>
      </c>
      <c r="BK90" s="7">
        <f t="shared" si="53"/>
        <v>0</v>
      </c>
      <c r="BL90" s="7">
        <f t="shared" si="53"/>
        <v>0</v>
      </c>
      <c r="BM90" s="7">
        <f t="shared" si="53"/>
        <v>0</v>
      </c>
      <c r="BN90" s="7">
        <f t="shared" si="53"/>
        <v>0</v>
      </c>
      <c r="BO90" s="113">
        <f t="shared" si="54"/>
        <v>0</v>
      </c>
      <c r="BP90" s="13"/>
    </row>
    <row r="91" spans="1:70" x14ac:dyDescent="0.3">
      <c r="A91" s="124"/>
      <c r="B91" s="7"/>
      <c r="C91" s="126"/>
      <c r="D91" s="7">
        <f t="shared" si="53"/>
        <v>0</v>
      </c>
      <c r="E91" s="7">
        <f t="shared" si="53"/>
        <v>0</v>
      </c>
      <c r="F91" s="7">
        <f t="shared" si="53"/>
        <v>0</v>
      </c>
      <c r="G91" s="7">
        <f t="shared" si="53"/>
        <v>0</v>
      </c>
      <c r="H91" s="7">
        <f t="shared" si="53"/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si="53"/>
        <v>0</v>
      </c>
      <c r="AG91" s="7">
        <f t="shared" si="53"/>
        <v>0</v>
      </c>
      <c r="AH91" s="7">
        <f t="shared" si="53"/>
        <v>0</v>
      </c>
      <c r="AI91" s="7">
        <f t="shared" si="53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113">
        <f t="shared" si="54"/>
        <v>0</v>
      </c>
    </row>
    <row r="92" spans="1:70" x14ac:dyDescent="0.3">
      <c r="A92" s="124"/>
      <c r="B92" s="7"/>
      <c r="C92" s="126"/>
      <c r="D92" s="7">
        <f t="shared" si="53"/>
        <v>0</v>
      </c>
      <c r="E92" s="7">
        <f t="shared" si="53"/>
        <v>0</v>
      </c>
      <c r="F92" s="7">
        <f t="shared" si="53"/>
        <v>0</v>
      </c>
      <c r="G92" s="7">
        <f t="shared" si="53"/>
        <v>0</v>
      </c>
      <c r="H92" s="7">
        <f t="shared" si="53"/>
        <v>0</v>
      </c>
      <c r="I92" s="7">
        <f t="shared" si="53"/>
        <v>0</v>
      </c>
      <c r="J92" s="7">
        <f t="shared" si="53"/>
        <v>0</v>
      </c>
      <c r="K92" s="7">
        <f t="shared" si="53"/>
        <v>0</v>
      </c>
      <c r="L92" s="7">
        <f t="shared" si="53"/>
        <v>0</v>
      </c>
      <c r="M92" s="7">
        <f t="shared" si="53"/>
        <v>0</v>
      </c>
      <c r="N92" s="7">
        <f t="shared" si="53"/>
        <v>0</v>
      </c>
      <c r="O92" s="7">
        <f t="shared" si="53"/>
        <v>0</v>
      </c>
      <c r="P92" s="7">
        <f t="shared" si="53"/>
        <v>0</v>
      </c>
      <c r="Q92" s="7">
        <f t="shared" si="53"/>
        <v>0</v>
      </c>
      <c r="R92" s="7">
        <f t="shared" si="53"/>
        <v>0</v>
      </c>
      <c r="S92" s="7">
        <f t="shared" si="53"/>
        <v>0</v>
      </c>
      <c r="T92" s="7">
        <f t="shared" si="53"/>
        <v>0</v>
      </c>
      <c r="U92" s="7">
        <f t="shared" si="53"/>
        <v>0</v>
      </c>
      <c r="V92" s="7">
        <f t="shared" si="53"/>
        <v>0</v>
      </c>
      <c r="W92" s="7">
        <f t="shared" si="53"/>
        <v>0</v>
      </c>
      <c r="X92" s="7">
        <f t="shared" si="53"/>
        <v>0</v>
      </c>
      <c r="Y92" s="7">
        <f t="shared" si="53"/>
        <v>0</v>
      </c>
      <c r="Z92" s="7">
        <f t="shared" si="53"/>
        <v>0</v>
      </c>
      <c r="AA92" s="7">
        <f t="shared" si="53"/>
        <v>0</v>
      </c>
      <c r="AB92" s="7">
        <f t="shared" si="53"/>
        <v>0</v>
      </c>
      <c r="AC92" s="7">
        <f t="shared" si="53"/>
        <v>0</v>
      </c>
      <c r="AD92" s="7">
        <f t="shared" si="53"/>
        <v>0</v>
      </c>
      <c r="AE92" s="7">
        <f t="shared" si="53"/>
        <v>0</v>
      </c>
      <c r="AF92" s="7">
        <f t="shared" si="53"/>
        <v>0</v>
      </c>
      <c r="AG92" s="7">
        <f t="shared" si="53"/>
        <v>0</v>
      </c>
      <c r="AH92" s="7">
        <f t="shared" si="53"/>
        <v>0</v>
      </c>
      <c r="AI92" s="7">
        <f t="shared" si="53"/>
        <v>0</v>
      </c>
      <c r="AJ92" s="7">
        <f t="shared" si="53"/>
        <v>0</v>
      </c>
      <c r="AK92" s="7">
        <f t="shared" si="53"/>
        <v>0</v>
      </c>
      <c r="AL92" s="7">
        <f t="shared" si="53"/>
        <v>0</v>
      </c>
      <c r="AM92" s="7">
        <f t="shared" si="53"/>
        <v>0</v>
      </c>
      <c r="AN92" s="7">
        <f t="shared" si="53"/>
        <v>0</v>
      </c>
      <c r="AO92" s="7">
        <f t="shared" si="53"/>
        <v>0</v>
      </c>
      <c r="AP92" s="7">
        <f t="shared" si="53"/>
        <v>0</v>
      </c>
      <c r="AQ92" s="7">
        <f t="shared" si="53"/>
        <v>0</v>
      </c>
      <c r="AR92" s="7">
        <f t="shared" si="53"/>
        <v>0</v>
      </c>
      <c r="AS92" s="7">
        <f t="shared" si="53"/>
        <v>0</v>
      </c>
      <c r="AT92" s="7">
        <f t="shared" si="53"/>
        <v>0</v>
      </c>
      <c r="AU92" s="7">
        <f t="shared" si="53"/>
        <v>0</v>
      </c>
      <c r="AV92" s="7">
        <f t="shared" si="53"/>
        <v>0</v>
      </c>
      <c r="AW92" s="7">
        <f t="shared" si="53"/>
        <v>0</v>
      </c>
      <c r="AX92" s="7">
        <f t="shared" si="53"/>
        <v>0</v>
      </c>
      <c r="AY92" s="7">
        <f t="shared" si="53"/>
        <v>0</v>
      </c>
      <c r="AZ92" s="7">
        <f t="shared" si="53"/>
        <v>0</v>
      </c>
      <c r="BA92" s="7">
        <f t="shared" si="53"/>
        <v>0</v>
      </c>
      <c r="BB92" s="7">
        <f t="shared" si="53"/>
        <v>0</v>
      </c>
      <c r="BC92" s="7">
        <f t="shared" si="53"/>
        <v>0</v>
      </c>
      <c r="BD92" s="7">
        <f t="shared" si="53"/>
        <v>0</v>
      </c>
      <c r="BE92" s="7">
        <f t="shared" si="53"/>
        <v>0</v>
      </c>
      <c r="BF92" s="7">
        <f t="shared" si="53"/>
        <v>0</v>
      </c>
      <c r="BG92" s="7">
        <f t="shared" si="53"/>
        <v>0</v>
      </c>
      <c r="BH92" s="7">
        <f t="shared" si="53"/>
        <v>0</v>
      </c>
      <c r="BI92" s="7">
        <f t="shared" si="53"/>
        <v>0</v>
      </c>
      <c r="BJ92" s="7">
        <f t="shared" si="53"/>
        <v>0</v>
      </c>
      <c r="BK92" s="7">
        <f t="shared" si="53"/>
        <v>0</v>
      </c>
      <c r="BL92" s="7">
        <f t="shared" si="53"/>
        <v>0</v>
      </c>
      <c r="BM92" s="7">
        <f t="shared" si="53"/>
        <v>0</v>
      </c>
      <c r="BN92" s="7">
        <f t="shared" si="53"/>
        <v>0</v>
      </c>
      <c r="BO92" s="113">
        <f t="shared" si="54"/>
        <v>0</v>
      </c>
    </row>
    <row r="93" spans="1:70" x14ac:dyDescent="0.3">
      <c r="A93" s="124"/>
      <c r="B93" s="7"/>
      <c r="C93" s="127"/>
      <c r="D93" s="7">
        <f t="shared" si="53"/>
        <v>0</v>
      </c>
      <c r="E93" s="7">
        <f t="shared" si="53"/>
        <v>0</v>
      </c>
      <c r="F93" s="7">
        <f t="shared" si="53"/>
        <v>0</v>
      </c>
      <c r="G93" s="7">
        <f t="shared" ref="G93:BN93" si="55">G25</f>
        <v>0</v>
      </c>
      <c r="H93" s="7">
        <f t="shared" si="55"/>
        <v>0</v>
      </c>
      <c r="I93" s="7">
        <f t="shared" si="55"/>
        <v>0</v>
      </c>
      <c r="J93" s="7">
        <f t="shared" si="55"/>
        <v>0</v>
      </c>
      <c r="K93" s="7">
        <f t="shared" si="55"/>
        <v>0</v>
      </c>
      <c r="L93" s="7">
        <f t="shared" si="55"/>
        <v>0</v>
      </c>
      <c r="M93" s="7">
        <f t="shared" si="55"/>
        <v>0</v>
      </c>
      <c r="N93" s="7">
        <f t="shared" si="55"/>
        <v>0</v>
      </c>
      <c r="O93" s="7">
        <f t="shared" si="55"/>
        <v>0</v>
      </c>
      <c r="P93" s="7">
        <f t="shared" si="55"/>
        <v>0</v>
      </c>
      <c r="Q93" s="7">
        <f t="shared" si="55"/>
        <v>0</v>
      </c>
      <c r="R93" s="7">
        <f t="shared" si="55"/>
        <v>0</v>
      </c>
      <c r="S93" s="7">
        <f t="shared" si="55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55"/>
        <v>0</v>
      </c>
      <c r="Y93" s="7">
        <f t="shared" si="55"/>
        <v>0</v>
      </c>
      <c r="Z93" s="7">
        <f t="shared" si="55"/>
        <v>0</v>
      </c>
      <c r="AA93" s="7">
        <f t="shared" si="55"/>
        <v>0</v>
      </c>
      <c r="AB93" s="7">
        <f t="shared" si="55"/>
        <v>0</v>
      </c>
      <c r="AC93" s="7">
        <f t="shared" si="55"/>
        <v>0</v>
      </c>
      <c r="AD93" s="7">
        <f t="shared" si="55"/>
        <v>0</v>
      </c>
      <c r="AE93" s="7">
        <f t="shared" si="55"/>
        <v>0</v>
      </c>
      <c r="AF93" s="7">
        <f t="shared" si="55"/>
        <v>0</v>
      </c>
      <c r="AG93" s="7">
        <f t="shared" si="55"/>
        <v>0</v>
      </c>
      <c r="AH93" s="7">
        <f t="shared" si="55"/>
        <v>0</v>
      </c>
      <c r="AI93" s="7">
        <f t="shared" si="55"/>
        <v>0</v>
      </c>
      <c r="AJ93" s="7">
        <f t="shared" si="55"/>
        <v>0</v>
      </c>
      <c r="AK93" s="7">
        <f t="shared" si="55"/>
        <v>0</v>
      </c>
      <c r="AL93" s="7">
        <f t="shared" si="55"/>
        <v>0</v>
      </c>
      <c r="AM93" s="7">
        <f t="shared" si="55"/>
        <v>0</v>
      </c>
      <c r="AN93" s="7">
        <f t="shared" si="55"/>
        <v>0</v>
      </c>
      <c r="AO93" s="7">
        <f t="shared" si="55"/>
        <v>0</v>
      </c>
      <c r="AP93" s="7">
        <f t="shared" si="55"/>
        <v>0</v>
      </c>
      <c r="AQ93" s="7">
        <f t="shared" si="55"/>
        <v>0</v>
      </c>
      <c r="AR93" s="7">
        <f t="shared" si="55"/>
        <v>0</v>
      </c>
      <c r="AS93" s="7">
        <f t="shared" si="55"/>
        <v>0</v>
      </c>
      <c r="AT93" s="7">
        <f t="shared" si="55"/>
        <v>0</v>
      </c>
      <c r="AU93" s="7">
        <f t="shared" si="55"/>
        <v>0</v>
      </c>
      <c r="AV93" s="7">
        <f t="shared" si="55"/>
        <v>0</v>
      </c>
      <c r="AW93" s="7">
        <f t="shared" si="55"/>
        <v>0</v>
      </c>
      <c r="AX93" s="7">
        <f t="shared" si="55"/>
        <v>0</v>
      </c>
      <c r="AY93" s="7">
        <f t="shared" si="55"/>
        <v>0</v>
      </c>
      <c r="AZ93" s="7">
        <f t="shared" si="55"/>
        <v>0</v>
      </c>
      <c r="BA93" s="7">
        <f t="shared" si="55"/>
        <v>0</v>
      </c>
      <c r="BB93" s="7">
        <f t="shared" si="55"/>
        <v>0</v>
      </c>
      <c r="BC93" s="7">
        <f t="shared" si="55"/>
        <v>0</v>
      </c>
      <c r="BD93" s="7">
        <f t="shared" si="55"/>
        <v>0</v>
      </c>
      <c r="BE93" s="7">
        <f t="shared" si="55"/>
        <v>0</v>
      </c>
      <c r="BF93" s="7">
        <f t="shared" si="55"/>
        <v>0</v>
      </c>
      <c r="BG93" s="7">
        <f t="shared" si="55"/>
        <v>0</v>
      </c>
      <c r="BH93" s="7">
        <f t="shared" si="55"/>
        <v>0</v>
      </c>
      <c r="BI93" s="7">
        <f t="shared" si="55"/>
        <v>0</v>
      </c>
      <c r="BJ93" s="7">
        <f t="shared" si="55"/>
        <v>0</v>
      </c>
      <c r="BK93" s="7">
        <f t="shared" si="55"/>
        <v>0</v>
      </c>
      <c r="BL93" s="7">
        <f t="shared" si="55"/>
        <v>0</v>
      </c>
      <c r="BM93" s="7">
        <f t="shared" si="55"/>
        <v>0</v>
      </c>
      <c r="BN93" s="7">
        <f t="shared" si="55"/>
        <v>0</v>
      </c>
      <c r="BO93" s="113">
        <f t="shared" ref="BO93" si="56">BO25</f>
        <v>0</v>
      </c>
    </row>
    <row r="94" spans="1:70" ht="17.399999999999999" x14ac:dyDescent="0.35">
      <c r="B94" s="25" t="s">
        <v>28</v>
      </c>
      <c r="C94" s="26"/>
      <c r="D94" s="27">
        <f t="shared" ref="D94:BN94" si="57">SUM(D89:D93)</f>
        <v>0</v>
      </c>
      <c r="E94" s="27">
        <f t="shared" si="57"/>
        <v>0</v>
      </c>
      <c r="F94" s="27">
        <f t="shared" si="57"/>
        <v>8.0000000000000002E-3</v>
      </c>
      <c r="G94" s="27">
        <f t="shared" si="57"/>
        <v>2.9999999999999997E-4</v>
      </c>
      <c r="H94" s="27">
        <f t="shared" si="57"/>
        <v>0</v>
      </c>
      <c r="I94" s="27">
        <f t="shared" si="57"/>
        <v>0</v>
      </c>
      <c r="J94" s="27">
        <f t="shared" si="57"/>
        <v>0</v>
      </c>
      <c r="K94" s="27">
        <f t="shared" si="57"/>
        <v>0</v>
      </c>
      <c r="L94" s="27">
        <f t="shared" si="57"/>
        <v>0</v>
      </c>
      <c r="M94" s="27">
        <f t="shared" si="57"/>
        <v>0</v>
      </c>
      <c r="N94" s="27">
        <f t="shared" si="57"/>
        <v>0</v>
      </c>
      <c r="O94" s="27">
        <f t="shared" si="57"/>
        <v>0</v>
      </c>
      <c r="P94" s="27">
        <f t="shared" si="57"/>
        <v>0</v>
      </c>
      <c r="Q94" s="27">
        <f t="shared" si="57"/>
        <v>0</v>
      </c>
      <c r="R94" s="27">
        <f t="shared" si="57"/>
        <v>0</v>
      </c>
      <c r="S94" s="27">
        <f t="shared" si="57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</v>
      </c>
      <c r="Y94" s="27">
        <f t="shared" si="57"/>
        <v>0</v>
      </c>
      <c r="Z94" s="27">
        <f t="shared" si="57"/>
        <v>0</v>
      </c>
      <c r="AA94" s="27">
        <f t="shared" si="57"/>
        <v>0</v>
      </c>
      <c r="AB94" s="27">
        <f t="shared" si="57"/>
        <v>0</v>
      </c>
      <c r="AC94" s="27">
        <f t="shared" si="57"/>
        <v>0</v>
      </c>
      <c r="AD94" s="27">
        <f t="shared" si="57"/>
        <v>0</v>
      </c>
      <c r="AE94" s="27">
        <f t="shared" si="57"/>
        <v>0</v>
      </c>
      <c r="AF94" s="27">
        <f t="shared" si="57"/>
        <v>5.0000000000000001E-3</v>
      </c>
      <c r="AG94" s="27">
        <f t="shared" si="57"/>
        <v>0</v>
      </c>
      <c r="AH94" s="27">
        <f t="shared" si="57"/>
        <v>0</v>
      </c>
      <c r="AI94" s="27">
        <f t="shared" si="57"/>
        <v>0</v>
      </c>
      <c r="AJ94" s="27">
        <f t="shared" si="57"/>
        <v>0</v>
      </c>
      <c r="AK94" s="27">
        <f t="shared" si="57"/>
        <v>0</v>
      </c>
      <c r="AL94" s="27">
        <f t="shared" si="57"/>
        <v>0</v>
      </c>
      <c r="AM94" s="27">
        <f t="shared" si="57"/>
        <v>2.7E-2</v>
      </c>
      <c r="AN94" s="27">
        <f t="shared" si="57"/>
        <v>0</v>
      </c>
      <c r="AO94" s="27">
        <f t="shared" si="57"/>
        <v>0</v>
      </c>
      <c r="AP94" s="27">
        <f t="shared" si="57"/>
        <v>0</v>
      </c>
      <c r="AQ94" s="27">
        <f t="shared" si="57"/>
        <v>0</v>
      </c>
      <c r="AR94" s="27">
        <f t="shared" si="57"/>
        <v>0</v>
      </c>
      <c r="AS94" s="27">
        <f t="shared" si="57"/>
        <v>0</v>
      </c>
      <c r="AT94" s="27">
        <f t="shared" si="57"/>
        <v>0</v>
      </c>
      <c r="AU94" s="27">
        <f t="shared" si="57"/>
        <v>0</v>
      </c>
      <c r="AV94" s="27">
        <f t="shared" si="57"/>
        <v>0</v>
      </c>
      <c r="AW94" s="27">
        <f t="shared" si="57"/>
        <v>0</v>
      </c>
      <c r="AX94" s="27">
        <f t="shared" si="57"/>
        <v>0</v>
      </c>
      <c r="AY94" s="27">
        <f t="shared" si="57"/>
        <v>0</v>
      </c>
      <c r="AZ94" s="27">
        <f t="shared" si="57"/>
        <v>0</v>
      </c>
      <c r="BA94" s="27">
        <f t="shared" si="57"/>
        <v>0</v>
      </c>
      <c r="BB94" s="27">
        <f t="shared" si="57"/>
        <v>0</v>
      </c>
      <c r="BC94" s="27">
        <f t="shared" si="57"/>
        <v>0</v>
      </c>
      <c r="BD94" s="27">
        <f t="shared" si="57"/>
        <v>0</v>
      </c>
      <c r="BE94" s="27">
        <f t="shared" si="57"/>
        <v>0</v>
      </c>
      <c r="BF94" s="27">
        <f t="shared" si="57"/>
        <v>0</v>
      </c>
      <c r="BG94" s="27">
        <f t="shared" si="57"/>
        <v>0</v>
      </c>
      <c r="BH94" s="27">
        <f t="shared" si="57"/>
        <v>0</v>
      </c>
      <c r="BI94" s="27">
        <f t="shared" si="57"/>
        <v>0</v>
      </c>
      <c r="BJ94" s="27">
        <f t="shared" si="57"/>
        <v>0</v>
      </c>
      <c r="BK94" s="27">
        <f t="shared" si="57"/>
        <v>0</v>
      </c>
      <c r="BL94" s="27">
        <f t="shared" si="57"/>
        <v>0</v>
      </c>
      <c r="BM94" s="27">
        <f t="shared" si="57"/>
        <v>0</v>
      </c>
      <c r="BN94" s="27">
        <f t="shared" si="57"/>
        <v>0</v>
      </c>
      <c r="BO94" s="114">
        <f t="shared" ref="BO94" si="58">SUM(BO89:BO93)</f>
        <v>0</v>
      </c>
    </row>
    <row r="95" spans="1:70" ht="17.399999999999999" x14ac:dyDescent="0.35">
      <c r="B95" s="25" t="s">
        <v>29</v>
      </c>
      <c r="C95" s="26"/>
      <c r="D95" s="28">
        <f t="shared" ref="D95:BN95" si="59">PRODUCT(D94,$F$6)</f>
        <v>0</v>
      </c>
      <c r="E95" s="28">
        <f t="shared" si="59"/>
        <v>0</v>
      </c>
      <c r="F95" s="28">
        <f t="shared" si="59"/>
        <v>5.6000000000000001E-2</v>
      </c>
      <c r="G95" s="28">
        <f t="shared" si="59"/>
        <v>2.0999999999999999E-3</v>
      </c>
      <c r="H95" s="28">
        <f t="shared" si="59"/>
        <v>0</v>
      </c>
      <c r="I95" s="28">
        <f t="shared" si="59"/>
        <v>0</v>
      </c>
      <c r="J95" s="28">
        <f t="shared" si="59"/>
        <v>0</v>
      </c>
      <c r="K95" s="28">
        <f t="shared" si="59"/>
        <v>0</v>
      </c>
      <c r="L95" s="28">
        <f t="shared" si="59"/>
        <v>0</v>
      </c>
      <c r="M95" s="28">
        <f t="shared" si="59"/>
        <v>0</v>
      </c>
      <c r="N95" s="28">
        <f t="shared" si="59"/>
        <v>0</v>
      </c>
      <c r="O95" s="28">
        <f t="shared" si="59"/>
        <v>0</v>
      </c>
      <c r="P95" s="28">
        <f t="shared" si="59"/>
        <v>0</v>
      </c>
      <c r="Q95" s="28">
        <f t="shared" si="59"/>
        <v>0</v>
      </c>
      <c r="R95" s="28">
        <f t="shared" si="59"/>
        <v>0</v>
      </c>
      <c r="S95" s="28">
        <f t="shared" si="59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v>0</v>
      </c>
      <c r="Y95" s="28">
        <f t="shared" si="59"/>
        <v>0</v>
      </c>
      <c r="Z95" s="28">
        <f t="shared" si="59"/>
        <v>0</v>
      </c>
      <c r="AA95" s="28">
        <f t="shared" si="59"/>
        <v>0</v>
      </c>
      <c r="AB95" s="28">
        <f t="shared" si="59"/>
        <v>0</v>
      </c>
      <c r="AC95" s="28">
        <f t="shared" si="59"/>
        <v>0</v>
      </c>
      <c r="AD95" s="28">
        <f t="shared" si="59"/>
        <v>0</v>
      </c>
      <c r="AE95" s="28">
        <f t="shared" si="59"/>
        <v>0</v>
      </c>
      <c r="AF95" s="28">
        <f t="shared" si="59"/>
        <v>3.5000000000000003E-2</v>
      </c>
      <c r="AG95" s="28">
        <f t="shared" si="59"/>
        <v>0</v>
      </c>
      <c r="AH95" s="28">
        <f t="shared" si="59"/>
        <v>0</v>
      </c>
      <c r="AI95" s="28">
        <f t="shared" si="59"/>
        <v>0</v>
      </c>
      <c r="AJ95" s="28">
        <f t="shared" si="59"/>
        <v>0</v>
      </c>
      <c r="AK95" s="28">
        <f t="shared" si="59"/>
        <v>0</v>
      </c>
      <c r="AL95" s="28">
        <f t="shared" si="59"/>
        <v>0</v>
      </c>
      <c r="AM95" s="28">
        <f t="shared" si="59"/>
        <v>0.189</v>
      </c>
      <c r="AN95" s="28">
        <f t="shared" si="59"/>
        <v>0</v>
      </c>
      <c r="AO95" s="28">
        <f t="shared" si="59"/>
        <v>0</v>
      </c>
      <c r="AP95" s="28">
        <f t="shared" si="59"/>
        <v>0</v>
      </c>
      <c r="AQ95" s="28">
        <f t="shared" si="59"/>
        <v>0</v>
      </c>
      <c r="AR95" s="28">
        <f t="shared" si="59"/>
        <v>0</v>
      </c>
      <c r="AS95" s="28">
        <f t="shared" si="59"/>
        <v>0</v>
      </c>
      <c r="AT95" s="28">
        <f t="shared" si="59"/>
        <v>0</v>
      </c>
      <c r="AU95" s="28">
        <f t="shared" si="59"/>
        <v>0</v>
      </c>
      <c r="AV95" s="28">
        <f t="shared" si="59"/>
        <v>0</v>
      </c>
      <c r="AW95" s="28">
        <f t="shared" si="59"/>
        <v>0</v>
      </c>
      <c r="AX95" s="28">
        <f t="shared" si="59"/>
        <v>0</v>
      </c>
      <c r="AY95" s="28">
        <f t="shared" si="59"/>
        <v>0</v>
      </c>
      <c r="AZ95" s="28">
        <f t="shared" si="59"/>
        <v>0</v>
      </c>
      <c r="BA95" s="28">
        <f t="shared" si="59"/>
        <v>0</v>
      </c>
      <c r="BB95" s="28">
        <f t="shared" si="59"/>
        <v>0</v>
      </c>
      <c r="BC95" s="28">
        <f t="shared" si="59"/>
        <v>0</v>
      </c>
      <c r="BD95" s="28">
        <f t="shared" si="59"/>
        <v>0</v>
      </c>
      <c r="BE95" s="28">
        <f t="shared" si="59"/>
        <v>0</v>
      </c>
      <c r="BF95" s="28">
        <f t="shared" si="59"/>
        <v>0</v>
      </c>
      <c r="BG95" s="28">
        <f t="shared" si="59"/>
        <v>0</v>
      </c>
      <c r="BH95" s="28">
        <f t="shared" si="59"/>
        <v>0</v>
      </c>
      <c r="BI95" s="28">
        <f t="shared" si="59"/>
        <v>0</v>
      </c>
      <c r="BJ95" s="28">
        <f t="shared" si="59"/>
        <v>0</v>
      </c>
      <c r="BK95" s="28">
        <f t="shared" si="59"/>
        <v>0</v>
      </c>
      <c r="BL95" s="28">
        <f t="shared" si="59"/>
        <v>0</v>
      </c>
      <c r="BM95" s="28">
        <f t="shared" si="59"/>
        <v>0</v>
      </c>
      <c r="BN95" s="28">
        <f t="shared" si="59"/>
        <v>0</v>
      </c>
      <c r="BO95" s="115">
        <f t="shared" ref="BO95" si="60">PRODUCT(BO94,$F$6)</f>
        <v>0</v>
      </c>
    </row>
    <row r="97" spans="1:69" ht="17.399999999999999" x14ac:dyDescent="0.35">
      <c r="A97" s="30"/>
      <c r="B97" s="31" t="s">
        <v>30</v>
      </c>
      <c r="C97" s="32" t="s">
        <v>31</v>
      </c>
      <c r="D97" s="33">
        <f t="shared" ref="D97:BN97" si="61">D45</f>
        <v>72.72</v>
      </c>
      <c r="E97" s="33">
        <f t="shared" si="61"/>
        <v>76</v>
      </c>
      <c r="F97" s="33">
        <f t="shared" si="61"/>
        <v>85</v>
      </c>
      <c r="G97" s="33">
        <f t="shared" si="61"/>
        <v>596</v>
      </c>
      <c r="H97" s="33">
        <f t="shared" si="61"/>
        <v>1410</v>
      </c>
      <c r="I97" s="33">
        <f t="shared" si="61"/>
        <v>720</v>
      </c>
      <c r="J97" s="33">
        <f t="shared" si="61"/>
        <v>74.92</v>
      </c>
      <c r="K97" s="33">
        <f t="shared" si="61"/>
        <v>728.69</v>
      </c>
      <c r="L97" s="33">
        <f t="shared" si="61"/>
        <v>210.89</v>
      </c>
      <c r="M97" s="33">
        <f t="shared" si="61"/>
        <v>585</v>
      </c>
      <c r="N97" s="33">
        <f t="shared" si="61"/>
        <v>104.38</v>
      </c>
      <c r="O97" s="33">
        <f t="shared" si="61"/>
        <v>331.24</v>
      </c>
      <c r="P97" s="33">
        <f t="shared" si="61"/>
        <v>373.68</v>
      </c>
      <c r="Q97" s="33">
        <f t="shared" si="61"/>
        <v>400</v>
      </c>
      <c r="R97" s="33">
        <f t="shared" si="61"/>
        <v>0</v>
      </c>
      <c r="S97" s="33">
        <f t="shared" si="61"/>
        <v>0</v>
      </c>
      <c r="T97" s="33">
        <f>T45</f>
        <v>0</v>
      </c>
      <c r="U97" s="33">
        <f>U45</f>
        <v>792</v>
      </c>
      <c r="V97" s="33">
        <f>V45</f>
        <v>352.56</v>
      </c>
      <c r="W97" s="33">
        <f>W45</f>
        <v>119</v>
      </c>
      <c r="X97" s="33">
        <f t="shared" si="61"/>
        <v>12.9</v>
      </c>
      <c r="Y97" s="33">
        <f t="shared" si="61"/>
        <v>0</v>
      </c>
      <c r="Z97" s="33">
        <f t="shared" si="61"/>
        <v>450</v>
      </c>
      <c r="AA97" s="33">
        <f t="shared" si="61"/>
        <v>381</v>
      </c>
      <c r="AB97" s="33">
        <f t="shared" si="61"/>
        <v>429</v>
      </c>
      <c r="AC97" s="33">
        <f t="shared" si="61"/>
        <v>261</v>
      </c>
      <c r="AD97" s="33">
        <f t="shared" si="61"/>
        <v>125</v>
      </c>
      <c r="AE97" s="33">
        <f t="shared" si="61"/>
        <v>255</v>
      </c>
      <c r="AF97" s="33">
        <f t="shared" si="61"/>
        <v>199</v>
      </c>
      <c r="AG97" s="33">
        <f t="shared" si="61"/>
        <v>227.27</v>
      </c>
      <c r="AH97" s="33">
        <f t="shared" si="61"/>
        <v>71.38</v>
      </c>
      <c r="AI97" s="33">
        <f t="shared" si="61"/>
        <v>59.25</v>
      </c>
      <c r="AJ97" s="33">
        <f t="shared" si="61"/>
        <v>43.4</v>
      </c>
      <c r="AK97" s="33">
        <f t="shared" si="61"/>
        <v>190</v>
      </c>
      <c r="AL97" s="33">
        <f t="shared" si="61"/>
        <v>207</v>
      </c>
      <c r="AM97" s="33">
        <f t="shared" si="61"/>
        <v>345.99</v>
      </c>
      <c r="AN97" s="33">
        <f t="shared" si="61"/>
        <v>300</v>
      </c>
      <c r="AO97" s="33">
        <f t="shared" si="61"/>
        <v>0</v>
      </c>
      <c r="AP97" s="33">
        <f t="shared" si="61"/>
        <v>216.1</v>
      </c>
      <c r="AQ97" s="33">
        <f t="shared" si="61"/>
        <v>63.75</v>
      </c>
      <c r="AR97" s="33">
        <f t="shared" si="61"/>
        <v>65.33</v>
      </c>
      <c r="AS97" s="33">
        <f t="shared" si="61"/>
        <v>76</v>
      </c>
      <c r="AT97" s="33">
        <f t="shared" si="61"/>
        <v>67.14</v>
      </c>
      <c r="AU97" s="33">
        <f t="shared" si="61"/>
        <v>69.33</v>
      </c>
      <c r="AV97" s="33">
        <f t="shared" si="61"/>
        <v>51.25</v>
      </c>
      <c r="AW97" s="33">
        <f t="shared" si="61"/>
        <v>77.14</v>
      </c>
      <c r="AX97" s="33">
        <f t="shared" si="61"/>
        <v>68</v>
      </c>
      <c r="AY97" s="33">
        <f t="shared" si="61"/>
        <v>60</v>
      </c>
      <c r="AZ97" s="33">
        <f t="shared" si="61"/>
        <v>137.33000000000001</v>
      </c>
      <c r="BA97" s="33">
        <f t="shared" si="61"/>
        <v>296</v>
      </c>
      <c r="BB97" s="33">
        <f t="shared" si="61"/>
        <v>513</v>
      </c>
      <c r="BC97" s="33">
        <f t="shared" si="61"/>
        <v>558</v>
      </c>
      <c r="BD97" s="33">
        <f t="shared" si="61"/>
        <v>261</v>
      </c>
      <c r="BE97" s="33">
        <f t="shared" si="61"/>
        <v>414</v>
      </c>
      <c r="BF97" s="33">
        <f t="shared" si="61"/>
        <v>0</v>
      </c>
      <c r="BG97" s="33">
        <f t="shared" si="61"/>
        <v>27</v>
      </c>
      <c r="BH97" s="33">
        <f t="shared" si="61"/>
        <v>47</v>
      </c>
      <c r="BI97" s="33">
        <f t="shared" si="61"/>
        <v>26</v>
      </c>
      <c r="BJ97" s="33">
        <f t="shared" si="61"/>
        <v>51</v>
      </c>
      <c r="BK97" s="33">
        <f t="shared" si="61"/>
        <v>62</v>
      </c>
      <c r="BL97" s="33">
        <f t="shared" si="61"/>
        <v>314</v>
      </c>
      <c r="BM97" s="33">
        <f t="shared" si="61"/>
        <v>138.88</v>
      </c>
      <c r="BN97" s="33">
        <f t="shared" si="61"/>
        <v>22</v>
      </c>
      <c r="BO97" s="114">
        <v>6</v>
      </c>
    </row>
    <row r="98" spans="1:69" ht="17.399999999999999" x14ac:dyDescent="0.35">
      <c r="B98" s="25" t="s">
        <v>32</v>
      </c>
      <c r="C98" s="26" t="s">
        <v>31</v>
      </c>
      <c r="D98" s="27">
        <f t="shared" ref="D98:BN98" si="62">D97/1000</f>
        <v>7.2719999999999993E-2</v>
      </c>
      <c r="E98" s="27">
        <f t="shared" si="62"/>
        <v>7.5999999999999998E-2</v>
      </c>
      <c r="F98" s="27">
        <f t="shared" si="62"/>
        <v>8.5000000000000006E-2</v>
      </c>
      <c r="G98" s="27">
        <f t="shared" si="62"/>
        <v>0.59599999999999997</v>
      </c>
      <c r="H98" s="27">
        <f t="shared" si="62"/>
        <v>1.41</v>
      </c>
      <c r="I98" s="27">
        <f t="shared" si="62"/>
        <v>0.72</v>
      </c>
      <c r="J98" s="27">
        <f t="shared" si="62"/>
        <v>7.492E-2</v>
      </c>
      <c r="K98" s="27">
        <f t="shared" si="62"/>
        <v>0.72869000000000006</v>
      </c>
      <c r="L98" s="27">
        <f t="shared" si="62"/>
        <v>0.21088999999999999</v>
      </c>
      <c r="M98" s="27">
        <f t="shared" si="62"/>
        <v>0.58499999999999996</v>
      </c>
      <c r="N98" s="27">
        <f t="shared" si="62"/>
        <v>0.10438</v>
      </c>
      <c r="O98" s="27">
        <f t="shared" si="62"/>
        <v>0.33124000000000003</v>
      </c>
      <c r="P98" s="27">
        <f t="shared" si="62"/>
        <v>0.37368000000000001</v>
      </c>
      <c r="Q98" s="27">
        <f t="shared" si="62"/>
        <v>0.4</v>
      </c>
      <c r="R98" s="27">
        <f t="shared" si="62"/>
        <v>0</v>
      </c>
      <c r="S98" s="27">
        <f t="shared" si="62"/>
        <v>0</v>
      </c>
      <c r="T98" s="27">
        <f>T97/1000</f>
        <v>0</v>
      </c>
      <c r="U98" s="27">
        <f>U97/1000</f>
        <v>0.79200000000000004</v>
      </c>
      <c r="V98" s="27">
        <f>V97/1000</f>
        <v>0.35255999999999998</v>
      </c>
      <c r="W98" s="27">
        <f>W97/1000</f>
        <v>0.11899999999999999</v>
      </c>
      <c r="X98" s="27">
        <f t="shared" si="62"/>
        <v>1.29E-2</v>
      </c>
      <c r="Y98" s="27">
        <f t="shared" si="62"/>
        <v>0</v>
      </c>
      <c r="Z98" s="27">
        <f t="shared" si="62"/>
        <v>0.45</v>
      </c>
      <c r="AA98" s="27">
        <f t="shared" si="62"/>
        <v>0.38100000000000001</v>
      </c>
      <c r="AB98" s="27">
        <f t="shared" si="62"/>
        <v>0.42899999999999999</v>
      </c>
      <c r="AC98" s="27">
        <f t="shared" si="62"/>
        <v>0.26100000000000001</v>
      </c>
      <c r="AD98" s="27">
        <f t="shared" si="62"/>
        <v>0.125</v>
      </c>
      <c r="AE98" s="27">
        <f t="shared" si="62"/>
        <v>0.255</v>
      </c>
      <c r="AF98" s="27">
        <f t="shared" si="62"/>
        <v>0.19900000000000001</v>
      </c>
      <c r="AG98" s="27">
        <f t="shared" si="62"/>
        <v>0.22727</v>
      </c>
      <c r="AH98" s="27">
        <f t="shared" si="62"/>
        <v>7.1379999999999999E-2</v>
      </c>
      <c r="AI98" s="27">
        <f t="shared" si="62"/>
        <v>5.9249999999999997E-2</v>
      </c>
      <c r="AJ98" s="27">
        <f t="shared" si="62"/>
        <v>4.3400000000000001E-2</v>
      </c>
      <c r="AK98" s="27">
        <f t="shared" si="62"/>
        <v>0.19</v>
      </c>
      <c r="AL98" s="27">
        <f t="shared" si="62"/>
        <v>0.20699999999999999</v>
      </c>
      <c r="AM98" s="27">
        <f t="shared" si="62"/>
        <v>0.34599000000000002</v>
      </c>
      <c r="AN98" s="27">
        <f t="shared" si="62"/>
        <v>0.3</v>
      </c>
      <c r="AO98" s="27">
        <f t="shared" si="62"/>
        <v>0</v>
      </c>
      <c r="AP98" s="27">
        <f t="shared" si="62"/>
        <v>0.21609999999999999</v>
      </c>
      <c r="AQ98" s="27">
        <f t="shared" si="62"/>
        <v>6.3750000000000001E-2</v>
      </c>
      <c r="AR98" s="27">
        <f t="shared" si="62"/>
        <v>6.5329999999999999E-2</v>
      </c>
      <c r="AS98" s="27">
        <f t="shared" si="62"/>
        <v>7.5999999999999998E-2</v>
      </c>
      <c r="AT98" s="27">
        <f t="shared" si="62"/>
        <v>6.7140000000000005E-2</v>
      </c>
      <c r="AU98" s="27">
        <f t="shared" si="62"/>
        <v>6.9330000000000003E-2</v>
      </c>
      <c r="AV98" s="27">
        <f t="shared" si="62"/>
        <v>5.1249999999999997E-2</v>
      </c>
      <c r="AW98" s="27">
        <f t="shared" si="62"/>
        <v>7.714E-2</v>
      </c>
      <c r="AX98" s="27">
        <f t="shared" si="62"/>
        <v>6.8000000000000005E-2</v>
      </c>
      <c r="AY98" s="27">
        <f t="shared" si="62"/>
        <v>0.06</v>
      </c>
      <c r="AZ98" s="27">
        <f t="shared" si="62"/>
        <v>0.13733000000000001</v>
      </c>
      <c r="BA98" s="27">
        <f t="shared" si="62"/>
        <v>0.29599999999999999</v>
      </c>
      <c r="BB98" s="27">
        <f t="shared" si="62"/>
        <v>0.51300000000000001</v>
      </c>
      <c r="BC98" s="27">
        <f t="shared" si="62"/>
        <v>0.55800000000000005</v>
      </c>
      <c r="BD98" s="27">
        <f t="shared" si="62"/>
        <v>0.26100000000000001</v>
      </c>
      <c r="BE98" s="27">
        <f t="shared" si="62"/>
        <v>0.41399999999999998</v>
      </c>
      <c r="BF98" s="27">
        <f t="shared" si="62"/>
        <v>0</v>
      </c>
      <c r="BG98" s="27">
        <f t="shared" si="62"/>
        <v>2.7E-2</v>
      </c>
      <c r="BH98" s="27">
        <f t="shared" si="62"/>
        <v>4.7E-2</v>
      </c>
      <c r="BI98" s="27">
        <f t="shared" si="62"/>
        <v>2.5999999999999999E-2</v>
      </c>
      <c r="BJ98" s="27">
        <f t="shared" si="62"/>
        <v>5.0999999999999997E-2</v>
      </c>
      <c r="BK98" s="27">
        <f t="shared" si="62"/>
        <v>6.2E-2</v>
      </c>
      <c r="BL98" s="27">
        <f t="shared" si="62"/>
        <v>0.314</v>
      </c>
      <c r="BM98" s="27">
        <f t="shared" si="62"/>
        <v>0.13888</v>
      </c>
      <c r="BN98" s="27">
        <f t="shared" si="62"/>
        <v>2.1999999999999999E-2</v>
      </c>
      <c r="BO98" s="114">
        <f t="shared" ref="BO98" si="63">BO97/1000</f>
        <v>6.0000000000000001E-3</v>
      </c>
    </row>
    <row r="99" spans="1:69" ht="17.399999999999999" x14ac:dyDescent="0.35">
      <c r="A99" s="34"/>
      <c r="B99" s="35" t="s">
        <v>33</v>
      </c>
      <c r="C99" s="128"/>
      <c r="D99" s="36">
        <f t="shared" ref="D99:BN99" si="64">D95*D97</f>
        <v>0</v>
      </c>
      <c r="E99" s="36">
        <f t="shared" si="64"/>
        <v>0</v>
      </c>
      <c r="F99" s="36">
        <f t="shared" si="64"/>
        <v>4.76</v>
      </c>
      <c r="G99" s="36">
        <f t="shared" si="64"/>
        <v>1.2515999999999998</v>
      </c>
      <c r="H99" s="36">
        <f t="shared" si="64"/>
        <v>0</v>
      </c>
      <c r="I99" s="36">
        <f t="shared" si="64"/>
        <v>0</v>
      </c>
      <c r="J99" s="36">
        <f t="shared" si="64"/>
        <v>0</v>
      </c>
      <c r="K99" s="36">
        <f t="shared" si="64"/>
        <v>0</v>
      </c>
      <c r="L99" s="36">
        <f t="shared" si="64"/>
        <v>0</v>
      </c>
      <c r="M99" s="36">
        <f t="shared" si="64"/>
        <v>0</v>
      </c>
      <c r="N99" s="36">
        <f t="shared" si="64"/>
        <v>0</v>
      </c>
      <c r="O99" s="36">
        <f t="shared" si="64"/>
        <v>0</v>
      </c>
      <c r="P99" s="36">
        <f t="shared" si="64"/>
        <v>0</v>
      </c>
      <c r="Q99" s="36">
        <f t="shared" si="64"/>
        <v>0</v>
      </c>
      <c r="R99" s="36">
        <f t="shared" si="64"/>
        <v>0</v>
      </c>
      <c r="S99" s="36">
        <f t="shared" si="64"/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4"/>
        <v>0</v>
      </c>
      <c r="Y99" s="36">
        <f t="shared" si="64"/>
        <v>0</v>
      </c>
      <c r="Z99" s="36">
        <f t="shared" si="64"/>
        <v>0</v>
      </c>
      <c r="AA99" s="36">
        <f t="shared" si="64"/>
        <v>0</v>
      </c>
      <c r="AB99" s="36">
        <f t="shared" si="64"/>
        <v>0</v>
      </c>
      <c r="AC99" s="36">
        <f t="shared" si="64"/>
        <v>0</v>
      </c>
      <c r="AD99" s="36">
        <f t="shared" si="64"/>
        <v>0</v>
      </c>
      <c r="AE99" s="36">
        <f t="shared" si="64"/>
        <v>0</v>
      </c>
      <c r="AF99" s="36">
        <f t="shared" si="64"/>
        <v>6.9650000000000007</v>
      </c>
      <c r="AG99" s="36">
        <f t="shared" si="64"/>
        <v>0</v>
      </c>
      <c r="AH99" s="36">
        <f t="shared" si="64"/>
        <v>0</v>
      </c>
      <c r="AI99" s="36">
        <f t="shared" si="64"/>
        <v>0</v>
      </c>
      <c r="AJ99" s="36">
        <f t="shared" si="64"/>
        <v>0</v>
      </c>
      <c r="AK99" s="36">
        <f t="shared" si="64"/>
        <v>0</v>
      </c>
      <c r="AL99" s="36">
        <f t="shared" si="64"/>
        <v>0</v>
      </c>
      <c r="AM99" s="36">
        <f t="shared" si="64"/>
        <v>65.392110000000002</v>
      </c>
      <c r="AN99" s="36">
        <f t="shared" si="64"/>
        <v>0</v>
      </c>
      <c r="AO99" s="36">
        <f t="shared" si="64"/>
        <v>0</v>
      </c>
      <c r="AP99" s="36">
        <f t="shared" si="64"/>
        <v>0</v>
      </c>
      <c r="AQ99" s="36">
        <f t="shared" si="64"/>
        <v>0</v>
      </c>
      <c r="AR99" s="36">
        <f t="shared" si="64"/>
        <v>0</v>
      </c>
      <c r="AS99" s="36">
        <f t="shared" si="64"/>
        <v>0</v>
      </c>
      <c r="AT99" s="36">
        <f t="shared" si="64"/>
        <v>0</v>
      </c>
      <c r="AU99" s="36">
        <f t="shared" si="64"/>
        <v>0</v>
      </c>
      <c r="AV99" s="36">
        <f t="shared" si="64"/>
        <v>0</v>
      </c>
      <c r="AW99" s="36">
        <f t="shared" si="64"/>
        <v>0</v>
      </c>
      <c r="AX99" s="36">
        <f t="shared" si="64"/>
        <v>0</v>
      </c>
      <c r="AY99" s="36">
        <f t="shared" si="64"/>
        <v>0</v>
      </c>
      <c r="AZ99" s="36">
        <f t="shared" si="64"/>
        <v>0</v>
      </c>
      <c r="BA99" s="36">
        <f t="shared" si="64"/>
        <v>0</v>
      </c>
      <c r="BB99" s="36">
        <f t="shared" si="64"/>
        <v>0</v>
      </c>
      <c r="BC99" s="36">
        <f t="shared" si="64"/>
        <v>0</v>
      </c>
      <c r="BD99" s="36">
        <f t="shared" si="64"/>
        <v>0</v>
      </c>
      <c r="BE99" s="36">
        <f t="shared" si="64"/>
        <v>0</v>
      </c>
      <c r="BF99" s="36">
        <f t="shared" si="64"/>
        <v>0</v>
      </c>
      <c r="BG99" s="36">
        <f t="shared" si="64"/>
        <v>0</v>
      </c>
      <c r="BH99" s="36">
        <f t="shared" si="64"/>
        <v>0</v>
      </c>
      <c r="BI99" s="36">
        <f t="shared" si="64"/>
        <v>0</v>
      </c>
      <c r="BJ99" s="36">
        <f t="shared" si="64"/>
        <v>0</v>
      </c>
      <c r="BK99" s="36">
        <f t="shared" si="64"/>
        <v>0</v>
      </c>
      <c r="BL99" s="36">
        <f t="shared" si="64"/>
        <v>0</v>
      </c>
      <c r="BM99" s="36">
        <f t="shared" si="64"/>
        <v>0</v>
      </c>
      <c r="BN99" s="36">
        <f t="shared" si="64"/>
        <v>0</v>
      </c>
      <c r="BO99" s="118">
        <f t="shared" ref="BO99" si="65">BO95*BO97</f>
        <v>0</v>
      </c>
      <c r="BP99" s="104">
        <f>SUM(D99:BN99)</f>
        <v>78.368710000000007</v>
      </c>
      <c r="BQ99" s="38">
        <f>BP99/$C$9</f>
        <v>11.195530000000002</v>
      </c>
    </row>
    <row r="100" spans="1:69" ht="17.399999999999999" x14ac:dyDescent="0.35">
      <c r="A100" s="34"/>
      <c r="B100" s="35" t="s">
        <v>34</v>
      </c>
      <c r="C100" s="128"/>
      <c r="D100" s="36">
        <f t="shared" ref="D100:BN100" si="66">D95*D97</f>
        <v>0</v>
      </c>
      <c r="E100" s="36">
        <f t="shared" si="66"/>
        <v>0</v>
      </c>
      <c r="F100" s="36">
        <f t="shared" si="66"/>
        <v>4.76</v>
      </c>
      <c r="G100" s="36">
        <f t="shared" si="66"/>
        <v>1.2515999999999998</v>
      </c>
      <c r="H100" s="36">
        <f t="shared" si="66"/>
        <v>0</v>
      </c>
      <c r="I100" s="36">
        <f t="shared" si="66"/>
        <v>0</v>
      </c>
      <c r="J100" s="36">
        <f t="shared" si="66"/>
        <v>0</v>
      </c>
      <c r="K100" s="36">
        <f t="shared" si="66"/>
        <v>0</v>
      </c>
      <c r="L100" s="36">
        <f t="shared" si="66"/>
        <v>0</v>
      </c>
      <c r="M100" s="36">
        <f t="shared" si="66"/>
        <v>0</v>
      </c>
      <c r="N100" s="36">
        <f t="shared" si="66"/>
        <v>0</v>
      </c>
      <c r="O100" s="36">
        <f t="shared" si="66"/>
        <v>0</v>
      </c>
      <c r="P100" s="36">
        <f t="shared" si="66"/>
        <v>0</v>
      </c>
      <c r="Q100" s="36">
        <f t="shared" si="66"/>
        <v>0</v>
      </c>
      <c r="R100" s="36">
        <f t="shared" si="66"/>
        <v>0</v>
      </c>
      <c r="S100" s="36">
        <f t="shared" si="66"/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66"/>
        <v>0</v>
      </c>
      <c r="Y100" s="36">
        <f t="shared" si="66"/>
        <v>0</v>
      </c>
      <c r="Z100" s="36">
        <f t="shared" si="66"/>
        <v>0</v>
      </c>
      <c r="AA100" s="36">
        <f t="shared" si="66"/>
        <v>0</v>
      </c>
      <c r="AB100" s="36">
        <f t="shared" si="66"/>
        <v>0</v>
      </c>
      <c r="AC100" s="36">
        <f t="shared" si="66"/>
        <v>0</v>
      </c>
      <c r="AD100" s="36">
        <f t="shared" si="66"/>
        <v>0</v>
      </c>
      <c r="AE100" s="36">
        <f t="shared" si="66"/>
        <v>0</v>
      </c>
      <c r="AF100" s="36">
        <f t="shared" si="66"/>
        <v>6.9650000000000007</v>
      </c>
      <c r="AG100" s="36">
        <f t="shared" si="66"/>
        <v>0</v>
      </c>
      <c r="AH100" s="36">
        <f t="shared" si="66"/>
        <v>0</v>
      </c>
      <c r="AI100" s="36">
        <f t="shared" si="66"/>
        <v>0</v>
      </c>
      <c r="AJ100" s="36">
        <f t="shared" si="66"/>
        <v>0</v>
      </c>
      <c r="AK100" s="36">
        <f t="shared" si="66"/>
        <v>0</v>
      </c>
      <c r="AL100" s="36">
        <f t="shared" si="66"/>
        <v>0</v>
      </c>
      <c r="AM100" s="36">
        <f t="shared" si="66"/>
        <v>65.392110000000002</v>
      </c>
      <c r="AN100" s="36">
        <f t="shared" si="66"/>
        <v>0</v>
      </c>
      <c r="AO100" s="36">
        <f t="shared" si="66"/>
        <v>0</v>
      </c>
      <c r="AP100" s="36">
        <f t="shared" si="66"/>
        <v>0</v>
      </c>
      <c r="AQ100" s="36">
        <f t="shared" si="66"/>
        <v>0</v>
      </c>
      <c r="AR100" s="36">
        <f t="shared" si="66"/>
        <v>0</v>
      </c>
      <c r="AS100" s="36">
        <f t="shared" si="66"/>
        <v>0</v>
      </c>
      <c r="AT100" s="36">
        <f t="shared" si="66"/>
        <v>0</v>
      </c>
      <c r="AU100" s="36">
        <f t="shared" si="66"/>
        <v>0</v>
      </c>
      <c r="AV100" s="36">
        <f t="shared" si="66"/>
        <v>0</v>
      </c>
      <c r="AW100" s="36">
        <f t="shared" si="66"/>
        <v>0</v>
      </c>
      <c r="AX100" s="36">
        <f t="shared" si="66"/>
        <v>0</v>
      </c>
      <c r="AY100" s="36">
        <f t="shared" si="66"/>
        <v>0</v>
      </c>
      <c r="AZ100" s="36">
        <f t="shared" si="66"/>
        <v>0</v>
      </c>
      <c r="BA100" s="36">
        <f t="shared" si="66"/>
        <v>0</v>
      </c>
      <c r="BB100" s="36">
        <f t="shared" si="66"/>
        <v>0</v>
      </c>
      <c r="BC100" s="36">
        <f t="shared" si="66"/>
        <v>0</v>
      </c>
      <c r="BD100" s="36">
        <f t="shared" si="66"/>
        <v>0</v>
      </c>
      <c r="BE100" s="36">
        <f t="shared" si="66"/>
        <v>0</v>
      </c>
      <c r="BF100" s="36">
        <f t="shared" si="66"/>
        <v>0</v>
      </c>
      <c r="BG100" s="36">
        <f t="shared" si="66"/>
        <v>0</v>
      </c>
      <c r="BH100" s="36">
        <f t="shared" si="66"/>
        <v>0</v>
      </c>
      <c r="BI100" s="36">
        <f t="shared" si="66"/>
        <v>0</v>
      </c>
      <c r="BJ100" s="36">
        <f t="shared" si="66"/>
        <v>0</v>
      </c>
      <c r="BK100" s="36">
        <f t="shared" si="66"/>
        <v>0</v>
      </c>
      <c r="BL100" s="36">
        <f t="shared" si="66"/>
        <v>0</v>
      </c>
      <c r="BM100" s="36">
        <f t="shared" si="66"/>
        <v>0</v>
      </c>
      <c r="BN100" s="36">
        <f t="shared" si="66"/>
        <v>0</v>
      </c>
      <c r="BO100" s="118">
        <f t="shared" ref="BO100" si="67">BO95*BO97</f>
        <v>0</v>
      </c>
      <c r="BP100" s="104">
        <f>SUM(D100:BO100)</f>
        <v>78.368710000000007</v>
      </c>
      <c r="BQ100" s="38">
        <f>BP100/$C$9</f>
        <v>11.195530000000002</v>
      </c>
    </row>
    <row r="102" spans="1:69" x14ac:dyDescent="0.3">
      <c r="J102" s="1"/>
      <c r="Q102" s="1"/>
      <c r="R102" s="1"/>
      <c r="AF102" s="1"/>
    </row>
    <row r="103" spans="1:69" ht="15" customHeight="1" x14ac:dyDescent="0.3">
      <c r="A103" s="129"/>
      <c r="B103" s="5" t="s">
        <v>4</v>
      </c>
      <c r="C103" s="131" t="s">
        <v>5</v>
      </c>
      <c r="D103" s="122" t="str">
        <f t="shared" ref="D103:BN103" si="68">D53</f>
        <v>Хлеб пшеничный</v>
      </c>
      <c r="E103" s="122" t="str">
        <f t="shared" si="68"/>
        <v>Хлеб ржано-пшеничный</v>
      </c>
      <c r="F103" s="122" t="str">
        <f t="shared" si="68"/>
        <v>Сахар</v>
      </c>
      <c r="G103" s="122" t="str">
        <f t="shared" si="68"/>
        <v>Чай</v>
      </c>
      <c r="H103" s="122" t="str">
        <f t="shared" si="68"/>
        <v>Какао</v>
      </c>
      <c r="I103" s="122" t="str">
        <f t="shared" si="68"/>
        <v>Кофейный напиток</v>
      </c>
      <c r="J103" s="122" t="str">
        <f t="shared" si="68"/>
        <v>Молоко 2,5%</v>
      </c>
      <c r="K103" s="122" t="str">
        <f t="shared" si="68"/>
        <v>Масло сливочное</v>
      </c>
      <c r="L103" s="122" t="str">
        <f t="shared" si="68"/>
        <v>Сметана 15%</v>
      </c>
      <c r="M103" s="122" t="str">
        <f t="shared" si="68"/>
        <v>Молоко сухое</v>
      </c>
      <c r="N103" s="122" t="str">
        <f t="shared" si="68"/>
        <v>Снежок 2,5 %</v>
      </c>
      <c r="O103" s="122" t="str">
        <f t="shared" si="68"/>
        <v>Творог 5%</v>
      </c>
      <c r="P103" s="122" t="str">
        <f t="shared" si="68"/>
        <v>Молоко сгущенное</v>
      </c>
      <c r="Q103" s="122" t="str">
        <f t="shared" si="68"/>
        <v xml:space="preserve">Джем Сава </v>
      </c>
      <c r="R103" s="122" t="str">
        <f t="shared" si="68"/>
        <v>Сыр</v>
      </c>
      <c r="S103" s="122" t="str">
        <f t="shared" si="68"/>
        <v>Зеленый горошек</v>
      </c>
      <c r="T103" s="122" t="str">
        <f t="shared" si="68"/>
        <v>Кукуруза консервирован.</v>
      </c>
      <c r="U103" s="122" t="str">
        <f t="shared" si="68"/>
        <v>Консервы рыбные</v>
      </c>
      <c r="V103" s="122" t="str">
        <f t="shared" si="68"/>
        <v>Огурцы консервирован.</v>
      </c>
      <c r="W103" s="41"/>
      <c r="X103" s="122" t="str">
        <f t="shared" si="68"/>
        <v>Яйцо</v>
      </c>
      <c r="Y103" s="122" t="str">
        <f t="shared" si="68"/>
        <v>Икра кабачковая</v>
      </c>
      <c r="Z103" s="122" t="str">
        <f t="shared" si="68"/>
        <v>Изюм</v>
      </c>
      <c r="AA103" s="122" t="str">
        <f t="shared" si="68"/>
        <v>Курага</v>
      </c>
      <c r="AB103" s="122" t="str">
        <f t="shared" si="68"/>
        <v>Чернослив</v>
      </c>
      <c r="AC103" s="122" t="str">
        <f t="shared" si="68"/>
        <v>Шиповник</v>
      </c>
      <c r="AD103" s="122" t="str">
        <f t="shared" si="68"/>
        <v>Сухофрукты</v>
      </c>
      <c r="AE103" s="122" t="str">
        <f t="shared" si="68"/>
        <v>Ягода свежемороженная</v>
      </c>
      <c r="AF103" s="122" t="str">
        <f t="shared" si="68"/>
        <v>Лимон</v>
      </c>
      <c r="AG103" s="122" t="str">
        <f t="shared" si="68"/>
        <v>Кисель</v>
      </c>
      <c r="AH103" s="122" t="str">
        <f t="shared" si="68"/>
        <v xml:space="preserve">Сок </v>
      </c>
      <c r="AI103" s="122" t="str">
        <f t="shared" si="68"/>
        <v>Макаронные изделия</v>
      </c>
      <c r="AJ103" s="122" t="str">
        <f t="shared" si="68"/>
        <v>Мука</v>
      </c>
      <c r="AK103" s="122" t="str">
        <f t="shared" si="68"/>
        <v>Дрожжи</v>
      </c>
      <c r="AL103" s="122" t="str">
        <f t="shared" si="68"/>
        <v>Печенье</v>
      </c>
      <c r="AM103" s="122" t="str">
        <f t="shared" si="68"/>
        <v>Кукурузные палочки</v>
      </c>
      <c r="AN103" s="122" t="str">
        <f t="shared" si="68"/>
        <v>Вафли</v>
      </c>
      <c r="AO103" s="122" t="str">
        <f t="shared" si="68"/>
        <v>Конфеты</v>
      </c>
      <c r="AP103" s="122" t="str">
        <f t="shared" si="68"/>
        <v>Повидло Сава</v>
      </c>
      <c r="AQ103" s="122" t="str">
        <f t="shared" si="68"/>
        <v>Крупа геркулес</v>
      </c>
      <c r="AR103" s="122" t="str">
        <f t="shared" si="68"/>
        <v>Крупа горох</v>
      </c>
      <c r="AS103" s="122" t="str">
        <f t="shared" si="68"/>
        <v>Крупа гречневая</v>
      </c>
      <c r="AT103" s="122" t="str">
        <f t="shared" si="68"/>
        <v>Крупа кукурузная</v>
      </c>
      <c r="AU103" s="122" t="str">
        <f t="shared" si="68"/>
        <v>Крупа манная</v>
      </c>
      <c r="AV103" s="122" t="str">
        <f t="shared" si="68"/>
        <v>Крупа перловая</v>
      </c>
      <c r="AW103" s="122" t="str">
        <f t="shared" si="68"/>
        <v>Крупа пшеничная</v>
      </c>
      <c r="AX103" s="122" t="str">
        <f t="shared" si="68"/>
        <v>Крупа пшено</v>
      </c>
      <c r="AY103" s="122" t="str">
        <f t="shared" si="68"/>
        <v>Крупа ячневая</v>
      </c>
      <c r="AZ103" s="122" t="str">
        <f t="shared" si="68"/>
        <v>Рис</v>
      </c>
      <c r="BA103" s="122" t="str">
        <f t="shared" si="68"/>
        <v>Цыпленок бройлер</v>
      </c>
      <c r="BB103" s="122" t="str">
        <f t="shared" si="68"/>
        <v>Филе куриное</v>
      </c>
      <c r="BC103" s="122" t="str">
        <f t="shared" si="68"/>
        <v>Фарш говяжий</v>
      </c>
      <c r="BD103" s="122" t="str">
        <f t="shared" si="68"/>
        <v>Печень куриная</v>
      </c>
      <c r="BE103" s="122" t="str">
        <f t="shared" si="68"/>
        <v>Филе минтая</v>
      </c>
      <c r="BF103" s="122" t="str">
        <f t="shared" si="68"/>
        <v>Филе сельди слабосол.</v>
      </c>
      <c r="BG103" s="122" t="str">
        <f t="shared" si="68"/>
        <v>Картофель</v>
      </c>
      <c r="BH103" s="122" t="str">
        <f t="shared" si="68"/>
        <v>Морковь</v>
      </c>
      <c r="BI103" s="122" t="str">
        <f t="shared" si="68"/>
        <v>Лук</v>
      </c>
      <c r="BJ103" s="122" t="str">
        <f t="shared" si="68"/>
        <v>Капуста</v>
      </c>
      <c r="BK103" s="122" t="str">
        <f t="shared" si="68"/>
        <v>Свекла</v>
      </c>
      <c r="BL103" s="122" t="str">
        <f t="shared" si="68"/>
        <v>Томатная паста</v>
      </c>
      <c r="BM103" s="122" t="str">
        <f t="shared" si="68"/>
        <v>Масло растительное</v>
      </c>
      <c r="BN103" s="122" t="str">
        <f t="shared" si="68"/>
        <v>Соль</v>
      </c>
      <c r="BO103" s="133" t="s">
        <v>100</v>
      </c>
      <c r="BP103" s="123" t="s">
        <v>6</v>
      </c>
      <c r="BQ103" s="123" t="s">
        <v>7</v>
      </c>
    </row>
    <row r="104" spans="1:69" ht="29.25" customHeight="1" x14ac:dyDescent="0.3">
      <c r="A104" s="130"/>
      <c r="B104" s="6" t="s">
        <v>8</v>
      </c>
      <c r="C104" s="13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41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34"/>
      <c r="BP104" s="123"/>
      <c r="BQ104" s="123"/>
    </row>
    <row r="105" spans="1:69" x14ac:dyDescent="0.3">
      <c r="A105" s="124" t="s">
        <v>25</v>
      </c>
      <c r="B105" s="24" t="s">
        <v>43</v>
      </c>
      <c r="C105" s="125">
        <f>$F$6</f>
        <v>7</v>
      </c>
      <c r="D105" s="7">
        <f t="shared" ref="D105:BN109" si="69">D26</f>
        <v>0</v>
      </c>
      <c r="E105" s="7">
        <f t="shared" si="69"/>
        <v>0</v>
      </c>
      <c r="F105" s="7">
        <f t="shared" si="69"/>
        <v>0</v>
      </c>
      <c r="G105" s="7">
        <f t="shared" si="69"/>
        <v>0</v>
      </c>
      <c r="H105" s="7">
        <f t="shared" si="69"/>
        <v>0</v>
      </c>
      <c r="I105" s="7">
        <f t="shared" si="69"/>
        <v>0</v>
      </c>
      <c r="J105" s="7">
        <f t="shared" si="69"/>
        <v>0</v>
      </c>
      <c r="K105" s="7">
        <f t="shared" si="69"/>
        <v>3.0000000000000001E-3</v>
      </c>
      <c r="L105" s="7">
        <f t="shared" si="69"/>
        <v>0</v>
      </c>
      <c r="M105" s="7">
        <f t="shared" si="69"/>
        <v>0</v>
      </c>
      <c r="N105" s="7">
        <f t="shared" si="69"/>
        <v>0</v>
      </c>
      <c r="O105" s="7">
        <f t="shared" si="69"/>
        <v>0</v>
      </c>
      <c r="P105" s="7">
        <f t="shared" si="69"/>
        <v>0</v>
      </c>
      <c r="Q105" s="7">
        <f t="shared" si="69"/>
        <v>0</v>
      </c>
      <c r="R105" s="7">
        <f t="shared" si="69"/>
        <v>0</v>
      </c>
      <c r="S105" s="7">
        <f t="shared" si="69"/>
        <v>0</v>
      </c>
      <c r="T105" s="7">
        <f t="shared" si="69"/>
        <v>0</v>
      </c>
      <c r="U105" s="7">
        <f t="shared" si="69"/>
        <v>0</v>
      </c>
      <c r="V105" s="7">
        <f t="shared" si="69"/>
        <v>0</v>
      </c>
      <c r="W105" s="7">
        <f t="shared" si="69"/>
        <v>0</v>
      </c>
      <c r="X105" s="7">
        <f t="shared" si="69"/>
        <v>0</v>
      </c>
      <c r="Y105" s="7">
        <f t="shared" si="69"/>
        <v>0</v>
      </c>
      <c r="Z105" s="7">
        <f t="shared" si="69"/>
        <v>0</v>
      </c>
      <c r="AA105" s="7">
        <f t="shared" si="69"/>
        <v>0</v>
      </c>
      <c r="AB105" s="7">
        <f t="shared" si="69"/>
        <v>0</v>
      </c>
      <c r="AC105" s="7">
        <f t="shared" si="69"/>
        <v>0</v>
      </c>
      <c r="AD105" s="7">
        <f t="shared" si="69"/>
        <v>0</v>
      </c>
      <c r="AE105" s="7">
        <f t="shared" si="69"/>
        <v>0</v>
      </c>
      <c r="AF105" s="7">
        <f t="shared" si="69"/>
        <v>0</v>
      </c>
      <c r="AG105" s="7">
        <f t="shared" si="69"/>
        <v>0</v>
      </c>
      <c r="AH105" s="7">
        <f t="shared" si="69"/>
        <v>0</v>
      </c>
      <c r="AI105" s="7">
        <f t="shared" si="69"/>
        <v>0.03</v>
      </c>
      <c r="AJ105" s="7">
        <f t="shared" si="69"/>
        <v>0</v>
      </c>
      <c r="AK105" s="7">
        <f t="shared" si="69"/>
        <v>0</v>
      </c>
      <c r="AL105" s="7">
        <f t="shared" si="69"/>
        <v>0</v>
      </c>
      <c r="AM105" s="7">
        <f t="shared" si="69"/>
        <v>0</v>
      </c>
      <c r="AN105" s="7">
        <f t="shared" si="69"/>
        <v>0</v>
      </c>
      <c r="AO105" s="7">
        <f t="shared" si="69"/>
        <v>0</v>
      </c>
      <c r="AP105" s="7">
        <f t="shared" si="69"/>
        <v>0</v>
      </c>
      <c r="AQ105" s="7">
        <f t="shared" si="69"/>
        <v>0</v>
      </c>
      <c r="AR105" s="7">
        <f t="shared" si="69"/>
        <v>0</v>
      </c>
      <c r="AS105" s="7">
        <f t="shared" si="69"/>
        <v>0</v>
      </c>
      <c r="AT105" s="7">
        <f t="shared" si="69"/>
        <v>0</v>
      </c>
      <c r="AU105" s="7">
        <f t="shared" si="69"/>
        <v>0</v>
      </c>
      <c r="AV105" s="7">
        <f t="shared" si="69"/>
        <v>0</v>
      </c>
      <c r="AW105" s="7">
        <f t="shared" si="69"/>
        <v>0</v>
      </c>
      <c r="AX105" s="7">
        <f t="shared" si="69"/>
        <v>0</v>
      </c>
      <c r="AY105" s="7">
        <f t="shared" si="69"/>
        <v>0</v>
      </c>
      <c r="AZ105" s="7">
        <f t="shared" si="69"/>
        <v>0</v>
      </c>
      <c r="BA105" s="7">
        <f t="shared" si="69"/>
        <v>0</v>
      </c>
      <c r="BB105" s="7">
        <f t="shared" si="69"/>
        <v>0</v>
      </c>
      <c r="BC105" s="7">
        <f t="shared" si="69"/>
        <v>0</v>
      </c>
      <c r="BD105" s="7">
        <f t="shared" si="69"/>
        <v>0</v>
      </c>
      <c r="BE105" s="7">
        <f t="shared" si="69"/>
        <v>0</v>
      </c>
      <c r="BF105" s="7">
        <f t="shared" si="69"/>
        <v>0</v>
      </c>
      <c r="BG105" s="7">
        <f t="shared" si="69"/>
        <v>0</v>
      </c>
      <c r="BH105" s="7">
        <f t="shared" si="69"/>
        <v>0</v>
      </c>
      <c r="BI105" s="7">
        <f t="shared" si="69"/>
        <v>0</v>
      </c>
      <c r="BJ105" s="7">
        <f t="shared" si="69"/>
        <v>0</v>
      </c>
      <c r="BK105" s="7">
        <f t="shared" si="69"/>
        <v>0</v>
      </c>
      <c r="BL105" s="7">
        <f t="shared" si="69"/>
        <v>0</v>
      </c>
      <c r="BM105" s="7">
        <f t="shared" si="69"/>
        <v>0</v>
      </c>
      <c r="BN105" s="7">
        <f t="shared" si="69"/>
        <v>5.0000000000000001E-4</v>
      </c>
      <c r="BO105" s="113">
        <f t="shared" ref="BO105:BO108" si="70">BO26</f>
        <v>0</v>
      </c>
    </row>
    <row r="106" spans="1:69" x14ac:dyDescent="0.3">
      <c r="A106" s="124"/>
      <c r="B106" t="s">
        <v>19</v>
      </c>
      <c r="C106" s="126"/>
      <c r="D106" s="7">
        <f t="shared" si="69"/>
        <v>0.02</v>
      </c>
      <c r="E106" s="7">
        <f t="shared" si="69"/>
        <v>0</v>
      </c>
      <c r="F106" s="7">
        <f t="shared" si="69"/>
        <v>0</v>
      </c>
      <c r="G106" s="7">
        <f t="shared" si="69"/>
        <v>0</v>
      </c>
      <c r="H106" s="7">
        <f t="shared" si="69"/>
        <v>0</v>
      </c>
      <c r="I106" s="7">
        <f t="shared" si="69"/>
        <v>0</v>
      </c>
      <c r="J106" s="7">
        <f t="shared" si="69"/>
        <v>0</v>
      </c>
      <c r="K106" s="7">
        <f t="shared" si="69"/>
        <v>0</v>
      </c>
      <c r="L106" s="7">
        <f t="shared" si="69"/>
        <v>0</v>
      </c>
      <c r="M106" s="7">
        <f t="shared" si="69"/>
        <v>0</v>
      </c>
      <c r="N106" s="7">
        <f t="shared" si="69"/>
        <v>0</v>
      </c>
      <c r="O106" s="7">
        <f t="shared" si="69"/>
        <v>0</v>
      </c>
      <c r="P106" s="7">
        <f t="shared" si="69"/>
        <v>0</v>
      </c>
      <c r="Q106" s="7">
        <f t="shared" si="69"/>
        <v>0</v>
      </c>
      <c r="R106" s="7">
        <f t="shared" si="69"/>
        <v>0</v>
      </c>
      <c r="S106" s="7">
        <f t="shared" si="69"/>
        <v>0</v>
      </c>
      <c r="T106" s="7">
        <f t="shared" si="69"/>
        <v>0</v>
      </c>
      <c r="U106" s="7">
        <f t="shared" si="69"/>
        <v>0</v>
      </c>
      <c r="V106" s="7">
        <f t="shared" si="69"/>
        <v>0</v>
      </c>
      <c r="W106" s="7">
        <f t="shared" si="69"/>
        <v>0</v>
      </c>
      <c r="X106" s="7">
        <f t="shared" si="69"/>
        <v>0</v>
      </c>
      <c r="Y106" s="7">
        <f t="shared" si="69"/>
        <v>0</v>
      </c>
      <c r="Z106" s="7">
        <f t="shared" si="69"/>
        <v>0</v>
      </c>
      <c r="AA106" s="7">
        <f t="shared" si="69"/>
        <v>0</v>
      </c>
      <c r="AB106" s="7">
        <f t="shared" si="69"/>
        <v>0</v>
      </c>
      <c r="AC106" s="7">
        <f t="shared" si="69"/>
        <v>0</v>
      </c>
      <c r="AD106" s="7">
        <f t="shared" si="69"/>
        <v>0</v>
      </c>
      <c r="AE106" s="7">
        <f t="shared" si="69"/>
        <v>0</v>
      </c>
      <c r="AF106" s="7">
        <f t="shared" si="69"/>
        <v>0</v>
      </c>
      <c r="AG106" s="7">
        <f t="shared" si="69"/>
        <v>0</v>
      </c>
      <c r="AH106" s="7">
        <f t="shared" si="69"/>
        <v>0</v>
      </c>
      <c r="AI106" s="7">
        <f t="shared" si="69"/>
        <v>0</v>
      </c>
      <c r="AJ106" s="7">
        <f t="shared" si="69"/>
        <v>0</v>
      </c>
      <c r="AK106" s="7">
        <f t="shared" si="69"/>
        <v>0</v>
      </c>
      <c r="AL106" s="7">
        <f t="shared" si="69"/>
        <v>0</v>
      </c>
      <c r="AM106" s="7">
        <f t="shared" si="69"/>
        <v>0</v>
      </c>
      <c r="AN106" s="7">
        <f t="shared" si="69"/>
        <v>0</v>
      </c>
      <c r="AO106" s="7">
        <f t="shared" si="69"/>
        <v>0</v>
      </c>
      <c r="AP106" s="7">
        <f t="shared" si="69"/>
        <v>0</v>
      </c>
      <c r="AQ106" s="7">
        <f t="shared" si="69"/>
        <v>0</v>
      </c>
      <c r="AR106" s="7">
        <f t="shared" si="69"/>
        <v>0</v>
      </c>
      <c r="AS106" s="7">
        <f t="shared" si="69"/>
        <v>0</v>
      </c>
      <c r="AT106" s="7">
        <f t="shared" si="69"/>
        <v>0</v>
      </c>
      <c r="AU106" s="7">
        <f t="shared" si="69"/>
        <v>0</v>
      </c>
      <c r="AV106" s="7">
        <f t="shared" si="69"/>
        <v>0</v>
      </c>
      <c r="AW106" s="7">
        <f t="shared" si="69"/>
        <v>0</v>
      </c>
      <c r="AX106" s="7">
        <f t="shared" si="69"/>
        <v>0</v>
      </c>
      <c r="AY106" s="7">
        <f t="shared" si="69"/>
        <v>0</v>
      </c>
      <c r="AZ106" s="7">
        <f t="shared" si="69"/>
        <v>0</v>
      </c>
      <c r="BA106" s="7">
        <f t="shared" si="69"/>
        <v>0</v>
      </c>
      <c r="BB106" s="7">
        <f t="shared" si="69"/>
        <v>0</v>
      </c>
      <c r="BC106" s="7">
        <f t="shared" si="69"/>
        <v>0</v>
      </c>
      <c r="BD106" s="7">
        <f t="shared" si="69"/>
        <v>0</v>
      </c>
      <c r="BE106" s="7">
        <f t="shared" si="69"/>
        <v>0</v>
      </c>
      <c r="BF106" s="7">
        <f t="shared" si="69"/>
        <v>0</v>
      </c>
      <c r="BG106" s="7">
        <f t="shared" si="69"/>
        <v>0</v>
      </c>
      <c r="BH106" s="7">
        <f t="shared" si="69"/>
        <v>0</v>
      </c>
      <c r="BI106" s="7">
        <f t="shared" si="69"/>
        <v>0</v>
      </c>
      <c r="BJ106" s="7">
        <f t="shared" si="69"/>
        <v>0</v>
      </c>
      <c r="BK106" s="7">
        <f t="shared" si="69"/>
        <v>0</v>
      </c>
      <c r="BL106" s="7">
        <f t="shared" si="69"/>
        <v>0</v>
      </c>
      <c r="BM106" s="7">
        <f t="shared" si="69"/>
        <v>0</v>
      </c>
      <c r="BN106" s="7">
        <f t="shared" si="69"/>
        <v>0</v>
      </c>
      <c r="BO106" s="113">
        <f t="shared" si="70"/>
        <v>0</v>
      </c>
    </row>
    <row r="107" spans="1:69" x14ac:dyDescent="0.3">
      <c r="A107" s="124"/>
      <c r="B107" s="14" t="s">
        <v>27</v>
      </c>
      <c r="C107" s="126"/>
      <c r="D107" s="7">
        <f t="shared" si="69"/>
        <v>0</v>
      </c>
      <c r="E107" s="7">
        <f t="shared" si="69"/>
        <v>0</v>
      </c>
      <c r="F107" s="7">
        <f t="shared" si="69"/>
        <v>8.0000000000000002E-3</v>
      </c>
      <c r="G107" s="7">
        <f t="shared" si="69"/>
        <v>2.9999999999999997E-4</v>
      </c>
      <c r="H107" s="7">
        <f t="shared" si="69"/>
        <v>0</v>
      </c>
      <c r="I107" s="7">
        <f t="shared" si="69"/>
        <v>0</v>
      </c>
      <c r="J107" s="7">
        <f t="shared" si="69"/>
        <v>0</v>
      </c>
      <c r="K107" s="7">
        <f t="shared" si="69"/>
        <v>0</v>
      </c>
      <c r="L107" s="7">
        <f t="shared" si="69"/>
        <v>0</v>
      </c>
      <c r="M107" s="7">
        <f t="shared" si="69"/>
        <v>0</v>
      </c>
      <c r="N107" s="7">
        <f t="shared" si="69"/>
        <v>0</v>
      </c>
      <c r="O107" s="7">
        <f t="shared" si="69"/>
        <v>0</v>
      </c>
      <c r="P107" s="7">
        <f t="shared" si="69"/>
        <v>0</v>
      </c>
      <c r="Q107" s="7">
        <f t="shared" si="69"/>
        <v>0</v>
      </c>
      <c r="R107" s="7">
        <f t="shared" si="69"/>
        <v>0</v>
      </c>
      <c r="S107" s="7">
        <f t="shared" si="69"/>
        <v>0</v>
      </c>
      <c r="T107" s="7">
        <f t="shared" si="69"/>
        <v>0</v>
      </c>
      <c r="U107" s="7">
        <f t="shared" si="69"/>
        <v>0</v>
      </c>
      <c r="V107" s="7">
        <f t="shared" si="69"/>
        <v>0</v>
      </c>
      <c r="W107" s="7">
        <f t="shared" si="69"/>
        <v>0</v>
      </c>
      <c r="X107" s="7">
        <f t="shared" si="69"/>
        <v>0</v>
      </c>
      <c r="Y107" s="7">
        <f t="shared" si="69"/>
        <v>0</v>
      </c>
      <c r="Z107" s="7">
        <f t="shared" si="69"/>
        <v>0</v>
      </c>
      <c r="AA107" s="7">
        <f t="shared" si="69"/>
        <v>0</v>
      </c>
      <c r="AB107" s="7">
        <f t="shared" si="69"/>
        <v>0</v>
      </c>
      <c r="AC107" s="7">
        <f t="shared" si="69"/>
        <v>0</v>
      </c>
      <c r="AD107" s="7">
        <f t="shared" si="69"/>
        <v>0</v>
      </c>
      <c r="AE107" s="7">
        <f t="shared" si="69"/>
        <v>0</v>
      </c>
      <c r="AF107" s="7">
        <f t="shared" si="69"/>
        <v>0</v>
      </c>
      <c r="AG107" s="7">
        <f t="shared" si="69"/>
        <v>0</v>
      </c>
      <c r="AH107" s="7">
        <f t="shared" si="69"/>
        <v>0</v>
      </c>
      <c r="AI107" s="7">
        <f t="shared" si="69"/>
        <v>0</v>
      </c>
      <c r="AJ107" s="7">
        <f t="shared" si="69"/>
        <v>0</v>
      </c>
      <c r="AK107" s="7">
        <f t="shared" si="69"/>
        <v>0</v>
      </c>
      <c r="AL107" s="7">
        <f t="shared" si="69"/>
        <v>0</v>
      </c>
      <c r="AM107" s="7">
        <f t="shared" si="69"/>
        <v>0</v>
      </c>
      <c r="AN107" s="7">
        <f t="shared" si="69"/>
        <v>0</v>
      </c>
      <c r="AO107" s="7">
        <f t="shared" si="69"/>
        <v>0</v>
      </c>
      <c r="AP107" s="7">
        <f t="shared" si="69"/>
        <v>0</v>
      </c>
      <c r="AQ107" s="7">
        <f t="shared" si="69"/>
        <v>0</v>
      </c>
      <c r="AR107" s="7">
        <f t="shared" si="69"/>
        <v>0</v>
      </c>
      <c r="AS107" s="7">
        <f t="shared" si="69"/>
        <v>0</v>
      </c>
      <c r="AT107" s="7">
        <f t="shared" si="69"/>
        <v>0</v>
      </c>
      <c r="AU107" s="7">
        <f t="shared" si="69"/>
        <v>0</v>
      </c>
      <c r="AV107" s="7">
        <f t="shared" si="69"/>
        <v>0</v>
      </c>
      <c r="AW107" s="7">
        <f t="shared" si="69"/>
        <v>0</v>
      </c>
      <c r="AX107" s="7">
        <f t="shared" si="69"/>
        <v>0</v>
      </c>
      <c r="AY107" s="7">
        <f t="shared" si="69"/>
        <v>0</v>
      </c>
      <c r="AZ107" s="7">
        <f t="shared" si="69"/>
        <v>0</v>
      </c>
      <c r="BA107" s="7">
        <f t="shared" si="69"/>
        <v>0</v>
      </c>
      <c r="BB107" s="7">
        <f t="shared" si="69"/>
        <v>0</v>
      </c>
      <c r="BC107" s="7">
        <f t="shared" si="69"/>
        <v>0</v>
      </c>
      <c r="BD107" s="7">
        <f t="shared" si="69"/>
        <v>0</v>
      </c>
      <c r="BE107" s="7">
        <f t="shared" si="69"/>
        <v>0</v>
      </c>
      <c r="BF107" s="7">
        <f t="shared" si="69"/>
        <v>0</v>
      </c>
      <c r="BG107" s="7">
        <f t="shared" si="69"/>
        <v>0</v>
      </c>
      <c r="BH107" s="7">
        <f t="shared" si="69"/>
        <v>0</v>
      </c>
      <c r="BI107" s="7">
        <f t="shared" si="69"/>
        <v>0</v>
      </c>
      <c r="BJ107" s="7">
        <f t="shared" si="69"/>
        <v>0</v>
      </c>
      <c r="BK107" s="7">
        <f t="shared" si="69"/>
        <v>0</v>
      </c>
      <c r="BL107" s="7">
        <f t="shared" si="69"/>
        <v>0</v>
      </c>
      <c r="BM107" s="7">
        <f t="shared" si="69"/>
        <v>0</v>
      </c>
      <c r="BN107" s="7">
        <f t="shared" si="69"/>
        <v>0</v>
      </c>
      <c r="BO107" s="113">
        <f t="shared" si="70"/>
        <v>0</v>
      </c>
    </row>
    <row r="108" spans="1:69" x14ac:dyDescent="0.3">
      <c r="A108" s="124"/>
      <c r="B108" s="20"/>
      <c r="C108" s="126"/>
      <c r="D108" s="7">
        <f t="shared" si="69"/>
        <v>0</v>
      </c>
      <c r="E108" s="7">
        <f t="shared" si="69"/>
        <v>0</v>
      </c>
      <c r="F108" s="7">
        <f t="shared" si="69"/>
        <v>0</v>
      </c>
      <c r="G108" s="7">
        <f t="shared" si="69"/>
        <v>0</v>
      </c>
      <c r="H108" s="7">
        <f t="shared" si="69"/>
        <v>0</v>
      </c>
      <c r="I108" s="7">
        <f t="shared" si="69"/>
        <v>0</v>
      </c>
      <c r="J108" s="7">
        <f t="shared" si="69"/>
        <v>0</v>
      </c>
      <c r="K108" s="7">
        <f t="shared" si="69"/>
        <v>0</v>
      </c>
      <c r="L108" s="7">
        <f t="shared" si="69"/>
        <v>0</v>
      </c>
      <c r="M108" s="7">
        <f t="shared" si="69"/>
        <v>0</v>
      </c>
      <c r="N108" s="7">
        <f t="shared" si="69"/>
        <v>0</v>
      </c>
      <c r="O108" s="7">
        <f t="shared" si="69"/>
        <v>0</v>
      </c>
      <c r="P108" s="7">
        <f t="shared" si="69"/>
        <v>0</v>
      </c>
      <c r="Q108" s="7">
        <f t="shared" si="69"/>
        <v>0</v>
      </c>
      <c r="R108" s="7">
        <f t="shared" si="69"/>
        <v>0</v>
      </c>
      <c r="S108" s="7">
        <f t="shared" si="69"/>
        <v>0</v>
      </c>
      <c r="T108" s="7">
        <f t="shared" si="69"/>
        <v>0</v>
      </c>
      <c r="U108" s="7">
        <f t="shared" si="69"/>
        <v>0</v>
      </c>
      <c r="V108" s="7">
        <f t="shared" si="69"/>
        <v>0</v>
      </c>
      <c r="W108" s="7">
        <f t="shared" si="69"/>
        <v>0</v>
      </c>
      <c r="X108" s="7">
        <f t="shared" si="69"/>
        <v>0</v>
      </c>
      <c r="Y108" s="7">
        <f t="shared" si="69"/>
        <v>0</v>
      </c>
      <c r="Z108" s="7">
        <f t="shared" si="69"/>
        <v>0</v>
      </c>
      <c r="AA108" s="7">
        <f t="shared" si="69"/>
        <v>0</v>
      </c>
      <c r="AB108" s="7">
        <f t="shared" si="69"/>
        <v>0</v>
      </c>
      <c r="AC108" s="7">
        <f t="shared" si="69"/>
        <v>0</v>
      </c>
      <c r="AD108" s="7">
        <f t="shared" si="69"/>
        <v>0</v>
      </c>
      <c r="AE108" s="7">
        <f t="shared" si="69"/>
        <v>0</v>
      </c>
      <c r="AF108" s="7">
        <f t="shared" si="69"/>
        <v>0</v>
      </c>
      <c r="AG108" s="7">
        <f t="shared" si="69"/>
        <v>0</v>
      </c>
      <c r="AH108" s="7">
        <f t="shared" si="69"/>
        <v>0</v>
      </c>
      <c r="AI108" s="7">
        <f t="shared" si="69"/>
        <v>0</v>
      </c>
      <c r="AJ108" s="7">
        <f t="shared" si="69"/>
        <v>0</v>
      </c>
      <c r="AK108" s="7">
        <f t="shared" si="69"/>
        <v>0</v>
      </c>
      <c r="AL108" s="7">
        <f t="shared" si="69"/>
        <v>0</v>
      </c>
      <c r="AM108" s="7">
        <f t="shared" si="69"/>
        <v>0</v>
      </c>
      <c r="AN108" s="7">
        <f t="shared" si="69"/>
        <v>0</v>
      </c>
      <c r="AO108" s="7">
        <f t="shared" si="69"/>
        <v>0</v>
      </c>
      <c r="AP108" s="7">
        <f t="shared" si="69"/>
        <v>0</v>
      </c>
      <c r="AQ108" s="7">
        <f t="shared" si="69"/>
        <v>0</v>
      </c>
      <c r="AR108" s="7">
        <f t="shared" si="69"/>
        <v>0</v>
      </c>
      <c r="AS108" s="7">
        <f t="shared" si="69"/>
        <v>0</v>
      </c>
      <c r="AT108" s="7">
        <f t="shared" si="69"/>
        <v>0</v>
      </c>
      <c r="AU108" s="7">
        <f t="shared" si="69"/>
        <v>0</v>
      </c>
      <c r="AV108" s="7">
        <f t="shared" si="69"/>
        <v>0</v>
      </c>
      <c r="AW108" s="7">
        <f t="shared" si="69"/>
        <v>0</v>
      </c>
      <c r="AX108" s="7">
        <f t="shared" si="69"/>
        <v>0</v>
      </c>
      <c r="AY108" s="7">
        <f t="shared" si="69"/>
        <v>0</v>
      </c>
      <c r="AZ108" s="7">
        <f t="shared" si="69"/>
        <v>0</v>
      </c>
      <c r="BA108" s="7">
        <f t="shared" si="69"/>
        <v>0</v>
      </c>
      <c r="BB108" s="7">
        <f t="shared" si="69"/>
        <v>0</v>
      </c>
      <c r="BC108" s="7">
        <f t="shared" si="69"/>
        <v>0</v>
      </c>
      <c r="BD108" s="7">
        <f t="shared" si="69"/>
        <v>0</v>
      </c>
      <c r="BE108" s="7">
        <f t="shared" si="69"/>
        <v>0</v>
      </c>
      <c r="BF108" s="7">
        <f t="shared" si="69"/>
        <v>0</v>
      </c>
      <c r="BG108" s="7">
        <f t="shared" si="69"/>
        <v>0</v>
      </c>
      <c r="BH108" s="7">
        <f t="shared" si="69"/>
        <v>0</v>
      </c>
      <c r="BI108" s="7">
        <f t="shared" si="69"/>
        <v>0</v>
      </c>
      <c r="BJ108" s="7">
        <f t="shared" si="69"/>
        <v>0</v>
      </c>
      <c r="BK108" s="7">
        <f t="shared" si="69"/>
        <v>0</v>
      </c>
      <c r="BL108" s="7">
        <f t="shared" si="69"/>
        <v>0</v>
      </c>
      <c r="BM108" s="7">
        <f t="shared" si="69"/>
        <v>0</v>
      </c>
      <c r="BN108" s="7">
        <f t="shared" si="69"/>
        <v>0</v>
      </c>
      <c r="BO108" s="113">
        <f t="shared" si="70"/>
        <v>0</v>
      </c>
    </row>
    <row r="109" spans="1:69" x14ac:dyDescent="0.3">
      <c r="A109" s="124"/>
      <c r="B109" s="7"/>
      <c r="C109" s="127"/>
      <c r="D109" s="7">
        <f t="shared" si="69"/>
        <v>0</v>
      </c>
      <c r="E109" s="7">
        <f t="shared" si="69"/>
        <v>0</v>
      </c>
      <c r="F109" s="7">
        <f t="shared" si="69"/>
        <v>0</v>
      </c>
      <c r="G109" s="7">
        <f t="shared" ref="G109:BN109" si="71">G30</f>
        <v>0</v>
      </c>
      <c r="H109" s="7">
        <f t="shared" si="71"/>
        <v>0</v>
      </c>
      <c r="I109" s="7">
        <f t="shared" si="71"/>
        <v>0</v>
      </c>
      <c r="J109" s="7">
        <f t="shared" si="71"/>
        <v>0</v>
      </c>
      <c r="K109" s="7">
        <f t="shared" si="71"/>
        <v>0</v>
      </c>
      <c r="L109" s="7">
        <f t="shared" si="71"/>
        <v>0</v>
      </c>
      <c r="M109" s="7">
        <f t="shared" si="71"/>
        <v>0</v>
      </c>
      <c r="N109" s="7">
        <f t="shared" si="71"/>
        <v>0</v>
      </c>
      <c r="O109" s="7">
        <f t="shared" si="71"/>
        <v>0</v>
      </c>
      <c r="P109" s="7">
        <f t="shared" si="71"/>
        <v>0</v>
      </c>
      <c r="Q109" s="7">
        <f t="shared" si="71"/>
        <v>0</v>
      </c>
      <c r="R109" s="7">
        <f t="shared" si="71"/>
        <v>0</v>
      </c>
      <c r="S109" s="7">
        <f t="shared" si="71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71"/>
        <v>0</v>
      </c>
      <c r="Y109" s="7">
        <f t="shared" si="71"/>
        <v>0</v>
      </c>
      <c r="Z109" s="7">
        <f t="shared" si="71"/>
        <v>0</v>
      </c>
      <c r="AA109" s="7">
        <f t="shared" si="71"/>
        <v>0</v>
      </c>
      <c r="AB109" s="7">
        <f t="shared" si="71"/>
        <v>0</v>
      </c>
      <c r="AC109" s="7">
        <f t="shared" si="71"/>
        <v>0</v>
      </c>
      <c r="AD109" s="7">
        <f t="shared" si="71"/>
        <v>0</v>
      </c>
      <c r="AE109" s="7">
        <f t="shared" si="71"/>
        <v>0</v>
      </c>
      <c r="AF109" s="7">
        <f t="shared" si="71"/>
        <v>0</v>
      </c>
      <c r="AG109" s="7">
        <f t="shared" si="71"/>
        <v>0</v>
      </c>
      <c r="AH109" s="7">
        <f t="shared" si="71"/>
        <v>0</v>
      </c>
      <c r="AI109" s="7">
        <f t="shared" si="71"/>
        <v>0</v>
      </c>
      <c r="AJ109" s="7">
        <f t="shared" si="71"/>
        <v>0</v>
      </c>
      <c r="AK109" s="7">
        <f t="shared" si="71"/>
        <v>0</v>
      </c>
      <c r="AL109" s="7">
        <f t="shared" si="71"/>
        <v>0</v>
      </c>
      <c r="AM109" s="7">
        <f t="shared" si="71"/>
        <v>0</v>
      </c>
      <c r="AN109" s="7">
        <f t="shared" si="71"/>
        <v>0</v>
      </c>
      <c r="AO109" s="7">
        <f t="shared" si="71"/>
        <v>0</v>
      </c>
      <c r="AP109" s="7">
        <f t="shared" si="71"/>
        <v>0</v>
      </c>
      <c r="AQ109" s="7">
        <f t="shared" si="71"/>
        <v>0</v>
      </c>
      <c r="AR109" s="7">
        <f t="shared" si="71"/>
        <v>0</v>
      </c>
      <c r="AS109" s="7">
        <f t="shared" si="71"/>
        <v>0</v>
      </c>
      <c r="AT109" s="7">
        <f t="shared" si="71"/>
        <v>0</v>
      </c>
      <c r="AU109" s="7">
        <f t="shared" si="71"/>
        <v>0</v>
      </c>
      <c r="AV109" s="7">
        <f t="shared" si="71"/>
        <v>0</v>
      </c>
      <c r="AW109" s="7">
        <f t="shared" si="71"/>
        <v>0</v>
      </c>
      <c r="AX109" s="7">
        <f t="shared" si="71"/>
        <v>0</v>
      </c>
      <c r="AY109" s="7">
        <f t="shared" si="71"/>
        <v>0</v>
      </c>
      <c r="AZ109" s="7">
        <f t="shared" si="71"/>
        <v>0</v>
      </c>
      <c r="BA109" s="7">
        <f t="shared" si="71"/>
        <v>0</v>
      </c>
      <c r="BB109" s="7">
        <f t="shared" si="71"/>
        <v>0</v>
      </c>
      <c r="BC109" s="7">
        <f t="shared" si="71"/>
        <v>0</v>
      </c>
      <c r="BD109" s="7">
        <f t="shared" si="71"/>
        <v>0</v>
      </c>
      <c r="BE109" s="7">
        <f t="shared" si="71"/>
        <v>0</v>
      </c>
      <c r="BF109" s="7">
        <f t="shared" si="71"/>
        <v>0</v>
      </c>
      <c r="BG109" s="7">
        <f t="shared" si="71"/>
        <v>0</v>
      </c>
      <c r="BH109" s="7">
        <f t="shared" si="71"/>
        <v>0</v>
      </c>
      <c r="BI109" s="7">
        <f t="shared" si="71"/>
        <v>0</v>
      </c>
      <c r="BJ109" s="7">
        <f t="shared" si="71"/>
        <v>0</v>
      </c>
      <c r="BK109" s="7">
        <f t="shared" si="71"/>
        <v>0</v>
      </c>
      <c r="BL109" s="7">
        <f t="shared" si="71"/>
        <v>0</v>
      </c>
      <c r="BM109" s="7">
        <f t="shared" si="71"/>
        <v>0</v>
      </c>
      <c r="BN109" s="7">
        <f t="shared" si="71"/>
        <v>0</v>
      </c>
      <c r="BO109" s="113">
        <f t="shared" ref="BO109" si="72">BO30</f>
        <v>0</v>
      </c>
    </row>
    <row r="110" spans="1:69" ht="17.399999999999999" x14ac:dyDescent="0.35">
      <c r="B110" s="25" t="s">
        <v>28</v>
      </c>
      <c r="C110" s="26"/>
      <c r="D110" s="27">
        <f t="shared" ref="D110:BN110" si="73">SUM(D105:D109)</f>
        <v>0.02</v>
      </c>
      <c r="E110" s="27">
        <f t="shared" si="73"/>
        <v>0</v>
      </c>
      <c r="F110" s="27">
        <f t="shared" si="73"/>
        <v>8.0000000000000002E-3</v>
      </c>
      <c r="G110" s="27">
        <f t="shared" si="73"/>
        <v>2.9999999999999997E-4</v>
      </c>
      <c r="H110" s="27">
        <f t="shared" si="73"/>
        <v>0</v>
      </c>
      <c r="I110" s="27">
        <f t="shared" si="73"/>
        <v>0</v>
      </c>
      <c r="J110" s="27">
        <f t="shared" si="73"/>
        <v>0</v>
      </c>
      <c r="K110" s="27">
        <f t="shared" si="73"/>
        <v>3.0000000000000001E-3</v>
      </c>
      <c r="L110" s="27">
        <f t="shared" si="73"/>
        <v>0</v>
      </c>
      <c r="M110" s="27">
        <f t="shared" si="73"/>
        <v>0</v>
      </c>
      <c r="N110" s="27">
        <f t="shared" si="73"/>
        <v>0</v>
      </c>
      <c r="O110" s="27">
        <f t="shared" si="73"/>
        <v>0</v>
      </c>
      <c r="P110" s="27">
        <f t="shared" si="73"/>
        <v>0</v>
      </c>
      <c r="Q110" s="27">
        <f t="shared" si="73"/>
        <v>0</v>
      </c>
      <c r="R110" s="27">
        <f t="shared" si="73"/>
        <v>0</v>
      </c>
      <c r="S110" s="27">
        <f t="shared" si="73"/>
        <v>0</v>
      </c>
      <c r="T110" s="27">
        <f>SUM(T105:T109)</f>
        <v>0</v>
      </c>
      <c r="U110" s="27">
        <f>SUM(U105:U109)</f>
        <v>0</v>
      </c>
      <c r="V110" s="27">
        <f>SUM(V105:V109)</f>
        <v>0</v>
      </c>
      <c r="W110" s="27">
        <f>SUM(W105:W109)</f>
        <v>0</v>
      </c>
      <c r="X110" s="27">
        <f t="shared" si="73"/>
        <v>0</v>
      </c>
      <c r="Y110" s="27">
        <f t="shared" si="73"/>
        <v>0</v>
      </c>
      <c r="Z110" s="27">
        <f t="shared" si="73"/>
        <v>0</v>
      </c>
      <c r="AA110" s="27">
        <f t="shared" si="73"/>
        <v>0</v>
      </c>
      <c r="AB110" s="27">
        <f t="shared" si="73"/>
        <v>0</v>
      </c>
      <c r="AC110" s="27">
        <f t="shared" si="73"/>
        <v>0</v>
      </c>
      <c r="AD110" s="27">
        <f t="shared" si="73"/>
        <v>0</v>
      </c>
      <c r="AE110" s="27">
        <f t="shared" si="73"/>
        <v>0</v>
      </c>
      <c r="AF110" s="27">
        <f t="shared" si="73"/>
        <v>0</v>
      </c>
      <c r="AG110" s="27">
        <f t="shared" si="73"/>
        <v>0</v>
      </c>
      <c r="AH110" s="27">
        <f t="shared" si="73"/>
        <v>0</v>
      </c>
      <c r="AI110" s="27">
        <f t="shared" si="73"/>
        <v>0.03</v>
      </c>
      <c r="AJ110" s="27">
        <f t="shared" si="73"/>
        <v>0</v>
      </c>
      <c r="AK110" s="27">
        <f t="shared" si="73"/>
        <v>0</v>
      </c>
      <c r="AL110" s="27">
        <f t="shared" si="73"/>
        <v>0</v>
      </c>
      <c r="AM110" s="27">
        <f t="shared" si="73"/>
        <v>0</v>
      </c>
      <c r="AN110" s="27">
        <f t="shared" si="73"/>
        <v>0</v>
      </c>
      <c r="AO110" s="27">
        <f t="shared" si="73"/>
        <v>0</v>
      </c>
      <c r="AP110" s="27">
        <f t="shared" si="73"/>
        <v>0</v>
      </c>
      <c r="AQ110" s="27">
        <f t="shared" si="73"/>
        <v>0</v>
      </c>
      <c r="AR110" s="27">
        <f t="shared" si="73"/>
        <v>0</v>
      </c>
      <c r="AS110" s="27">
        <f t="shared" si="73"/>
        <v>0</v>
      </c>
      <c r="AT110" s="27">
        <f t="shared" si="73"/>
        <v>0</v>
      </c>
      <c r="AU110" s="27">
        <f t="shared" si="73"/>
        <v>0</v>
      </c>
      <c r="AV110" s="27">
        <f t="shared" si="73"/>
        <v>0</v>
      </c>
      <c r="AW110" s="27">
        <f t="shared" si="73"/>
        <v>0</v>
      </c>
      <c r="AX110" s="27">
        <f t="shared" si="73"/>
        <v>0</v>
      </c>
      <c r="AY110" s="27">
        <f t="shared" si="73"/>
        <v>0</v>
      </c>
      <c r="AZ110" s="27">
        <f t="shared" si="73"/>
        <v>0</v>
      </c>
      <c r="BA110" s="27">
        <f t="shared" si="73"/>
        <v>0</v>
      </c>
      <c r="BB110" s="27">
        <f t="shared" si="73"/>
        <v>0</v>
      </c>
      <c r="BC110" s="27">
        <f t="shared" si="73"/>
        <v>0</v>
      </c>
      <c r="BD110" s="27">
        <f t="shared" si="73"/>
        <v>0</v>
      </c>
      <c r="BE110" s="27">
        <f t="shared" si="73"/>
        <v>0</v>
      </c>
      <c r="BF110" s="27">
        <f t="shared" si="73"/>
        <v>0</v>
      </c>
      <c r="BG110" s="27">
        <f t="shared" si="73"/>
        <v>0</v>
      </c>
      <c r="BH110" s="27">
        <f t="shared" si="73"/>
        <v>0</v>
      </c>
      <c r="BI110" s="27">
        <f t="shared" si="73"/>
        <v>0</v>
      </c>
      <c r="BJ110" s="27">
        <f t="shared" si="73"/>
        <v>0</v>
      </c>
      <c r="BK110" s="27">
        <f t="shared" si="73"/>
        <v>0</v>
      </c>
      <c r="BL110" s="27">
        <f t="shared" si="73"/>
        <v>0</v>
      </c>
      <c r="BM110" s="27">
        <f t="shared" si="73"/>
        <v>0</v>
      </c>
      <c r="BN110" s="27">
        <f t="shared" si="73"/>
        <v>5.0000000000000001E-4</v>
      </c>
      <c r="BO110" s="114">
        <f t="shared" ref="BO110" si="74">SUM(BO105:BO109)</f>
        <v>0</v>
      </c>
    </row>
    <row r="111" spans="1:69" ht="17.399999999999999" x14ac:dyDescent="0.35">
      <c r="B111" s="25" t="s">
        <v>29</v>
      </c>
      <c r="C111" s="26"/>
      <c r="D111" s="28">
        <f t="shared" ref="D111:BN111" si="75">PRODUCT(D110,$F$6)</f>
        <v>0.14000000000000001</v>
      </c>
      <c r="E111" s="28">
        <f t="shared" si="75"/>
        <v>0</v>
      </c>
      <c r="F111" s="28">
        <f t="shared" si="75"/>
        <v>5.6000000000000001E-2</v>
      </c>
      <c r="G111" s="28">
        <f t="shared" si="75"/>
        <v>2.0999999999999999E-3</v>
      </c>
      <c r="H111" s="28">
        <f t="shared" si="75"/>
        <v>0</v>
      </c>
      <c r="I111" s="28">
        <f t="shared" si="75"/>
        <v>0</v>
      </c>
      <c r="J111" s="28">
        <f t="shared" si="75"/>
        <v>0</v>
      </c>
      <c r="K111" s="28">
        <f t="shared" si="75"/>
        <v>2.1000000000000001E-2</v>
      </c>
      <c r="L111" s="28">
        <f t="shared" si="75"/>
        <v>0</v>
      </c>
      <c r="M111" s="28">
        <f t="shared" si="75"/>
        <v>0</v>
      </c>
      <c r="N111" s="28">
        <f t="shared" si="75"/>
        <v>0</v>
      </c>
      <c r="O111" s="28">
        <f t="shared" si="75"/>
        <v>0</v>
      </c>
      <c r="P111" s="28">
        <f t="shared" si="75"/>
        <v>0</v>
      </c>
      <c r="Q111" s="28">
        <f t="shared" si="75"/>
        <v>0</v>
      </c>
      <c r="R111" s="28">
        <f t="shared" si="75"/>
        <v>0</v>
      </c>
      <c r="S111" s="28">
        <f t="shared" si="75"/>
        <v>0</v>
      </c>
      <c r="T111" s="28">
        <f>PRODUCT(T110,$F$6)</f>
        <v>0</v>
      </c>
      <c r="U111" s="28">
        <f>PRODUCT(U110,$F$6)</f>
        <v>0</v>
      </c>
      <c r="V111" s="28">
        <f>PRODUCT(V110,$F$6)</f>
        <v>0</v>
      </c>
      <c r="W111" s="28">
        <f>PRODUCT(W110,$F$6)</f>
        <v>0</v>
      </c>
      <c r="X111" s="28">
        <f t="shared" si="75"/>
        <v>0</v>
      </c>
      <c r="Y111" s="28">
        <f t="shared" si="75"/>
        <v>0</v>
      </c>
      <c r="Z111" s="28">
        <f t="shared" si="75"/>
        <v>0</v>
      </c>
      <c r="AA111" s="28">
        <f t="shared" si="75"/>
        <v>0</v>
      </c>
      <c r="AB111" s="28">
        <f t="shared" si="75"/>
        <v>0</v>
      </c>
      <c r="AC111" s="28">
        <f t="shared" si="75"/>
        <v>0</v>
      </c>
      <c r="AD111" s="28">
        <f t="shared" si="75"/>
        <v>0</v>
      </c>
      <c r="AE111" s="28">
        <f t="shared" si="75"/>
        <v>0</v>
      </c>
      <c r="AF111" s="28">
        <f t="shared" si="75"/>
        <v>0</v>
      </c>
      <c r="AG111" s="28">
        <f t="shared" si="75"/>
        <v>0</v>
      </c>
      <c r="AH111" s="28">
        <f t="shared" si="75"/>
        <v>0</v>
      </c>
      <c r="AI111" s="28">
        <f t="shared" si="75"/>
        <v>0.21</v>
      </c>
      <c r="AJ111" s="28">
        <f t="shared" si="75"/>
        <v>0</v>
      </c>
      <c r="AK111" s="28">
        <f t="shared" si="75"/>
        <v>0</v>
      </c>
      <c r="AL111" s="28">
        <f t="shared" si="75"/>
        <v>0</v>
      </c>
      <c r="AM111" s="28">
        <f t="shared" si="75"/>
        <v>0</v>
      </c>
      <c r="AN111" s="28">
        <f t="shared" si="75"/>
        <v>0</v>
      </c>
      <c r="AO111" s="28">
        <f t="shared" si="75"/>
        <v>0</v>
      </c>
      <c r="AP111" s="28">
        <f t="shared" si="75"/>
        <v>0</v>
      </c>
      <c r="AQ111" s="28">
        <f t="shared" si="75"/>
        <v>0</v>
      </c>
      <c r="AR111" s="28">
        <f t="shared" si="75"/>
        <v>0</v>
      </c>
      <c r="AS111" s="28">
        <f t="shared" si="75"/>
        <v>0</v>
      </c>
      <c r="AT111" s="28">
        <f t="shared" si="75"/>
        <v>0</v>
      </c>
      <c r="AU111" s="28">
        <f t="shared" si="75"/>
        <v>0</v>
      </c>
      <c r="AV111" s="28">
        <f t="shared" si="75"/>
        <v>0</v>
      </c>
      <c r="AW111" s="28">
        <f t="shared" si="75"/>
        <v>0</v>
      </c>
      <c r="AX111" s="28">
        <f t="shared" si="75"/>
        <v>0</v>
      </c>
      <c r="AY111" s="28">
        <f t="shared" si="75"/>
        <v>0</v>
      </c>
      <c r="AZ111" s="28">
        <f t="shared" si="75"/>
        <v>0</v>
      </c>
      <c r="BA111" s="28">
        <f t="shared" si="75"/>
        <v>0</v>
      </c>
      <c r="BB111" s="28">
        <f t="shared" si="75"/>
        <v>0</v>
      </c>
      <c r="BC111" s="28">
        <f t="shared" si="75"/>
        <v>0</v>
      </c>
      <c r="BD111" s="28">
        <f t="shared" si="75"/>
        <v>0</v>
      </c>
      <c r="BE111" s="28">
        <f t="shared" si="75"/>
        <v>0</v>
      </c>
      <c r="BF111" s="28">
        <f t="shared" si="75"/>
        <v>0</v>
      </c>
      <c r="BG111" s="28">
        <f t="shared" si="75"/>
        <v>0</v>
      </c>
      <c r="BH111" s="28">
        <f t="shared" si="75"/>
        <v>0</v>
      </c>
      <c r="BI111" s="28">
        <f t="shared" si="75"/>
        <v>0</v>
      </c>
      <c r="BJ111" s="28">
        <f t="shared" si="75"/>
        <v>0</v>
      </c>
      <c r="BK111" s="28">
        <f t="shared" si="75"/>
        <v>0</v>
      </c>
      <c r="BL111" s="28">
        <f t="shared" si="75"/>
        <v>0</v>
      </c>
      <c r="BM111" s="28">
        <f t="shared" si="75"/>
        <v>0</v>
      </c>
      <c r="BN111" s="28">
        <f t="shared" si="75"/>
        <v>3.5000000000000001E-3</v>
      </c>
      <c r="BO111" s="115">
        <f t="shared" ref="BO111" si="76">PRODUCT(BO110,$F$6)</f>
        <v>0</v>
      </c>
    </row>
    <row r="113" spans="1:69" ht="17.399999999999999" x14ac:dyDescent="0.35">
      <c r="A113" s="30"/>
      <c r="B113" s="31" t="s">
        <v>30</v>
      </c>
      <c r="C113" s="32" t="s">
        <v>31</v>
      </c>
      <c r="D113" s="33">
        <f t="shared" ref="D113:BN113" si="77">D45</f>
        <v>72.72</v>
      </c>
      <c r="E113" s="33">
        <f t="shared" si="77"/>
        <v>76</v>
      </c>
      <c r="F113" s="33">
        <f t="shared" si="77"/>
        <v>85</v>
      </c>
      <c r="G113" s="33">
        <f t="shared" si="77"/>
        <v>596</v>
      </c>
      <c r="H113" s="33">
        <f t="shared" si="77"/>
        <v>1410</v>
      </c>
      <c r="I113" s="33">
        <f t="shared" si="77"/>
        <v>720</v>
      </c>
      <c r="J113" s="33">
        <f t="shared" si="77"/>
        <v>74.92</v>
      </c>
      <c r="K113" s="33">
        <f t="shared" si="77"/>
        <v>728.69</v>
      </c>
      <c r="L113" s="33">
        <f t="shared" si="77"/>
        <v>210.89</v>
      </c>
      <c r="M113" s="33">
        <f t="shared" si="77"/>
        <v>585</v>
      </c>
      <c r="N113" s="33">
        <f t="shared" si="77"/>
        <v>104.38</v>
      </c>
      <c r="O113" s="33">
        <f t="shared" si="77"/>
        <v>331.24</v>
      </c>
      <c r="P113" s="33">
        <f t="shared" si="77"/>
        <v>373.68</v>
      </c>
      <c r="Q113" s="33">
        <f t="shared" si="77"/>
        <v>400</v>
      </c>
      <c r="R113" s="33">
        <f t="shared" si="77"/>
        <v>0</v>
      </c>
      <c r="S113" s="33">
        <f t="shared" si="77"/>
        <v>0</v>
      </c>
      <c r="T113" s="33">
        <f>T45</f>
        <v>0</v>
      </c>
      <c r="U113" s="33">
        <f>U45</f>
        <v>792</v>
      </c>
      <c r="V113" s="33">
        <f>V45</f>
        <v>352.56</v>
      </c>
      <c r="W113" s="33">
        <f>W45</f>
        <v>119</v>
      </c>
      <c r="X113" s="33">
        <f t="shared" si="77"/>
        <v>12.9</v>
      </c>
      <c r="Y113" s="33">
        <f t="shared" si="77"/>
        <v>0</v>
      </c>
      <c r="Z113" s="33">
        <f t="shared" si="77"/>
        <v>450</v>
      </c>
      <c r="AA113" s="33">
        <f t="shared" si="77"/>
        <v>381</v>
      </c>
      <c r="AB113" s="33">
        <f t="shared" si="77"/>
        <v>429</v>
      </c>
      <c r="AC113" s="33">
        <f t="shared" si="77"/>
        <v>261</v>
      </c>
      <c r="AD113" s="33">
        <f t="shared" si="77"/>
        <v>125</v>
      </c>
      <c r="AE113" s="33">
        <f t="shared" si="77"/>
        <v>255</v>
      </c>
      <c r="AF113" s="33">
        <f t="shared" si="77"/>
        <v>199</v>
      </c>
      <c r="AG113" s="33">
        <f t="shared" si="77"/>
        <v>227.27</v>
      </c>
      <c r="AH113" s="33">
        <f t="shared" si="77"/>
        <v>71.38</v>
      </c>
      <c r="AI113" s="33">
        <f t="shared" si="77"/>
        <v>59.25</v>
      </c>
      <c r="AJ113" s="33">
        <f t="shared" si="77"/>
        <v>43.4</v>
      </c>
      <c r="AK113" s="33">
        <f t="shared" si="77"/>
        <v>190</v>
      </c>
      <c r="AL113" s="33">
        <f t="shared" si="77"/>
        <v>207</v>
      </c>
      <c r="AM113" s="33">
        <f t="shared" si="77"/>
        <v>345.99</v>
      </c>
      <c r="AN113" s="33">
        <f t="shared" si="77"/>
        <v>300</v>
      </c>
      <c r="AO113" s="33">
        <f t="shared" si="77"/>
        <v>0</v>
      </c>
      <c r="AP113" s="33">
        <f t="shared" si="77"/>
        <v>216.1</v>
      </c>
      <c r="AQ113" s="33">
        <f t="shared" si="77"/>
        <v>63.75</v>
      </c>
      <c r="AR113" s="33">
        <f t="shared" si="77"/>
        <v>65.33</v>
      </c>
      <c r="AS113" s="33">
        <f t="shared" si="77"/>
        <v>76</v>
      </c>
      <c r="AT113" s="33">
        <f t="shared" si="77"/>
        <v>67.14</v>
      </c>
      <c r="AU113" s="33">
        <f t="shared" si="77"/>
        <v>69.33</v>
      </c>
      <c r="AV113" s="33">
        <f t="shared" si="77"/>
        <v>51.25</v>
      </c>
      <c r="AW113" s="33">
        <f t="shared" si="77"/>
        <v>77.14</v>
      </c>
      <c r="AX113" s="33">
        <f t="shared" si="77"/>
        <v>68</v>
      </c>
      <c r="AY113" s="33">
        <f t="shared" si="77"/>
        <v>60</v>
      </c>
      <c r="AZ113" s="33">
        <f t="shared" si="77"/>
        <v>137.33000000000001</v>
      </c>
      <c r="BA113" s="33">
        <f t="shared" si="77"/>
        <v>296</v>
      </c>
      <c r="BB113" s="33">
        <f t="shared" si="77"/>
        <v>513</v>
      </c>
      <c r="BC113" s="33">
        <f t="shared" si="77"/>
        <v>558</v>
      </c>
      <c r="BD113" s="33">
        <f t="shared" si="77"/>
        <v>261</v>
      </c>
      <c r="BE113" s="33">
        <f t="shared" si="77"/>
        <v>414</v>
      </c>
      <c r="BF113" s="33">
        <f t="shared" si="77"/>
        <v>0</v>
      </c>
      <c r="BG113" s="33">
        <f t="shared" si="77"/>
        <v>27</v>
      </c>
      <c r="BH113" s="33">
        <f t="shared" si="77"/>
        <v>47</v>
      </c>
      <c r="BI113" s="33">
        <f t="shared" si="77"/>
        <v>26</v>
      </c>
      <c r="BJ113" s="33">
        <f t="shared" si="77"/>
        <v>51</v>
      </c>
      <c r="BK113" s="33">
        <f t="shared" si="77"/>
        <v>62</v>
      </c>
      <c r="BL113" s="33">
        <f t="shared" si="77"/>
        <v>314</v>
      </c>
      <c r="BM113" s="33">
        <f t="shared" si="77"/>
        <v>138.88</v>
      </c>
      <c r="BN113" s="33">
        <f t="shared" si="77"/>
        <v>22</v>
      </c>
      <c r="BO113" s="114">
        <v>6</v>
      </c>
    </row>
    <row r="114" spans="1:69" ht="17.399999999999999" x14ac:dyDescent="0.35">
      <c r="B114" s="25" t="s">
        <v>32</v>
      </c>
      <c r="C114" s="26" t="s">
        <v>31</v>
      </c>
      <c r="D114" s="27">
        <f>D113/1000</f>
        <v>7.2719999999999993E-2</v>
      </c>
      <c r="E114" s="27">
        <f>E113/1000</f>
        <v>7.5999999999999998E-2</v>
      </c>
      <c r="F114" s="27">
        <f>F113/1000</f>
        <v>8.5000000000000006E-2</v>
      </c>
      <c r="G114" s="27">
        <f>G113/1000</f>
        <v>0.59599999999999997</v>
      </c>
      <c r="H114" s="27">
        <f>H113/1000</f>
        <v>1.41</v>
      </c>
      <c r="I114" s="27"/>
      <c r="J114" s="27">
        <f t="shared" ref="J114:Q114" si="78">J113/1000</f>
        <v>7.492E-2</v>
      </c>
      <c r="K114" s="27">
        <f t="shared" si="78"/>
        <v>0.72869000000000006</v>
      </c>
      <c r="L114" s="27">
        <f t="shared" si="78"/>
        <v>0.21088999999999999</v>
      </c>
      <c r="M114" s="27">
        <f t="shared" si="78"/>
        <v>0.58499999999999996</v>
      </c>
      <c r="N114" s="27">
        <f t="shared" si="78"/>
        <v>0.10438</v>
      </c>
      <c r="O114" s="27">
        <f t="shared" si="78"/>
        <v>0.33124000000000003</v>
      </c>
      <c r="P114" s="27">
        <f t="shared" si="78"/>
        <v>0.37368000000000001</v>
      </c>
      <c r="Q114" s="27">
        <f t="shared" si="78"/>
        <v>0.4</v>
      </c>
      <c r="R114" s="27"/>
      <c r="S114" s="27">
        <f t="shared" ref="S114:X114" si="79">S113/1000</f>
        <v>0</v>
      </c>
      <c r="T114" s="27">
        <f t="shared" si="79"/>
        <v>0</v>
      </c>
      <c r="U114" s="27">
        <f t="shared" si="79"/>
        <v>0.79200000000000004</v>
      </c>
      <c r="V114" s="27">
        <f t="shared" si="79"/>
        <v>0.35255999999999998</v>
      </c>
      <c r="W114" s="27">
        <f t="shared" si="79"/>
        <v>0.11899999999999999</v>
      </c>
      <c r="X114" s="27">
        <f t="shared" si="79"/>
        <v>1.29E-2</v>
      </c>
      <c r="Y114" s="27"/>
      <c r="Z114" s="27">
        <f>Z113/1000</f>
        <v>0.45</v>
      </c>
      <c r="AA114" s="27"/>
      <c r="AB114" s="27"/>
      <c r="AC114" s="27"/>
      <c r="AD114" s="27"/>
      <c r="AE114" s="27"/>
      <c r="AF114" s="27">
        <f>AF113/1000</f>
        <v>0.19900000000000001</v>
      </c>
      <c r="AG114" s="27">
        <f>AG113/1000</f>
        <v>0.22727</v>
      </c>
      <c r="AH114" s="27"/>
      <c r="AI114" s="27">
        <f>AI113/1000</f>
        <v>5.9249999999999997E-2</v>
      </c>
      <c r="AJ114" s="27">
        <f>AJ113/1000</f>
        <v>4.3400000000000001E-2</v>
      </c>
      <c r="AK114" s="27">
        <f t="shared" ref="AK114:BN114" si="80">AK113/1000</f>
        <v>0.19</v>
      </c>
      <c r="AL114" s="27">
        <f t="shared" si="80"/>
        <v>0.20699999999999999</v>
      </c>
      <c r="AM114" s="27">
        <f t="shared" si="80"/>
        <v>0.34599000000000002</v>
      </c>
      <c r="AN114" s="27">
        <f t="shared" si="80"/>
        <v>0.3</v>
      </c>
      <c r="AO114" s="27">
        <f t="shared" si="80"/>
        <v>0</v>
      </c>
      <c r="AP114" s="27">
        <f t="shared" si="80"/>
        <v>0.21609999999999999</v>
      </c>
      <c r="AQ114" s="27">
        <f t="shared" si="80"/>
        <v>6.3750000000000001E-2</v>
      </c>
      <c r="AR114" s="27">
        <f t="shared" si="80"/>
        <v>6.5329999999999999E-2</v>
      </c>
      <c r="AS114" s="27">
        <f t="shared" si="80"/>
        <v>7.5999999999999998E-2</v>
      </c>
      <c r="AT114" s="27">
        <f t="shared" si="80"/>
        <v>6.7140000000000005E-2</v>
      </c>
      <c r="AU114" s="27">
        <f t="shared" si="80"/>
        <v>6.9330000000000003E-2</v>
      </c>
      <c r="AV114" s="27">
        <f t="shared" si="80"/>
        <v>5.1249999999999997E-2</v>
      </c>
      <c r="AW114" s="27">
        <f t="shared" si="80"/>
        <v>7.714E-2</v>
      </c>
      <c r="AX114" s="27">
        <f t="shared" si="80"/>
        <v>6.8000000000000005E-2</v>
      </c>
      <c r="AY114" s="27">
        <f t="shared" si="80"/>
        <v>0.06</v>
      </c>
      <c r="AZ114" s="27">
        <f t="shared" si="80"/>
        <v>0.13733000000000001</v>
      </c>
      <c r="BA114" s="27">
        <f t="shared" si="80"/>
        <v>0.29599999999999999</v>
      </c>
      <c r="BB114" s="27">
        <f t="shared" si="80"/>
        <v>0.51300000000000001</v>
      </c>
      <c r="BC114" s="27">
        <f t="shared" si="80"/>
        <v>0.55800000000000005</v>
      </c>
      <c r="BD114" s="27">
        <f t="shared" si="80"/>
        <v>0.26100000000000001</v>
      </c>
      <c r="BE114" s="27">
        <f t="shared" si="80"/>
        <v>0.41399999999999998</v>
      </c>
      <c r="BF114" s="27">
        <f t="shared" si="80"/>
        <v>0</v>
      </c>
      <c r="BG114" s="27">
        <f t="shared" si="80"/>
        <v>2.7E-2</v>
      </c>
      <c r="BH114" s="27">
        <f t="shared" si="80"/>
        <v>4.7E-2</v>
      </c>
      <c r="BI114" s="27">
        <f t="shared" si="80"/>
        <v>2.5999999999999999E-2</v>
      </c>
      <c r="BJ114" s="27">
        <f t="shared" si="80"/>
        <v>5.0999999999999997E-2</v>
      </c>
      <c r="BK114" s="27">
        <f t="shared" si="80"/>
        <v>6.2E-2</v>
      </c>
      <c r="BL114" s="27">
        <f t="shared" si="80"/>
        <v>0.314</v>
      </c>
      <c r="BM114" s="27">
        <f t="shared" si="80"/>
        <v>0.13888</v>
      </c>
      <c r="BN114" s="27">
        <f t="shared" si="80"/>
        <v>2.1999999999999999E-2</v>
      </c>
      <c r="BO114" s="114">
        <f t="shared" ref="BO114" si="81">BO113/1000</f>
        <v>6.0000000000000001E-3</v>
      </c>
    </row>
    <row r="115" spans="1:69" ht="17.399999999999999" x14ac:dyDescent="0.35">
      <c r="A115" s="34"/>
      <c r="B115" s="35" t="s">
        <v>33</v>
      </c>
      <c r="C115" s="128"/>
      <c r="D115" s="36">
        <f>D111*D113</f>
        <v>10.180800000000001</v>
      </c>
      <c r="E115" s="36">
        <f>E111*E113</f>
        <v>0</v>
      </c>
      <c r="F115" s="36">
        <f>F111*F113</f>
        <v>4.76</v>
      </c>
      <c r="G115" s="36">
        <f>G111*G113</f>
        <v>1.2515999999999998</v>
      </c>
      <c r="H115" s="36">
        <f>H111*H113</f>
        <v>0</v>
      </c>
      <c r="I115" s="36"/>
      <c r="J115" s="36">
        <f t="shared" ref="J115:Q115" si="82">J111*J113</f>
        <v>0</v>
      </c>
      <c r="K115" s="36">
        <f t="shared" si="82"/>
        <v>15.302490000000002</v>
      </c>
      <c r="L115" s="36">
        <f t="shared" si="82"/>
        <v>0</v>
      </c>
      <c r="M115" s="36">
        <f t="shared" si="82"/>
        <v>0</v>
      </c>
      <c r="N115" s="36">
        <f t="shared" si="82"/>
        <v>0</v>
      </c>
      <c r="O115" s="36">
        <f t="shared" si="82"/>
        <v>0</v>
      </c>
      <c r="P115" s="36">
        <f t="shared" si="82"/>
        <v>0</v>
      </c>
      <c r="Q115" s="36">
        <f t="shared" si="82"/>
        <v>0</v>
      </c>
      <c r="R115" s="36"/>
      <c r="S115" s="36">
        <f t="shared" ref="S115:X115" si="83">S111*S113</f>
        <v>0</v>
      </c>
      <c r="T115" s="36">
        <f t="shared" si="83"/>
        <v>0</v>
      </c>
      <c r="U115" s="36">
        <f t="shared" si="83"/>
        <v>0</v>
      </c>
      <c r="V115" s="36">
        <f t="shared" si="83"/>
        <v>0</v>
      </c>
      <c r="W115" s="36">
        <f t="shared" si="83"/>
        <v>0</v>
      </c>
      <c r="X115" s="36">
        <f t="shared" si="83"/>
        <v>0</v>
      </c>
      <c r="Y115" s="36"/>
      <c r="Z115" s="36">
        <f>Z111*Z113</f>
        <v>0</v>
      </c>
      <c r="AA115" s="36"/>
      <c r="AB115" s="36"/>
      <c r="AC115" s="36"/>
      <c r="AD115" s="36"/>
      <c r="AE115" s="36"/>
      <c r="AF115" s="36">
        <f>AF111*AF113</f>
        <v>0</v>
      </c>
      <c r="AG115" s="36">
        <f>AG111*AG113</f>
        <v>0</v>
      </c>
      <c r="AH115" s="36"/>
      <c r="AI115" s="36">
        <f>AI111*AI113</f>
        <v>12.442499999999999</v>
      </c>
      <c r="AJ115" s="36">
        <f>AJ111*AJ113</f>
        <v>0</v>
      </c>
      <c r="AK115" s="36">
        <f t="shared" ref="AK115:BN115" si="84">AK111*AK113</f>
        <v>0</v>
      </c>
      <c r="AL115" s="36">
        <f t="shared" si="84"/>
        <v>0</v>
      </c>
      <c r="AM115" s="36">
        <f t="shared" si="84"/>
        <v>0</v>
      </c>
      <c r="AN115" s="36">
        <f t="shared" si="84"/>
        <v>0</v>
      </c>
      <c r="AO115" s="36">
        <f t="shared" si="84"/>
        <v>0</v>
      </c>
      <c r="AP115" s="36">
        <f t="shared" si="84"/>
        <v>0</v>
      </c>
      <c r="AQ115" s="36">
        <f t="shared" si="84"/>
        <v>0</v>
      </c>
      <c r="AR115" s="36">
        <f t="shared" si="84"/>
        <v>0</v>
      </c>
      <c r="AS115" s="36">
        <f t="shared" si="84"/>
        <v>0</v>
      </c>
      <c r="AT115" s="36">
        <f t="shared" si="84"/>
        <v>0</v>
      </c>
      <c r="AU115" s="36">
        <f t="shared" si="84"/>
        <v>0</v>
      </c>
      <c r="AV115" s="36">
        <f t="shared" si="84"/>
        <v>0</v>
      </c>
      <c r="AW115" s="36">
        <f t="shared" si="84"/>
        <v>0</v>
      </c>
      <c r="AX115" s="36">
        <f t="shared" si="84"/>
        <v>0</v>
      </c>
      <c r="AY115" s="36">
        <f t="shared" si="84"/>
        <v>0</v>
      </c>
      <c r="AZ115" s="36">
        <f t="shared" si="84"/>
        <v>0</v>
      </c>
      <c r="BA115" s="36">
        <f t="shared" si="84"/>
        <v>0</v>
      </c>
      <c r="BB115" s="36">
        <f t="shared" si="84"/>
        <v>0</v>
      </c>
      <c r="BC115" s="36">
        <f t="shared" si="84"/>
        <v>0</v>
      </c>
      <c r="BD115" s="36">
        <f t="shared" si="84"/>
        <v>0</v>
      </c>
      <c r="BE115" s="36">
        <f t="shared" si="84"/>
        <v>0</v>
      </c>
      <c r="BF115" s="36">
        <f t="shared" si="84"/>
        <v>0</v>
      </c>
      <c r="BG115" s="36">
        <f t="shared" si="84"/>
        <v>0</v>
      </c>
      <c r="BH115" s="36">
        <f t="shared" si="84"/>
        <v>0</v>
      </c>
      <c r="BI115" s="36">
        <f t="shared" si="84"/>
        <v>0</v>
      </c>
      <c r="BJ115" s="36">
        <f t="shared" si="84"/>
        <v>0</v>
      </c>
      <c r="BK115" s="36">
        <f t="shared" si="84"/>
        <v>0</v>
      </c>
      <c r="BL115" s="36">
        <f t="shared" si="84"/>
        <v>0</v>
      </c>
      <c r="BM115" s="36">
        <f t="shared" si="84"/>
        <v>0</v>
      </c>
      <c r="BN115" s="36">
        <f t="shared" si="84"/>
        <v>7.6999999999999999E-2</v>
      </c>
      <c r="BO115" s="118">
        <f t="shared" ref="BO115" si="85">BO111*BO113</f>
        <v>0</v>
      </c>
      <c r="BP115" s="104">
        <f>SUM(D115:BN115)</f>
        <v>44.014389999999999</v>
      </c>
      <c r="BQ115" s="38">
        <f>BP115/$C$9</f>
        <v>6.2877700000000001</v>
      </c>
    </row>
    <row r="116" spans="1:69" ht="17.399999999999999" x14ac:dyDescent="0.35">
      <c r="A116" s="34"/>
      <c r="B116" s="35" t="s">
        <v>34</v>
      </c>
      <c r="C116" s="128"/>
      <c r="D116" s="36">
        <f>D111*D113</f>
        <v>10.180800000000001</v>
      </c>
      <c r="E116" s="36">
        <f>E111*E113</f>
        <v>0</v>
      </c>
      <c r="F116" s="36">
        <f>F111*F113</f>
        <v>4.76</v>
      </c>
      <c r="G116" s="36">
        <f>G111*G113</f>
        <v>1.2515999999999998</v>
      </c>
      <c r="H116" s="36">
        <f>H111*H113</f>
        <v>0</v>
      </c>
      <c r="I116" s="36"/>
      <c r="J116" s="36">
        <f t="shared" ref="J116:Q116" si="86">J111*J113</f>
        <v>0</v>
      </c>
      <c r="K116" s="36">
        <f t="shared" si="86"/>
        <v>15.302490000000002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/>
      <c r="S116" s="36">
        <f t="shared" ref="S116:X116" si="87">S111*S113</f>
        <v>0</v>
      </c>
      <c r="T116" s="36">
        <f t="shared" si="87"/>
        <v>0</v>
      </c>
      <c r="U116" s="36">
        <f t="shared" si="87"/>
        <v>0</v>
      </c>
      <c r="V116" s="36">
        <f t="shared" si="87"/>
        <v>0</v>
      </c>
      <c r="W116" s="36">
        <f t="shared" si="87"/>
        <v>0</v>
      </c>
      <c r="X116" s="36">
        <f t="shared" si="87"/>
        <v>0</v>
      </c>
      <c r="Y116" s="36"/>
      <c r="Z116" s="36">
        <f>Z111*Z113</f>
        <v>0</v>
      </c>
      <c r="AA116" s="36"/>
      <c r="AB116" s="36"/>
      <c r="AC116" s="36"/>
      <c r="AD116" s="36"/>
      <c r="AE116" s="36"/>
      <c r="AF116" s="36">
        <f>AF111*AF113</f>
        <v>0</v>
      </c>
      <c r="AG116" s="36">
        <f>AG111*AG113</f>
        <v>0</v>
      </c>
      <c r="AH116" s="36"/>
      <c r="AI116" s="36">
        <f>AI111*AI113</f>
        <v>12.442499999999999</v>
      </c>
      <c r="AJ116" s="36">
        <f>AJ111*AJ113</f>
        <v>0</v>
      </c>
      <c r="AK116" s="36">
        <f t="shared" ref="AK116:BN116" si="88">AK111*AK113</f>
        <v>0</v>
      </c>
      <c r="AL116" s="36">
        <f t="shared" si="88"/>
        <v>0</v>
      </c>
      <c r="AM116" s="36">
        <f t="shared" si="88"/>
        <v>0</v>
      </c>
      <c r="AN116" s="36">
        <f t="shared" si="88"/>
        <v>0</v>
      </c>
      <c r="AO116" s="36">
        <f t="shared" si="88"/>
        <v>0</v>
      </c>
      <c r="AP116" s="36">
        <f t="shared" si="88"/>
        <v>0</v>
      </c>
      <c r="AQ116" s="36">
        <f t="shared" si="88"/>
        <v>0</v>
      </c>
      <c r="AR116" s="36">
        <f t="shared" si="88"/>
        <v>0</v>
      </c>
      <c r="AS116" s="36">
        <f t="shared" si="88"/>
        <v>0</v>
      </c>
      <c r="AT116" s="36">
        <f t="shared" si="88"/>
        <v>0</v>
      </c>
      <c r="AU116" s="36">
        <f t="shared" si="88"/>
        <v>0</v>
      </c>
      <c r="AV116" s="36">
        <f t="shared" si="88"/>
        <v>0</v>
      </c>
      <c r="AW116" s="36">
        <f t="shared" si="88"/>
        <v>0</v>
      </c>
      <c r="AX116" s="36">
        <f t="shared" si="88"/>
        <v>0</v>
      </c>
      <c r="AY116" s="36">
        <f t="shared" si="88"/>
        <v>0</v>
      </c>
      <c r="AZ116" s="36">
        <f t="shared" si="88"/>
        <v>0</v>
      </c>
      <c r="BA116" s="36">
        <f t="shared" si="88"/>
        <v>0</v>
      </c>
      <c r="BB116" s="36">
        <f t="shared" si="88"/>
        <v>0</v>
      </c>
      <c r="BC116" s="36">
        <f t="shared" si="88"/>
        <v>0</v>
      </c>
      <c r="BD116" s="36">
        <f t="shared" si="88"/>
        <v>0</v>
      </c>
      <c r="BE116" s="36">
        <f t="shared" si="88"/>
        <v>0</v>
      </c>
      <c r="BF116" s="36">
        <f t="shared" si="88"/>
        <v>0</v>
      </c>
      <c r="BG116" s="36">
        <f t="shared" si="88"/>
        <v>0</v>
      </c>
      <c r="BH116" s="36">
        <f t="shared" si="88"/>
        <v>0</v>
      </c>
      <c r="BI116" s="36">
        <f t="shared" si="88"/>
        <v>0</v>
      </c>
      <c r="BJ116" s="36">
        <f t="shared" si="88"/>
        <v>0</v>
      </c>
      <c r="BK116" s="36">
        <f t="shared" si="88"/>
        <v>0</v>
      </c>
      <c r="BL116" s="36">
        <f t="shared" si="88"/>
        <v>0</v>
      </c>
      <c r="BM116" s="36">
        <f t="shared" si="88"/>
        <v>0</v>
      </c>
      <c r="BN116" s="36">
        <f t="shared" si="88"/>
        <v>7.6999999999999999E-2</v>
      </c>
      <c r="BO116" s="118">
        <f t="shared" ref="BO116" si="89">BO111*BO113</f>
        <v>0</v>
      </c>
      <c r="BP116" s="104">
        <f>SUM(D116:BO116)</f>
        <v>44.014389999999999</v>
      </c>
      <c r="BQ116" s="38">
        <f>BP116/$C$9</f>
        <v>6.2877700000000001</v>
      </c>
    </row>
    <row r="118" spans="1:69" x14ac:dyDescent="0.3">
      <c r="BQ118" s="40">
        <f>BQ66</f>
        <v>19.989879999999999</v>
      </c>
    </row>
    <row r="119" spans="1:69" x14ac:dyDescent="0.3">
      <c r="BQ119" s="40">
        <f>BQ84</f>
        <v>59.595378142857143</v>
      </c>
    </row>
    <row r="120" spans="1:69" x14ac:dyDescent="0.3">
      <c r="BQ120" s="40">
        <f>BQ100</f>
        <v>11.195530000000002</v>
      </c>
    </row>
    <row r="121" spans="1:69" x14ac:dyDescent="0.3">
      <c r="BQ121" s="40">
        <f>BQ116</f>
        <v>6.2877700000000001</v>
      </c>
    </row>
  </sheetData>
  <mergeCells count="358">
    <mergeCell ref="BO7:BO8"/>
    <mergeCell ref="BO53:BO54"/>
    <mergeCell ref="BO69:BO70"/>
    <mergeCell ref="BO87:BO88"/>
    <mergeCell ref="BO103:BO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BK87:BK88"/>
    <mergeCell ref="BL87:BL88"/>
    <mergeCell ref="BM87:BM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BN103:BN104"/>
    <mergeCell ref="BP103:BP104"/>
    <mergeCell ref="BQ103:BQ104"/>
    <mergeCell ref="A105:A109"/>
    <mergeCell ref="C105:C109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topLeftCell="A10" zoomScale="75" zoomScaleNormal="75" workbookViewId="0">
      <selection activeCell="L38" sqref="L3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8" max="8" width="10.109375" customWidth="1"/>
    <col min="9" max="9" width="10.109375" hidden="1" customWidth="1"/>
    <col min="10" max="10" width="11.5546875" customWidth="1"/>
    <col min="12" max="13" width="10.6640625" customWidth="1"/>
    <col min="14" max="16" width="10.6640625" hidden="1" customWidth="1"/>
    <col min="17" max="17" width="10.44140625" customWidth="1"/>
    <col min="18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2" width="10.44140625" customWidth="1"/>
    <col min="34" max="34" width="9.109375" hidden="1" customWidth="1"/>
    <col min="35" max="36" width="10.6640625" customWidth="1"/>
    <col min="37" max="38" width="10.6640625" hidden="1" customWidth="1"/>
    <col min="39" max="39" width="10.6640625" customWidth="1"/>
    <col min="40" max="45" width="10.6640625" hidden="1" customWidth="1"/>
    <col min="46" max="46" width="10.88671875" customWidth="1"/>
    <col min="47" max="52" width="10.88671875" hidden="1" customWidth="1"/>
    <col min="53" max="54" width="10.6640625" hidden="1" customWidth="1"/>
    <col min="55" max="55" width="10.6640625" customWidth="1"/>
    <col min="56" max="56" width="10.6640625" hidden="1" customWidth="1"/>
    <col min="57" max="57" width="10.6640625" customWidth="1"/>
    <col min="58" max="58" width="10.6640625" hidden="1" customWidth="1"/>
    <col min="62" max="62" width="9.109375" hidden="1" customWidth="1"/>
    <col min="67" max="67" width="10.33203125" style="112" customWidth="1"/>
    <col min="69" max="69" width="9.88671875" customWidth="1"/>
  </cols>
  <sheetData>
    <row r="1" spans="1:70" x14ac:dyDescent="0.3">
      <c r="A1" s="43" t="s">
        <v>0</v>
      </c>
      <c r="B1" s="43"/>
      <c r="C1" s="43"/>
      <c r="D1" s="43"/>
      <c r="E1" s="43"/>
      <c r="F1" s="43"/>
      <c r="J1" s="13"/>
    </row>
    <row r="2" spans="1:70" x14ac:dyDescent="0.3">
      <c r="A2" s="43" t="s">
        <v>103</v>
      </c>
      <c r="B2" s="43"/>
      <c r="C2" s="43"/>
      <c r="D2" s="43"/>
      <c r="E2" s="43"/>
      <c r="J2" s="13"/>
    </row>
    <row r="3" spans="1:70" s="90" customFormat="1" hidden="1" x14ac:dyDescent="0.3">
      <c r="A3" s="43" t="s">
        <v>106</v>
      </c>
      <c r="B3" s="43"/>
      <c r="C3" s="43"/>
      <c r="D3" s="43"/>
      <c r="E3" s="43"/>
      <c r="K3" s="90" t="s">
        <v>1</v>
      </c>
      <c r="BO3" s="112"/>
    </row>
    <row r="4" spans="1:70" s="90" customFormat="1" x14ac:dyDescent="0.3">
      <c r="K4" s="90" t="s">
        <v>107</v>
      </c>
      <c r="BO4" s="112"/>
    </row>
    <row r="6" spans="1:70" ht="18" customHeight="1" x14ac:dyDescent="0.3">
      <c r="D6" t="s">
        <v>2</v>
      </c>
      <c r="F6" s="1">
        <v>22</v>
      </c>
      <c r="G6" t="s">
        <v>44</v>
      </c>
      <c r="H6" s="3"/>
      <c r="I6" s="4"/>
      <c r="J6" s="77">
        <v>45495</v>
      </c>
      <c r="L6" s="2"/>
      <c r="Q6" s="3"/>
      <c r="R6" s="3"/>
      <c r="AF6" s="3"/>
      <c r="AG6" s="3"/>
      <c r="AH6" s="4"/>
    </row>
    <row r="7" spans="1:70" s="45" customFormat="1" ht="15" customHeight="1" x14ac:dyDescent="0.3">
      <c r="A7" s="146"/>
      <c r="B7" s="44" t="s">
        <v>4</v>
      </c>
      <c r="C7" s="144" t="s">
        <v>5</v>
      </c>
      <c r="D7" s="144" t="str">
        <f>[1]Цены!A1</f>
        <v>Хлеб пшеничный</v>
      </c>
      <c r="E7" s="144" t="str">
        <f>[1]Цены!B1</f>
        <v>Хлеб ржано-пшеничный</v>
      </c>
      <c r="F7" s="144" t="str">
        <f>[1]Цены!C1</f>
        <v>Сахар</v>
      </c>
      <c r="G7" s="144" t="str">
        <f>[1]Цены!D1</f>
        <v>Чай</v>
      </c>
      <c r="H7" s="144" t="str">
        <f>[1]Цены!E1</f>
        <v>Какао</v>
      </c>
      <c r="I7" s="144" t="str">
        <f>[1]Цены!F1</f>
        <v>Кофейный напиток</v>
      </c>
      <c r="J7" s="144" t="str">
        <f>[1]Цены!G1</f>
        <v>Молоко 2,5%</v>
      </c>
      <c r="K7" s="144" t="str">
        <f>[1]Цены!H1</f>
        <v>Масло сливочное</v>
      </c>
      <c r="L7" s="144" t="str">
        <f>[1]Цены!I1</f>
        <v>Сметана 15%</v>
      </c>
      <c r="M7" s="144" t="str">
        <f>[1]Цены!J1</f>
        <v>Молоко сухое</v>
      </c>
      <c r="N7" s="144" t="str">
        <f>[1]Цены!K1</f>
        <v>Снежок 2,5 %</v>
      </c>
      <c r="O7" s="144" t="str">
        <f>[1]Цены!L1</f>
        <v>Творог 5%</v>
      </c>
      <c r="P7" s="144" t="str">
        <f>[1]Цены!M1</f>
        <v>Молоко сгущенное</v>
      </c>
      <c r="Q7" s="144" t="str">
        <f>[1]Цены!N1</f>
        <v xml:space="preserve">Джем Сава </v>
      </c>
      <c r="R7" s="144" t="str">
        <f>[1]Цены!O1</f>
        <v>Сыр</v>
      </c>
      <c r="S7" s="144" t="str">
        <f>[1]Цены!P1</f>
        <v>Зеленый горошек</v>
      </c>
      <c r="T7" s="144" t="str">
        <f>[1]Цены!Q1</f>
        <v>Кукуруза консервирован.</v>
      </c>
      <c r="U7" s="144" t="str">
        <f>[1]Цены!R1</f>
        <v>Консервы рыбные</v>
      </c>
      <c r="V7" s="144" t="str">
        <f>[1]Цены!S1</f>
        <v>Огурцы консервирован.</v>
      </c>
      <c r="W7" s="144" t="str">
        <f>[1]Цены!T1</f>
        <v>Огурцы свежие</v>
      </c>
      <c r="X7" s="144" t="str">
        <f>[1]Цены!U1</f>
        <v>Яйцо</v>
      </c>
      <c r="Y7" s="144" t="str">
        <f>[1]Цены!V1</f>
        <v>Икра кабачковая</v>
      </c>
      <c r="Z7" s="144" t="str">
        <f>[1]Цены!W1</f>
        <v>Изюм</v>
      </c>
      <c r="AA7" s="144" t="str">
        <f>[1]Цены!X1</f>
        <v>Курага</v>
      </c>
      <c r="AB7" s="144" t="str">
        <f>[1]Цены!Y1</f>
        <v>Чернослив</v>
      </c>
      <c r="AC7" s="144" t="str">
        <f>[1]Цены!Z1</f>
        <v>Шиповник</v>
      </c>
      <c r="AD7" s="144" t="str">
        <f>[1]Цены!AA1</f>
        <v>Сухофрукты</v>
      </c>
      <c r="AE7" s="144" t="str">
        <f>[1]Цены!AB1</f>
        <v>Ягода свежемороженная</v>
      </c>
      <c r="AF7" s="144" t="str">
        <f>[1]Цены!AC1</f>
        <v>Лимон</v>
      </c>
      <c r="AG7" s="144" t="str">
        <f>[1]Цены!AD1</f>
        <v>Кисель</v>
      </c>
      <c r="AH7" s="144" t="str">
        <f>[1]Цены!AE1</f>
        <v xml:space="preserve">Сок </v>
      </c>
      <c r="AI7" s="144" t="str">
        <f>[1]Цены!AF1</f>
        <v>Макаронные изделия</v>
      </c>
      <c r="AJ7" s="144" t="str">
        <f>[1]Цены!AG1</f>
        <v>Мука</v>
      </c>
      <c r="AK7" s="144" t="str">
        <f>[1]Цены!AH1</f>
        <v>Дрожжи</v>
      </c>
      <c r="AL7" s="144" t="str">
        <f>[1]Цены!AI1</f>
        <v>Печенье</v>
      </c>
      <c r="AM7" s="144" t="s">
        <v>108</v>
      </c>
      <c r="AN7" s="144" t="str">
        <f>[1]Цены!AK1</f>
        <v>Вафли</v>
      </c>
      <c r="AO7" s="144" t="str">
        <f>[1]Цены!AL1</f>
        <v>Конфеты</v>
      </c>
      <c r="AP7" s="144" t="str">
        <f>[1]Цены!AM1</f>
        <v>Повидло Сава</v>
      </c>
      <c r="AQ7" s="144" t="str">
        <f>[1]Цены!AN1</f>
        <v>Крупа геркулес</v>
      </c>
      <c r="AR7" s="144" t="str">
        <f>[1]Цены!AO1</f>
        <v>Крупа горох</v>
      </c>
      <c r="AS7" s="144" t="str">
        <f>[1]Цены!AP1</f>
        <v>Крупа гречневая</v>
      </c>
      <c r="AT7" s="144" t="str">
        <f>[1]Цены!AQ1</f>
        <v>Крупа кукурузная</v>
      </c>
      <c r="AU7" s="144" t="str">
        <f>[1]Цены!AR1</f>
        <v>Крупа манная</v>
      </c>
      <c r="AV7" s="144" t="str">
        <f>[1]Цены!AS1</f>
        <v>Крупа перловая</v>
      </c>
      <c r="AW7" s="144" t="str">
        <f>[1]Цены!AT1</f>
        <v>Крупа пшеничная</v>
      </c>
      <c r="AX7" s="144" t="str">
        <f>[1]Цены!AU1</f>
        <v>Крупа пшено</v>
      </c>
      <c r="AY7" s="144" t="str">
        <f>[1]Цены!AV1</f>
        <v>Крупа ячневая</v>
      </c>
      <c r="AZ7" s="144" t="str">
        <f>[1]Цены!AW1</f>
        <v>Рис</v>
      </c>
      <c r="BA7" s="144" t="str">
        <f>[1]Цены!AX1</f>
        <v>Цыпленок бройлер</v>
      </c>
      <c r="BB7" s="144" t="str">
        <f>[1]Цены!AY1</f>
        <v>Филе куриное</v>
      </c>
      <c r="BC7" s="144" t="str">
        <f>[1]Цены!AZ1</f>
        <v>Фарш говяжий</v>
      </c>
      <c r="BD7" s="144" t="str">
        <f>[1]Цены!BA1</f>
        <v>Печень куриная</v>
      </c>
      <c r="BE7" s="144" t="str">
        <f>[1]Цены!BB1</f>
        <v>Филе минтая</v>
      </c>
      <c r="BF7" s="144" t="str">
        <f>[1]Цены!BC1</f>
        <v>Филе сельди слабосол.</v>
      </c>
      <c r="BG7" s="144" t="str">
        <f>[1]Цены!BD1</f>
        <v>Картофель</v>
      </c>
      <c r="BH7" s="144" t="str">
        <f>[1]Цены!BE1</f>
        <v>Морковь</v>
      </c>
      <c r="BI7" s="144" t="str">
        <f>[1]Цены!BF1</f>
        <v>Лук</v>
      </c>
      <c r="BJ7" s="144" t="str">
        <f>[1]Цены!BG1</f>
        <v>Капуста</v>
      </c>
      <c r="BK7" s="144" t="str">
        <f>[1]Цены!BH1</f>
        <v>Свекла</v>
      </c>
      <c r="BL7" s="144" t="str">
        <f>[1]Цены!BI1</f>
        <v>Томатная паста</v>
      </c>
      <c r="BM7" s="144" t="str">
        <f>[1]Цены!BJ1</f>
        <v>Масло растительное</v>
      </c>
      <c r="BN7" s="144" t="str">
        <f>[1]Цены!BK1</f>
        <v>Соль</v>
      </c>
      <c r="BO7" s="133" t="s">
        <v>100</v>
      </c>
      <c r="BP7" s="142" t="s">
        <v>6</v>
      </c>
      <c r="BQ7" s="142" t="s">
        <v>7</v>
      </c>
    </row>
    <row r="8" spans="1:70" s="45" customFormat="1" ht="30" customHeight="1" x14ac:dyDescent="0.3">
      <c r="A8" s="147"/>
      <c r="B8" s="46" t="s">
        <v>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34"/>
      <c r="BP8" s="143"/>
      <c r="BQ8" s="143"/>
    </row>
    <row r="9" spans="1:70" ht="15" customHeight="1" x14ac:dyDescent="0.3">
      <c r="A9" s="139" t="s">
        <v>9</v>
      </c>
      <c r="B9" s="7" t="s">
        <v>10</v>
      </c>
      <c r="C9" s="125">
        <f>$F$6</f>
        <v>22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1.43E-2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9">
        <v>0.02</v>
      </c>
      <c r="AU9" s="9"/>
      <c r="AV9" s="9"/>
      <c r="AW9" s="9"/>
      <c r="AX9" s="9"/>
      <c r="AY9" s="9"/>
      <c r="AZ9" s="9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>
        <v>5.0000000000000001E-4</v>
      </c>
      <c r="BO9" s="113"/>
    </row>
    <row r="10" spans="1:70" x14ac:dyDescent="0.3">
      <c r="A10" s="140"/>
      <c r="B10" s="10" t="s">
        <v>37</v>
      </c>
      <c r="C10" s="126"/>
      <c r="D10" s="109">
        <v>3.2719999999999999E-2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10">
        <v>7.0000000000000001E-3</v>
      </c>
      <c r="R10" s="7"/>
      <c r="S10" s="7"/>
      <c r="T10" s="7"/>
      <c r="U10" s="7"/>
      <c r="V10" s="7"/>
      <c r="W10" s="7"/>
      <c r="X10" s="11"/>
      <c r="Y10" s="11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9"/>
      <c r="AY10" s="9"/>
      <c r="AZ10" s="9"/>
      <c r="BA10" s="9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7"/>
      <c r="BM10" s="7"/>
      <c r="BN10" s="7"/>
      <c r="BO10" s="113"/>
      <c r="BP10" s="13"/>
      <c r="BQ10" s="13"/>
      <c r="BR10" s="13"/>
    </row>
    <row r="11" spans="1:70" ht="15" customHeight="1" x14ac:dyDescent="0.3">
      <c r="A11" s="140"/>
      <c r="B11" s="7" t="s">
        <v>12</v>
      </c>
      <c r="C11" s="126"/>
      <c r="D11" s="7"/>
      <c r="E11" s="7"/>
      <c r="F11" s="7">
        <v>0.01</v>
      </c>
      <c r="G11" s="7"/>
      <c r="H11" s="7">
        <v>1.1999999999999999E-3</v>
      </c>
      <c r="I11" s="7"/>
      <c r="J11" s="7"/>
      <c r="K11" s="7"/>
      <c r="L11" s="7"/>
      <c r="M11" s="7">
        <v>8.9999999999999993E-3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9"/>
      <c r="AU11" s="9"/>
      <c r="AV11" s="9"/>
      <c r="AW11" s="9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113"/>
      <c r="BP11" s="13"/>
    </row>
    <row r="12" spans="1:70" ht="15" customHeight="1" x14ac:dyDescent="0.3">
      <c r="A12" s="140"/>
      <c r="B12" s="7"/>
      <c r="C12" s="12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9"/>
      <c r="AU12" s="9"/>
      <c r="AV12" s="9"/>
      <c r="AW12" s="9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113"/>
    </row>
    <row r="13" spans="1:70" ht="15" customHeight="1" x14ac:dyDescent="0.3">
      <c r="A13" s="141"/>
      <c r="B13" s="7"/>
      <c r="C13" s="12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9"/>
      <c r="AU13" s="9"/>
      <c r="AV13" s="9"/>
      <c r="AW13" s="9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113"/>
    </row>
    <row r="14" spans="1:70" s="49" customFormat="1" ht="15.75" customHeight="1" x14ac:dyDescent="0.3">
      <c r="A14" s="140" t="s">
        <v>13</v>
      </c>
      <c r="B14" s="47" t="s">
        <v>15</v>
      </c>
      <c r="C14" s="126">
        <f>F6</f>
        <v>22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51"/>
      <c r="AN14" s="51"/>
      <c r="AO14" s="51"/>
      <c r="AP14" s="51"/>
      <c r="AQ14" s="51"/>
      <c r="AR14" s="51"/>
      <c r="AS14" s="51"/>
      <c r="AT14" s="50"/>
      <c r="AU14" s="50"/>
      <c r="AV14" s="50"/>
      <c r="AW14" s="50"/>
      <c r="AX14" s="50"/>
      <c r="AY14" s="50"/>
      <c r="BA14" s="22"/>
      <c r="BB14" s="22"/>
      <c r="BC14" s="22">
        <v>0.01</v>
      </c>
      <c r="BD14" s="22"/>
      <c r="BE14" s="22"/>
      <c r="BF14" s="22"/>
      <c r="BG14" s="22">
        <v>0.06</v>
      </c>
      <c r="BH14" s="22">
        <v>0.01</v>
      </c>
      <c r="BI14" s="22">
        <v>0.01</v>
      </c>
      <c r="BK14" s="22">
        <v>7.0000000000000007E-2</v>
      </c>
      <c r="BL14" s="22">
        <v>3.0000000000000001E-3</v>
      </c>
      <c r="BM14" s="22">
        <v>2E-3</v>
      </c>
      <c r="BN14" s="22">
        <v>2E-3</v>
      </c>
      <c r="BO14" s="113"/>
    </row>
    <row r="15" spans="1:70" ht="15" customHeight="1" x14ac:dyDescent="0.3">
      <c r="A15" s="140"/>
      <c r="B15" s="7" t="s">
        <v>16</v>
      </c>
      <c r="C15" s="126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9"/>
      <c r="AU15" s="9"/>
      <c r="AV15" s="9"/>
      <c r="AW15" s="9"/>
      <c r="AX15" s="9"/>
      <c r="AY15" s="9"/>
      <c r="AZ15" s="52"/>
      <c r="BA15" s="7"/>
      <c r="BB15" s="7"/>
      <c r="BC15" s="7"/>
      <c r="BD15" s="7"/>
      <c r="BE15" s="7">
        <v>7.0000000000000007E-2</v>
      </c>
      <c r="BF15" s="7"/>
      <c r="BG15" s="7"/>
      <c r="BH15" s="7"/>
      <c r="BI15" s="7">
        <v>0.01</v>
      </c>
      <c r="BJ15" s="7"/>
      <c r="BK15" s="7"/>
      <c r="BL15" s="7"/>
      <c r="BM15" s="7">
        <v>2E-3</v>
      </c>
      <c r="BN15" s="7">
        <v>2E-3</v>
      </c>
      <c r="BO15" s="113"/>
    </row>
    <row r="16" spans="1:70" ht="15" customHeight="1" x14ac:dyDescent="0.3">
      <c r="A16" s="140"/>
      <c r="B16" s="7" t="s">
        <v>17</v>
      </c>
      <c r="C16" s="126"/>
      <c r="D16" s="7"/>
      <c r="E16" s="7"/>
      <c r="F16" s="7"/>
      <c r="G16" s="7"/>
      <c r="H16" s="7"/>
      <c r="I16" s="7"/>
      <c r="J16" s="7"/>
      <c r="K16" s="110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>
        <v>5.9999999999999995E-4</v>
      </c>
      <c r="AK16" s="7"/>
      <c r="AL16" s="7"/>
      <c r="AM16" s="7"/>
      <c r="AN16" s="7"/>
      <c r="AO16" s="7"/>
      <c r="AP16" s="7"/>
      <c r="AQ16" s="7"/>
      <c r="AR16" s="7"/>
      <c r="AS16" s="7"/>
      <c r="AT16" s="9"/>
      <c r="AU16" s="9"/>
      <c r="AV16" s="9"/>
      <c r="AW16" s="9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113"/>
    </row>
    <row r="17" spans="1:69" ht="14.25" customHeight="1" x14ac:dyDescent="0.3">
      <c r="A17" s="140"/>
      <c r="B17" s="20" t="s">
        <v>18</v>
      </c>
      <c r="C17" s="126"/>
      <c r="D17" s="7"/>
      <c r="E17" s="7"/>
      <c r="F17" s="7"/>
      <c r="G17" s="7"/>
      <c r="H17" s="7"/>
      <c r="I17" s="7"/>
      <c r="J17" s="7"/>
      <c r="K17" s="7">
        <v>2E-3</v>
      </c>
      <c r="L17" s="7"/>
      <c r="M17" s="7">
        <v>2.5999999999999999E-2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9"/>
      <c r="AU17" s="9"/>
      <c r="AV17" s="9"/>
      <c r="AW17" s="9"/>
      <c r="AX17" s="9"/>
      <c r="AY17" s="9"/>
      <c r="AZ17" s="9"/>
      <c r="BA17" s="7"/>
      <c r="BB17" s="7"/>
      <c r="BC17" s="7"/>
      <c r="BD17" s="7"/>
      <c r="BE17" s="7"/>
      <c r="BF17" s="7"/>
      <c r="BG17" s="7">
        <v>0.18</v>
      </c>
      <c r="BH17" s="7"/>
      <c r="BI17" s="7"/>
      <c r="BJ17" s="7"/>
      <c r="BK17" s="7"/>
      <c r="BL17" s="7"/>
      <c r="BM17" s="7"/>
      <c r="BN17" s="7">
        <v>1E-3</v>
      </c>
      <c r="BO17" s="113"/>
    </row>
    <row r="18" spans="1:69" ht="15" customHeight="1" x14ac:dyDescent="0.3">
      <c r="A18" s="140"/>
      <c r="B18" s="14" t="s">
        <v>19</v>
      </c>
      <c r="C18" s="126"/>
      <c r="D18" s="109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113"/>
    </row>
    <row r="19" spans="1:69" ht="15" customHeight="1" x14ac:dyDescent="0.3">
      <c r="A19" s="140"/>
      <c r="B19" s="14" t="s">
        <v>20</v>
      </c>
      <c r="C19" s="126"/>
      <c r="D19" s="7"/>
      <c r="E19" s="109">
        <v>5.4179999999999999E-2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9"/>
      <c r="AU19" s="9"/>
      <c r="AV19" s="9"/>
      <c r="AW19" s="9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113"/>
    </row>
    <row r="20" spans="1:69" ht="15" customHeight="1" x14ac:dyDescent="0.3">
      <c r="A20" s="141"/>
      <c r="B20" s="14" t="s">
        <v>21</v>
      </c>
      <c r="C20" s="127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109">
        <v>2.3630000000000002E-2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9"/>
      <c r="AU20" s="9"/>
      <c r="AV20" s="9"/>
      <c r="AW20" s="9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113">
        <v>5.0000000000000002E-5</v>
      </c>
    </row>
    <row r="21" spans="1:69" s="16" customFormat="1" x14ac:dyDescent="0.3">
      <c r="A21" s="139" t="s">
        <v>22</v>
      </c>
      <c r="B21" s="7" t="str">
        <f>'[2] 3-7 лет (день 2)'!B21</f>
        <v>Чай с лимоном</v>
      </c>
      <c r="C21" s="125">
        <f>$F$6</f>
        <v>22</v>
      </c>
      <c r="D21" s="109"/>
      <c r="E21" s="7"/>
      <c r="F21" s="7">
        <v>0.01</v>
      </c>
      <c r="G21" s="7">
        <v>4.0000000000000002E-4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1"/>
      <c r="Y21" s="11"/>
      <c r="Z21" s="7"/>
      <c r="AA21" s="7"/>
      <c r="AB21" s="7"/>
      <c r="AC21" s="7"/>
      <c r="AD21" s="7"/>
      <c r="AE21" s="7"/>
      <c r="AF21" s="7">
        <v>6.0000000000000001E-3</v>
      </c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9"/>
      <c r="AY21" s="9"/>
      <c r="AZ21" s="9"/>
      <c r="BA21" s="9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7"/>
      <c r="BM21" s="7"/>
      <c r="BN21" s="7"/>
      <c r="BO21" s="113"/>
      <c r="BP21" s="53"/>
      <c r="BQ21" s="53"/>
    </row>
    <row r="22" spans="1:69" s="49" customFormat="1" ht="15" customHeight="1" x14ac:dyDescent="0.3">
      <c r="A22" s="140"/>
      <c r="B22" s="21" t="s">
        <v>108</v>
      </c>
      <c r="C22" s="12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4"/>
      <c r="Q22" s="14"/>
      <c r="R22" s="14"/>
      <c r="S22" s="14"/>
      <c r="T22" s="14"/>
      <c r="U22" s="14"/>
      <c r="V22" s="14"/>
      <c r="W22" s="14"/>
      <c r="X22" s="18"/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11">
        <v>3.0269999999999998E-2</v>
      </c>
      <c r="AN22" s="14"/>
      <c r="AO22" s="14"/>
      <c r="AP22" s="14"/>
      <c r="AQ22" s="14"/>
      <c r="AR22" s="14"/>
      <c r="AS22" s="14"/>
      <c r="AT22" s="17"/>
      <c r="AU22" s="17"/>
      <c r="AV22" s="17"/>
      <c r="AW22" s="17"/>
      <c r="AX22" s="17"/>
      <c r="AY22" s="17"/>
      <c r="AZ22" s="17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13"/>
      <c r="BP22" s="54"/>
      <c r="BQ22" s="54"/>
    </row>
    <row r="23" spans="1:69" ht="15" customHeight="1" x14ac:dyDescent="0.3">
      <c r="A23" s="140"/>
      <c r="B23" s="7"/>
      <c r="C23" s="12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"/>
      <c r="AU23" s="9"/>
      <c r="AV23" s="9"/>
      <c r="AW23" s="9"/>
      <c r="AX23" s="9"/>
      <c r="AY23" s="9"/>
      <c r="AZ23" s="9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113"/>
    </row>
    <row r="24" spans="1:69" ht="15" customHeight="1" x14ac:dyDescent="0.3">
      <c r="A24" s="140"/>
      <c r="B24" s="7"/>
      <c r="C24" s="12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9"/>
      <c r="AU24" s="9"/>
      <c r="AV24" s="9"/>
      <c r="AW24" s="9"/>
      <c r="AX24" s="9"/>
      <c r="AY24" s="9"/>
      <c r="AZ24" s="9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113"/>
    </row>
    <row r="25" spans="1:69" ht="15" customHeight="1" x14ac:dyDescent="0.3">
      <c r="A25" s="141"/>
      <c r="B25" s="7"/>
      <c r="C25" s="12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9"/>
      <c r="AU25" s="9"/>
      <c r="AV25" s="9"/>
      <c r="AW25" s="9"/>
      <c r="AX25" s="9"/>
      <c r="AY25" s="9"/>
      <c r="AZ25" s="9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113"/>
    </row>
    <row r="26" spans="1:69" ht="15" customHeight="1" x14ac:dyDescent="0.3">
      <c r="A26" s="139" t="s">
        <v>25</v>
      </c>
      <c r="B26" s="24" t="s">
        <v>26</v>
      </c>
      <c r="C26" s="125">
        <f>$F$6</f>
        <v>22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>
        <v>5.0000000000000001E-4</v>
      </c>
      <c r="BO26" s="113"/>
    </row>
    <row r="27" spans="1:69" ht="15" customHeight="1" x14ac:dyDescent="0.3">
      <c r="A27" s="140"/>
      <c r="B27" t="s">
        <v>19</v>
      </c>
      <c r="C27" s="126"/>
      <c r="D27" s="7">
        <v>0.03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113"/>
    </row>
    <row r="28" spans="1:69" ht="15" customHeight="1" x14ac:dyDescent="0.3">
      <c r="A28" s="140"/>
      <c r="B28" s="14" t="s">
        <v>27</v>
      </c>
      <c r="C28" s="126"/>
      <c r="D28" s="7"/>
      <c r="E28" s="7"/>
      <c r="F28" s="7">
        <v>0.01</v>
      </c>
      <c r="G28" s="7">
        <v>4.0000000000000002E-4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113"/>
    </row>
    <row r="29" spans="1:69" ht="15" customHeight="1" x14ac:dyDescent="0.3">
      <c r="A29" s="140"/>
      <c r="B29" s="20"/>
      <c r="C29" s="12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113"/>
    </row>
    <row r="30" spans="1:69" ht="15" customHeight="1" x14ac:dyDescent="0.3">
      <c r="A30" s="141"/>
      <c r="B30" s="7"/>
      <c r="C30" s="12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9"/>
      <c r="AU30" s="9"/>
      <c r="AV30" s="9"/>
      <c r="AW30" s="9"/>
      <c r="AX30" s="9"/>
      <c r="AY30" s="9"/>
      <c r="AZ30" s="9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113"/>
    </row>
    <row r="31" spans="1:69" ht="17.399999999999999" x14ac:dyDescent="0.35">
      <c r="A31" s="22"/>
      <c r="B31" s="55" t="s">
        <v>28</v>
      </c>
      <c r="C31" s="56"/>
      <c r="D31" s="57">
        <f t="shared" ref="D31:BN31" si="0">SUM(D9:D30)</f>
        <v>0.10272000000000001</v>
      </c>
      <c r="E31" s="57">
        <f t="shared" si="0"/>
        <v>5.4179999999999999E-2</v>
      </c>
      <c r="F31" s="57">
        <f t="shared" si="0"/>
        <v>4.4000000000000004E-2</v>
      </c>
      <c r="G31" s="57">
        <f t="shared" si="0"/>
        <v>8.0000000000000004E-4</v>
      </c>
      <c r="H31" s="57">
        <f t="shared" si="0"/>
        <v>1.1999999999999999E-3</v>
      </c>
      <c r="I31" s="57">
        <f t="shared" si="0"/>
        <v>0</v>
      </c>
      <c r="J31" s="57">
        <f t="shared" si="0"/>
        <v>0</v>
      </c>
      <c r="K31" s="57">
        <f t="shared" si="0"/>
        <v>1.0999999999999999E-2</v>
      </c>
      <c r="L31" s="57">
        <f t="shared" si="0"/>
        <v>1.3000000000000001E-2</v>
      </c>
      <c r="M31" s="57">
        <f t="shared" si="0"/>
        <v>4.9299999999999997E-2</v>
      </c>
      <c r="N31" s="57">
        <f t="shared" si="0"/>
        <v>0</v>
      </c>
      <c r="O31" s="57">
        <f t="shared" si="0"/>
        <v>0</v>
      </c>
      <c r="P31" s="57">
        <f t="shared" si="0"/>
        <v>0</v>
      </c>
      <c r="Q31" s="57">
        <f t="shared" si="0"/>
        <v>7.0000000000000001E-3</v>
      </c>
      <c r="R31" s="57">
        <f t="shared" si="0"/>
        <v>0</v>
      </c>
      <c r="S31" s="57">
        <f t="shared" si="0"/>
        <v>0</v>
      </c>
      <c r="T31" s="57">
        <f t="shared" ref="T31:X31" si="1">SUM(T9:T30)</f>
        <v>0</v>
      </c>
      <c r="U31" s="57">
        <f t="shared" si="1"/>
        <v>0</v>
      </c>
      <c r="V31" s="57">
        <f t="shared" si="1"/>
        <v>0</v>
      </c>
      <c r="W31" s="57">
        <f t="shared" si="1"/>
        <v>0</v>
      </c>
      <c r="X31" s="57">
        <f t="shared" si="1"/>
        <v>0.16666666666666666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6.0000000000000001E-3</v>
      </c>
      <c r="AG31" s="57">
        <f t="shared" si="0"/>
        <v>2.3630000000000002E-2</v>
      </c>
      <c r="AH31" s="57">
        <f t="shared" si="0"/>
        <v>0</v>
      </c>
      <c r="AI31" s="57">
        <f t="shared" si="0"/>
        <v>0.03</v>
      </c>
      <c r="AJ31" s="57">
        <f t="shared" si="0"/>
        <v>5.9999999999999995E-4</v>
      </c>
      <c r="AK31" s="57">
        <f t="shared" si="0"/>
        <v>0</v>
      </c>
      <c r="AL31" s="57">
        <f t="shared" si="0"/>
        <v>0</v>
      </c>
      <c r="AM31" s="57">
        <f t="shared" si="0"/>
        <v>3.0269999999999998E-2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0.02</v>
      </c>
      <c r="AU31" s="57">
        <f t="shared" si="0"/>
        <v>0</v>
      </c>
      <c r="AV31" s="57">
        <f t="shared" si="0"/>
        <v>0</v>
      </c>
      <c r="AW31" s="57">
        <f t="shared" si="0"/>
        <v>0</v>
      </c>
      <c r="AX31" s="57">
        <f t="shared" si="0"/>
        <v>0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0.01</v>
      </c>
      <c r="BD31" s="57">
        <f t="shared" si="0"/>
        <v>0</v>
      </c>
      <c r="BE31" s="57">
        <f t="shared" si="0"/>
        <v>7.0000000000000007E-2</v>
      </c>
      <c r="BF31" s="57">
        <f t="shared" si="0"/>
        <v>0</v>
      </c>
      <c r="BG31" s="57">
        <f t="shared" si="0"/>
        <v>0.24</v>
      </c>
      <c r="BH31" s="57">
        <f t="shared" si="0"/>
        <v>0.01</v>
      </c>
      <c r="BI31" s="57">
        <f t="shared" si="0"/>
        <v>0.02</v>
      </c>
      <c r="BJ31" s="57">
        <f t="shared" si="0"/>
        <v>0</v>
      </c>
      <c r="BK31" s="57">
        <f t="shared" si="0"/>
        <v>7.0000000000000007E-2</v>
      </c>
      <c r="BL31" s="57">
        <f t="shared" si="0"/>
        <v>3.0000000000000001E-3</v>
      </c>
      <c r="BM31" s="57">
        <f t="shared" si="0"/>
        <v>4.0000000000000001E-3</v>
      </c>
      <c r="BN31" s="57">
        <f t="shared" si="0"/>
        <v>6.0000000000000001E-3</v>
      </c>
      <c r="BO31" s="114">
        <f t="shared" ref="BO31" si="2">SUM(BO9:BO30)</f>
        <v>5.0000000000000002E-5</v>
      </c>
      <c r="BP31" s="49"/>
    </row>
    <row r="32" spans="1:69" ht="17.399999999999999" x14ac:dyDescent="0.35">
      <c r="A32" s="22"/>
      <c r="B32" s="55" t="s">
        <v>45</v>
      </c>
      <c r="C32" s="56"/>
      <c r="D32" s="58">
        <f>ROUND(PRODUCT(D31,$F$6),3)</f>
        <v>2.2599999999999998</v>
      </c>
      <c r="E32" s="58">
        <f t="shared" ref="E32:BO32" si="3">ROUND(PRODUCT(E31,$F$6),3)</f>
        <v>1.1919999999999999</v>
      </c>
      <c r="F32" s="58">
        <f t="shared" si="3"/>
        <v>0.96799999999999997</v>
      </c>
      <c r="G32" s="58">
        <f t="shared" si="3"/>
        <v>1.7999999999999999E-2</v>
      </c>
      <c r="H32" s="58">
        <f t="shared" si="3"/>
        <v>2.5999999999999999E-2</v>
      </c>
      <c r="I32" s="58">
        <f t="shared" si="3"/>
        <v>0</v>
      </c>
      <c r="J32" s="58">
        <f t="shared" si="3"/>
        <v>0</v>
      </c>
      <c r="K32" s="58">
        <f t="shared" si="3"/>
        <v>0.24199999999999999</v>
      </c>
      <c r="L32" s="58">
        <f t="shared" si="3"/>
        <v>0.28599999999999998</v>
      </c>
      <c r="M32" s="58">
        <f t="shared" si="3"/>
        <v>1.085</v>
      </c>
      <c r="N32" s="58">
        <f t="shared" si="3"/>
        <v>0</v>
      </c>
      <c r="O32" s="58">
        <f t="shared" si="3"/>
        <v>0</v>
      </c>
      <c r="P32" s="58">
        <f t="shared" si="3"/>
        <v>0</v>
      </c>
      <c r="Q32" s="58">
        <f t="shared" si="3"/>
        <v>0.154</v>
      </c>
      <c r="R32" s="58">
        <f t="shared" si="3"/>
        <v>0</v>
      </c>
      <c r="S32" s="58">
        <f t="shared" si="3"/>
        <v>0</v>
      </c>
      <c r="T32" s="58">
        <f t="shared" si="3"/>
        <v>0</v>
      </c>
      <c r="U32" s="58">
        <f t="shared" si="3"/>
        <v>0</v>
      </c>
      <c r="V32" s="58">
        <f t="shared" si="3"/>
        <v>0</v>
      </c>
      <c r="W32" s="58">
        <f t="shared" si="3"/>
        <v>0</v>
      </c>
      <c r="X32" s="58">
        <v>3</v>
      </c>
      <c r="Y32" s="58">
        <f t="shared" si="3"/>
        <v>0</v>
      </c>
      <c r="Z32" s="58">
        <f t="shared" si="3"/>
        <v>0</v>
      </c>
      <c r="AA32" s="58">
        <f t="shared" si="3"/>
        <v>0</v>
      </c>
      <c r="AB32" s="58">
        <f t="shared" si="3"/>
        <v>0</v>
      </c>
      <c r="AC32" s="58">
        <f t="shared" si="3"/>
        <v>0</v>
      </c>
      <c r="AD32" s="58">
        <f t="shared" si="3"/>
        <v>0</v>
      </c>
      <c r="AE32" s="58">
        <f t="shared" si="3"/>
        <v>0</v>
      </c>
      <c r="AF32" s="58">
        <f t="shared" si="3"/>
        <v>0.13200000000000001</v>
      </c>
      <c r="AG32" s="58">
        <f t="shared" si="3"/>
        <v>0.52</v>
      </c>
      <c r="AH32" s="58">
        <f t="shared" si="3"/>
        <v>0</v>
      </c>
      <c r="AI32" s="58">
        <f t="shared" si="3"/>
        <v>0.66</v>
      </c>
      <c r="AJ32" s="58">
        <f t="shared" si="3"/>
        <v>1.2999999999999999E-2</v>
      </c>
      <c r="AK32" s="58">
        <f t="shared" si="3"/>
        <v>0</v>
      </c>
      <c r="AL32" s="58">
        <f t="shared" si="3"/>
        <v>0</v>
      </c>
      <c r="AM32" s="58">
        <f t="shared" si="3"/>
        <v>0.66600000000000004</v>
      </c>
      <c r="AN32" s="58">
        <f t="shared" si="3"/>
        <v>0</v>
      </c>
      <c r="AO32" s="58">
        <f t="shared" si="3"/>
        <v>0</v>
      </c>
      <c r="AP32" s="58">
        <f t="shared" si="3"/>
        <v>0</v>
      </c>
      <c r="AQ32" s="58">
        <f t="shared" si="3"/>
        <v>0</v>
      </c>
      <c r="AR32" s="58">
        <f t="shared" si="3"/>
        <v>0</v>
      </c>
      <c r="AS32" s="58">
        <f t="shared" si="3"/>
        <v>0</v>
      </c>
      <c r="AT32" s="58">
        <f t="shared" si="3"/>
        <v>0.44</v>
      </c>
      <c r="AU32" s="58">
        <f t="shared" si="3"/>
        <v>0</v>
      </c>
      <c r="AV32" s="58">
        <f t="shared" si="3"/>
        <v>0</v>
      </c>
      <c r="AW32" s="58">
        <f t="shared" si="3"/>
        <v>0</v>
      </c>
      <c r="AX32" s="58">
        <f t="shared" si="3"/>
        <v>0</v>
      </c>
      <c r="AY32" s="58">
        <f t="shared" si="3"/>
        <v>0</v>
      </c>
      <c r="AZ32" s="58">
        <f t="shared" si="3"/>
        <v>0</v>
      </c>
      <c r="BA32" s="58">
        <f t="shared" si="3"/>
        <v>0</v>
      </c>
      <c r="BB32" s="58">
        <f t="shared" si="3"/>
        <v>0</v>
      </c>
      <c r="BC32" s="58">
        <f t="shared" si="3"/>
        <v>0.22</v>
      </c>
      <c r="BD32" s="58">
        <f t="shared" si="3"/>
        <v>0</v>
      </c>
      <c r="BE32" s="58">
        <f t="shared" si="3"/>
        <v>1.54</v>
      </c>
      <c r="BF32" s="58">
        <f t="shared" si="3"/>
        <v>0</v>
      </c>
      <c r="BG32" s="58">
        <f t="shared" si="3"/>
        <v>5.28</v>
      </c>
      <c r="BH32" s="58">
        <f t="shared" si="3"/>
        <v>0.22</v>
      </c>
      <c r="BI32" s="58">
        <f t="shared" si="3"/>
        <v>0.44</v>
      </c>
      <c r="BJ32" s="58">
        <f t="shared" si="3"/>
        <v>0</v>
      </c>
      <c r="BK32" s="58">
        <f t="shared" si="3"/>
        <v>1.54</v>
      </c>
      <c r="BL32" s="58">
        <f t="shared" si="3"/>
        <v>6.6000000000000003E-2</v>
      </c>
      <c r="BM32" s="58">
        <f t="shared" si="3"/>
        <v>8.7999999999999995E-2</v>
      </c>
      <c r="BN32" s="58">
        <f t="shared" si="3"/>
        <v>0.13200000000000001</v>
      </c>
      <c r="BO32" s="115">
        <f t="shared" si="3"/>
        <v>1E-3</v>
      </c>
      <c r="BP32" s="49"/>
    </row>
    <row r="33" spans="1:69" s="59" customFormat="1" ht="18" x14ac:dyDescent="0.35">
      <c r="D33" s="60">
        <f>D32+'1-3 года (день 1 )'!D32</f>
        <v>2.75</v>
      </c>
      <c r="E33" s="60">
        <f>E32+'1-3 года (день 1 )'!E32</f>
        <v>1.5</v>
      </c>
      <c r="F33" s="60">
        <f>F32+'1-3 года (день 1 )'!F32</f>
        <v>1.2269999999999999</v>
      </c>
      <c r="G33" s="60">
        <f>G32+'1-3 года (день 1 )'!G32</f>
        <v>2.1999999999999999E-2</v>
      </c>
      <c r="H33" s="60">
        <f>H32+'1-3 года (день 1 )'!H32</f>
        <v>3.3000000000000002E-2</v>
      </c>
      <c r="I33" s="60">
        <f>I32+'1-3 года (день 1 )'!I32</f>
        <v>0</v>
      </c>
      <c r="J33" s="60">
        <f>J32+'1-3 года (день 1 )'!J32</f>
        <v>0</v>
      </c>
      <c r="K33" s="60">
        <f>K32+'1-3 года (день 1 )'!K32</f>
        <v>0.309</v>
      </c>
      <c r="L33" s="60">
        <f>L32+'1-3 года (день 1 )'!L32</f>
        <v>0.34899999999999998</v>
      </c>
      <c r="M33" s="60">
        <f>M32+'1-3 года (день 1 )'!M32</f>
        <v>1.232</v>
      </c>
      <c r="N33" s="60">
        <f>N32+'1-3 года (день 1 )'!N32</f>
        <v>0</v>
      </c>
      <c r="O33" s="60">
        <f>O32+'1-3 года (день 1 )'!O32</f>
        <v>0</v>
      </c>
      <c r="P33" s="60">
        <f>P32+'1-3 года (день 1 )'!P32</f>
        <v>0</v>
      </c>
      <c r="Q33" s="60">
        <f>Q32+'1-3 года (день 1 )'!Q32</f>
        <v>0.2</v>
      </c>
      <c r="R33" s="60">
        <f>R32+'1-3 года (день 1 )'!R32</f>
        <v>0</v>
      </c>
      <c r="S33" s="60">
        <f>S32+'1-3 года (день 1 )'!S32</f>
        <v>0</v>
      </c>
      <c r="T33" s="60">
        <f>T32+'1-3 года (день 1 )'!T32</f>
        <v>0</v>
      </c>
      <c r="U33" s="60">
        <f>U32+'1-3 года (день 1 )'!U32</f>
        <v>0</v>
      </c>
      <c r="V33" s="60">
        <f>V32+'1-3 года (день 1 )'!V32</f>
        <v>0</v>
      </c>
      <c r="W33" s="60">
        <f>W32+'1-3 года (день 1 )'!W32</f>
        <v>0</v>
      </c>
      <c r="X33" s="60">
        <f>X32+'1-3 года (день 1 )'!X32</f>
        <v>4</v>
      </c>
      <c r="Y33" s="60">
        <f>Y32+'1-3 года (день 1 )'!Y32</f>
        <v>0</v>
      </c>
      <c r="Z33" s="60">
        <f>Z32+'1-3 года (день 1 )'!Z32</f>
        <v>0</v>
      </c>
      <c r="AA33" s="60">
        <f>AA32+'1-3 года (день 1 )'!AA32</f>
        <v>0</v>
      </c>
      <c r="AB33" s="60">
        <f>AB32+'1-3 года (день 1 )'!AB32</f>
        <v>0</v>
      </c>
      <c r="AC33" s="60">
        <f>AC32+'1-3 года (день 1 )'!AC32</f>
        <v>0</v>
      </c>
      <c r="AD33" s="60">
        <f>AD32+'1-3 года (день 1 )'!AD32</f>
        <v>0</v>
      </c>
      <c r="AE33" s="60">
        <f>AE32+'1-3 года (день 1 )'!AE32</f>
        <v>0</v>
      </c>
      <c r="AF33" s="60">
        <f>AF32+'1-3 года (день 1 )'!AF32</f>
        <v>0.16700000000000001</v>
      </c>
      <c r="AG33" s="60">
        <f>AG32+'1-3 года (день 1 )'!AG32</f>
        <v>0.66</v>
      </c>
      <c r="AH33" s="60">
        <f>AH32+'1-3 года (день 1 )'!AH32</f>
        <v>0</v>
      </c>
      <c r="AI33" s="60">
        <f>AI32+'1-3 года (день 1 )'!AI32</f>
        <v>0.87</v>
      </c>
      <c r="AJ33" s="60">
        <f>AJ32+'1-3 года (день 1 )'!AJ32</f>
        <v>1.7000000000000001E-2</v>
      </c>
      <c r="AK33" s="60">
        <f>AK32+'1-3 года (день 1 )'!AK32</f>
        <v>0</v>
      </c>
      <c r="AL33" s="60">
        <f>AL32+'1-3 года (день 1 )'!AL32</f>
        <v>0</v>
      </c>
      <c r="AM33" s="60">
        <f>AM32+'1-3 года (день 1 )'!AM32</f>
        <v>0.85499999999999998</v>
      </c>
      <c r="AN33" s="60">
        <f>AN32+'1-3 года (день 1 )'!AN32</f>
        <v>0</v>
      </c>
      <c r="AO33" s="60">
        <f>AO32+'1-3 года (день 1 )'!AO32</f>
        <v>0</v>
      </c>
      <c r="AP33" s="60">
        <f>AP32+'1-3 года (день 1 )'!AP32</f>
        <v>0</v>
      </c>
      <c r="AQ33" s="60">
        <f>AQ32+'1-3 года (день 1 )'!AQ32</f>
        <v>0</v>
      </c>
      <c r="AR33" s="60">
        <f>AR32+'1-3 года (день 1 )'!AR32</f>
        <v>0</v>
      </c>
      <c r="AS33" s="60">
        <f>AS32+'1-3 года (день 1 )'!AS32</f>
        <v>0</v>
      </c>
      <c r="AT33" s="60">
        <f>AT32+'1-3 года (день 1 )'!AT32</f>
        <v>0.54500000000000004</v>
      </c>
      <c r="AU33" s="60">
        <f>AU32+'1-3 года (день 1 )'!AU32</f>
        <v>0</v>
      </c>
      <c r="AV33" s="60">
        <f>AV32+'1-3 года (день 1 )'!AV32</f>
        <v>0</v>
      </c>
      <c r="AW33" s="60">
        <f>AW32+'1-3 года (день 1 )'!AW32</f>
        <v>0</v>
      </c>
      <c r="AX33" s="60">
        <f>AX32+'1-3 года (день 1 )'!AX32</f>
        <v>0</v>
      </c>
      <c r="AY33" s="60">
        <f>AY32+'1-3 года (день 1 )'!AY32</f>
        <v>0</v>
      </c>
      <c r="AZ33" s="60">
        <f>AZ32+'1-3 года (день 1 )'!AZ32</f>
        <v>0</v>
      </c>
      <c r="BA33" s="60">
        <f>BA32+'1-3 года (день 1 )'!BA32</f>
        <v>0</v>
      </c>
      <c r="BB33" s="60">
        <f>BB32+'1-3 года (день 1 )'!BB32</f>
        <v>0</v>
      </c>
      <c r="BC33" s="60">
        <f>BC32+'1-3 года (день 1 )'!BC32</f>
        <v>0.27600000000000002</v>
      </c>
      <c r="BD33" s="60">
        <f>BD32+'1-3 года (день 1 )'!BD32</f>
        <v>0</v>
      </c>
      <c r="BE33" s="60">
        <f>BE32+'1-3 года (день 1 )'!BE32</f>
        <v>1.96</v>
      </c>
      <c r="BF33" s="60">
        <f>BF32+'1-3 года (день 1 )'!BF32</f>
        <v>0</v>
      </c>
      <c r="BG33" s="60">
        <f>BG32+'1-3 года (день 1 )'!BG32</f>
        <v>6.827</v>
      </c>
      <c r="BH33" s="60">
        <f>BH32+'1-3 года (день 1 )'!BH32</f>
        <v>0.29000000000000004</v>
      </c>
      <c r="BI33" s="60">
        <f>BI32+'1-3 года (день 1 )'!BI32</f>
        <v>0.53100000000000003</v>
      </c>
      <c r="BJ33" s="60">
        <f>BJ32+'1-3 года (день 1 )'!BJ32</f>
        <v>0</v>
      </c>
      <c r="BK33" s="60">
        <f>BK32+'1-3 года (день 1 )'!BK32</f>
        <v>1.925</v>
      </c>
      <c r="BL33" s="60">
        <f>BL32+'1-3 года (день 1 )'!BL32</f>
        <v>0.08</v>
      </c>
      <c r="BM33" s="60">
        <f>BM32+'1-3 года (день 1 )'!BM32</f>
        <v>0.10199999999999999</v>
      </c>
      <c r="BN33" s="60">
        <f>BN32+'1-3 года (день 1 )'!BN32</f>
        <v>0.16</v>
      </c>
      <c r="BO33" s="116">
        <f>BO32+'1-3 года (день 1 )'!BO32</f>
        <v>1E-3</v>
      </c>
      <c r="BP33" s="61">
        <f>SUM(D33:BN33)</f>
        <v>26.886999999999997</v>
      </c>
    </row>
    <row r="34" spans="1:69" s="59" customFormat="1" ht="18" x14ac:dyDescent="0.35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116"/>
      <c r="BP34" s="61"/>
    </row>
    <row r="35" spans="1:69" x14ac:dyDescent="0.3">
      <c r="F35" s="90" t="s">
        <v>114</v>
      </c>
      <c r="G35" s="90"/>
      <c r="H35" s="90"/>
      <c r="I35" s="90"/>
      <c r="J35" s="90"/>
      <c r="K35" s="90"/>
    </row>
    <row r="36" spans="1:69" x14ac:dyDescent="0.3">
      <c r="F36" s="90"/>
      <c r="G36" s="90"/>
      <c r="H36" s="90"/>
      <c r="I36" s="90"/>
      <c r="J36" s="90"/>
      <c r="K36" s="90"/>
    </row>
    <row r="37" spans="1:69" x14ac:dyDescent="0.3">
      <c r="F37" s="90" t="s">
        <v>115</v>
      </c>
      <c r="G37" s="90"/>
      <c r="H37" s="90"/>
      <c r="I37" s="90"/>
      <c r="J37" s="90"/>
      <c r="K37" s="90"/>
    </row>
    <row r="38" spans="1:69" x14ac:dyDescent="0.3">
      <c r="F38" s="90"/>
      <c r="G38" s="90"/>
      <c r="H38" s="90"/>
      <c r="I38" s="90"/>
      <c r="J38" s="90"/>
      <c r="K38" s="90"/>
      <c r="BP38" s="29"/>
      <c r="BQ38" s="13"/>
    </row>
    <row r="39" spans="1:69" x14ac:dyDescent="0.3">
      <c r="F39" s="90" t="s">
        <v>116</v>
      </c>
      <c r="G39" s="90"/>
      <c r="H39" s="90"/>
      <c r="I39" s="90"/>
      <c r="J39" s="90"/>
      <c r="K39" s="90"/>
    </row>
    <row r="46" spans="1:69" ht="17.399999999999999" x14ac:dyDescent="0.35">
      <c r="A46" s="30"/>
      <c r="B46" s="31" t="s">
        <v>30</v>
      </c>
      <c r="C46" s="32" t="s">
        <v>31</v>
      </c>
      <c r="D46" s="107">
        <v>72.72</v>
      </c>
      <c r="E46" s="107">
        <v>76</v>
      </c>
      <c r="F46" s="107">
        <v>85</v>
      </c>
      <c r="G46" s="107">
        <v>596</v>
      </c>
      <c r="H46" s="107">
        <v>1410</v>
      </c>
      <c r="I46" s="107">
        <v>720</v>
      </c>
      <c r="J46" s="107">
        <v>74.92</v>
      </c>
      <c r="K46" s="107">
        <v>728.69</v>
      </c>
      <c r="L46" s="107">
        <v>210.89</v>
      </c>
      <c r="M46" s="107">
        <v>585</v>
      </c>
      <c r="N46" s="107">
        <v>104.38</v>
      </c>
      <c r="O46" s="107">
        <v>331.24</v>
      </c>
      <c r="P46" s="107">
        <v>373.68</v>
      </c>
      <c r="Q46" s="107">
        <v>400</v>
      </c>
      <c r="R46" s="108"/>
      <c r="S46" s="108"/>
      <c r="T46" s="108"/>
      <c r="U46" s="107">
        <v>792</v>
      </c>
      <c r="V46" s="107">
        <v>352.56</v>
      </c>
      <c r="W46" s="107">
        <v>119</v>
      </c>
      <c r="X46" s="107">
        <v>12.9</v>
      </c>
      <c r="Y46" s="108"/>
      <c r="Z46" s="107">
        <v>450</v>
      </c>
      <c r="AA46" s="107">
        <v>381</v>
      </c>
      <c r="AB46" s="107">
        <v>429</v>
      </c>
      <c r="AC46" s="107">
        <v>261</v>
      </c>
      <c r="AD46" s="107">
        <v>125</v>
      </c>
      <c r="AE46" s="107">
        <v>255</v>
      </c>
      <c r="AF46" s="107">
        <v>199</v>
      </c>
      <c r="AG46" s="107">
        <v>227.27</v>
      </c>
      <c r="AH46" s="107">
        <v>71.38</v>
      </c>
      <c r="AI46" s="107">
        <v>59.25</v>
      </c>
      <c r="AJ46" s="107">
        <v>43.4</v>
      </c>
      <c r="AK46" s="107">
        <v>190</v>
      </c>
      <c r="AL46" s="107">
        <v>207</v>
      </c>
      <c r="AM46" s="107">
        <v>345.99</v>
      </c>
      <c r="AN46" s="107">
        <v>300</v>
      </c>
      <c r="AO46" s="108"/>
      <c r="AP46" s="107">
        <v>216.1</v>
      </c>
      <c r="AQ46" s="107">
        <v>63.75</v>
      </c>
      <c r="AR46" s="107">
        <v>65.33</v>
      </c>
      <c r="AS46" s="107">
        <v>76</v>
      </c>
      <c r="AT46" s="107">
        <v>67.14</v>
      </c>
      <c r="AU46" s="107">
        <v>69.33</v>
      </c>
      <c r="AV46" s="107">
        <v>51.25</v>
      </c>
      <c r="AW46" s="107">
        <v>77.14</v>
      </c>
      <c r="AX46" s="107">
        <v>68</v>
      </c>
      <c r="AY46" s="107">
        <v>60</v>
      </c>
      <c r="AZ46" s="107">
        <v>137.33000000000001</v>
      </c>
      <c r="BA46" s="107">
        <v>296</v>
      </c>
      <c r="BB46" s="107">
        <v>513</v>
      </c>
      <c r="BC46" s="107">
        <v>558</v>
      </c>
      <c r="BD46" s="107">
        <v>261</v>
      </c>
      <c r="BE46" s="107">
        <v>414</v>
      </c>
      <c r="BF46" s="108"/>
      <c r="BG46" s="107">
        <v>27</v>
      </c>
      <c r="BH46" s="107">
        <v>47</v>
      </c>
      <c r="BI46" s="107">
        <v>26</v>
      </c>
      <c r="BJ46" s="107">
        <v>51</v>
      </c>
      <c r="BK46" s="107">
        <v>62</v>
      </c>
      <c r="BL46" s="107">
        <v>314</v>
      </c>
      <c r="BM46" s="107">
        <v>138.88</v>
      </c>
      <c r="BN46" s="107">
        <v>22</v>
      </c>
      <c r="BO46" s="117"/>
    </row>
    <row r="47" spans="1:69" ht="17.399999999999999" x14ac:dyDescent="0.35">
      <c r="B47" s="25" t="s">
        <v>32</v>
      </c>
      <c r="C47" s="26" t="s">
        <v>31</v>
      </c>
      <c r="D47" s="27">
        <f>D46/1000</f>
        <v>7.2719999999999993E-2</v>
      </c>
      <c r="E47" s="27">
        <f t="shared" ref="E47:BN47" si="4">E46/1000</f>
        <v>7.5999999999999998E-2</v>
      </c>
      <c r="F47" s="27">
        <f t="shared" si="4"/>
        <v>8.5000000000000006E-2</v>
      </c>
      <c r="G47" s="27">
        <f t="shared" si="4"/>
        <v>0.59599999999999997</v>
      </c>
      <c r="H47" s="27">
        <f t="shared" si="4"/>
        <v>1.41</v>
      </c>
      <c r="I47" s="27">
        <f t="shared" si="4"/>
        <v>0.72</v>
      </c>
      <c r="J47" s="27">
        <f t="shared" si="4"/>
        <v>7.492E-2</v>
      </c>
      <c r="K47" s="27">
        <f t="shared" si="4"/>
        <v>0.72869000000000006</v>
      </c>
      <c r="L47" s="27">
        <f t="shared" si="4"/>
        <v>0.21088999999999999</v>
      </c>
      <c r="M47" s="27">
        <f t="shared" si="4"/>
        <v>0.58499999999999996</v>
      </c>
      <c r="N47" s="27">
        <f t="shared" si="4"/>
        <v>0.10438</v>
      </c>
      <c r="O47" s="27">
        <f t="shared" si="4"/>
        <v>0.33124000000000003</v>
      </c>
      <c r="P47" s="27">
        <f t="shared" si="4"/>
        <v>0.37368000000000001</v>
      </c>
      <c r="Q47" s="27">
        <f t="shared" si="4"/>
        <v>0.4</v>
      </c>
      <c r="R47" s="27">
        <f t="shared" si="4"/>
        <v>0</v>
      </c>
      <c r="S47" s="27">
        <f t="shared" si="4"/>
        <v>0</v>
      </c>
      <c r="T47" s="27">
        <f t="shared" si="4"/>
        <v>0</v>
      </c>
      <c r="U47" s="27">
        <f t="shared" si="4"/>
        <v>0.79200000000000004</v>
      </c>
      <c r="V47" s="27">
        <f t="shared" si="4"/>
        <v>0.35255999999999998</v>
      </c>
      <c r="W47" s="27">
        <f t="shared" si="4"/>
        <v>0.11899999999999999</v>
      </c>
      <c r="X47" s="27">
        <f t="shared" si="4"/>
        <v>1.29E-2</v>
      </c>
      <c r="Y47" s="27">
        <f t="shared" si="4"/>
        <v>0</v>
      </c>
      <c r="Z47" s="27">
        <f t="shared" si="4"/>
        <v>0.45</v>
      </c>
      <c r="AA47" s="27">
        <f t="shared" si="4"/>
        <v>0.38100000000000001</v>
      </c>
      <c r="AB47" s="27">
        <f t="shared" si="4"/>
        <v>0.42899999999999999</v>
      </c>
      <c r="AC47" s="27">
        <f t="shared" si="4"/>
        <v>0.26100000000000001</v>
      </c>
      <c r="AD47" s="27">
        <f t="shared" si="4"/>
        <v>0.125</v>
      </c>
      <c r="AE47" s="27">
        <f t="shared" si="4"/>
        <v>0.255</v>
      </c>
      <c r="AF47" s="27">
        <f t="shared" si="4"/>
        <v>0.19900000000000001</v>
      </c>
      <c r="AG47" s="27">
        <f t="shared" si="4"/>
        <v>0.22727</v>
      </c>
      <c r="AH47" s="27">
        <f t="shared" si="4"/>
        <v>7.1379999999999999E-2</v>
      </c>
      <c r="AI47" s="27">
        <f t="shared" si="4"/>
        <v>5.9249999999999997E-2</v>
      </c>
      <c r="AJ47" s="27">
        <f t="shared" si="4"/>
        <v>4.3400000000000001E-2</v>
      </c>
      <c r="AK47" s="27">
        <f t="shared" si="4"/>
        <v>0.19</v>
      </c>
      <c r="AL47" s="27">
        <f t="shared" si="4"/>
        <v>0.20699999999999999</v>
      </c>
      <c r="AM47" s="27">
        <f t="shared" si="4"/>
        <v>0.34599000000000002</v>
      </c>
      <c r="AN47" s="27">
        <f t="shared" si="4"/>
        <v>0.3</v>
      </c>
      <c r="AO47" s="27">
        <f t="shared" si="4"/>
        <v>0</v>
      </c>
      <c r="AP47" s="27">
        <f t="shared" si="4"/>
        <v>0.21609999999999999</v>
      </c>
      <c r="AQ47" s="27">
        <f t="shared" si="4"/>
        <v>6.3750000000000001E-2</v>
      </c>
      <c r="AR47" s="27">
        <f t="shared" si="4"/>
        <v>6.5329999999999999E-2</v>
      </c>
      <c r="AS47" s="27">
        <f t="shared" si="4"/>
        <v>7.5999999999999998E-2</v>
      </c>
      <c r="AT47" s="27">
        <f t="shared" si="4"/>
        <v>6.7140000000000005E-2</v>
      </c>
      <c r="AU47" s="27">
        <f t="shared" si="4"/>
        <v>6.9330000000000003E-2</v>
      </c>
      <c r="AV47" s="27">
        <f t="shared" si="4"/>
        <v>5.1249999999999997E-2</v>
      </c>
      <c r="AW47" s="27">
        <f t="shared" si="4"/>
        <v>7.714E-2</v>
      </c>
      <c r="AX47" s="27">
        <f t="shared" si="4"/>
        <v>6.8000000000000005E-2</v>
      </c>
      <c r="AY47" s="27">
        <f t="shared" si="4"/>
        <v>0.06</v>
      </c>
      <c r="AZ47" s="27">
        <f t="shared" si="4"/>
        <v>0.13733000000000001</v>
      </c>
      <c r="BA47" s="27">
        <f t="shared" si="4"/>
        <v>0.29599999999999999</v>
      </c>
      <c r="BB47" s="27">
        <f t="shared" si="4"/>
        <v>0.51300000000000001</v>
      </c>
      <c r="BC47" s="27">
        <f t="shared" si="4"/>
        <v>0.55800000000000005</v>
      </c>
      <c r="BD47" s="27">
        <f t="shared" si="4"/>
        <v>0.26100000000000001</v>
      </c>
      <c r="BE47" s="27">
        <f t="shared" si="4"/>
        <v>0.41399999999999998</v>
      </c>
      <c r="BF47" s="27">
        <f t="shared" si="4"/>
        <v>0</v>
      </c>
      <c r="BG47" s="27">
        <f t="shared" si="4"/>
        <v>2.7E-2</v>
      </c>
      <c r="BH47" s="27">
        <f t="shared" si="4"/>
        <v>4.7E-2</v>
      </c>
      <c r="BI47" s="27">
        <f t="shared" si="4"/>
        <v>2.5999999999999999E-2</v>
      </c>
      <c r="BJ47" s="27">
        <f t="shared" si="4"/>
        <v>5.0999999999999997E-2</v>
      </c>
      <c r="BK47" s="27">
        <f t="shared" si="4"/>
        <v>6.2E-2</v>
      </c>
      <c r="BL47" s="27">
        <f t="shared" si="4"/>
        <v>0.314</v>
      </c>
      <c r="BM47" s="27">
        <f t="shared" si="4"/>
        <v>0.13888</v>
      </c>
      <c r="BN47" s="27">
        <f t="shared" si="4"/>
        <v>2.1999999999999999E-2</v>
      </c>
      <c r="BO47" s="114">
        <f t="shared" ref="BO47" si="5">BO46/1000</f>
        <v>0</v>
      </c>
    </row>
    <row r="48" spans="1:69" ht="17.399999999999999" x14ac:dyDescent="0.35">
      <c r="A48" s="34"/>
      <c r="B48" s="35" t="s">
        <v>33</v>
      </c>
      <c r="C48" s="136"/>
      <c r="D48" s="36">
        <f>D32*D46</f>
        <v>164.34719999999999</v>
      </c>
      <c r="E48" s="36">
        <f t="shared" ref="E48:BN48" si="6">E32*E46</f>
        <v>90.591999999999999</v>
      </c>
      <c r="F48" s="36">
        <f t="shared" si="6"/>
        <v>82.28</v>
      </c>
      <c r="G48" s="36">
        <f t="shared" si="6"/>
        <v>10.728</v>
      </c>
      <c r="H48" s="36">
        <f t="shared" si="6"/>
        <v>36.659999999999997</v>
      </c>
      <c r="I48" s="36">
        <f t="shared" si="6"/>
        <v>0</v>
      </c>
      <c r="J48" s="36">
        <f t="shared" si="6"/>
        <v>0</v>
      </c>
      <c r="K48" s="36">
        <f t="shared" si="6"/>
        <v>176.34298000000001</v>
      </c>
      <c r="L48" s="36">
        <f t="shared" si="6"/>
        <v>60.314539999999994</v>
      </c>
      <c r="M48" s="36">
        <f t="shared" si="6"/>
        <v>634.72500000000002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61.6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38.700000000000003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26.268000000000001</v>
      </c>
      <c r="AG48" s="36">
        <f t="shared" si="6"/>
        <v>118.18040000000001</v>
      </c>
      <c r="AH48" s="36">
        <f t="shared" si="6"/>
        <v>0</v>
      </c>
      <c r="AI48" s="36">
        <f t="shared" si="6"/>
        <v>39.105000000000004</v>
      </c>
      <c r="AJ48" s="36">
        <f t="shared" si="6"/>
        <v>0.56419999999999992</v>
      </c>
      <c r="AK48" s="36">
        <f t="shared" si="6"/>
        <v>0</v>
      </c>
      <c r="AL48" s="36">
        <f t="shared" si="6"/>
        <v>0</v>
      </c>
      <c r="AM48" s="36">
        <f t="shared" si="6"/>
        <v>230.42934000000002</v>
      </c>
      <c r="AN48" s="36">
        <f t="shared" si="6"/>
        <v>0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0</v>
      </c>
      <c r="AT48" s="36">
        <f t="shared" si="6"/>
        <v>29.541599999999999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0</v>
      </c>
      <c r="BA48" s="36">
        <f t="shared" si="6"/>
        <v>0</v>
      </c>
      <c r="BB48" s="36">
        <f t="shared" si="6"/>
        <v>0</v>
      </c>
      <c r="BC48" s="36">
        <f t="shared" si="6"/>
        <v>122.76</v>
      </c>
      <c r="BD48" s="36">
        <f t="shared" si="6"/>
        <v>0</v>
      </c>
      <c r="BE48" s="36">
        <f t="shared" si="6"/>
        <v>637.56000000000006</v>
      </c>
      <c r="BF48" s="36">
        <f t="shared" si="6"/>
        <v>0</v>
      </c>
      <c r="BG48" s="36">
        <f t="shared" si="6"/>
        <v>142.56</v>
      </c>
      <c r="BH48" s="36">
        <f t="shared" si="6"/>
        <v>10.34</v>
      </c>
      <c r="BI48" s="36">
        <f t="shared" si="6"/>
        <v>11.44</v>
      </c>
      <c r="BJ48" s="36">
        <f t="shared" si="6"/>
        <v>0</v>
      </c>
      <c r="BK48" s="36">
        <f t="shared" si="6"/>
        <v>95.48</v>
      </c>
      <c r="BL48" s="36">
        <f t="shared" si="6"/>
        <v>20.724</v>
      </c>
      <c r="BM48" s="36">
        <f t="shared" si="6"/>
        <v>12.221439999999999</v>
      </c>
      <c r="BN48" s="36">
        <f t="shared" si="6"/>
        <v>2.9039999999999999</v>
      </c>
      <c r="BO48" s="118">
        <f t="shared" ref="BO48" si="7">BO32*BO46</f>
        <v>0</v>
      </c>
      <c r="BP48" s="37">
        <f>SUM(D48:BN48)</f>
        <v>2856.3677000000002</v>
      </c>
      <c r="BQ48" s="38">
        <f>BP48/$C$9</f>
        <v>129.83489545454546</v>
      </c>
    </row>
    <row r="49" spans="1:70" ht="17.399999999999999" x14ac:dyDescent="0.35">
      <c r="A49" s="34"/>
      <c r="B49" s="35" t="s">
        <v>34</v>
      </c>
      <c r="C49" s="136"/>
      <c r="D49" s="36">
        <f>D32*D46</f>
        <v>164.34719999999999</v>
      </c>
      <c r="E49" s="36">
        <f t="shared" ref="E49:BN49" si="8">E32*E46</f>
        <v>90.591999999999999</v>
      </c>
      <c r="F49" s="36">
        <f t="shared" si="8"/>
        <v>82.28</v>
      </c>
      <c r="G49" s="36">
        <f t="shared" si="8"/>
        <v>10.728</v>
      </c>
      <c r="H49" s="36">
        <f t="shared" si="8"/>
        <v>36.659999999999997</v>
      </c>
      <c r="I49" s="36">
        <f t="shared" si="8"/>
        <v>0</v>
      </c>
      <c r="J49" s="36">
        <f t="shared" si="8"/>
        <v>0</v>
      </c>
      <c r="K49" s="36">
        <f t="shared" si="8"/>
        <v>176.34298000000001</v>
      </c>
      <c r="L49" s="36">
        <f t="shared" si="8"/>
        <v>60.314539999999994</v>
      </c>
      <c r="M49" s="36">
        <f t="shared" si="8"/>
        <v>634.72500000000002</v>
      </c>
      <c r="N49" s="36">
        <f t="shared" si="8"/>
        <v>0</v>
      </c>
      <c r="O49" s="36">
        <f t="shared" si="8"/>
        <v>0</v>
      </c>
      <c r="P49" s="36">
        <f t="shared" si="8"/>
        <v>0</v>
      </c>
      <c r="Q49" s="36">
        <f t="shared" si="8"/>
        <v>61.6</v>
      </c>
      <c r="R49" s="36">
        <f t="shared" si="8"/>
        <v>0</v>
      </c>
      <c r="S49" s="36">
        <f t="shared" si="8"/>
        <v>0</v>
      </c>
      <c r="T49" s="36">
        <f t="shared" si="8"/>
        <v>0</v>
      </c>
      <c r="U49" s="36">
        <f t="shared" si="8"/>
        <v>0</v>
      </c>
      <c r="V49" s="36">
        <f t="shared" si="8"/>
        <v>0</v>
      </c>
      <c r="W49" s="36">
        <f t="shared" si="8"/>
        <v>0</v>
      </c>
      <c r="X49" s="36">
        <f t="shared" si="8"/>
        <v>38.700000000000003</v>
      </c>
      <c r="Y49" s="36">
        <f t="shared" si="8"/>
        <v>0</v>
      </c>
      <c r="Z49" s="36">
        <f t="shared" si="8"/>
        <v>0</v>
      </c>
      <c r="AA49" s="36">
        <f t="shared" si="8"/>
        <v>0</v>
      </c>
      <c r="AB49" s="36">
        <f t="shared" si="8"/>
        <v>0</v>
      </c>
      <c r="AC49" s="36">
        <f t="shared" si="8"/>
        <v>0</v>
      </c>
      <c r="AD49" s="36">
        <f t="shared" si="8"/>
        <v>0</v>
      </c>
      <c r="AE49" s="36">
        <f t="shared" si="8"/>
        <v>0</v>
      </c>
      <c r="AF49" s="36">
        <f t="shared" si="8"/>
        <v>26.268000000000001</v>
      </c>
      <c r="AG49" s="36">
        <f t="shared" si="8"/>
        <v>118.18040000000001</v>
      </c>
      <c r="AH49" s="36">
        <f t="shared" si="8"/>
        <v>0</v>
      </c>
      <c r="AI49" s="36">
        <f t="shared" si="8"/>
        <v>39.105000000000004</v>
      </c>
      <c r="AJ49" s="36">
        <f t="shared" si="8"/>
        <v>0.56419999999999992</v>
      </c>
      <c r="AK49" s="36">
        <f t="shared" si="8"/>
        <v>0</v>
      </c>
      <c r="AL49" s="36">
        <f t="shared" si="8"/>
        <v>0</v>
      </c>
      <c r="AM49" s="36">
        <f t="shared" si="8"/>
        <v>230.42934000000002</v>
      </c>
      <c r="AN49" s="36">
        <f t="shared" si="8"/>
        <v>0</v>
      </c>
      <c r="AO49" s="36">
        <f t="shared" si="8"/>
        <v>0</v>
      </c>
      <c r="AP49" s="36">
        <f t="shared" si="8"/>
        <v>0</v>
      </c>
      <c r="AQ49" s="36">
        <f t="shared" si="8"/>
        <v>0</v>
      </c>
      <c r="AR49" s="36">
        <f t="shared" si="8"/>
        <v>0</v>
      </c>
      <c r="AS49" s="36">
        <f t="shared" si="8"/>
        <v>0</v>
      </c>
      <c r="AT49" s="36">
        <f t="shared" si="8"/>
        <v>29.541599999999999</v>
      </c>
      <c r="AU49" s="36">
        <f t="shared" si="8"/>
        <v>0</v>
      </c>
      <c r="AV49" s="36">
        <f t="shared" si="8"/>
        <v>0</v>
      </c>
      <c r="AW49" s="36">
        <f t="shared" si="8"/>
        <v>0</v>
      </c>
      <c r="AX49" s="36">
        <f t="shared" si="8"/>
        <v>0</v>
      </c>
      <c r="AY49" s="36">
        <f t="shared" si="8"/>
        <v>0</v>
      </c>
      <c r="AZ49" s="36">
        <f t="shared" si="8"/>
        <v>0</v>
      </c>
      <c r="BA49" s="36">
        <f t="shared" si="8"/>
        <v>0</v>
      </c>
      <c r="BB49" s="36">
        <f t="shared" si="8"/>
        <v>0</v>
      </c>
      <c r="BC49" s="36">
        <f t="shared" si="8"/>
        <v>122.76</v>
      </c>
      <c r="BD49" s="36">
        <f t="shared" si="8"/>
        <v>0</v>
      </c>
      <c r="BE49" s="36">
        <f t="shared" si="8"/>
        <v>637.56000000000006</v>
      </c>
      <c r="BF49" s="36">
        <f t="shared" si="8"/>
        <v>0</v>
      </c>
      <c r="BG49" s="36">
        <f t="shared" si="8"/>
        <v>142.56</v>
      </c>
      <c r="BH49" s="36">
        <f t="shared" si="8"/>
        <v>10.34</v>
      </c>
      <c r="BI49" s="36">
        <f t="shared" si="8"/>
        <v>11.44</v>
      </c>
      <c r="BJ49" s="36">
        <f t="shared" si="8"/>
        <v>0</v>
      </c>
      <c r="BK49" s="36">
        <f t="shared" si="8"/>
        <v>95.48</v>
      </c>
      <c r="BL49" s="36">
        <f t="shared" si="8"/>
        <v>20.724</v>
      </c>
      <c r="BM49" s="36">
        <f t="shared" si="8"/>
        <v>12.221439999999999</v>
      </c>
      <c r="BN49" s="36">
        <f t="shared" si="8"/>
        <v>2.9039999999999999</v>
      </c>
      <c r="BO49" s="118">
        <f t="shared" ref="BO49" si="9">BO32*BO46</f>
        <v>0</v>
      </c>
      <c r="BP49" s="37">
        <f>SUM(D49:BN49)</f>
        <v>2856.3677000000002</v>
      </c>
      <c r="BQ49" s="38">
        <f>BP49/$C$9</f>
        <v>129.83489545454546</v>
      </c>
    </row>
    <row r="50" spans="1:70" x14ac:dyDescent="0.3">
      <c r="A50" s="39"/>
      <c r="B50" s="39" t="s">
        <v>35</v>
      </c>
      <c r="D50" s="62">
        <f t="shared" ref="D50:AI50" si="10">D67+D85+D101+D117</f>
        <v>164.33556479999999</v>
      </c>
      <c r="E50" s="62">
        <f t="shared" si="10"/>
        <v>90.588959999999986</v>
      </c>
      <c r="F50" s="62">
        <f t="shared" si="10"/>
        <v>82.28</v>
      </c>
      <c r="G50" s="62">
        <f t="shared" si="10"/>
        <v>10.489600000000001</v>
      </c>
      <c r="H50" s="62">
        <f t="shared" si="10"/>
        <v>37.223999999999997</v>
      </c>
      <c r="I50" s="62">
        <f t="shared" si="10"/>
        <v>0</v>
      </c>
      <c r="J50" s="62">
        <f t="shared" si="10"/>
        <v>0</v>
      </c>
      <c r="K50" s="62">
        <f t="shared" si="10"/>
        <v>176.34298000000001</v>
      </c>
      <c r="L50" s="62">
        <f t="shared" si="10"/>
        <v>60.314540000000001</v>
      </c>
      <c r="M50" s="62">
        <f t="shared" si="10"/>
        <v>634.49099999999999</v>
      </c>
      <c r="N50" s="62">
        <f t="shared" si="10"/>
        <v>0</v>
      </c>
      <c r="O50" s="62">
        <f t="shared" si="10"/>
        <v>0</v>
      </c>
      <c r="P50" s="62">
        <f t="shared" si="10"/>
        <v>0</v>
      </c>
      <c r="Q50" s="62">
        <f t="shared" si="10"/>
        <v>61.6</v>
      </c>
      <c r="R50" s="62">
        <f t="shared" si="10"/>
        <v>0</v>
      </c>
      <c r="S50" s="62">
        <f t="shared" si="10"/>
        <v>0</v>
      </c>
      <c r="T50" s="62">
        <f t="shared" si="10"/>
        <v>0</v>
      </c>
      <c r="U50" s="62">
        <f t="shared" si="10"/>
        <v>0</v>
      </c>
      <c r="V50" s="62">
        <f t="shared" si="10"/>
        <v>0</v>
      </c>
      <c r="W50" s="62">
        <f t="shared" si="10"/>
        <v>0</v>
      </c>
      <c r="X50" s="62">
        <f t="shared" si="10"/>
        <v>47.3</v>
      </c>
      <c r="Y50" s="62">
        <f t="shared" si="10"/>
        <v>0</v>
      </c>
      <c r="Z50" s="62">
        <f t="shared" si="10"/>
        <v>0</v>
      </c>
      <c r="AA50" s="62">
        <f t="shared" si="10"/>
        <v>0</v>
      </c>
      <c r="AB50" s="62">
        <f t="shared" si="10"/>
        <v>0</v>
      </c>
      <c r="AC50" s="62">
        <f t="shared" si="10"/>
        <v>0</v>
      </c>
      <c r="AD50" s="62">
        <f t="shared" si="10"/>
        <v>0</v>
      </c>
      <c r="AE50" s="62">
        <f t="shared" si="10"/>
        <v>0</v>
      </c>
      <c r="AF50" s="62">
        <f t="shared" si="10"/>
        <v>26.268000000000001</v>
      </c>
      <c r="AG50" s="62">
        <f t="shared" si="10"/>
        <v>118.14858220000001</v>
      </c>
      <c r="AH50" s="62">
        <f t="shared" si="10"/>
        <v>0</v>
      </c>
      <c r="AI50" s="62">
        <f t="shared" si="10"/>
        <v>39.104999999999997</v>
      </c>
      <c r="AJ50" s="62">
        <f t="shared" ref="AJ50:BN50" si="11">AJ67+AJ85+AJ101+AJ117</f>
        <v>0.57287999999999994</v>
      </c>
      <c r="AK50" s="62">
        <f t="shared" si="11"/>
        <v>0</v>
      </c>
      <c r="AL50" s="62">
        <f t="shared" si="11"/>
        <v>0</v>
      </c>
      <c r="AM50" s="62">
        <f t="shared" si="11"/>
        <v>230.40858059999999</v>
      </c>
      <c r="AN50" s="62">
        <f t="shared" si="11"/>
        <v>0</v>
      </c>
      <c r="AO50" s="62">
        <f t="shared" si="11"/>
        <v>0</v>
      </c>
      <c r="AP50" s="62">
        <f t="shared" si="11"/>
        <v>0</v>
      </c>
      <c r="AQ50" s="62">
        <f t="shared" si="11"/>
        <v>0</v>
      </c>
      <c r="AR50" s="62">
        <f t="shared" si="11"/>
        <v>0</v>
      </c>
      <c r="AS50" s="62">
        <f t="shared" si="11"/>
        <v>0</v>
      </c>
      <c r="AT50" s="62">
        <f t="shared" si="11"/>
        <v>29.541599999999999</v>
      </c>
      <c r="AU50" s="62">
        <f t="shared" si="11"/>
        <v>0</v>
      </c>
      <c r="AV50" s="62">
        <f t="shared" si="11"/>
        <v>0</v>
      </c>
      <c r="AW50" s="62">
        <f t="shared" si="11"/>
        <v>0</v>
      </c>
      <c r="AX50" s="62">
        <f t="shared" si="11"/>
        <v>0</v>
      </c>
      <c r="AY50" s="62">
        <f t="shared" si="11"/>
        <v>0</v>
      </c>
      <c r="AZ50" s="62">
        <f t="shared" si="11"/>
        <v>0</v>
      </c>
      <c r="BA50" s="62">
        <f t="shared" si="11"/>
        <v>0</v>
      </c>
      <c r="BB50" s="62">
        <f t="shared" si="11"/>
        <v>0</v>
      </c>
      <c r="BC50" s="62">
        <f t="shared" si="11"/>
        <v>122.76</v>
      </c>
      <c r="BD50" s="62">
        <f t="shared" si="11"/>
        <v>0</v>
      </c>
      <c r="BE50" s="62">
        <f t="shared" si="11"/>
        <v>637.56000000000006</v>
      </c>
      <c r="BF50" s="62">
        <f t="shared" si="11"/>
        <v>0</v>
      </c>
      <c r="BG50" s="62">
        <f t="shared" si="11"/>
        <v>142.55999999999997</v>
      </c>
      <c r="BH50" s="62">
        <f t="shared" si="11"/>
        <v>10.34</v>
      </c>
      <c r="BI50" s="62">
        <f t="shared" si="11"/>
        <v>11.44</v>
      </c>
      <c r="BJ50" s="62">
        <f t="shared" si="11"/>
        <v>0</v>
      </c>
      <c r="BK50" s="62">
        <f t="shared" si="11"/>
        <v>95.48</v>
      </c>
      <c r="BL50" s="62">
        <f t="shared" si="11"/>
        <v>20.724</v>
      </c>
      <c r="BM50" s="62">
        <f t="shared" si="11"/>
        <v>12.221439999999999</v>
      </c>
      <c r="BN50" s="62">
        <f t="shared" si="11"/>
        <v>2.9039999999999999</v>
      </c>
      <c r="BO50" s="119">
        <f t="shared" ref="BO50" si="12">BO67+BO85+BO101+BO117</f>
        <v>0</v>
      </c>
    </row>
    <row r="51" spans="1:70" x14ac:dyDescent="0.3">
      <c r="A51" s="39"/>
      <c r="B51" s="39" t="s">
        <v>36</v>
      </c>
      <c r="BQ51" s="40">
        <f>BQ66+BQ84+BQ100+BQ116</f>
        <v>130.22730580000001</v>
      </c>
    </row>
    <row r="53" spans="1:70" x14ac:dyDescent="0.3">
      <c r="J53" s="1"/>
      <c r="Q53" s="1"/>
      <c r="R53" s="1"/>
      <c r="AF53" s="1"/>
    </row>
    <row r="54" spans="1:70" ht="15" customHeight="1" x14ac:dyDescent="0.3">
      <c r="A54" s="129"/>
      <c r="B54" s="5" t="s">
        <v>4</v>
      </c>
      <c r="C54" s="131" t="s">
        <v>5</v>
      </c>
      <c r="D54" s="131" t="str">
        <f t="shared" ref="D54:BN54" si="13">D7</f>
        <v>Хлеб пшеничный</v>
      </c>
      <c r="E54" s="131" t="str">
        <f t="shared" si="13"/>
        <v>Хлеб ржано-пшеничный</v>
      </c>
      <c r="F54" s="131" t="str">
        <f t="shared" si="13"/>
        <v>Сахар</v>
      </c>
      <c r="G54" s="131" t="str">
        <f t="shared" si="13"/>
        <v>Чай</v>
      </c>
      <c r="H54" s="131" t="str">
        <f t="shared" si="13"/>
        <v>Какао</v>
      </c>
      <c r="I54" s="131" t="str">
        <f t="shared" si="13"/>
        <v>Кофейный напиток</v>
      </c>
      <c r="J54" s="131" t="str">
        <f t="shared" si="13"/>
        <v>Молоко 2,5%</v>
      </c>
      <c r="K54" s="131" t="str">
        <f t="shared" si="13"/>
        <v>Масло сливочное</v>
      </c>
      <c r="L54" s="131" t="str">
        <f t="shared" si="13"/>
        <v>Сметана 15%</v>
      </c>
      <c r="M54" s="131" t="str">
        <f t="shared" si="13"/>
        <v>Молоко сухое</v>
      </c>
      <c r="N54" s="131" t="str">
        <f t="shared" si="13"/>
        <v>Снежок 2,5 %</v>
      </c>
      <c r="O54" s="131" t="str">
        <f t="shared" si="13"/>
        <v>Творог 5%</v>
      </c>
      <c r="P54" s="131" t="str">
        <f t="shared" si="13"/>
        <v>Молоко сгущенное</v>
      </c>
      <c r="Q54" s="131" t="str">
        <f t="shared" si="13"/>
        <v xml:space="preserve">Джем Сава </v>
      </c>
      <c r="R54" s="131" t="str">
        <f t="shared" si="13"/>
        <v>Сыр</v>
      </c>
      <c r="S54" s="131" t="str">
        <f t="shared" si="13"/>
        <v>Зеленый горошек</v>
      </c>
      <c r="T54" s="131" t="str">
        <f t="shared" si="13"/>
        <v>Кукуруза консервирован.</v>
      </c>
      <c r="U54" s="131" t="str">
        <f t="shared" si="13"/>
        <v>Консервы рыбные</v>
      </c>
      <c r="V54" s="131" t="str">
        <f t="shared" si="13"/>
        <v>Огурцы консервирован.</v>
      </c>
      <c r="W54" s="131" t="str">
        <f t="shared" si="13"/>
        <v>Огурцы свежие</v>
      </c>
      <c r="X54" s="131" t="str">
        <f t="shared" si="13"/>
        <v>Яйцо</v>
      </c>
      <c r="Y54" s="131" t="str">
        <f t="shared" si="13"/>
        <v>Икра кабачковая</v>
      </c>
      <c r="Z54" s="131" t="str">
        <f t="shared" si="13"/>
        <v>Изюм</v>
      </c>
      <c r="AA54" s="131" t="str">
        <f t="shared" si="13"/>
        <v>Курага</v>
      </c>
      <c r="AB54" s="131" t="str">
        <f t="shared" si="13"/>
        <v>Чернослив</v>
      </c>
      <c r="AC54" s="131" t="str">
        <f t="shared" si="13"/>
        <v>Шиповник</v>
      </c>
      <c r="AD54" s="131" t="str">
        <f t="shared" si="13"/>
        <v>Сухофрукты</v>
      </c>
      <c r="AE54" s="131" t="str">
        <f t="shared" si="13"/>
        <v>Ягода свежемороженная</v>
      </c>
      <c r="AF54" s="131" t="str">
        <f t="shared" si="13"/>
        <v>Лимон</v>
      </c>
      <c r="AG54" s="131" t="str">
        <f t="shared" si="13"/>
        <v>Кисель</v>
      </c>
      <c r="AH54" s="131" t="str">
        <f t="shared" si="13"/>
        <v xml:space="preserve">Сок </v>
      </c>
      <c r="AI54" s="131" t="str">
        <f t="shared" si="13"/>
        <v>Макаронные изделия</v>
      </c>
      <c r="AJ54" s="131" t="str">
        <f t="shared" si="13"/>
        <v>Мука</v>
      </c>
      <c r="AK54" s="131" t="str">
        <f t="shared" si="13"/>
        <v>Дрожжи</v>
      </c>
      <c r="AL54" s="131" t="str">
        <f t="shared" si="13"/>
        <v>Печенье</v>
      </c>
      <c r="AM54" s="131" t="str">
        <f t="shared" si="13"/>
        <v>Кукурузные палочки</v>
      </c>
      <c r="AN54" s="131" t="str">
        <f t="shared" si="13"/>
        <v>Вафли</v>
      </c>
      <c r="AO54" s="131" t="str">
        <f t="shared" si="13"/>
        <v>Конфеты</v>
      </c>
      <c r="AP54" s="131" t="str">
        <f t="shared" si="13"/>
        <v>Повидло Сава</v>
      </c>
      <c r="AQ54" s="131" t="str">
        <f t="shared" si="13"/>
        <v>Крупа геркулес</v>
      </c>
      <c r="AR54" s="131" t="str">
        <f t="shared" si="13"/>
        <v>Крупа горох</v>
      </c>
      <c r="AS54" s="131" t="str">
        <f t="shared" si="13"/>
        <v>Крупа гречневая</v>
      </c>
      <c r="AT54" s="131" t="str">
        <f t="shared" si="13"/>
        <v>Крупа кукурузная</v>
      </c>
      <c r="AU54" s="131" t="str">
        <f t="shared" si="13"/>
        <v>Крупа манная</v>
      </c>
      <c r="AV54" s="131" t="str">
        <f t="shared" si="13"/>
        <v>Крупа перловая</v>
      </c>
      <c r="AW54" s="131" t="str">
        <f t="shared" si="13"/>
        <v>Крупа пшеничная</v>
      </c>
      <c r="AX54" s="131" t="str">
        <f t="shared" si="13"/>
        <v>Крупа пшено</v>
      </c>
      <c r="AY54" s="131" t="str">
        <f t="shared" si="13"/>
        <v>Крупа ячневая</v>
      </c>
      <c r="AZ54" s="131" t="str">
        <f t="shared" si="13"/>
        <v>Рис</v>
      </c>
      <c r="BA54" s="131" t="str">
        <f t="shared" si="13"/>
        <v>Цыпленок бройлер</v>
      </c>
      <c r="BB54" s="131" t="str">
        <f t="shared" si="13"/>
        <v>Филе куриное</v>
      </c>
      <c r="BC54" s="131" t="str">
        <f t="shared" si="13"/>
        <v>Фарш говяжий</v>
      </c>
      <c r="BD54" s="131" t="str">
        <f t="shared" si="13"/>
        <v>Печень куриная</v>
      </c>
      <c r="BE54" s="131" t="str">
        <f t="shared" si="13"/>
        <v>Филе минтая</v>
      </c>
      <c r="BF54" s="131" t="str">
        <f t="shared" si="13"/>
        <v>Филе сельди слабосол.</v>
      </c>
      <c r="BG54" s="131" t="str">
        <f t="shared" si="13"/>
        <v>Картофель</v>
      </c>
      <c r="BH54" s="131" t="str">
        <f t="shared" si="13"/>
        <v>Морковь</v>
      </c>
      <c r="BI54" s="131" t="str">
        <f t="shared" si="13"/>
        <v>Лук</v>
      </c>
      <c r="BJ54" s="131" t="str">
        <f t="shared" si="13"/>
        <v>Капуста</v>
      </c>
      <c r="BK54" s="131" t="str">
        <f t="shared" si="13"/>
        <v>Свекла</v>
      </c>
      <c r="BL54" s="131" t="str">
        <f t="shared" si="13"/>
        <v>Томатная паста</v>
      </c>
      <c r="BM54" s="131" t="str">
        <f t="shared" si="13"/>
        <v>Масло растительное</v>
      </c>
      <c r="BN54" s="131" t="str">
        <f t="shared" si="13"/>
        <v>Соль</v>
      </c>
      <c r="BO54" s="133" t="s">
        <v>100</v>
      </c>
      <c r="BP54" s="137" t="s">
        <v>6</v>
      </c>
      <c r="BQ54" s="137" t="s">
        <v>7</v>
      </c>
    </row>
    <row r="55" spans="1:70" ht="30.75" customHeight="1" x14ac:dyDescent="0.3">
      <c r="A55" s="130"/>
      <c r="B55" s="6" t="s">
        <v>8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4"/>
      <c r="BP55" s="138"/>
      <c r="BQ55" s="138"/>
    </row>
    <row r="56" spans="1:70" ht="15" customHeight="1" x14ac:dyDescent="0.3">
      <c r="A56" s="139" t="s">
        <v>9</v>
      </c>
      <c r="B56" s="7" t="s">
        <v>10</v>
      </c>
      <c r="C56" s="125">
        <f>$F$6</f>
        <v>22</v>
      </c>
      <c r="D56" s="7">
        <f t="shared" ref="D56:BN60" si="14">D9</f>
        <v>0</v>
      </c>
      <c r="E56" s="7">
        <f t="shared" si="14"/>
        <v>0</v>
      </c>
      <c r="F56" s="7">
        <f t="shared" si="14"/>
        <v>4.0000000000000001E-3</v>
      </c>
      <c r="G56" s="7">
        <f t="shared" si="14"/>
        <v>0</v>
      </c>
      <c r="H56" s="7">
        <f t="shared" si="14"/>
        <v>0</v>
      </c>
      <c r="I56" s="7">
        <f t="shared" si="14"/>
        <v>0</v>
      </c>
      <c r="J56" s="7">
        <f t="shared" si="14"/>
        <v>0</v>
      </c>
      <c r="K56" s="7">
        <f t="shared" si="14"/>
        <v>2E-3</v>
      </c>
      <c r="L56" s="7">
        <f t="shared" si="14"/>
        <v>0</v>
      </c>
      <c r="M56" s="7">
        <f t="shared" si="14"/>
        <v>1.43E-2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>W9</f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4"/>
        <v>0</v>
      </c>
      <c r="AG56" s="7">
        <f t="shared" si="14"/>
        <v>0</v>
      </c>
      <c r="AH56" s="7">
        <f t="shared" si="14"/>
        <v>0</v>
      </c>
      <c r="AI56" s="7">
        <f t="shared" si="14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0.02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5.0000000000000001E-4</v>
      </c>
      <c r="BO56" s="113">
        <f t="shared" ref="BO56:BO59" si="15">BO9</f>
        <v>0</v>
      </c>
    </row>
    <row r="57" spans="1:70" x14ac:dyDescent="0.3">
      <c r="A57" s="140"/>
      <c r="B57" s="10" t="s">
        <v>37</v>
      </c>
      <c r="C57" s="126"/>
      <c r="D57" s="7">
        <f t="shared" si="14"/>
        <v>3.2719999999999999E-2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14"/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7.0000000000000001E-3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>W10</f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4"/>
        <v>0</v>
      </c>
      <c r="AG57" s="7">
        <f t="shared" si="14"/>
        <v>0</v>
      </c>
      <c r="AH57" s="7">
        <f t="shared" si="14"/>
        <v>0</v>
      </c>
      <c r="AI57" s="7">
        <f t="shared" si="14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113">
        <f t="shared" si="15"/>
        <v>0</v>
      </c>
      <c r="BP57" s="12"/>
      <c r="BQ57" s="13"/>
      <c r="BR57" s="13"/>
    </row>
    <row r="58" spans="1:70" ht="15" customHeight="1" x14ac:dyDescent="0.3">
      <c r="A58" s="140"/>
      <c r="B58" s="7" t="s">
        <v>12</v>
      </c>
      <c r="C58" s="126"/>
      <c r="D58" s="7">
        <f t="shared" si="14"/>
        <v>0</v>
      </c>
      <c r="E58" s="7">
        <f t="shared" si="14"/>
        <v>0</v>
      </c>
      <c r="F58" s="7">
        <f t="shared" si="14"/>
        <v>0.01</v>
      </c>
      <c r="G58" s="7">
        <f t="shared" si="14"/>
        <v>0</v>
      </c>
      <c r="H58" s="7">
        <f t="shared" si="14"/>
        <v>1.1999999999999999E-3</v>
      </c>
      <c r="I58" s="7">
        <f t="shared" si="14"/>
        <v>0</v>
      </c>
      <c r="J58" s="7">
        <f t="shared" si="14"/>
        <v>0</v>
      </c>
      <c r="K58" s="7">
        <f t="shared" si="14"/>
        <v>0</v>
      </c>
      <c r="L58" s="7">
        <f t="shared" si="14"/>
        <v>0</v>
      </c>
      <c r="M58" s="7">
        <f t="shared" si="14"/>
        <v>8.9999999999999993E-3</v>
      </c>
      <c r="N58" s="7">
        <f t="shared" si="14"/>
        <v>0</v>
      </c>
      <c r="O58" s="7">
        <f t="shared" si="14"/>
        <v>0</v>
      </c>
      <c r="P58" s="7">
        <f t="shared" si="14"/>
        <v>0</v>
      </c>
      <c r="Q58" s="7">
        <f t="shared" si="14"/>
        <v>0</v>
      </c>
      <c r="R58" s="7">
        <f t="shared" si="14"/>
        <v>0</v>
      </c>
      <c r="S58" s="7">
        <f t="shared" si="14"/>
        <v>0</v>
      </c>
      <c r="T58" s="7">
        <f t="shared" si="14"/>
        <v>0</v>
      </c>
      <c r="U58" s="7">
        <f t="shared" si="14"/>
        <v>0</v>
      </c>
      <c r="V58" s="7">
        <f t="shared" si="14"/>
        <v>0</v>
      </c>
      <c r="W58" s="7">
        <f>W11</f>
        <v>0</v>
      </c>
      <c r="X58" s="7">
        <f t="shared" si="14"/>
        <v>0</v>
      </c>
      <c r="Y58" s="7">
        <f t="shared" si="14"/>
        <v>0</v>
      </c>
      <c r="Z58" s="7">
        <f t="shared" si="14"/>
        <v>0</v>
      </c>
      <c r="AA58" s="7">
        <f t="shared" si="14"/>
        <v>0</v>
      </c>
      <c r="AB58" s="7">
        <f t="shared" si="14"/>
        <v>0</v>
      </c>
      <c r="AC58" s="7">
        <f t="shared" si="14"/>
        <v>0</v>
      </c>
      <c r="AD58" s="7">
        <f t="shared" si="14"/>
        <v>0</v>
      </c>
      <c r="AE58" s="7">
        <f t="shared" si="14"/>
        <v>0</v>
      </c>
      <c r="AF58" s="7">
        <f t="shared" si="14"/>
        <v>0</v>
      </c>
      <c r="AG58" s="7">
        <f t="shared" si="14"/>
        <v>0</v>
      </c>
      <c r="AH58" s="7">
        <f t="shared" si="14"/>
        <v>0</v>
      </c>
      <c r="AI58" s="7">
        <f t="shared" si="14"/>
        <v>0</v>
      </c>
      <c r="AJ58" s="7">
        <f t="shared" si="14"/>
        <v>0</v>
      </c>
      <c r="AK58" s="7">
        <f t="shared" si="14"/>
        <v>0</v>
      </c>
      <c r="AL58" s="7">
        <f t="shared" si="14"/>
        <v>0</v>
      </c>
      <c r="AM58" s="7">
        <f t="shared" si="14"/>
        <v>0</v>
      </c>
      <c r="AN58" s="7">
        <f t="shared" si="14"/>
        <v>0</v>
      </c>
      <c r="AO58" s="7">
        <f t="shared" si="14"/>
        <v>0</v>
      </c>
      <c r="AP58" s="7">
        <f t="shared" si="14"/>
        <v>0</v>
      </c>
      <c r="AQ58" s="7">
        <f t="shared" si="14"/>
        <v>0</v>
      </c>
      <c r="AR58" s="7">
        <f t="shared" si="14"/>
        <v>0</v>
      </c>
      <c r="AS58" s="7">
        <f t="shared" si="14"/>
        <v>0</v>
      </c>
      <c r="AT58" s="7">
        <f t="shared" si="14"/>
        <v>0</v>
      </c>
      <c r="AU58" s="7">
        <f t="shared" si="14"/>
        <v>0</v>
      </c>
      <c r="AV58" s="7">
        <f t="shared" si="14"/>
        <v>0</v>
      </c>
      <c r="AW58" s="7">
        <f t="shared" si="14"/>
        <v>0</v>
      </c>
      <c r="AX58" s="7">
        <f t="shared" si="14"/>
        <v>0</v>
      </c>
      <c r="AY58" s="7">
        <f t="shared" si="14"/>
        <v>0</v>
      </c>
      <c r="AZ58" s="7">
        <f t="shared" si="14"/>
        <v>0</v>
      </c>
      <c r="BA58" s="7">
        <f t="shared" si="14"/>
        <v>0</v>
      </c>
      <c r="BB58" s="7">
        <f t="shared" si="14"/>
        <v>0</v>
      </c>
      <c r="BC58" s="7">
        <f t="shared" si="14"/>
        <v>0</v>
      </c>
      <c r="BD58" s="7">
        <f t="shared" si="14"/>
        <v>0</v>
      </c>
      <c r="BE58" s="7">
        <f t="shared" si="14"/>
        <v>0</v>
      </c>
      <c r="BF58" s="7">
        <f t="shared" si="14"/>
        <v>0</v>
      </c>
      <c r="BG58" s="7">
        <f t="shared" si="14"/>
        <v>0</v>
      </c>
      <c r="BH58" s="7">
        <f t="shared" si="14"/>
        <v>0</v>
      </c>
      <c r="BI58" s="7">
        <f t="shared" si="14"/>
        <v>0</v>
      </c>
      <c r="BJ58" s="7">
        <f t="shared" si="14"/>
        <v>0</v>
      </c>
      <c r="BK58" s="7">
        <f t="shared" si="14"/>
        <v>0</v>
      </c>
      <c r="BL58" s="7">
        <f t="shared" si="14"/>
        <v>0</v>
      </c>
      <c r="BM58" s="7">
        <f t="shared" si="14"/>
        <v>0</v>
      </c>
      <c r="BN58" s="7">
        <f t="shared" si="14"/>
        <v>0</v>
      </c>
      <c r="BO58" s="113">
        <f t="shared" si="15"/>
        <v>0</v>
      </c>
      <c r="BP58" s="12"/>
    </row>
    <row r="59" spans="1:70" ht="15" customHeight="1" x14ac:dyDescent="0.3">
      <c r="A59" s="140"/>
      <c r="B59" s="7"/>
      <c r="C59" s="126"/>
      <c r="D59" s="7">
        <f t="shared" si="14"/>
        <v>0</v>
      </c>
      <c r="E59" s="7">
        <f t="shared" si="14"/>
        <v>0</v>
      </c>
      <c r="F59" s="7">
        <f t="shared" si="14"/>
        <v>0</v>
      </c>
      <c r="G59" s="7">
        <f t="shared" si="14"/>
        <v>0</v>
      </c>
      <c r="H59" s="7">
        <f t="shared" si="14"/>
        <v>0</v>
      </c>
      <c r="I59" s="7">
        <f t="shared" si="14"/>
        <v>0</v>
      </c>
      <c r="J59" s="7">
        <f t="shared" si="14"/>
        <v>0</v>
      </c>
      <c r="K59" s="7">
        <f t="shared" si="14"/>
        <v>0</v>
      </c>
      <c r="L59" s="7">
        <f t="shared" si="14"/>
        <v>0</v>
      </c>
      <c r="M59" s="7">
        <f t="shared" si="14"/>
        <v>0</v>
      </c>
      <c r="N59" s="7">
        <f t="shared" si="14"/>
        <v>0</v>
      </c>
      <c r="O59" s="7">
        <f t="shared" si="14"/>
        <v>0</v>
      </c>
      <c r="P59" s="7">
        <f t="shared" si="14"/>
        <v>0</v>
      </c>
      <c r="Q59" s="7">
        <f t="shared" si="14"/>
        <v>0</v>
      </c>
      <c r="R59" s="7">
        <f t="shared" si="14"/>
        <v>0</v>
      </c>
      <c r="S59" s="7">
        <f t="shared" si="14"/>
        <v>0</v>
      </c>
      <c r="T59" s="7">
        <f t="shared" si="14"/>
        <v>0</v>
      </c>
      <c r="U59" s="7">
        <f t="shared" si="14"/>
        <v>0</v>
      </c>
      <c r="V59" s="7">
        <f t="shared" si="14"/>
        <v>0</v>
      </c>
      <c r="W59" s="7">
        <f>W12</f>
        <v>0</v>
      </c>
      <c r="X59" s="7">
        <f t="shared" si="14"/>
        <v>0</v>
      </c>
      <c r="Y59" s="7">
        <f t="shared" si="14"/>
        <v>0</v>
      </c>
      <c r="Z59" s="7">
        <f t="shared" si="14"/>
        <v>0</v>
      </c>
      <c r="AA59" s="7">
        <f t="shared" si="14"/>
        <v>0</v>
      </c>
      <c r="AB59" s="7">
        <f t="shared" si="14"/>
        <v>0</v>
      </c>
      <c r="AC59" s="7">
        <f t="shared" si="14"/>
        <v>0</v>
      </c>
      <c r="AD59" s="7">
        <f t="shared" si="14"/>
        <v>0</v>
      </c>
      <c r="AE59" s="7">
        <f t="shared" si="14"/>
        <v>0</v>
      </c>
      <c r="AF59" s="7">
        <f t="shared" si="14"/>
        <v>0</v>
      </c>
      <c r="AG59" s="7">
        <f t="shared" si="14"/>
        <v>0</v>
      </c>
      <c r="AH59" s="7">
        <f t="shared" si="14"/>
        <v>0</v>
      </c>
      <c r="AI59" s="7">
        <f t="shared" si="14"/>
        <v>0</v>
      </c>
      <c r="AJ59" s="7">
        <f t="shared" si="14"/>
        <v>0</v>
      </c>
      <c r="AK59" s="7">
        <f t="shared" si="14"/>
        <v>0</v>
      </c>
      <c r="AL59" s="7">
        <f t="shared" si="14"/>
        <v>0</v>
      </c>
      <c r="AM59" s="7">
        <f t="shared" si="14"/>
        <v>0</v>
      </c>
      <c r="AN59" s="7">
        <f t="shared" si="14"/>
        <v>0</v>
      </c>
      <c r="AO59" s="7">
        <f t="shared" si="14"/>
        <v>0</v>
      </c>
      <c r="AP59" s="7">
        <f t="shared" si="14"/>
        <v>0</v>
      </c>
      <c r="AQ59" s="7">
        <f t="shared" si="14"/>
        <v>0</v>
      </c>
      <c r="AR59" s="7">
        <f t="shared" si="14"/>
        <v>0</v>
      </c>
      <c r="AS59" s="7">
        <f t="shared" si="14"/>
        <v>0</v>
      </c>
      <c r="AT59" s="7">
        <f t="shared" si="14"/>
        <v>0</v>
      </c>
      <c r="AU59" s="7">
        <f t="shared" si="14"/>
        <v>0</v>
      </c>
      <c r="AV59" s="7">
        <f t="shared" si="14"/>
        <v>0</v>
      </c>
      <c r="AW59" s="7">
        <f t="shared" si="14"/>
        <v>0</v>
      </c>
      <c r="AX59" s="7">
        <f t="shared" si="14"/>
        <v>0</v>
      </c>
      <c r="AY59" s="7">
        <f t="shared" si="14"/>
        <v>0</v>
      </c>
      <c r="AZ59" s="7">
        <f t="shared" si="14"/>
        <v>0</v>
      </c>
      <c r="BA59" s="7">
        <f t="shared" si="14"/>
        <v>0</v>
      </c>
      <c r="BB59" s="7">
        <f t="shared" si="14"/>
        <v>0</v>
      </c>
      <c r="BC59" s="7">
        <f t="shared" si="14"/>
        <v>0</v>
      </c>
      <c r="BD59" s="7">
        <f t="shared" si="14"/>
        <v>0</v>
      </c>
      <c r="BE59" s="7">
        <f t="shared" si="14"/>
        <v>0</v>
      </c>
      <c r="BF59" s="7">
        <f t="shared" si="14"/>
        <v>0</v>
      </c>
      <c r="BG59" s="7">
        <f t="shared" si="14"/>
        <v>0</v>
      </c>
      <c r="BH59" s="7">
        <f t="shared" si="14"/>
        <v>0</v>
      </c>
      <c r="BI59" s="7">
        <f t="shared" si="14"/>
        <v>0</v>
      </c>
      <c r="BJ59" s="7">
        <f t="shared" si="14"/>
        <v>0</v>
      </c>
      <c r="BK59" s="7">
        <f t="shared" si="14"/>
        <v>0</v>
      </c>
      <c r="BL59" s="7">
        <f t="shared" si="14"/>
        <v>0</v>
      </c>
      <c r="BM59" s="7">
        <f t="shared" si="14"/>
        <v>0</v>
      </c>
      <c r="BN59" s="7">
        <f t="shared" si="14"/>
        <v>0</v>
      </c>
      <c r="BO59" s="113">
        <f t="shared" si="15"/>
        <v>0</v>
      </c>
    </row>
    <row r="60" spans="1:70" ht="15" customHeight="1" x14ac:dyDescent="0.3">
      <c r="A60" s="141"/>
      <c r="B60" s="7"/>
      <c r="C60" s="127"/>
      <c r="D60" s="7">
        <f t="shared" si="14"/>
        <v>0</v>
      </c>
      <c r="E60" s="7">
        <f t="shared" si="14"/>
        <v>0</v>
      </c>
      <c r="F60" s="7">
        <f t="shared" si="14"/>
        <v>0</v>
      </c>
      <c r="G60" s="7">
        <f t="shared" si="14"/>
        <v>0</v>
      </c>
      <c r="H60" s="7">
        <f t="shared" si="14"/>
        <v>0</v>
      </c>
      <c r="I60" s="7">
        <f t="shared" si="14"/>
        <v>0</v>
      </c>
      <c r="J60" s="7">
        <f t="shared" si="14"/>
        <v>0</v>
      </c>
      <c r="K60" s="7">
        <f t="shared" ref="K60:BN60" si="16">K13</f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>W13</f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113">
        <f t="shared" ref="BO60" si="17">BO13</f>
        <v>0</v>
      </c>
    </row>
    <row r="61" spans="1:70" ht="17.399999999999999" x14ac:dyDescent="0.35">
      <c r="B61" s="25" t="s">
        <v>28</v>
      </c>
      <c r="C61" s="26"/>
      <c r="D61" s="27">
        <f t="shared" ref="D61:BN61" si="18">SUM(D56:D60)</f>
        <v>3.2719999999999999E-2</v>
      </c>
      <c r="E61" s="27">
        <f t="shared" si="18"/>
        <v>0</v>
      </c>
      <c r="F61" s="27">
        <f t="shared" si="18"/>
        <v>1.4E-2</v>
      </c>
      <c r="G61" s="27">
        <f t="shared" si="18"/>
        <v>0</v>
      </c>
      <c r="H61" s="27">
        <f t="shared" si="18"/>
        <v>1.1999999999999999E-3</v>
      </c>
      <c r="I61" s="27">
        <f t="shared" si="18"/>
        <v>0</v>
      </c>
      <c r="J61" s="27">
        <f t="shared" si="18"/>
        <v>0</v>
      </c>
      <c r="K61" s="27">
        <f t="shared" si="18"/>
        <v>2E-3</v>
      </c>
      <c r="L61" s="27">
        <f t="shared" si="18"/>
        <v>0</v>
      </c>
      <c r="M61" s="27">
        <f t="shared" si="18"/>
        <v>2.3300000000000001E-2</v>
      </c>
      <c r="N61" s="27">
        <f t="shared" si="18"/>
        <v>0</v>
      </c>
      <c r="O61" s="27">
        <f t="shared" si="18"/>
        <v>0</v>
      </c>
      <c r="P61" s="27">
        <f t="shared" si="18"/>
        <v>0</v>
      </c>
      <c r="Q61" s="27">
        <f t="shared" si="18"/>
        <v>7.0000000000000001E-3</v>
      </c>
      <c r="R61" s="27">
        <f t="shared" si="18"/>
        <v>0</v>
      </c>
      <c r="S61" s="27">
        <f t="shared" si="18"/>
        <v>0</v>
      </c>
      <c r="T61" s="27">
        <f t="shared" si="18"/>
        <v>0</v>
      </c>
      <c r="U61" s="27">
        <f t="shared" si="18"/>
        <v>0</v>
      </c>
      <c r="V61" s="27">
        <f t="shared" si="18"/>
        <v>0</v>
      </c>
      <c r="W61" s="27">
        <f>SUM(W56:W60)</f>
        <v>0</v>
      </c>
      <c r="X61" s="27">
        <f t="shared" si="18"/>
        <v>0</v>
      </c>
      <c r="Y61" s="27">
        <f t="shared" si="18"/>
        <v>0</v>
      </c>
      <c r="Z61" s="27">
        <f t="shared" si="18"/>
        <v>0</v>
      </c>
      <c r="AA61" s="27">
        <f t="shared" si="18"/>
        <v>0</v>
      </c>
      <c r="AB61" s="27">
        <f t="shared" si="18"/>
        <v>0</v>
      </c>
      <c r="AC61" s="27">
        <f t="shared" si="18"/>
        <v>0</v>
      </c>
      <c r="AD61" s="27">
        <f t="shared" si="18"/>
        <v>0</v>
      </c>
      <c r="AE61" s="27">
        <f t="shared" si="18"/>
        <v>0</v>
      </c>
      <c r="AF61" s="27">
        <f t="shared" si="18"/>
        <v>0</v>
      </c>
      <c r="AG61" s="27">
        <f t="shared" si="18"/>
        <v>0</v>
      </c>
      <c r="AH61" s="27">
        <f t="shared" si="18"/>
        <v>0</v>
      </c>
      <c r="AI61" s="27">
        <f t="shared" si="18"/>
        <v>0</v>
      </c>
      <c r="AJ61" s="27">
        <f t="shared" si="18"/>
        <v>0</v>
      </c>
      <c r="AK61" s="27">
        <f t="shared" si="18"/>
        <v>0</v>
      </c>
      <c r="AL61" s="27">
        <f t="shared" si="18"/>
        <v>0</v>
      </c>
      <c r="AM61" s="27">
        <f t="shared" si="18"/>
        <v>0</v>
      </c>
      <c r="AN61" s="27">
        <f t="shared" si="18"/>
        <v>0</v>
      </c>
      <c r="AO61" s="27">
        <f t="shared" si="18"/>
        <v>0</v>
      </c>
      <c r="AP61" s="27">
        <f t="shared" si="18"/>
        <v>0</v>
      </c>
      <c r="AQ61" s="27">
        <f t="shared" si="18"/>
        <v>0</v>
      </c>
      <c r="AR61" s="27">
        <f t="shared" si="18"/>
        <v>0</v>
      </c>
      <c r="AS61" s="27">
        <f t="shared" si="18"/>
        <v>0</v>
      </c>
      <c r="AT61" s="27">
        <f t="shared" si="18"/>
        <v>0.02</v>
      </c>
      <c r="AU61" s="27">
        <f t="shared" si="18"/>
        <v>0</v>
      </c>
      <c r="AV61" s="27">
        <f t="shared" si="18"/>
        <v>0</v>
      </c>
      <c r="AW61" s="27">
        <f t="shared" si="18"/>
        <v>0</v>
      </c>
      <c r="AX61" s="27">
        <f t="shared" si="18"/>
        <v>0</v>
      </c>
      <c r="AY61" s="27">
        <f t="shared" si="18"/>
        <v>0</v>
      </c>
      <c r="AZ61" s="27">
        <f t="shared" si="18"/>
        <v>0</v>
      </c>
      <c r="BA61" s="27">
        <f t="shared" si="18"/>
        <v>0</v>
      </c>
      <c r="BB61" s="27">
        <f t="shared" si="18"/>
        <v>0</v>
      </c>
      <c r="BC61" s="27">
        <f t="shared" si="18"/>
        <v>0</v>
      </c>
      <c r="BD61" s="27">
        <f t="shared" si="18"/>
        <v>0</v>
      </c>
      <c r="BE61" s="27">
        <f t="shared" si="18"/>
        <v>0</v>
      </c>
      <c r="BF61" s="27">
        <f t="shared" si="18"/>
        <v>0</v>
      </c>
      <c r="BG61" s="27">
        <f t="shared" si="18"/>
        <v>0</v>
      </c>
      <c r="BH61" s="27">
        <f t="shared" si="18"/>
        <v>0</v>
      </c>
      <c r="BI61" s="27">
        <f t="shared" si="18"/>
        <v>0</v>
      </c>
      <c r="BJ61" s="27">
        <f t="shared" si="18"/>
        <v>0</v>
      </c>
      <c r="BK61" s="27">
        <f t="shared" si="18"/>
        <v>0</v>
      </c>
      <c r="BL61" s="27">
        <f t="shared" si="18"/>
        <v>0</v>
      </c>
      <c r="BM61" s="27">
        <f t="shared" si="18"/>
        <v>0</v>
      </c>
      <c r="BN61" s="27">
        <f t="shared" si="18"/>
        <v>5.0000000000000001E-4</v>
      </c>
      <c r="BO61" s="114">
        <f t="shared" ref="BO61" si="19">SUM(BO56:BO60)</f>
        <v>0</v>
      </c>
    </row>
    <row r="62" spans="1:70" ht="17.399999999999999" x14ac:dyDescent="0.35">
      <c r="B62" s="25" t="s">
        <v>29</v>
      </c>
      <c r="C62" s="26"/>
      <c r="D62" s="28">
        <f t="shared" ref="D62:BN62" si="20">PRODUCT(D61,$F$6)</f>
        <v>0.71984000000000004</v>
      </c>
      <c r="E62" s="28">
        <f t="shared" si="20"/>
        <v>0</v>
      </c>
      <c r="F62" s="28">
        <f t="shared" si="20"/>
        <v>0.308</v>
      </c>
      <c r="G62" s="28">
        <f t="shared" si="20"/>
        <v>0</v>
      </c>
      <c r="H62" s="28">
        <f t="shared" si="20"/>
        <v>2.6399999999999996E-2</v>
      </c>
      <c r="I62" s="28">
        <f t="shared" si="20"/>
        <v>0</v>
      </c>
      <c r="J62" s="28">
        <f t="shared" si="20"/>
        <v>0</v>
      </c>
      <c r="K62" s="28">
        <f t="shared" si="20"/>
        <v>4.3999999999999997E-2</v>
      </c>
      <c r="L62" s="28">
        <f t="shared" si="20"/>
        <v>0</v>
      </c>
      <c r="M62" s="28">
        <f t="shared" si="20"/>
        <v>0.51260000000000006</v>
      </c>
      <c r="N62" s="28">
        <f t="shared" si="20"/>
        <v>0</v>
      </c>
      <c r="O62" s="28">
        <f t="shared" si="20"/>
        <v>0</v>
      </c>
      <c r="P62" s="28">
        <f t="shared" si="20"/>
        <v>0</v>
      </c>
      <c r="Q62" s="28">
        <f t="shared" si="20"/>
        <v>0.154</v>
      </c>
      <c r="R62" s="28">
        <f t="shared" si="20"/>
        <v>0</v>
      </c>
      <c r="S62" s="28">
        <f t="shared" si="20"/>
        <v>0</v>
      </c>
      <c r="T62" s="28">
        <f t="shared" si="20"/>
        <v>0</v>
      </c>
      <c r="U62" s="28">
        <f t="shared" si="20"/>
        <v>0</v>
      </c>
      <c r="V62" s="28">
        <f t="shared" si="20"/>
        <v>0</v>
      </c>
      <c r="W62" s="28">
        <f>PRODUCT(W61,$F$6)</f>
        <v>0</v>
      </c>
      <c r="X62" s="28">
        <f t="shared" si="20"/>
        <v>0</v>
      </c>
      <c r="Y62" s="28">
        <f t="shared" si="20"/>
        <v>0</v>
      </c>
      <c r="Z62" s="28">
        <f t="shared" si="20"/>
        <v>0</v>
      </c>
      <c r="AA62" s="28">
        <f t="shared" si="20"/>
        <v>0</v>
      </c>
      <c r="AB62" s="28">
        <f t="shared" si="20"/>
        <v>0</v>
      </c>
      <c r="AC62" s="28">
        <f t="shared" si="20"/>
        <v>0</v>
      </c>
      <c r="AD62" s="28">
        <f t="shared" si="20"/>
        <v>0</v>
      </c>
      <c r="AE62" s="28">
        <f t="shared" si="20"/>
        <v>0</v>
      </c>
      <c r="AF62" s="28">
        <f t="shared" si="20"/>
        <v>0</v>
      </c>
      <c r="AG62" s="28">
        <f t="shared" si="20"/>
        <v>0</v>
      </c>
      <c r="AH62" s="28">
        <f t="shared" si="20"/>
        <v>0</v>
      </c>
      <c r="AI62" s="28">
        <f t="shared" si="20"/>
        <v>0</v>
      </c>
      <c r="AJ62" s="28">
        <f t="shared" si="20"/>
        <v>0</v>
      </c>
      <c r="AK62" s="28">
        <f t="shared" si="20"/>
        <v>0</v>
      </c>
      <c r="AL62" s="28">
        <f t="shared" si="20"/>
        <v>0</v>
      </c>
      <c r="AM62" s="28">
        <f t="shared" si="20"/>
        <v>0</v>
      </c>
      <c r="AN62" s="28">
        <f t="shared" si="20"/>
        <v>0</v>
      </c>
      <c r="AO62" s="28">
        <f t="shared" si="20"/>
        <v>0</v>
      </c>
      <c r="AP62" s="28">
        <f t="shared" si="20"/>
        <v>0</v>
      </c>
      <c r="AQ62" s="28">
        <f t="shared" si="20"/>
        <v>0</v>
      </c>
      <c r="AR62" s="28">
        <f t="shared" si="20"/>
        <v>0</v>
      </c>
      <c r="AS62" s="28">
        <f t="shared" si="20"/>
        <v>0</v>
      </c>
      <c r="AT62" s="28">
        <f t="shared" si="20"/>
        <v>0.44</v>
      </c>
      <c r="AU62" s="28">
        <f t="shared" si="20"/>
        <v>0</v>
      </c>
      <c r="AV62" s="28">
        <f t="shared" si="20"/>
        <v>0</v>
      </c>
      <c r="AW62" s="28">
        <f t="shared" si="20"/>
        <v>0</v>
      </c>
      <c r="AX62" s="28">
        <f t="shared" si="20"/>
        <v>0</v>
      </c>
      <c r="AY62" s="28">
        <f t="shared" si="20"/>
        <v>0</v>
      </c>
      <c r="AZ62" s="28">
        <f t="shared" si="20"/>
        <v>0</v>
      </c>
      <c r="BA62" s="28">
        <f t="shared" si="20"/>
        <v>0</v>
      </c>
      <c r="BB62" s="28">
        <f t="shared" si="20"/>
        <v>0</v>
      </c>
      <c r="BC62" s="28">
        <f t="shared" si="20"/>
        <v>0</v>
      </c>
      <c r="BD62" s="28">
        <f t="shared" si="20"/>
        <v>0</v>
      </c>
      <c r="BE62" s="28">
        <f t="shared" si="20"/>
        <v>0</v>
      </c>
      <c r="BF62" s="28">
        <f t="shared" si="20"/>
        <v>0</v>
      </c>
      <c r="BG62" s="28">
        <f t="shared" si="20"/>
        <v>0</v>
      </c>
      <c r="BH62" s="28">
        <f t="shared" si="20"/>
        <v>0</v>
      </c>
      <c r="BI62" s="28">
        <f t="shared" si="20"/>
        <v>0</v>
      </c>
      <c r="BJ62" s="28">
        <f t="shared" si="20"/>
        <v>0</v>
      </c>
      <c r="BK62" s="28">
        <f t="shared" si="20"/>
        <v>0</v>
      </c>
      <c r="BL62" s="28">
        <f t="shared" si="20"/>
        <v>0</v>
      </c>
      <c r="BM62" s="28">
        <f t="shared" si="20"/>
        <v>0</v>
      </c>
      <c r="BN62" s="28">
        <f t="shared" si="20"/>
        <v>1.0999999999999999E-2</v>
      </c>
      <c r="BO62" s="115">
        <f t="shared" ref="BO62" si="21">PRODUCT(BO61,$F$6)</f>
        <v>0</v>
      </c>
    </row>
    <row r="64" spans="1:70" ht="17.399999999999999" x14ac:dyDescent="0.35">
      <c r="A64" s="30"/>
      <c r="B64" s="31" t="s">
        <v>30</v>
      </c>
      <c r="C64" s="32" t="s">
        <v>31</v>
      </c>
      <c r="D64" s="33">
        <f t="shared" ref="D64:BN64" si="22">D46</f>
        <v>72.72</v>
      </c>
      <c r="E64" s="33">
        <f t="shared" si="22"/>
        <v>76</v>
      </c>
      <c r="F64" s="33">
        <f t="shared" si="22"/>
        <v>85</v>
      </c>
      <c r="G64" s="33">
        <f t="shared" si="22"/>
        <v>596</v>
      </c>
      <c r="H64" s="33">
        <f t="shared" si="22"/>
        <v>1410</v>
      </c>
      <c r="I64" s="33">
        <f t="shared" si="22"/>
        <v>720</v>
      </c>
      <c r="J64" s="33">
        <f t="shared" si="22"/>
        <v>74.92</v>
      </c>
      <c r="K64" s="33">
        <f t="shared" si="22"/>
        <v>728.69</v>
      </c>
      <c r="L64" s="33">
        <f t="shared" si="22"/>
        <v>210.89</v>
      </c>
      <c r="M64" s="33">
        <f t="shared" si="22"/>
        <v>585</v>
      </c>
      <c r="N64" s="33">
        <f t="shared" si="22"/>
        <v>104.38</v>
      </c>
      <c r="O64" s="33">
        <f t="shared" si="22"/>
        <v>331.24</v>
      </c>
      <c r="P64" s="33">
        <f t="shared" si="22"/>
        <v>373.68</v>
      </c>
      <c r="Q64" s="33">
        <f t="shared" si="22"/>
        <v>400</v>
      </c>
      <c r="R64" s="33">
        <f t="shared" si="22"/>
        <v>0</v>
      </c>
      <c r="S64" s="33">
        <f t="shared" si="22"/>
        <v>0</v>
      </c>
      <c r="T64" s="33">
        <f t="shared" si="22"/>
        <v>0</v>
      </c>
      <c r="U64" s="33">
        <f t="shared" si="22"/>
        <v>792</v>
      </c>
      <c r="V64" s="33">
        <f t="shared" si="22"/>
        <v>352.56</v>
      </c>
      <c r="W64" s="33">
        <f>W46</f>
        <v>119</v>
      </c>
      <c r="X64" s="33">
        <f t="shared" si="22"/>
        <v>12.9</v>
      </c>
      <c r="Y64" s="33">
        <f t="shared" si="22"/>
        <v>0</v>
      </c>
      <c r="Z64" s="33">
        <f t="shared" si="22"/>
        <v>450</v>
      </c>
      <c r="AA64" s="33">
        <f t="shared" si="22"/>
        <v>381</v>
      </c>
      <c r="AB64" s="33">
        <f t="shared" si="22"/>
        <v>429</v>
      </c>
      <c r="AC64" s="33">
        <f t="shared" si="22"/>
        <v>261</v>
      </c>
      <c r="AD64" s="33">
        <f t="shared" si="22"/>
        <v>125</v>
      </c>
      <c r="AE64" s="33">
        <f t="shared" si="22"/>
        <v>255</v>
      </c>
      <c r="AF64" s="33">
        <f t="shared" si="22"/>
        <v>199</v>
      </c>
      <c r="AG64" s="33">
        <f t="shared" si="22"/>
        <v>227.27</v>
      </c>
      <c r="AH64" s="33">
        <f t="shared" si="22"/>
        <v>71.38</v>
      </c>
      <c r="AI64" s="33">
        <f t="shared" si="22"/>
        <v>59.25</v>
      </c>
      <c r="AJ64" s="33">
        <f t="shared" si="22"/>
        <v>43.4</v>
      </c>
      <c r="AK64" s="33">
        <f t="shared" si="22"/>
        <v>190</v>
      </c>
      <c r="AL64" s="33">
        <f t="shared" si="22"/>
        <v>207</v>
      </c>
      <c r="AM64" s="33">
        <f t="shared" si="22"/>
        <v>345.99</v>
      </c>
      <c r="AN64" s="33">
        <f t="shared" si="22"/>
        <v>300</v>
      </c>
      <c r="AO64" s="33">
        <f t="shared" si="22"/>
        <v>0</v>
      </c>
      <c r="AP64" s="33">
        <f t="shared" si="22"/>
        <v>216.1</v>
      </c>
      <c r="AQ64" s="33">
        <f t="shared" si="22"/>
        <v>63.75</v>
      </c>
      <c r="AR64" s="33">
        <f t="shared" si="22"/>
        <v>65.33</v>
      </c>
      <c r="AS64" s="33">
        <f t="shared" si="22"/>
        <v>76</v>
      </c>
      <c r="AT64" s="33">
        <f t="shared" si="22"/>
        <v>67.14</v>
      </c>
      <c r="AU64" s="33">
        <f t="shared" si="22"/>
        <v>69.33</v>
      </c>
      <c r="AV64" s="33">
        <f t="shared" si="22"/>
        <v>51.25</v>
      </c>
      <c r="AW64" s="33">
        <f t="shared" si="22"/>
        <v>77.14</v>
      </c>
      <c r="AX64" s="33">
        <f t="shared" si="22"/>
        <v>68</v>
      </c>
      <c r="AY64" s="33">
        <f t="shared" si="22"/>
        <v>60</v>
      </c>
      <c r="AZ64" s="33">
        <f t="shared" si="22"/>
        <v>137.33000000000001</v>
      </c>
      <c r="BA64" s="33">
        <f t="shared" si="22"/>
        <v>296</v>
      </c>
      <c r="BB64" s="33">
        <f t="shared" si="22"/>
        <v>513</v>
      </c>
      <c r="BC64" s="33">
        <f t="shared" si="22"/>
        <v>558</v>
      </c>
      <c r="BD64" s="33">
        <f t="shared" si="22"/>
        <v>261</v>
      </c>
      <c r="BE64" s="33">
        <f t="shared" si="22"/>
        <v>414</v>
      </c>
      <c r="BF64" s="33">
        <f t="shared" si="22"/>
        <v>0</v>
      </c>
      <c r="BG64" s="33">
        <f t="shared" si="22"/>
        <v>27</v>
      </c>
      <c r="BH64" s="33">
        <f t="shared" si="22"/>
        <v>47</v>
      </c>
      <c r="BI64" s="33">
        <f t="shared" si="22"/>
        <v>26</v>
      </c>
      <c r="BJ64" s="33">
        <f t="shared" si="22"/>
        <v>51</v>
      </c>
      <c r="BK64" s="33">
        <f t="shared" si="22"/>
        <v>62</v>
      </c>
      <c r="BL64" s="33">
        <f t="shared" si="22"/>
        <v>314</v>
      </c>
      <c r="BM64" s="33">
        <f t="shared" si="22"/>
        <v>138.88</v>
      </c>
      <c r="BN64" s="33">
        <f t="shared" si="22"/>
        <v>22</v>
      </c>
      <c r="BO64" s="120">
        <v>6</v>
      </c>
    </row>
    <row r="65" spans="1:69" ht="17.399999999999999" x14ac:dyDescent="0.35">
      <c r="B65" s="25" t="s">
        <v>32</v>
      </c>
      <c r="C65" s="26" t="s">
        <v>31</v>
      </c>
      <c r="D65" s="27">
        <f t="shared" ref="D65:BN65" si="23">D64/1000</f>
        <v>7.2719999999999993E-2</v>
      </c>
      <c r="E65" s="27">
        <f t="shared" si="23"/>
        <v>7.5999999999999998E-2</v>
      </c>
      <c r="F65" s="27">
        <f t="shared" si="23"/>
        <v>8.5000000000000006E-2</v>
      </c>
      <c r="G65" s="27">
        <f t="shared" si="23"/>
        <v>0.59599999999999997</v>
      </c>
      <c r="H65" s="27">
        <f t="shared" si="23"/>
        <v>1.41</v>
      </c>
      <c r="I65" s="27">
        <f t="shared" si="23"/>
        <v>0.72</v>
      </c>
      <c r="J65" s="27">
        <f t="shared" si="23"/>
        <v>7.492E-2</v>
      </c>
      <c r="K65" s="27">
        <f t="shared" si="23"/>
        <v>0.72869000000000006</v>
      </c>
      <c r="L65" s="27">
        <f t="shared" si="23"/>
        <v>0.21088999999999999</v>
      </c>
      <c r="M65" s="27">
        <f t="shared" si="23"/>
        <v>0.58499999999999996</v>
      </c>
      <c r="N65" s="27">
        <f t="shared" si="23"/>
        <v>0.10438</v>
      </c>
      <c r="O65" s="27">
        <f t="shared" si="23"/>
        <v>0.33124000000000003</v>
      </c>
      <c r="P65" s="27">
        <f t="shared" si="23"/>
        <v>0.37368000000000001</v>
      </c>
      <c r="Q65" s="27">
        <f t="shared" si="23"/>
        <v>0.4</v>
      </c>
      <c r="R65" s="27">
        <f t="shared" si="23"/>
        <v>0</v>
      </c>
      <c r="S65" s="27">
        <f t="shared" si="23"/>
        <v>0</v>
      </c>
      <c r="T65" s="27">
        <f t="shared" si="23"/>
        <v>0</v>
      </c>
      <c r="U65" s="27">
        <f t="shared" si="23"/>
        <v>0.79200000000000004</v>
      </c>
      <c r="V65" s="27">
        <f t="shared" si="23"/>
        <v>0.35255999999999998</v>
      </c>
      <c r="W65" s="27">
        <f>W64/1000</f>
        <v>0.11899999999999999</v>
      </c>
      <c r="X65" s="27">
        <f t="shared" si="23"/>
        <v>1.29E-2</v>
      </c>
      <c r="Y65" s="27">
        <f t="shared" si="23"/>
        <v>0</v>
      </c>
      <c r="Z65" s="27">
        <f t="shared" si="23"/>
        <v>0.45</v>
      </c>
      <c r="AA65" s="27">
        <f t="shared" si="23"/>
        <v>0.38100000000000001</v>
      </c>
      <c r="AB65" s="27">
        <f t="shared" si="23"/>
        <v>0.42899999999999999</v>
      </c>
      <c r="AC65" s="27">
        <f t="shared" si="23"/>
        <v>0.26100000000000001</v>
      </c>
      <c r="AD65" s="27">
        <f t="shared" si="23"/>
        <v>0.125</v>
      </c>
      <c r="AE65" s="27">
        <f t="shared" si="23"/>
        <v>0.255</v>
      </c>
      <c r="AF65" s="27">
        <f t="shared" si="23"/>
        <v>0.19900000000000001</v>
      </c>
      <c r="AG65" s="27">
        <f t="shared" si="23"/>
        <v>0.22727</v>
      </c>
      <c r="AH65" s="27">
        <f t="shared" si="23"/>
        <v>7.1379999999999999E-2</v>
      </c>
      <c r="AI65" s="27">
        <f t="shared" si="23"/>
        <v>5.9249999999999997E-2</v>
      </c>
      <c r="AJ65" s="27">
        <f t="shared" si="23"/>
        <v>4.3400000000000001E-2</v>
      </c>
      <c r="AK65" s="27">
        <f t="shared" si="23"/>
        <v>0.19</v>
      </c>
      <c r="AL65" s="27">
        <f t="shared" si="23"/>
        <v>0.20699999999999999</v>
      </c>
      <c r="AM65" s="27">
        <f t="shared" si="23"/>
        <v>0.34599000000000002</v>
      </c>
      <c r="AN65" s="27">
        <f t="shared" si="23"/>
        <v>0.3</v>
      </c>
      <c r="AO65" s="27">
        <f t="shared" si="23"/>
        <v>0</v>
      </c>
      <c r="AP65" s="27">
        <f t="shared" si="23"/>
        <v>0.21609999999999999</v>
      </c>
      <c r="AQ65" s="27">
        <f t="shared" si="23"/>
        <v>6.3750000000000001E-2</v>
      </c>
      <c r="AR65" s="27">
        <f t="shared" si="23"/>
        <v>6.5329999999999999E-2</v>
      </c>
      <c r="AS65" s="27">
        <f t="shared" si="23"/>
        <v>7.5999999999999998E-2</v>
      </c>
      <c r="AT65" s="27">
        <f t="shared" si="23"/>
        <v>6.7140000000000005E-2</v>
      </c>
      <c r="AU65" s="27">
        <f t="shared" si="23"/>
        <v>6.9330000000000003E-2</v>
      </c>
      <c r="AV65" s="27">
        <f t="shared" si="23"/>
        <v>5.1249999999999997E-2</v>
      </c>
      <c r="AW65" s="27">
        <f t="shared" si="23"/>
        <v>7.714E-2</v>
      </c>
      <c r="AX65" s="27">
        <f t="shared" si="23"/>
        <v>6.8000000000000005E-2</v>
      </c>
      <c r="AY65" s="27">
        <f t="shared" si="23"/>
        <v>0.06</v>
      </c>
      <c r="AZ65" s="27">
        <f t="shared" si="23"/>
        <v>0.13733000000000001</v>
      </c>
      <c r="BA65" s="27">
        <f t="shared" si="23"/>
        <v>0.29599999999999999</v>
      </c>
      <c r="BB65" s="27">
        <f t="shared" si="23"/>
        <v>0.51300000000000001</v>
      </c>
      <c r="BC65" s="27">
        <f t="shared" si="23"/>
        <v>0.55800000000000005</v>
      </c>
      <c r="BD65" s="27">
        <f t="shared" si="23"/>
        <v>0.26100000000000001</v>
      </c>
      <c r="BE65" s="27">
        <f t="shared" si="23"/>
        <v>0.41399999999999998</v>
      </c>
      <c r="BF65" s="27">
        <f t="shared" si="23"/>
        <v>0</v>
      </c>
      <c r="BG65" s="27">
        <f t="shared" si="23"/>
        <v>2.7E-2</v>
      </c>
      <c r="BH65" s="27">
        <f t="shared" si="23"/>
        <v>4.7E-2</v>
      </c>
      <c r="BI65" s="27">
        <f t="shared" si="23"/>
        <v>2.5999999999999999E-2</v>
      </c>
      <c r="BJ65" s="27">
        <f t="shared" si="23"/>
        <v>5.0999999999999997E-2</v>
      </c>
      <c r="BK65" s="27">
        <f t="shared" si="23"/>
        <v>6.2E-2</v>
      </c>
      <c r="BL65" s="27">
        <f t="shared" si="23"/>
        <v>0.314</v>
      </c>
      <c r="BM65" s="27">
        <f t="shared" si="23"/>
        <v>0.13888</v>
      </c>
      <c r="BN65" s="27">
        <f t="shared" si="23"/>
        <v>2.1999999999999999E-2</v>
      </c>
      <c r="BO65" s="114">
        <f t="shared" ref="BO65" si="24">BO64/1000</f>
        <v>6.0000000000000001E-3</v>
      </c>
    </row>
    <row r="66" spans="1:69" ht="17.399999999999999" x14ac:dyDescent="0.35">
      <c r="A66" s="34"/>
      <c r="B66" s="35" t="s">
        <v>33</v>
      </c>
      <c r="C66" s="136"/>
      <c r="D66" s="36">
        <f t="shared" ref="D66:BN66" si="25">D62*D64</f>
        <v>52.346764800000003</v>
      </c>
      <c r="E66" s="36">
        <f t="shared" si="25"/>
        <v>0</v>
      </c>
      <c r="F66" s="36">
        <f t="shared" si="25"/>
        <v>26.18</v>
      </c>
      <c r="G66" s="36">
        <f t="shared" si="25"/>
        <v>0</v>
      </c>
      <c r="H66" s="36">
        <f t="shared" si="25"/>
        <v>37.223999999999997</v>
      </c>
      <c r="I66" s="36">
        <f t="shared" si="25"/>
        <v>0</v>
      </c>
      <c r="J66" s="36">
        <f t="shared" si="25"/>
        <v>0</v>
      </c>
      <c r="K66" s="36">
        <f t="shared" si="25"/>
        <v>32.062359999999998</v>
      </c>
      <c r="L66" s="36">
        <f t="shared" si="25"/>
        <v>0</v>
      </c>
      <c r="M66" s="36">
        <f t="shared" si="25"/>
        <v>299.87100000000004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61.6</v>
      </c>
      <c r="R66" s="36">
        <f t="shared" si="25"/>
        <v>0</v>
      </c>
      <c r="S66" s="36">
        <f t="shared" si="25"/>
        <v>0</v>
      </c>
      <c r="T66" s="36">
        <f t="shared" si="25"/>
        <v>0</v>
      </c>
      <c r="U66" s="36">
        <f t="shared" si="25"/>
        <v>0</v>
      </c>
      <c r="V66" s="36">
        <f t="shared" si="25"/>
        <v>0</v>
      </c>
      <c r="W66" s="36">
        <f>W62*W64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si="25"/>
        <v>0</v>
      </c>
      <c r="AG66" s="36">
        <f t="shared" si="25"/>
        <v>0</v>
      </c>
      <c r="AH66" s="36">
        <f t="shared" si="25"/>
        <v>0</v>
      </c>
      <c r="AI66" s="36">
        <f t="shared" si="25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29.541599999999999</v>
      </c>
      <c r="AU66" s="36">
        <f t="shared" si="25"/>
        <v>0</v>
      </c>
      <c r="AV66" s="36">
        <f t="shared" si="25"/>
        <v>0</v>
      </c>
      <c r="AW66" s="36">
        <f t="shared" si="25"/>
        <v>0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0.24199999999999999</v>
      </c>
      <c r="BO66" s="118">
        <f t="shared" ref="BO66" si="26">BO62*BO64</f>
        <v>0</v>
      </c>
      <c r="BP66" s="37">
        <f>SUM(D66:BN66)</f>
        <v>539.06772479999995</v>
      </c>
      <c r="BQ66" s="38">
        <f>BP66/$C$9</f>
        <v>24.503078399999996</v>
      </c>
    </row>
    <row r="67" spans="1:69" ht="17.399999999999999" x14ac:dyDescent="0.35">
      <c r="A67" s="34"/>
      <c r="B67" s="35" t="s">
        <v>34</v>
      </c>
      <c r="C67" s="136"/>
      <c r="D67" s="36">
        <f t="shared" ref="D67:BN67" si="27">D62*D64</f>
        <v>52.346764800000003</v>
      </c>
      <c r="E67" s="36">
        <f t="shared" si="27"/>
        <v>0</v>
      </c>
      <c r="F67" s="36">
        <f t="shared" si="27"/>
        <v>26.18</v>
      </c>
      <c r="G67" s="36">
        <f t="shared" si="27"/>
        <v>0</v>
      </c>
      <c r="H67" s="36">
        <f t="shared" si="27"/>
        <v>37.223999999999997</v>
      </c>
      <c r="I67" s="36">
        <f t="shared" si="27"/>
        <v>0</v>
      </c>
      <c r="J67" s="36">
        <f t="shared" si="27"/>
        <v>0</v>
      </c>
      <c r="K67" s="36">
        <f t="shared" si="27"/>
        <v>32.062359999999998</v>
      </c>
      <c r="L67" s="36">
        <f t="shared" si="27"/>
        <v>0</v>
      </c>
      <c r="M67" s="36">
        <f t="shared" si="27"/>
        <v>299.87100000000004</v>
      </c>
      <c r="N67" s="36">
        <f t="shared" si="27"/>
        <v>0</v>
      </c>
      <c r="O67" s="36">
        <f t="shared" si="27"/>
        <v>0</v>
      </c>
      <c r="P67" s="36">
        <f t="shared" si="27"/>
        <v>0</v>
      </c>
      <c r="Q67" s="36">
        <f t="shared" si="27"/>
        <v>61.6</v>
      </c>
      <c r="R67" s="36">
        <f t="shared" si="27"/>
        <v>0</v>
      </c>
      <c r="S67" s="36">
        <f t="shared" si="27"/>
        <v>0</v>
      </c>
      <c r="T67" s="36">
        <f t="shared" si="27"/>
        <v>0</v>
      </c>
      <c r="U67" s="36">
        <f t="shared" si="27"/>
        <v>0</v>
      </c>
      <c r="V67" s="36">
        <f t="shared" si="27"/>
        <v>0</v>
      </c>
      <c r="W67" s="36">
        <f>W62*W64</f>
        <v>0</v>
      </c>
      <c r="X67" s="36">
        <f t="shared" si="27"/>
        <v>0</v>
      </c>
      <c r="Y67" s="36">
        <f t="shared" si="27"/>
        <v>0</v>
      </c>
      <c r="Z67" s="36">
        <f t="shared" si="27"/>
        <v>0</v>
      </c>
      <c r="AA67" s="36">
        <f t="shared" si="27"/>
        <v>0</v>
      </c>
      <c r="AB67" s="36">
        <f t="shared" si="27"/>
        <v>0</v>
      </c>
      <c r="AC67" s="36">
        <f t="shared" si="27"/>
        <v>0</v>
      </c>
      <c r="AD67" s="36">
        <f t="shared" si="27"/>
        <v>0</v>
      </c>
      <c r="AE67" s="36">
        <f t="shared" si="27"/>
        <v>0</v>
      </c>
      <c r="AF67" s="36">
        <f t="shared" si="27"/>
        <v>0</v>
      </c>
      <c r="AG67" s="36">
        <f t="shared" si="27"/>
        <v>0</v>
      </c>
      <c r="AH67" s="36">
        <f t="shared" si="27"/>
        <v>0</v>
      </c>
      <c r="AI67" s="36">
        <f t="shared" si="27"/>
        <v>0</v>
      </c>
      <c r="AJ67" s="36">
        <f t="shared" si="27"/>
        <v>0</v>
      </c>
      <c r="AK67" s="36">
        <f t="shared" si="27"/>
        <v>0</v>
      </c>
      <c r="AL67" s="36">
        <f t="shared" si="27"/>
        <v>0</v>
      </c>
      <c r="AM67" s="36">
        <f t="shared" si="27"/>
        <v>0</v>
      </c>
      <c r="AN67" s="36">
        <f t="shared" si="27"/>
        <v>0</v>
      </c>
      <c r="AO67" s="36">
        <f t="shared" si="27"/>
        <v>0</v>
      </c>
      <c r="AP67" s="36">
        <f t="shared" si="27"/>
        <v>0</v>
      </c>
      <c r="AQ67" s="36">
        <f t="shared" si="27"/>
        <v>0</v>
      </c>
      <c r="AR67" s="36">
        <f t="shared" si="27"/>
        <v>0</v>
      </c>
      <c r="AS67" s="36">
        <f t="shared" si="27"/>
        <v>0</v>
      </c>
      <c r="AT67" s="36">
        <f t="shared" si="27"/>
        <v>29.541599999999999</v>
      </c>
      <c r="AU67" s="36">
        <f t="shared" si="27"/>
        <v>0</v>
      </c>
      <c r="AV67" s="36">
        <f t="shared" si="27"/>
        <v>0</v>
      </c>
      <c r="AW67" s="36">
        <f t="shared" si="27"/>
        <v>0</v>
      </c>
      <c r="AX67" s="36">
        <f t="shared" si="27"/>
        <v>0</v>
      </c>
      <c r="AY67" s="36">
        <f t="shared" si="27"/>
        <v>0</v>
      </c>
      <c r="AZ67" s="36">
        <f t="shared" si="27"/>
        <v>0</v>
      </c>
      <c r="BA67" s="36">
        <f t="shared" si="27"/>
        <v>0</v>
      </c>
      <c r="BB67" s="36">
        <f t="shared" si="27"/>
        <v>0</v>
      </c>
      <c r="BC67" s="36">
        <f t="shared" si="27"/>
        <v>0</v>
      </c>
      <c r="BD67" s="36">
        <f t="shared" si="27"/>
        <v>0</v>
      </c>
      <c r="BE67" s="36">
        <f t="shared" si="27"/>
        <v>0</v>
      </c>
      <c r="BF67" s="36">
        <f t="shared" si="27"/>
        <v>0</v>
      </c>
      <c r="BG67" s="36">
        <f t="shared" si="27"/>
        <v>0</v>
      </c>
      <c r="BH67" s="36">
        <f t="shared" si="27"/>
        <v>0</v>
      </c>
      <c r="BI67" s="36">
        <f t="shared" si="27"/>
        <v>0</v>
      </c>
      <c r="BJ67" s="36">
        <f t="shared" si="27"/>
        <v>0</v>
      </c>
      <c r="BK67" s="36">
        <f t="shared" si="27"/>
        <v>0</v>
      </c>
      <c r="BL67" s="36">
        <f t="shared" si="27"/>
        <v>0</v>
      </c>
      <c r="BM67" s="36">
        <f t="shared" si="27"/>
        <v>0</v>
      </c>
      <c r="BN67" s="36">
        <f t="shared" si="27"/>
        <v>0.24199999999999999</v>
      </c>
      <c r="BO67" s="118">
        <f t="shared" ref="BO67" si="28">BO62*BO64</f>
        <v>0</v>
      </c>
      <c r="BP67" s="37">
        <f>SUM(D67:BN67)</f>
        <v>539.06772479999995</v>
      </c>
      <c r="BQ67" s="38">
        <f>BP67/$C$9</f>
        <v>24.503078399999996</v>
      </c>
    </row>
    <row r="69" spans="1:69" x14ac:dyDescent="0.3">
      <c r="J69" s="1"/>
      <c r="Q69" s="1"/>
      <c r="R69" s="1"/>
      <c r="AF69" s="1"/>
    </row>
    <row r="70" spans="1:69" ht="15" customHeight="1" x14ac:dyDescent="0.3">
      <c r="A70" s="129"/>
      <c r="B70" s="5" t="s">
        <v>4</v>
      </c>
      <c r="C70" s="131" t="s">
        <v>5</v>
      </c>
      <c r="D70" s="131" t="str">
        <f t="shared" ref="D70:BN70" si="29">D54</f>
        <v>Хлеб пшеничный</v>
      </c>
      <c r="E70" s="131" t="str">
        <f t="shared" si="29"/>
        <v>Хлеб ржано-пшеничный</v>
      </c>
      <c r="F70" s="131" t="str">
        <f t="shared" si="29"/>
        <v>Сахар</v>
      </c>
      <c r="G70" s="131" t="str">
        <f t="shared" si="29"/>
        <v>Чай</v>
      </c>
      <c r="H70" s="131" t="str">
        <f t="shared" si="29"/>
        <v>Какао</v>
      </c>
      <c r="I70" s="131" t="str">
        <f t="shared" si="29"/>
        <v>Кофейный напиток</v>
      </c>
      <c r="J70" s="131" t="str">
        <f t="shared" si="29"/>
        <v>Молоко 2,5%</v>
      </c>
      <c r="K70" s="131" t="str">
        <f t="shared" si="29"/>
        <v>Масло сливочное</v>
      </c>
      <c r="L70" s="131" t="str">
        <f t="shared" si="29"/>
        <v>Сметана 15%</v>
      </c>
      <c r="M70" s="131" t="str">
        <f t="shared" si="29"/>
        <v>Молоко сухое</v>
      </c>
      <c r="N70" s="131" t="str">
        <f t="shared" si="29"/>
        <v>Снежок 2,5 %</v>
      </c>
      <c r="O70" s="131" t="str">
        <f t="shared" si="29"/>
        <v>Творог 5%</v>
      </c>
      <c r="P70" s="131" t="str">
        <f t="shared" si="29"/>
        <v>Молоко сгущенное</v>
      </c>
      <c r="Q70" s="131" t="str">
        <f t="shared" si="29"/>
        <v xml:space="preserve">Джем Сава </v>
      </c>
      <c r="R70" s="131" t="str">
        <f t="shared" si="29"/>
        <v>Сыр</v>
      </c>
      <c r="S70" s="131" t="str">
        <f t="shared" si="29"/>
        <v>Зеленый горошек</v>
      </c>
      <c r="T70" s="131" t="str">
        <f t="shared" si="29"/>
        <v>Кукуруза консервирован.</v>
      </c>
      <c r="U70" s="131" t="str">
        <f t="shared" si="29"/>
        <v>Консервы рыбные</v>
      </c>
      <c r="V70" s="131" t="str">
        <f t="shared" si="29"/>
        <v>Огурцы консервирован.</v>
      </c>
      <c r="W70" s="63"/>
      <c r="X70" s="131" t="str">
        <f t="shared" si="29"/>
        <v>Яйцо</v>
      </c>
      <c r="Y70" s="131" t="str">
        <f t="shared" si="29"/>
        <v>Икра кабачковая</v>
      </c>
      <c r="Z70" s="131" t="str">
        <f t="shared" si="29"/>
        <v>Изюм</v>
      </c>
      <c r="AA70" s="131" t="str">
        <f t="shared" si="29"/>
        <v>Курага</v>
      </c>
      <c r="AB70" s="131" t="str">
        <f t="shared" si="29"/>
        <v>Чернослив</v>
      </c>
      <c r="AC70" s="131" t="str">
        <f t="shared" si="29"/>
        <v>Шиповник</v>
      </c>
      <c r="AD70" s="131" t="str">
        <f t="shared" si="29"/>
        <v>Сухофрукты</v>
      </c>
      <c r="AE70" s="131" t="str">
        <f t="shared" si="29"/>
        <v>Ягода свежемороженная</v>
      </c>
      <c r="AF70" s="131" t="str">
        <f t="shared" si="29"/>
        <v>Лимон</v>
      </c>
      <c r="AG70" s="131" t="str">
        <f t="shared" si="29"/>
        <v>Кисель</v>
      </c>
      <c r="AH70" s="131" t="str">
        <f t="shared" si="29"/>
        <v xml:space="preserve">Сок </v>
      </c>
      <c r="AI70" s="131" t="str">
        <f t="shared" si="29"/>
        <v>Макаронные изделия</v>
      </c>
      <c r="AJ70" s="131" t="str">
        <f t="shared" si="29"/>
        <v>Мука</v>
      </c>
      <c r="AK70" s="131" t="str">
        <f t="shared" si="29"/>
        <v>Дрожжи</v>
      </c>
      <c r="AL70" s="131" t="str">
        <f t="shared" si="29"/>
        <v>Печенье</v>
      </c>
      <c r="AM70" s="131" t="str">
        <f t="shared" si="29"/>
        <v>Кукурузные палочки</v>
      </c>
      <c r="AN70" s="131" t="str">
        <f t="shared" si="29"/>
        <v>Вафли</v>
      </c>
      <c r="AO70" s="131" t="str">
        <f t="shared" si="29"/>
        <v>Конфеты</v>
      </c>
      <c r="AP70" s="131" t="str">
        <f t="shared" si="29"/>
        <v>Повидло Сава</v>
      </c>
      <c r="AQ70" s="131" t="str">
        <f t="shared" si="29"/>
        <v>Крупа геркулес</v>
      </c>
      <c r="AR70" s="131" t="str">
        <f t="shared" si="29"/>
        <v>Крупа горох</v>
      </c>
      <c r="AS70" s="131" t="str">
        <f t="shared" si="29"/>
        <v>Крупа гречневая</v>
      </c>
      <c r="AT70" s="131" t="str">
        <f t="shared" si="29"/>
        <v>Крупа кукурузная</v>
      </c>
      <c r="AU70" s="131" t="str">
        <f t="shared" si="29"/>
        <v>Крупа манная</v>
      </c>
      <c r="AV70" s="131" t="str">
        <f t="shared" si="29"/>
        <v>Крупа перловая</v>
      </c>
      <c r="AW70" s="131" t="str">
        <f t="shared" si="29"/>
        <v>Крупа пшеничная</v>
      </c>
      <c r="AX70" s="131" t="str">
        <f t="shared" si="29"/>
        <v>Крупа пшено</v>
      </c>
      <c r="AY70" s="131" t="str">
        <f t="shared" si="29"/>
        <v>Крупа ячневая</v>
      </c>
      <c r="AZ70" s="131" t="str">
        <f t="shared" si="29"/>
        <v>Рис</v>
      </c>
      <c r="BA70" s="131" t="str">
        <f t="shared" si="29"/>
        <v>Цыпленок бройлер</v>
      </c>
      <c r="BB70" s="131" t="str">
        <f t="shared" si="29"/>
        <v>Филе куриное</v>
      </c>
      <c r="BC70" s="131" t="str">
        <f t="shared" si="29"/>
        <v>Фарш говяжий</v>
      </c>
      <c r="BD70" s="131" t="str">
        <f t="shared" si="29"/>
        <v>Печень куриная</v>
      </c>
      <c r="BE70" s="131" t="str">
        <f t="shared" si="29"/>
        <v>Филе минтая</v>
      </c>
      <c r="BF70" s="131" t="str">
        <f t="shared" si="29"/>
        <v>Филе сельди слабосол.</v>
      </c>
      <c r="BG70" s="131" t="str">
        <f t="shared" si="29"/>
        <v>Картофель</v>
      </c>
      <c r="BH70" s="131" t="str">
        <f t="shared" si="29"/>
        <v>Морковь</v>
      </c>
      <c r="BI70" s="131" t="str">
        <f t="shared" si="29"/>
        <v>Лук</v>
      </c>
      <c r="BJ70" s="131" t="str">
        <f t="shared" si="29"/>
        <v>Капуста</v>
      </c>
      <c r="BK70" s="131" t="str">
        <f t="shared" si="29"/>
        <v>Свекла</v>
      </c>
      <c r="BL70" s="131" t="str">
        <f t="shared" si="29"/>
        <v>Томатная паста</v>
      </c>
      <c r="BM70" s="131" t="str">
        <f t="shared" si="29"/>
        <v>Масло растительное</v>
      </c>
      <c r="BN70" s="131" t="str">
        <f t="shared" si="29"/>
        <v>Соль</v>
      </c>
      <c r="BO70" s="133" t="s">
        <v>100</v>
      </c>
      <c r="BP70" s="137" t="s">
        <v>6</v>
      </c>
      <c r="BQ70" s="137" t="s">
        <v>7</v>
      </c>
    </row>
    <row r="71" spans="1:69" ht="30" customHeight="1" x14ac:dyDescent="0.3">
      <c r="A71" s="130"/>
      <c r="B71" s="6" t="s">
        <v>8</v>
      </c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64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4"/>
      <c r="BP71" s="138"/>
      <c r="BQ71" s="138"/>
    </row>
    <row r="72" spans="1:69" ht="15" customHeight="1" x14ac:dyDescent="0.3">
      <c r="A72" s="140"/>
      <c r="B72" s="42" t="s">
        <v>38</v>
      </c>
      <c r="C72" s="126"/>
      <c r="D72" s="7">
        <f t="shared" ref="D72:BN75" si="30">D14</f>
        <v>0</v>
      </c>
      <c r="E72" s="7">
        <f t="shared" si="30"/>
        <v>0</v>
      </c>
      <c r="F72" s="7">
        <f t="shared" si="30"/>
        <v>0</v>
      </c>
      <c r="G72" s="7">
        <f t="shared" si="30"/>
        <v>0</v>
      </c>
      <c r="H72" s="7">
        <f t="shared" si="30"/>
        <v>0</v>
      </c>
      <c r="I72" s="7">
        <f t="shared" si="30"/>
        <v>0</v>
      </c>
      <c r="J72" s="7">
        <f t="shared" si="30"/>
        <v>0</v>
      </c>
      <c r="K72" s="7">
        <f t="shared" si="30"/>
        <v>2E-3</v>
      </c>
      <c r="L72" s="7">
        <f t="shared" si="30"/>
        <v>3.0000000000000001E-3</v>
      </c>
      <c r="M72" s="7">
        <f t="shared" si="30"/>
        <v>0</v>
      </c>
      <c r="N72" s="7">
        <f t="shared" si="30"/>
        <v>0</v>
      </c>
      <c r="O72" s="7">
        <f t="shared" si="30"/>
        <v>0</v>
      </c>
      <c r="P72" s="7">
        <f t="shared" si="30"/>
        <v>0</v>
      </c>
      <c r="Q72" s="7">
        <f t="shared" si="30"/>
        <v>0</v>
      </c>
      <c r="R72" s="7">
        <f t="shared" si="30"/>
        <v>0</v>
      </c>
      <c r="S72" s="7">
        <f t="shared" si="30"/>
        <v>0</v>
      </c>
      <c r="T72" s="7">
        <f t="shared" si="30"/>
        <v>0</v>
      </c>
      <c r="U72" s="7">
        <f t="shared" si="30"/>
        <v>0</v>
      </c>
      <c r="V72" s="7">
        <f t="shared" si="30"/>
        <v>0</v>
      </c>
      <c r="W72" s="7">
        <f t="shared" si="30"/>
        <v>0</v>
      </c>
      <c r="X72" s="7">
        <f t="shared" si="30"/>
        <v>0</v>
      </c>
      <c r="Y72" s="7">
        <f t="shared" si="30"/>
        <v>0</v>
      </c>
      <c r="Z72" s="7">
        <f t="shared" si="30"/>
        <v>0</v>
      </c>
      <c r="AA72" s="7">
        <f t="shared" si="30"/>
        <v>0</v>
      </c>
      <c r="AB72" s="7">
        <f t="shared" si="30"/>
        <v>0</v>
      </c>
      <c r="AC72" s="7">
        <f t="shared" si="30"/>
        <v>0</v>
      </c>
      <c r="AD72" s="7">
        <f t="shared" si="30"/>
        <v>0</v>
      </c>
      <c r="AE72" s="7">
        <f t="shared" si="30"/>
        <v>0</v>
      </c>
      <c r="AF72" s="7">
        <f t="shared" si="30"/>
        <v>0</v>
      </c>
      <c r="AG72" s="7">
        <f t="shared" si="30"/>
        <v>0</v>
      </c>
      <c r="AH72" s="7">
        <f t="shared" si="30"/>
        <v>0</v>
      </c>
      <c r="AI72" s="7">
        <f t="shared" si="30"/>
        <v>0</v>
      </c>
      <c r="AJ72" s="7">
        <f t="shared" si="30"/>
        <v>0</v>
      </c>
      <c r="AK72" s="7">
        <f t="shared" si="30"/>
        <v>0</v>
      </c>
      <c r="AL72" s="7">
        <f t="shared" si="30"/>
        <v>0</v>
      </c>
      <c r="AM72" s="7">
        <f t="shared" si="30"/>
        <v>0</v>
      </c>
      <c r="AN72" s="7">
        <f t="shared" si="30"/>
        <v>0</v>
      </c>
      <c r="AO72" s="7">
        <f t="shared" si="30"/>
        <v>0</v>
      </c>
      <c r="AP72" s="7">
        <f t="shared" si="30"/>
        <v>0</v>
      </c>
      <c r="AQ72" s="7">
        <f t="shared" si="30"/>
        <v>0</v>
      </c>
      <c r="AR72" s="7">
        <f t="shared" si="30"/>
        <v>0</v>
      </c>
      <c r="AS72" s="7">
        <f t="shared" si="30"/>
        <v>0</v>
      </c>
      <c r="AT72" s="7">
        <f t="shared" si="30"/>
        <v>0</v>
      </c>
      <c r="AU72" s="7">
        <f t="shared" si="30"/>
        <v>0</v>
      </c>
      <c r="AV72" s="7">
        <f t="shared" si="30"/>
        <v>0</v>
      </c>
      <c r="AW72" s="7">
        <f t="shared" si="30"/>
        <v>0</v>
      </c>
      <c r="AX72" s="7">
        <f t="shared" si="30"/>
        <v>0</v>
      </c>
      <c r="AY72" s="7">
        <f t="shared" si="30"/>
        <v>0</v>
      </c>
      <c r="AZ72" s="7">
        <f t="shared" si="30"/>
        <v>0</v>
      </c>
      <c r="BA72" s="7">
        <f t="shared" si="30"/>
        <v>0</v>
      </c>
      <c r="BB72" s="7">
        <f t="shared" si="30"/>
        <v>0</v>
      </c>
      <c r="BC72" s="7">
        <f t="shared" si="30"/>
        <v>0.01</v>
      </c>
      <c r="BD72" s="7">
        <f t="shared" si="30"/>
        <v>0</v>
      </c>
      <c r="BE72" s="7">
        <f t="shared" si="30"/>
        <v>0</v>
      </c>
      <c r="BF72" s="7">
        <f t="shared" si="30"/>
        <v>0</v>
      </c>
      <c r="BG72" s="7">
        <f t="shared" si="30"/>
        <v>0.06</v>
      </c>
      <c r="BH72" s="7">
        <f t="shared" si="30"/>
        <v>0.01</v>
      </c>
      <c r="BI72" s="7">
        <f t="shared" si="30"/>
        <v>0.01</v>
      </c>
      <c r="BJ72" s="7">
        <f t="shared" si="30"/>
        <v>0</v>
      </c>
      <c r="BK72" s="7">
        <f t="shared" si="30"/>
        <v>7.0000000000000007E-2</v>
      </c>
      <c r="BL72" s="7">
        <f t="shared" si="30"/>
        <v>3.0000000000000001E-3</v>
      </c>
      <c r="BM72" s="7">
        <f t="shared" si="30"/>
        <v>2E-3</v>
      </c>
      <c r="BN72" s="7">
        <f t="shared" si="30"/>
        <v>2E-3</v>
      </c>
      <c r="BO72" s="113">
        <f t="shared" ref="BO72" si="31">BO14</f>
        <v>0</v>
      </c>
    </row>
    <row r="73" spans="1:69" ht="15" customHeight="1" x14ac:dyDescent="0.3">
      <c r="A73" s="140"/>
      <c r="B73" s="7" t="s">
        <v>16</v>
      </c>
      <c r="C73" s="126"/>
      <c r="D73" s="7">
        <f t="shared" si="30"/>
        <v>0.01</v>
      </c>
      <c r="E73" s="7">
        <f t="shared" si="30"/>
        <v>0</v>
      </c>
      <c r="F73" s="7">
        <f t="shared" si="30"/>
        <v>0</v>
      </c>
      <c r="G73" s="7">
        <f t="shared" si="30"/>
        <v>0</v>
      </c>
      <c r="H73" s="7">
        <f t="shared" si="30"/>
        <v>0</v>
      </c>
      <c r="I73" s="7">
        <f t="shared" si="30"/>
        <v>0</v>
      </c>
      <c r="J73" s="7">
        <f t="shared" si="30"/>
        <v>0</v>
      </c>
      <c r="K73" s="7">
        <f t="shared" si="30"/>
        <v>0</v>
      </c>
      <c r="L73" s="7">
        <f t="shared" si="30"/>
        <v>0</v>
      </c>
      <c r="M73" s="7">
        <f t="shared" si="30"/>
        <v>0</v>
      </c>
      <c r="N73" s="7">
        <f t="shared" si="30"/>
        <v>0</v>
      </c>
      <c r="O73" s="7">
        <f t="shared" si="30"/>
        <v>0</v>
      </c>
      <c r="P73" s="7">
        <f t="shared" si="30"/>
        <v>0</v>
      </c>
      <c r="Q73" s="7">
        <f t="shared" si="30"/>
        <v>0</v>
      </c>
      <c r="R73" s="7">
        <f t="shared" si="30"/>
        <v>0</v>
      </c>
      <c r="S73" s="7">
        <f t="shared" si="30"/>
        <v>0</v>
      </c>
      <c r="T73" s="7">
        <f t="shared" si="30"/>
        <v>0</v>
      </c>
      <c r="U73" s="7">
        <f t="shared" si="30"/>
        <v>0</v>
      </c>
      <c r="V73" s="7">
        <f t="shared" si="30"/>
        <v>0</v>
      </c>
      <c r="W73" s="7">
        <f t="shared" si="30"/>
        <v>0</v>
      </c>
      <c r="X73" s="7">
        <f t="shared" si="30"/>
        <v>0.16666666666666666</v>
      </c>
      <c r="Y73" s="7">
        <f t="shared" si="30"/>
        <v>0</v>
      </c>
      <c r="Z73" s="7">
        <f t="shared" si="30"/>
        <v>0</v>
      </c>
      <c r="AA73" s="7">
        <f t="shared" si="30"/>
        <v>0</v>
      </c>
      <c r="AB73" s="7">
        <f t="shared" si="30"/>
        <v>0</v>
      </c>
      <c r="AC73" s="7">
        <f t="shared" si="30"/>
        <v>0</v>
      </c>
      <c r="AD73" s="7">
        <f t="shared" si="30"/>
        <v>0</v>
      </c>
      <c r="AE73" s="7">
        <f t="shared" si="30"/>
        <v>0</v>
      </c>
      <c r="AF73" s="7">
        <f t="shared" si="30"/>
        <v>0</v>
      </c>
      <c r="AG73" s="7">
        <f t="shared" si="30"/>
        <v>0</v>
      </c>
      <c r="AH73" s="7">
        <f t="shared" si="30"/>
        <v>0</v>
      </c>
      <c r="AI73" s="7">
        <f t="shared" si="30"/>
        <v>0</v>
      </c>
      <c r="AJ73" s="7">
        <f t="shared" si="30"/>
        <v>0</v>
      </c>
      <c r="AK73" s="7">
        <f t="shared" si="30"/>
        <v>0</v>
      </c>
      <c r="AL73" s="7">
        <f t="shared" si="30"/>
        <v>0</v>
      </c>
      <c r="AM73" s="7">
        <f t="shared" si="30"/>
        <v>0</v>
      </c>
      <c r="AN73" s="7">
        <f t="shared" si="30"/>
        <v>0</v>
      </c>
      <c r="AO73" s="7">
        <f t="shared" si="30"/>
        <v>0</v>
      </c>
      <c r="AP73" s="7">
        <f t="shared" si="30"/>
        <v>0</v>
      </c>
      <c r="AQ73" s="7">
        <f t="shared" si="30"/>
        <v>0</v>
      </c>
      <c r="AR73" s="7">
        <f t="shared" si="30"/>
        <v>0</v>
      </c>
      <c r="AS73" s="7">
        <f t="shared" si="30"/>
        <v>0</v>
      </c>
      <c r="AT73" s="7">
        <f t="shared" si="30"/>
        <v>0</v>
      </c>
      <c r="AU73" s="7">
        <f t="shared" si="30"/>
        <v>0</v>
      </c>
      <c r="AV73" s="7">
        <f t="shared" si="30"/>
        <v>0</v>
      </c>
      <c r="AW73" s="7">
        <f t="shared" si="30"/>
        <v>0</v>
      </c>
      <c r="AX73" s="7">
        <f t="shared" si="30"/>
        <v>0</v>
      </c>
      <c r="AY73" s="7">
        <f t="shared" si="30"/>
        <v>0</v>
      </c>
      <c r="AZ73" s="7">
        <f t="shared" si="30"/>
        <v>0</v>
      </c>
      <c r="BA73" s="7">
        <f t="shared" si="30"/>
        <v>0</v>
      </c>
      <c r="BB73" s="7">
        <f t="shared" si="30"/>
        <v>0</v>
      </c>
      <c r="BC73" s="7">
        <f t="shared" si="30"/>
        <v>0</v>
      </c>
      <c r="BD73" s="7">
        <f t="shared" si="30"/>
        <v>0</v>
      </c>
      <c r="BE73" s="7">
        <f t="shared" si="30"/>
        <v>7.0000000000000007E-2</v>
      </c>
      <c r="BF73" s="7">
        <f t="shared" si="30"/>
        <v>0</v>
      </c>
      <c r="BG73" s="7">
        <f t="shared" si="30"/>
        <v>0</v>
      </c>
      <c r="BH73" s="7">
        <f t="shared" si="30"/>
        <v>0</v>
      </c>
      <c r="BI73" s="7">
        <f t="shared" si="30"/>
        <v>0.01</v>
      </c>
      <c r="BJ73" s="7">
        <f t="shared" si="30"/>
        <v>0</v>
      </c>
      <c r="BK73" s="7">
        <f t="shared" si="30"/>
        <v>0</v>
      </c>
      <c r="BL73" s="7">
        <f t="shared" si="30"/>
        <v>0</v>
      </c>
      <c r="BM73" s="7">
        <f t="shared" si="30"/>
        <v>2E-3</v>
      </c>
      <c r="BN73" s="7">
        <f t="shared" si="30"/>
        <v>2E-3</v>
      </c>
      <c r="BO73" s="113">
        <f t="shared" ref="BO73" si="32">BO15</f>
        <v>0</v>
      </c>
    </row>
    <row r="74" spans="1:69" ht="15" customHeight="1" x14ac:dyDescent="0.3">
      <c r="A74" s="140"/>
      <c r="B74" s="7" t="s">
        <v>17</v>
      </c>
      <c r="C74" s="126"/>
      <c r="D74" s="7">
        <f t="shared" si="30"/>
        <v>0</v>
      </c>
      <c r="E74" s="7">
        <f t="shared" si="30"/>
        <v>0</v>
      </c>
      <c r="F74" s="7">
        <f t="shared" si="30"/>
        <v>0</v>
      </c>
      <c r="G74" s="7">
        <f t="shared" si="30"/>
        <v>0</v>
      </c>
      <c r="H74" s="7">
        <f t="shared" si="30"/>
        <v>0</v>
      </c>
      <c r="I74" s="7">
        <f t="shared" si="30"/>
        <v>0</v>
      </c>
      <c r="J74" s="7">
        <f t="shared" si="30"/>
        <v>0</v>
      </c>
      <c r="K74" s="7">
        <f t="shared" si="30"/>
        <v>1E-3</v>
      </c>
      <c r="L74" s="7">
        <f t="shared" si="30"/>
        <v>0.01</v>
      </c>
      <c r="M74" s="7">
        <f t="shared" si="30"/>
        <v>0</v>
      </c>
      <c r="N74" s="7">
        <f t="shared" si="30"/>
        <v>0</v>
      </c>
      <c r="O74" s="7">
        <f t="shared" si="30"/>
        <v>0</v>
      </c>
      <c r="P74" s="7">
        <f t="shared" si="30"/>
        <v>0</v>
      </c>
      <c r="Q74" s="7">
        <f t="shared" si="30"/>
        <v>0</v>
      </c>
      <c r="R74" s="7">
        <f t="shared" si="30"/>
        <v>0</v>
      </c>
      <c r="S74" s="7">
        <f t="shared" si="30"/>
        <v>0</v>
      </c>
      <c r="T74" s="7">
        <f t="shared" si="30"/>
        <v>0</v>
      </c>
      <c r="U74" s="7">
        <f t="shared" si="30"/>
        <v>0</v>
      </c>
      <c r="V74" s="7">
        <f t="shared" si="30"/>
        <v>0</v>
      </c>
      <c r="W74" s="7">
        <f t="shared" si="30"/>
        <v>0</v>
      </c>
      <c r="X74" s="7">
        <f t="shared" si="30"/>
        <v>0</v>
      </c>
      <c r="Y74" s="7">
        <f t="shared" si="30"/>
        <v>0</v>
      </c>
      <c r="Z74" s="7">
        <f t="shared" si="30"/>
        <v>0</v>
      </c>
      <c r="AA74" s="7">
        <f t="shared" si="30"/>
        <v>0</v>
      </c>
      <c r="AB74" s="7">
        <f t="shared" si="30"/>
        <v>0</v>
      </c>
      <c r="AC74" s="7">
        <f t="shared" si="30"/>
        <v>0</v>
      </c>
      <c r="AD74" s="7">
        <f t="shared" si="30"/>
        <v>0</v>
      </c>
      <c r="AE74" s="7">
        <f t="shared" si="30"/>
        <v>0</v>
      </c>
      <c r="AF74" s="7">
        <f t="shared" si="30"/>
        <v>0</v>
      </c>
      <c r="AG74" s="7">
        <f t="shared" si="30"/>
        <v>0</v>
      </c>
      <c r="AH74" s="7">
        <f t="shared" si="30"/>
        <v>0</v>
      </c>
      <c r="AI74" s="7">
        <f t="shared" si="30"/>
        <v>0</v>
      </c>
      <c r="AJ74" s="7">
        <f t="shared" si="30"/>
        <v>5.9999999999999995E-4</v>
      </c>
      <c r="AK74" s="7">
        <f t="shared" si="30"/>
        <v>0</v>
      </c>
      <c r="AL74" s="7">
        <f t="shared" si="30"/>
        <v>0</v>
      </c>
      <c r="AM74" s="7">
        <f t="shared" si="30"/>
        <v>0</v>
      </c>
      <c r="AN74" s="7">
        <f t="shared" si="30"/>
        <v>0</v>
      </c>
      <c r="AO74" s="7">
        <f t="shared" si="30"/>
        <v>0</v>
      </c>
      <c r="AP74" s="7">
        <f t="shared" si="30"/>
        <v>0</v>
      </c>
      <c r="AQ74" s="7">
        <f t="shared" si="30"/>
        <v>0</v>
      </c>
      <c r="AR74" s="7">
        <f t="shared" si="30"/>
        <v>0</v>
      </c>
      <c r="AS74" s="7">
        <f t="shared" si="30"/>
        <v>0</v>
      </c>
      <c r="AT74" s="7">
        <f t="shared" si="30"/>
        <v>0</v>
      </c>
      <c r="AU74" s="7">
        <f t="shared" si="30"/>
        <v>0</v>
      </c>
      <c r="AV74" s="7">
        <f t="shared" si="30"/>
        <v>0</v>
      </c>
      <c r="AW74" s="7">
        <f t="shared" si="30"/>
        <v>0</v>
      </c>
      <c r="AX74" s="7">
        <f t="shared" si="30"/>
        <v>0</v>
      </c>
      <c r="AY74" s="7">
        <f t="shared" si="30"/>
        <v>0</v>
      </c>
      <c r="AZ74" s="7">
        <f t="shared" si="30"/>
        <v>0</v>
      </c>
      <c r="BA74" s="7">
        <f t="shared" si="30"/>
        <v>0</v>
      </c>
      <c r="BB74" s="7">
        <f t="shared" si="30"/>
        <v>0</v>
      </c>
      <c r="BC74" s="7">
        <f t="shared" si="30"/>
        <v>0</v>
      </c>
      <c r="BD74" s="7">
        <f t="shared" si="30"/>
        <v>0</v>
      </c>
      <c r="BE74" s="7">
        <f t="shared" si="30"/>
        <v>0</v>
      </c>
      <c r="BF74" s="7">
        <f t="shared" si="30"/>
        <v>0</v>
      </c>
      <c r="BG74" s="7">
        <f t="shared" si="30"/>
        <v>0</v>
      </c>
      <c r="BH74" s="7">
        <f t="shared" si="30"/>
        <v>0</v>
      </c>
      <c r="BI74" s="7">
        <f t="shared" si="30"/>
        <v>0</v>
      </c>
      <c r="BJ74" s="7">
        <f t="shared" si="30"/>
        <v>0</v>
      </c>
      <c r="BK74" s="7">
        <f t="shared" si="30"/>
        <v>0</v>
      </c>
      <c r="BL74" s="7">
        <f t="shared" si="30"/>
        <v>0</v>
      </c>
      <c r="BM74" s="7">
        <f t="shared" si="30"/>
        <v>0</v>
      </c>
      <c r="BN74" s="7">
        <f t="shared" si="30"/>
        <v>0</v>
      </c>
      <c r="BO74" s="113">
        <f t="shared" ref="BO74" si="33">BO16</f>
        <v>0</v>
      </c>
    </row>
    <row r="75" spans="1:69" ht="14.25" customHeight="1" x14ac:dyDescent="0.3">
      <c r="A75" s="140"/>
      <c r="B75" s="20" t="s">
        <v>18</v>
      </c>
      <c r="C75" s="126"/>
      <c r="D75" s="7">
        <f t="shared" si="30"/>
        <v>0</v>
      </c>
      <c r="E75" s="7">
        <f t="shared" si="30"/>
        <v>0</v>
      </c>
      <c r="F75" s="7">
        <f t="shared" si="30"/>
        <v>0</v>
      </c>
      <c r="G75" s="7">
        <f t="shared" ref="G75:BN78" si="34">G17</f>
        <v>0</v>
      </c>
      <c r="H75" s="7">
        <f t="shared" si="34"/>
        <v>0</v>
      </c>
      <c r="I75" s="7">
        <f t="shared" si="34"/>
        <v>0</v>
      </c>
      <c r="J75" s="7">
        <f t="shared" si="34"/>
        <v>0</v>
      </c>
      <c r="K75" s="7">
        <f t="shared" si="34"/>
        <v>2E-3</v>
      </c>
      <c r="L75" s="7">
        <f t="shared" si="34"/>
        <v>0</v>
      </c>
      <c r="M75" s="7">
        <f t="shared" si="34"/>
        <v>2.5999999999999999E-2</v>
      </c>
      <c r="N75" s="7">
        <f t="shared" si="34"/>
        <v>0</v>
      </c>
      <c r="O75" s="7">
        <f t="shared" si="34"/>
        <v>0</v>
      </c>
      <c r="P75" s="7">
        <f t="shared" si="34"/>
        <v>0</v>
      </c>
      <c r="Q75" s="7">
        <f t="shared" si="34"/>
        <v>0</v>
      </c>
      <c r="R75" s="7">
        <f t="shared" si="34"/>
        <v>0</v>
      </c>
      <c r="S75" s="7">
        <f t="shared" si="34"/>
        <v>0</v>
      </c>
      <c r="T75" s="7">
        <f t="shared" si="34"/>
        <v>0</v>
      </c>
      <c r="U75" s="7">
        <f t="shared" si="34"/>
        <v>0</v>
      </c>
      <c r="V75" s="7">
        <f t="shared" si="34"/>
        <v>0</v>
      </c>
      <c r="W75" s="7">
        <f t="shared" si="34"/>
        <v>0</v>
      </c>
      <c r="X75" s="7">
        <f t="shared" si="34"/>
        <v>0</v>
      </c>
      <c r="Y75" s="7">
        <f t="shared" si="34"/>
        <v>0</v>
      </c>
      <c r="Z75" s="7">
        <f t="shared" si="34"/>
        <v>0</v>
      </c>
      <c r="AA75" s="7">
        <f t="shared" si="34"/>
        <v>0</v>
      </c>
      <c r="AB75" s="7">
        <f t="shared" si="34"/>
        <v>0</v>
      </c>
      <c r="AC75" s="7">
        <f t="shared" si="34"/>
        <v>0</v>
      </c>
      <c r="AD75" s="7">
        <f t="shared" si="34"/>
        <v>0</v>
      </c>
      <c r="AE75" s="7">
        <f t="shared" si="34"/>
        <v>0</v>
      </c>
      <c r="AF75" s="7">
        <f t="shared" si="34"/>
        <v>0</v>
      </c>
      <c r="AG75" s="7">
        <f t="shared" si="34"/>
        <v>0</v>
      </c>
      <c r="AH75" s="7">
        <f t="shared" si="34"/>
        <v>0</v>
      </c>
      <c r="AI75" s="7">
        <f t="shared" si="34"/>
        <v>0</v>
      </c>
      <c r="AJ75" s="7">
        <f t="shared" si="34"/>
        <v>0</v>
      </c>
      <c r="AK75" s="7">
        <f t="shared" si="34"/>
        <v>0</v>
      </c>
      <c r="AL75" s="7">
        <f t="shared" si="34"/>
        <v>0</v>
      </c>
      <c r="AM75" s="7">
        <f t="shared" si="34"/>
        <v>0</v>
      </c>
      <c r="AN75" s="7">
        <f t="shared" si="34"/>
        <v>0</v>
      </c>
      <c r="AO75" s="7">
        <f t="shared" si="34"/>
        <v>0</v>
      </c>
      <c r="AP75" s="7">
        <f t="shared" si="34"/>
        <v>0</v>
      </c>
      <c r="AQ75" s="7">
        <f t="shared" si="34"/>
        <v>0</v>
      </c>
      <c r="AR75" s="7">
        <f t="shared" si="34"/>
        <v>0</v>
      </c>
      <c r="AS75" s="7">
        <f t="shared" si="34"/>
        <v>0</v>
      </c>
      <c r="AT75" s="7">
        <f t="shared" si="34"/>
        <v>0</v>
      </c>
      <c r="AU75" s="7">
        <f t="shared" si="34"/>
        <v>0</v>
      </c>
      <c r="AV75" s="7">
        <f t="shared" si="34"/>
        <v>0</v>
      </c>
      <c r="AW75" s="7">
        <f t="shared" si="34"/>
        <v>0</v>
      </c>
      <c r="AX75" s="7">
        <f t="shared" si="34"/>
        <v>0</v>
      </c>
      <c r="AY75" s="7">
        <f t="shared" si="34"/>
        <v>0</v>
      </c>
      <c r="AZ75" s="7">
        <f t="shared" si="34"/>
        <v>0</v>
      </c>
      <c r="BA75" s="7">
        <f t="shared" si="34"/>
        <v>0</v>
      </c>
      <c r="BB75" s="7">
        <f t="shared" si="34"/>
        <v>0</v>
      </c>
      <c r="BC75" s="7">
        <f t="shared" si="34"/>
        <v>0</v>
      </c>
      <c r="BD75" s="7">
        <f t="shared" si="34"/>
        <v>0</v>
      </c>
      <c r="BE75" s="7">
        <f t="shared" si="34"/>
        <v>0</v>
      </c>
      <c r="BF75" s="7">
        <f t="shared" si="34"/>
        <v>0</v>
      </c>
      <c r="BG75" s="7">
        <f t="shared" si="34"/>
        <v>0.18</v>
      </c>
      <c r="BH75" s="7">
        <f t="shared" si="34"/>
        <v>0</v>
      </c>
      <c r="BI75" s="7">
        <f t="shared" si="34"/>
        <v>0</v>
      </c>
      <c r="BJ75" s="7">
        <f t="shared" si="34"/>
        <v>0</v>
      </c>
      <c r="BK75" s="7">
        <f t="shared" si="34"/>
        <v>0</v>
      </c>
      <c r="BL75" s="7">
        <f t="shared" si="34"/>
        <v>0</v>
      </c>
      <c r="BM75" s="7">
        <f t="shared" si="34"/>
        <v>0</v>
      </c>
      <c r="BN75" s="7">
        <f t="shared" si="34"/>
        <v>1E-3</v>
      </c>
      <c r="BO75" s="113">
        <f t="shared" ref="BO75" si="35">BO17</f>
        <v>0</v>
      </c>
    </row>
    <row r="76" spans="1:69" ht="15" customHeight="1" x14ac:dyDescent="0.3">
      <c r="A76" s="140"/>
      <c r="B76" s="14" t="s">
        <v>19</v>
      </c>
      <c r="C76" s="126"/>
      <c r="D76" s="7">
        <f t="shared" ref="D76:AJ78" si="36">D18</f>
        <v>0.03</v>
      </c>
      <c r="E76" s="7">
        <f t="shared" si="36"/>
        <v>0</v>
      </c>
      <c r="F76" s="7">
        <f t="shared" si="36"/>
        <v>0</v>
      </c>
      <c r="G76" s="7">
        <f t="shared" si="36"/>
        <v>0</v>
      </c>
      <c r="H76" s="7">
        <f t="shared" si="36"/>
        <v>0</v>
      </c>
      <c r="I76" s="7">
        <f t="shared" si="36"/>
        <v>0</v>
      </c>
      <c r="J76" s="7">
        <f t="shared" si="36"/>
        <v>0</v>
      </c>
      <c r="K76" s="7">
        <f t="shared" si="36"/>
        <v>0</v>
      </c>
      <c r="L76" s="7">
        <f t="shared" si="36"/>
        <v>0</v>
      </c>
      <c r="M76" s="7">
        <f t="shared" si="36"/>
        <v>0</v>
      </c>
      <c r="N76" s="7">
        <f t="shared" si="36"/>
        <v>0</v>
      </c>
      <c r="O76" s="7">
        <f t="shared" si="36"/>
        <v>0</v>
      </c>
      <c r="P76" s="7">
        <f t="shared" si="36"/>
        <v>0</v>
      </c>
      <c r="Q76" s="7">
        <f t="shared" si="36"/>
        <v>0</v>
      </c>
      <c r="R76" s="7">
        <f t="shared" si="36"/>
        <v>0</v>
      </c>
      <c r="S76" s="7">
        <f t="shared" si="36"/>
        <v>0</v>
      </c>
      <c r="T76" s="7">
        <f t="shared" si="36"/>
        <v>0</v>
      </c>
      <c r="U76" s="7">
        <f t="shared" si="36"/>
        <v>0</v>
      </c>
      <c r="V76" s="7">
        <f t="shared" si="36"/>
        <v>0</v>
      </c>
      <c r="W76" s="7">
        <f t="shared" si="34"/>
        <v>0</v>
      </c>
      <c r="X76" s="7">
        <f t="shared" si="36"/>
        <v>0</v>
      </c>
      <c r="Y76" s="7">
        <f t="shared" si="36"/>
        <v>0</v>
      </c>
      <c r="Z76" s="7">
        <f t="shared" si="36"/>
        <v>0</v>
      </c>
      <c r="AA76" s="7">
        <f t="shared" si="36"/>
        <v>0</v>
      </c>
      <c r="AB76" s="7">
        <f t="shared" si="36"/>
        <v>0</v>
      </c>
      <c r="AC76" s="7">
        <f t="shared" si="36"/>
        <v>0</v>
      </c>
      <c r="AD76" s="7">
        <f t="shared" si="36"/>
        <v>0</v>
      </c>
      <c r="AE76" s="7">
        <f t="shared" si="36"/>
        <v>0</v>
      </c>
      <c r="AF76" s="7">
        <f t="shared" si="36"/>
        <v>0</v>
      </c>
      <c r="AG76" s="7">
        <f t="shared" si="36"/>
        <v>0</v>
      </c>
      <c r="AH76" s="7">
        <f t="shared" si="36"/>
        <v>0</v>
      </c>
      <c r="AI76" s="7">
        <f t="shared" si="36"/>
        <v>0</v>
      </c>
      <c r="AJ76" s="7">
        <f t="shared" si="36"/>
        <v>0</v>
      </c>
      <c r="AK76" s="7">
        <f t="shared" si="34"/>
        <v>0</v>
      </c>
      <c r="AL76" s="7">
        <f t="shared" si="34"/>
        <v>0</v>
      </c>
      <c r="AM76" s="7">
        <f t="shared" si="34"/>
        <v>0</v>
      </c>
      <c r="AN76" s="7">
        <f t="shared" si="34"/>
        <v>0</v>
      </c>
      <c r="AO76" s="7">
        <f t="shared" si="34"/>
        <v>0</v>
      </c>
      <c r="AP76" s="7">
        <f t="shared" si="34"/>
        <v>0</v>
      </c>
      <c r="AQ76" s="7">
        <f t="shared" si="34"/>
        <v>0</v>
      </c>
      <c r="AR76" s="7">
        <f t="shared" si="34"/>
        <v>0</v>
      </c>
      <c r="AS76" s="7">
        <f t="shared" si="34"/>
        <v>0</v>
      </c>
      <c r="AT76" s="7">
        <f t="shared" si="34"/>
        <v>0</v>
      </c>
      <c r="AU76" s="7">
        <f t="shared" si="34"/>
        <v>0</v>
      </c>
      <c r="AV76" s="7">
        <f t="shared" si="34"/>
        <v>0</v>
      </c>
      <c r="AW76" s="7">
        <f t="shared" si="34"/>
        <v>0</v>
      </c>
      <c r="AX76" s="7">
        <f t="shared" si="34"/>
        <v>0</v>
      </c>
      <c r="AY76" s="7">
        <f t="shared" si="34"/>
        <v>0</v>
      </c>
      <c r="AZ76" s="7">
        <f t="shared" si="34"/>
        <v>0</v>
      </c>
      <c r="BA76" s="7">
        <f t="shared" si="34"/>
        <v>0</v>
      </c>
      <c r="BB76" s="7">
        <f t="shared" si="34"/>
        <v>0</v>
      </c>
      <c r="BC76" s="7">
        <f t="shared" si="34"/>
        <v>0</v>
      </c>
      <c r="BD76" s="7">
        <f t="shared" si="34"/>
        <v>0</v>
      </c>
      <c r="BE76" s="7">
        <f t="shared" si="34"/>
        <v>0</v>
      </c>
      <c r="BF76" s="7">
        <f t="shared" si="34"/>
        <v>0</v>
      </c>
      <c r="BG76" s="7">
        <f t="shared" si="34"/>
        <v>0</v>
      </c>
      <c r="BH76" s="7">
        <f t="shared" si="34"/>
        <v>0</v>
      </c>
      <c r="BI76" s="7">
        <f t="shared" si="34"/>
        <v>0</v>
      </c>
      <c r="BJ76" s="7">
        <f t="shared" si="34"/>
        <v>0</v>
      </c>
      <c r="BK76" s="7">
        <f t="shared" si="34"/>
        <v>0</v>
      </c>
      <c r="BL76" s="7">
        <f t="shared" si="34"/>
        <v>0</v>
      </c>
      <c r="BM76" s="7">
        <f t="shared" si="34"/>
        <v>0</v>
      </c>
      <c r="BN76" s="7">
        <f t="shared" si="34"/>
        <v>0</v>
      </c>
      <c r="BO76" s="113">
        <f t="shared" ref="BO76" si="37">BO18</f>
        <v>0</v>
      </c>
    </row>
    <row r="77" spans="1:69" ht="15" customHeight="1" x14ac:dyDescent="0.3">
      <c r="A77" s="140"/>
      <c r="B77" s="14" t="s">
        <v>20</v>
      </c>
      <c r="C77" s="126"/>
      <c r="D77" s="7">
        <f t="shared" si="36"/>
        <v>0</v>
      </c>
      <c r="E77" s="7">
        <f t="shared" si="36"/>
        <v>5.4179999999999999E-2</v>
      </c>
      <c r="F77" s="7">
        <f t="shared" si="36"/>
        <v>0</v>
      </c>
      <c r="G77" s="7">
        <f t="shared" si="36"/>
        <v>0</v>
      </c>
      <c r="H77" s="7">
        <f t="shared" si="36"/>
        <v>0</v>
      </c>
      <c r="I77" s="7">
        <f t="shared" si="36"/>
        <v>0</v>
      </c>
      <c r="J77" s="7">
        <f t="shared" si="36"/>
        <v>0</v>
      </c>
      <c r="K77" s="7">
        <f t="shared" si="36"/>
        <v>0</v>
      </c>
      <c r="L77" s="7">
        <f t="shared" si="36"/>
        <v>0</v>
      </c>
      <c r="M77" s="7">
        <f t="shared" si="36"/>
        <v>0</v>
      </c>
      <c r="N77" s="7">
        <f t="shared" si="36"/>
        <v>0</v>
      </c>
      <c r="O77" s="7">
        <f t="shared" si="36"/>
        <v>0</v>
      </c>
      <c r="P77" s="7">
        <f t="shared" si="36"/>
        <v>0</v>
      </c>
      <c r="Q77" s="7">
        <f t="shared" si="36"/>
        <v>0</v>
      </c>
      <c r="R77" s="7">
        <f t="shared" si="36"/>
        <v>0</v>
      </c>
      <c r="S77" s="7">
        <f t="shared" si="36"/>
        <v>0</v>
      </c>
      <c r="T77" s="7">
        <f t="shared" si="36"/>
        <v>0</v>
      </c>
      <c r="U77" s="7">
        <f t="shared" si="36"/>
        <v>0</v>
      </c>
      <c r="V77" s="7">
        <f t="shared" si="36"/>
        <v>0</v>
      </c>
      <c r="W77" s="7">
        <f t="shared" si="34"/>
        <v>0</v>
      </c>
      <c r="X77" s="7">
        <f t="shared" si="36"/>
        <v>0</v>
      </c>
      <c r="Y77" s="7">
        <f t="shared" si="36"/>
        <v>0</v>
      </c>
      <c r="Z77" s="7">
        <f t="shared" si="36"/>
        <v>0</v>
      </c>
      <c r="AA77" s="7">
        <f t="shared" si="36"/>
        <v>0</v>
      </c>
      <c r="AB77" s="7">
        <f t="shared" si="36"/>
        <v>0</v>
      </c>
      <c r="AC77" s="7">
        <f t="shared" si="36"/>
        <v>0</v>
      </c>
      <c r="AD77" s="7">
        <f t="shared" si="36"/>
        <v>0</v>
      </c>
      <c r="AE77" s="7">
        <f t="shared" si="36"/>
        <v>0</v>
      </c>
      <c r="AF77" s="7">
        <f t="shared" si="36"/>
        <v>0</v>
      </c>
      <c r="AG77" s="7">
        <f t="shared" si="36"/>
        <v>0</v>
      </c>
      <c r="AH77" s="7">
        <f t="shared" si="36"/>
        <v>0</v>
      </c>
      <c r="AI77" s="7">
        <f t="shared" si="36"/>
        <v>0</v>
      </c>
      <c r="AJ77" s="7">
        <f t="shared" si="36"/>
        <v>0</v>
      </c>
      <c r="AK77" s="7">
        <f t="shared" si="34"/>
        <v>0</v>
      </c>
      <c r="AL77" s="7">
        <f t="shared" si="34"/>
        <v>0</v>
      </c>
      <c r="AM77" s="7">
        <f t="shared" si="34"/>
        <v>0</v>
      </c>
      <c r="AN77" s="7">
        <f t="shared" si="34"/>
        <v>0</v>
      </c>
      <c r="AO77" s="7">
        <f t="shared" si="34"/>
        <v>0</v>
      </c>
      <c r="AP77" s="7">
        <f t="shared" si="34"/>
        <v>0</v>
      </c>
      <c r="AQ77" s="7">
        <f t="shared" si="34"/>
        <v>0</v>
      </c>
      <c r="AR77" s="7">
        <f t="shared" si="34"/>
        <v>0</v>
      </c>
      <c r="AS77" s="7">
        <f t="shared" si="34"/>
        <v>0</v>
      </c>
      <c r="AT77" s="7">
        <f t="shared" si="34"/>
        <v>0</v>
      </c>
      <c r="AU77" s="7">
        <f t="shared" si="34"/>
        <v>0</v>
      </c>
      <c r="AV77" s="7">
        <f t="shared" si="34"/>
        <v>0</v>
      </c>
      <c r="AW77" s="7">
        <f t="shared" si="34"/>
        <v>0</v>
      </c>
      <c r="AX77" s="7">
        <f t="shared" si="34"/>
        <v>0</v>
      </c>
      <c r="AY77" s="7">
        <f t="shared" si="34"/>
        <v>0</v>
      </c>
      <c r="AZ77" s="7">
        <f t="shared" si="34"/>
        <v>0</v>
      </c>
      <c r="BA77" s="7">
        <f t="shared" si="34"/>
        <v>0</v>
      </c>
      <c r="BB77" s="7">
        <f t="shared" si="34"/>
        <v>0</v>
      </c>
      <c r="BC77" s="7">
        <f t="shared" si="34"/>
        <v>0</v>
      </c>
      <c r="BD77" s="7">
        <f t="shared" si="34"/>
        <v>0</v>
      </c>
      <c r="BE77" s="7">
        <f t="shared" si="34"/>
        <v>0</v>
      </c>
      <c r="BF77" s="7">
        <f t="shared" si="34"/>
        <v>0</v>
      </c>
      <c r="BG77" s="7">
        <f t="shared" si="34"/>
        <v>0</v>
      </c>
      <c r="BH77" s="7">
        <f t="shared" si="34"/>
        <v>0</v>
      </c>
      <c r="BI77" s="7">
        <f t="shared" si="34"/>
        <v>0</v>
      </c>
      <c r="BJ77" s="7">
        <f t="shared" si="34"/>
        <v>0</v>
      </c>
      <c r="BK77" s="7">
        <f t="shared" si="34"/>
        <v>0</v>
      </c>
      <c r="BL77" s="7">
        <f t="shared" si="34"/>
        <v>0</v>
      </c>
      <c r="BM77" s="7">
        <f t="shared" si="34"/>
        <v>0</v>
      </c>
      <c r="BN77" s="7">
        <f t="shared" si="34"/>
        <v>0</v>
      </c>
      <c r="BO77" s="113">
        <f t="shared" ref="BO77" si="38">BO19</f>
        <v>0</v>
      </c>
    </row>
    <row r="78" spans="1:69" ht="15" customHeight="1" x14ac:dyDescent="0.3">
      <c r="A78" s="141"/>
      <c r="B78" s="14" t="s">
        <v>21</v>
      </c>
      <c r="C78" s="127"/>
      <c r="D78" s="7">
        <f t="shared" si="36"/>
        <v>0</v>
      </c>
      <c r="E78" s="7">
        <f t="shared" si="36"/>
        <v>0</v>
      </c>
      <c r="F78" s="7">
        <f t="shared" si="36"/>
        <v>0.01</v>
      </c>
      <c r="G78" s="7">
        <f t="shared" si="36"/>
        <v>0</v>
      </c>
      <c r="H78" s="7">
        <f t="shared" si="36"/>
        <v>0</v>
      </c>
      <c r="I78" s="7">
        <f t="shared" si="36"/>
        <v>0</v>
      </c>
      <c r="J78" s="7">
        <f t="shared" si="36"/>
        <v>0</v>
      </c>
      <c r="K78" s="7">
        <f t="shared" si="36"/>
        <v>0</v>
      </c>
      <c r="L78" s="7">
        <f t="shared" si="36"/>
        <v>0</v>
      </c>
      <c r="M78" s="7">
        <f t="shared" si="36"/>
        <v>0</v>
      </c>
      <c r="N78" s="7">
        <f t="shared" si="36"/>
        <v>0</v>
      </c>
      <c r="O78" s="7">
        <f t="shared" si="36"/>
        <v>0</v>
      </c>
      <c r="P78" s="7">
        <f t="shared" si="36"/>
        <v>0</v>
      </c>
      <c r="Q78" s="7">
        <f t="shared" si="36"/>
        <v>0</v>
      </c>
      <c r="R78" s="7">
        <f t="shared" si="36"/>
        <v>0</v>
      </c>
      <c r="S78" s="7">
        <f t="shared" si="36"/>
        <v>0</v>
      </c>
      <c r="T78" s="7">
        <f t="shared" si="36"/>
        <v>0</v>
      </c>
      <c r="U78" s="7">
        <f t="shared" si="36"/>
        <v>0</v>
      </c>
      <c r="V78" s="7">
        <f t="shared" si="36"/>
        <v>0</v>
      </c>
      <c r="W78" s="7">
        <f t="shared" si="34"/>
        <v>0</v>
      </c>
      <c r="X78" s="7">
        <f t="shared" si="36"/>
        <v>0</v>
      </c>
      <c r="Y78" s="7">
        <f t="shared" si="36"/>
        <v>0</v>
      </c>
      <c r="Z78" s="7">
        <f t="shared" si="36"/>
        <v>0</v>
      </c>
      <c r="AA78" s="7">
        <f t="shared" si="36"/>
        <v>0</v>
      </c>
      <c r="AB78" s="7">
        <f t="shared" si="36"/>
        <v>0</v>
      </c>
      <c r="AC78" s="7">
        <f t="shared" si="36"/>
        <v>0</v>
      </c>
      <c r="AD78" s="7">
        <f t="shared" si="36"/>
        <v>0</v>
      </c>
      <c r="AE78" s="7">
        <f t="shared" si="36"/>
        <v>0</v>
      </c>
      <c r="AF78" s="7">
        <f t="shared" si="36"/>
        <v>0</v>
      </c>
      <c r="AG78" s="7">
        <f t="shared" si="36"/>
        <v>2.3630000000000002E-2</v>
      </c>
      <c r="AH78" s="7">
        <f t="shared" si="36"/>
        <v>0</v>
      </c>
      <c r="AI78" s="7">
        <f t="shared" si="36"/>
        <v>0</v>
      </c>
      <c r="AJ78" s="7">
        <f t="shared" si="36"/>
        <v>0</v>
      </c>
      <c r="AK78" s="7">
        <f t="shared" si="34"/>
        <v>0</v>
      </c>
      <c r="AL78" s="7">
        <f t="shared" si="34"/>
        <v>0</v>
      </c>
      <c r="AM78" s="7">
        <f t="shared" si="34"/>
        <v>0</v>
      </c>
      <c r="AN78" s="7">
        <f t="shared" si="34"/>
        <v>0</v>
      </c>
      <c r="AO78" s="7">
        <f t="shared" si="34"/>
        <v>0</v>
      </c>
      <c r="AP78" s="7">
        <f t="shared" si="34"/>
        <v>0</v>
      </c>
      <c r="AQ78" s="7">
        <f t="shared" si="34"/>
        <v>0</v>
      </c>
      <c r="AR78" s="7">
        <f t="shared" si="34"/>
        <v>0</v>
      </c>
      <c r="AS78" s="7">
        <f t="shared" si="34"/>
        <v>0</v>
      </c>
      <c r="AT78" s="7">
        <f t="shared" si="34"/>
        <v>0</v>
      </c>
      <c r="AU78" s="7">
        <f t="shared" si="34"/>
        <v>0</v>
      </c>
      <c r="AV78" s="7">
        <f t="shared" si="34"/>
        <v>0</v>
      </c>
      <c r="AW78" s="7">
        <f t="shared" si="34"/>
        <v>0</v>
      </c>
      <c r="AX78" s="7">
        <f t="shared" si="34"/>
        <v>0</v>
      </c>
      <c r="AY78" s="7">
        <f t="shared" si="34"/>
        <v>0</v>
      </c>
      <c r="AZ78" s="7">
        <f t="shared" si="34"/>
        <v>0</v>
      </c>
      <c r="BA78" s="7">
        <f t="shared" si="34"/>
        <v>0</v>
      </c>
      <c r="BB78" s="7">
        <f t="shared" si="34"/>
        <v>0</v>
      </c>
      <c r="BC78" s="7">
        <f t="shared" si="34"/>
        <v>0</v>
      </c>
      <c r="BD78" s="7">
        <f t="shared" si="34"/>
        <v>0</v>
      </c>
      <c r="BE78" s="7">
        <f t="shared" si="34"/>
        <v>0</v>
      </c>
      <c r="BF78" s="7">
        <f t="shared" si="34"/>
        <v>0</v>
      </c>
      <c r="BG78" s="7">
        <f t="shared" si="34"/>
        <v>0</v>
      </c>
      <c r="BH78" s="7">
        <f t="shared" si="34"/>
        <v>0</v>
      </c>
      <c r="BI78" s="7">
        <f t="shared" si="34"/>
        <v>0</v>
      </c>
      <c r="BJ78" s="7">
        <f t="shared" si="34"/>
        <v>0</v>
      </c>
      <c r="BK78" s="7">
        <f t="shared" si="34"/>
        <v>0</v>
      </c>
      <c r="BL78" s="7">
        <f t="shared" si="34"/>
        <v>0</v>
      </c>
      <c r="BM78" s="7">
        <f t="shared" si="34"/>
        <v>0</v>
      </c>
      <c r="BN78" s="7">
        <f t="shared" si="34"/>
        <v>0</v>
      </c>
      <c r="BO78" s="113">
        <f t="shared" ref="BO78" si="39">BO20</f>
        <v>5.0000000000000002E-5</v>
      </c>
    </row>
    <row r="79" spans="1:69" ht="17.399999999999999" x14ac:dyDescent="0.35">
      <c r="B79" s="25" t="s">
        <v>28</v>
      </c>
      <c r="C79" s="26"/>
      <c r="D79" s="27">
        <f t="shared" ref="D79:AI79" si="40">SUM(D72:D78)</f>
        <v>0.04</v>
      </c>
      <c r="E79" s="27">
        <f t="shared" si="40"/>
        <v>5.4179999999999999E-2</v>
      </c>
      <c r="F79" s="27">
        <f t="shared" si="40"/>
        <v>0.01</v>
      </c>
      <c r="G79" s="27">
        <f t="shared" si="40"/>
        <v>0</v>
      </c>
      <c r="H79" s="27">
        <f t="shared" si="40"/>
        <v>0</v>
      </c>
      <c r="I79" s="27">
        <f t="shared" si="40"/>
        <v>0</v>
      </c>
      <c r="J79" s="27">
        <f t="shared" si="40"/>
        <v>0</v>
      </c>
      <c r="K79" s="27">
        <f t="shared" si="40"/>
        <v>5.0000000000000001E-3</v>
      </c>
      <c r="L79" s="27">
        <f t="shared" si="40"/>
        <v>1.3000000000000001E-2</v>
      </c>
      <c r="M79" s="27">
        <f t="shared" si="40"/>
        <v>2.5999999999999999E-2</v>
      </c>
      <c r="N79" s="27">
        <f t="shared" si="40"/>
        <v>0</v>
      </c>
      <c r="O79" s="27">
        <f t="shared" si="40"/>
        <v>0</v>
      </c>
      <c r="P79" s="27">
        <f t="shared" si="40"/>
        <v>0</v>
      </c>
      <c r="Q79" s="27">
        <f t="shared" si="40"/>
        <v>0</v>
      </c>
      <c r="R79" s="27">
        <f t="shared" si="40"/>
        <v>0</v>
      </c>
      <c r="S79" s="27">
        <f t="shared" si="40"/>
        <v>0</v>
      </c>
      <c r="T79" s="27">
        <f t="shared" si="40"/>
        <v>0</v>
      </c>
      <c r="U79" s="27">
        <f t="shared" si="40"/>
        <v>0</v>
      </c>
      <c r="V79" s="27">
        <f t="shared" si="40"/>
        <v>0</v>
      </c>
      <c r="W79" s="27">
        <f t="shared" si="40"/>
        <v>0</v>
      </c>
      <c r="X79" s="27">
        <f t="shared" si="40"/>
        <v>0.16666666666666666</v>
      </c>
      <c r="Y79" s="27">
        <f t="shared" si="40"/>
        <v>0</v>
      </c>
      <c r="Z79" s="27">
        <f t="shared" si="40"/>
        <v>0</v>
      </c>
      <c r="AA79" s="27">
        <f t="shared" si="40"/>
        <v>0</v>
      </c>
      <c r="AB79" s="27">
        <f t="shared" si="40"/>
        <v>0</v>
      </c>
      <c r="AC79" s="27">
        <f t="shared" si="40"/>
        <v>0</v>
      </c>
      <c r="AD79" s="27">
        <f t="shared" si="40"/>
        <v>0</v>
      </c>
      <c r="AE79" s="27">
        <f t="shared" si="40"/>
        <v>0</v>
      </c>
      <c r="AF79" s="27">
        <f t="shared" si="40"/>
        <v>0</v>
      </c>
      <c r="AG79" s="27">
        <f t="shared" si="40"/>
        <v>2.3630000000000002E-2</v>
      </c>
      <c r="AH79" s="27">
        <f t="shared" si="40"/>
        <v>0</v>
      </c>
      <c r="AI79" s="27">
        <f t="shared" si="40"/>
        <v>0</v>
      </c>
      <c r="AJ79" s="27">
        <f t="shared" ref="AJ79:BN79" si="41">SUM(AJ72:AJ78)</f>
        <v>5.9999999999999995E-4</v>
      </c>
      <c r="AK79" s="27">
        <f t="shared" si="41"/>
        <v>0</v>
      </c>
      <c r="AL79" s="27">
        <f t="shared" si="41"/>
        <v>0</v>
      </c>
      <c r="AM79" s="27">
        <f t="shared" si="41"/>
        <v>0</v>
      </c>
      <c r="AN79" s="27">
        <f t="shared" si="41"/>
        <v>0</v>
      </c>
      <c r="AO79" s="27">
        <f t="shared" si="41"/>
        <v>0</v>
      </c>
      <c r="AP79" s="27">
        <f t="shared" si="41"/>
        <v>0</v>
      </c>
      <c r="AQ79" s="27">
        <f t="shared" si="41"/>
        <v>0</v>
      </c>
      <c r="AR79" s="27">
        <f t="shared" si="41"/>
        <v>0</v>
      </c>
      <c r="AS79" s="27">
        <f t="shared" si="41"/>
        <v>0</v>
      </c>
      <c r="AT79" s="27">
        <f t="shared" si="41"/>
        <v>0</v>
      </c>
      <c r="AU79" s="27">
        <f t="shared" si="41"/>
        <v>0</v>
      </c>
      <c r="AV79" s="27">
        <f t="shared" si="41"/>
        <v>0</v>
      </c>
      <c r="AW79" s="27">
        <f t="shared" si="41"/>
        <v>0</v>
      </c>
      <c r="AX79" s="27">
        <f t="shared" si="41"/>
        <v>0</v>
      </c>
      <c r="AY79" s="27">
        <f t="shared" si="41"/>
        <v>0</v>
      </c>
      <c r="AZ79" s="27">
        <f t="shared" si="41"/>
        <v>0</v>
      </c>
      <c r="BA79" s="27">
        <f t="shared" si="41"/>
        <v>0</v>
      </c>
      <c r="BB79" s="27">
        <f t="shared" si="41"/>
        <v>0</v>
      </c>
      <c r="BC79" s="27">
        <f t="shared" si="41"/>
        <v>0.01</v>
      </c>
      <c r="BD79" s="27">
        <f t="shared" si="41"/>
        <v>0</v>
      </c>
      <c r="BE79" s="27">
        <f t="shared" si="41"/>
        <v>7.0000000000000007E-2</v>
      </c>
      <c r="BF79" s="27">
        <f t="shared" si="41"/>
        <v>0</v>
      </c>
      <c r="BG79" s="27">
        <f t="shared" si="41"/>
        <v>0.24</v>
      </c>
      <c r="BH79" s="27">
        <f t="shared" si="41"/>
        <v>0.01</v>
      </c>
      <c r="BI79" s="27">
        <f t="shared" si="41"/>
        <v>0.02</v>
      </c>
      <c r="BJ79" s="27">
        <f t="shared" si="41"/>
        <v>0</v>
      </c>
      <c r="BK79" s="27">
        <f t="shared" si="41"/>
        <v>7.0000000000000007E-2</v>
      </c>
      <c r="BL79" s="27">
        <f t="shared" si="41"/>
        <v>3.0000000000000001E-3</v>
      </c>
      <c r="BM79" s="27">
        <f t="shared" si="41"/>
        <v>4.0000000000000001E-3</v>
      </c>
      <c r="BN79" s="27">
        <f t="shared" si="41"/>
        <v>5.0000000000000001E-3</v>
      </c>
      <c r="BO79" s="114">
        <f t="shared" ref="BO79" si="42">SUM(BO72:BO78)</f>
        <v>5.0000000000000002E-5</v>
      </c>
    </row>
    <row r="80" spans="1:69" ht="17.399999999999999" x14ac:dyDescent="0.35">
      <c r="B80" s="25" t="s">
        <v>29</v>
      </c>
      <c r="C80" s="26"/>
      <c r="D80" s="28">
        <f t="shared" ref="D80:S80" si="43">PRODUCT(D79,$F$6)</f>
        <v>0.88</v>
      </c>
      <c r="E80" s="28">
        <f t="shared" si="43"/>
        <v>1.1919599999999999</v>
      </c>
      <c r="F80" s="28">
        <f t="shared" si="43"/>
        <v>0.22</v>
      </c>
      <c r="G80" s="28">
        <f t="shared" si="43"/>
        <v>0</v>
      </c>
      <c r="H80" s="28">
        <f t="shared" si="43"/>
        <v>0</v>
      </c>
      <c r="I80" s="28">
        <f t="shared" si="43"/>
        <v>0</v>
      </c>
      <c r="J80" s="28">
        <f t="shared" si="43"/>
        <v>0</v>
      </c>
      <c r="K80" s="28">
        <f t="shared" si="43"/>
        <v>0.11</v>
      </c>
      <c r="L80" s="28">
        <f t="shared" si="43"/>
        <v>0.28600000000000003</v>
      </c>
      <c r="M80" s="28">
        <f t="shared" si="43"/>
        <v>0.57199999999999995</v>
      </c>
      <c r="N80" s="28">
        <f t="shared" si="43"/>
        <v>0</v>
      </c>
      <c r="O80" s="28">
        <f t="shared" si="43"/>
        <v>0</v>
      </c>
      <c r="P80" s="28">
        <f t="shared" si="43"/>
        <v>0</v>
      </c>
      <c r="Q80" s="28">
        <f t="shared" si="43"/>
        <v>0</v>
      </c>
      <c r="R80" s="28">
        <f t="shared" si="43"/>
        <v>0</v>
      </c>
      <c r="S80" s="28">
        <f t="shared" si="43"/>
        <v>0</v>
      </c>
      <c r="T80" s="28">
        <f t="shared" ref="T80:X80" si="44">PRODUCT(T79,$F$6)</f>
        <v>0</v>
      </c>
      <c r="U80" s="28">
        <f t="shared" si="44"/>
        <v>0</v>
      </c>
      <c r="V80" s="28">
        <f t="shared" si="44"/>
        <v>0</v>
      </c>
      <c r="W80" s="28">
        <f t="shared" si="44"/>
        <v>0</v>
      </c>
      <c r="X80" s="28">
        <f t="shared" si="44"/>
        <v>3.6666666666666665</v>
      </c>
      <c r="Y80" s="28">
        <f t="shared" ref="Y80:BN80" si="45">PRODUCT(Y79,$F$6)</f>
        <v>0</v>
      </c>
      <c r="Z80" s="28">
        <f t="shared" si="45"/>
        <v>0</v>
      </c>
      <c r="AA80" s="28">
        <f t="shared" si="45"/>
        <v>0</v>
      </c>
      <c r="AB80" s="28">
        <f t="shared" si="45"/>
        <v>0</v>
      </c>
      <c r="AC80" s="28">
        <f t="shared" si="45"/>
        <v>0</v>
      </c>
      <c r="AD80" s="28">
        <f t="shared" si="45"/>
        <v>0</v>
      </c>
      <c r="AE80" s="28">
        <f t="shared" si="45"/>
        <v>0</v>
      </c>
      <c r="AF80" s="28">
        <f t="shared" si="45"/>
        <v>0</v>
      </c>
      <c r="AG80" s="28">
        <f t="shared" si="45"/>
        <v>0.51985999999999999</v>
      </c>
      <c r="AH80" s="28">
        <f t="shared" si="45"/>
        <v>0</v>
      </c>
      <c r="AI80" s="28">
        <f t="shared" si="45"/>
        <v>0</v>
      </c>
      <c r="AJ80" s="28">
        <f t="shared" si="45"/>
        <v>1.3199999999999998E-2</v>
      </c>
      <c r="AK80" s="28">
        <f t="shared" si="45"/>
        <v>0</v>
      </c>
      <c r="AL80" s="28">
        <f t="shared" si="45"/>
        <v>0</v>
      </c>
      <c r="AM80" s="28">
        <f t="shared" si="45"/>
        <v>0</v>
      </c>
      <c r="AN80" s="28">
        <f t="shared" si="45"/>
        <v>0</v>
      </c>
      <c r="AO80" s="28">
        <f t="shared" si="45"/>
        <v>0</v>
      </c>
      <c r="AP80" s="28">
        <f t="shared" si="45"/>
        <v>0</v>
      </c>
      <c r="AQ80" s="28">
        <f t="shared" si="45"/>
        <v>0</v>
      </c>
      <c r="AR80" s="28">
        <f t="shared" si="45"/>
        <v>0</v>
      </c>
      <c r="AS80" s="28">
        <f t="shared" si="45"/>
        <v>0</v>
      </c>
      <c r="AT80" s="28">
        <f t="shared" si="45"/>
        <v>0</v>
      </c>
      <c r="AU80" s="28">
        <f t="shared" si="45"/>
        <v>0</v>
      </c>
      <c r="AV80" s="28">
        <f t="shared" si="45"/>
        <v>0</v>
      </c>
      <c r="AW80" s="28">
        <f t="shared" si="45"/>
        <v>0</v>
      </c>
      <c r="AX80" s="28">
        <f t="shared" si="45"/>
        <v>0</v>
      </c>
      <c r="AY80" s="28">
        <f t="shared" si="45"/>
        <v>0</v>
      </c>
      <c r="AZ80" s="28">
        <f t="shared" si="45"/>
        <v>0</v>
      </c>
      <c r="BA80" s="28">
        <f t="shared" si="45"/>
        <v>0</v>
      </c>
      <c r="BB80" s="28">
        <f t="shared" si="45"/>
        <v>0</v>
      </c>
      <c r="BC80" s="28">
        <f t="shared" si="45"/>
        <v>0.22</v>
      </c>
      <c r="BD80" s="28">
        <f t="shared" si="45"/>
        <v>0</v>
      </c>
      <c r="BE80" s="28">
        <f t="shared" si="45"/>
        <v>1.54</v>
      </c>
      <c r="BF80" s="28">
        <f t="shared" si="45"/>
        <v>0</v>
      </c>
      <c r="BG80" s="28">
        <f t="shared" si="45"/>
        <v>5.2799999999999994</v>
      </c>
      <c r="BH80" s="28">
        <f t="shared" si="45"/>
        <v>0.22</v>
      </c>
      <c r="BI80" s="28">
        <f t="shared" si="45"/>
        <v>0.44</v>
      </c>
      <c r="BJ80" s="28">
        <f t="shared" si="45"/>
        <v>0</v>
      </c>
      <c r="BK80" s="28">
        <f t="shared" si="45"/>
        <v>1.54</v>
      </c>
      <c r="BL80" s="28">
        <f t="shared" si="45"/>
        <v>6.6000000000000003E-2</v>
      </c>
      <c r="BM80" s="28">
        <f t="shared" si="45"/>
        <v>8.7999999999999995E-2</v>
      </c>
      <c r="BN80" s="28">
        <f t="shared" si="45"/>
        <v>0.11</v>
      </c>
      <c r="BO80" s="115">
        <f t="shared" ref="BO80" si="46">PRODUCT(BO79,$F$6)</f>
        <v>1.1000000000000001E-3</v>
      </c>
    </row>
    <row r="82" spans="1:69" ht="17.399999999999999" x14ac:dyDescent="0.35">
      <c r="A82" s="30"/>
      <c r="B82" s="31" t="s">
        <v>30</v>
      </c>
      <c r="C82" s="32" t="s">
        <v>31</v>
      </c>
      <c r="D82" s="33">
        <f t="shared" ref="D82:BN82" si="47">D46</f>
        <v>72.72</v>
      </c>
      <c r="E82" s="33">
        <f t="shared" si="47"/>
        <v>76</v>
      </c>
      <c r="F82" s="33">
        <f t="shared" si="47"/>
        <v>85</v>
      </c>
      <c r="G82" s="33">
        <f t="shared" si="47"/>
        <v>596</v>
      </c>
      <c r="H82" s="33">
        <f t="shared" si="47"/>
        <v>1410</v>
      </c>
      <c r="I82" s="33">
        <f t="shared" si="47"/>
        <v>720</v>
      </c>
      <c r="J82" s="33">
        <f t="shared" si="47"/>
        <v>74.92</v>
      </c>
      <c r="K82" s="33">
        <f t="shared" si="47"/>
        <v>728.69</v>
      </c>
      <c r="L82" s="33">
        <f t="shared" si="47"/>
        <v>210.89</v>
      </c>
      <c r="M82" s="33">
        <f t="shared" si="47"/>
        <v>585</v>
      </c>
      <c r="N82" s="33">
        <f t="shared" si="47"/>
        <v>104.38</v>
      </c>
      <c r="O82" s="33">
        <f t="shared" si="47"/>
        <v>331.24</v>
      </c>
      <c r="P82" s="33">
        <f t="shared" si="47"/>
        <v>373.68</v>
      </c>
      <c r="Q82" s="33">
        <f t="shared" si="47"/>
        <v>400</v>
      </c>
      <c r="R82" s="33">
        <f t="shared" si="47"/>
        <v>0</v>
      </c>
      <c r="S82" s="33">
        <f t="shared" si="47"/>
        <v>0</v>
      </c>
      <c r="T82" s="33">
        <f t="shared" si="47"/>
        <v>0</v>
      </c>
      <c r="U82" s="33">
        <f t="shared" si="47"/>
        <v>792</v>
      </c>
      <c r="V82" s="33">
        <f t="shared" si="47"/>
        <v>352.56</v>
      </c>
      <c r="W82" s="33">
        <f>W46</f>
        <v>119</v>
      </c>
      <c r="X82" s="33">
        <f t="shared" si="47"/>
        <v>12.9</v>
      </c>
      <c r="Y82" s="33">
        <f t="shared" si="47"/>
        <v>0</v>
      </c>
      <c r="Z82" s="33">
        <f t="shared" si="47"/>
        <v>450</v>
      </c>
      <c r="AA82" s="33">
        <f t="shared" si="47"/>
        <v>381</v>
      </c>
      <c r="AB82" s="33">
        <f t="shared" si="47"/>
        <v>429</v>
      </c>
      <c r="AC82" s="33">
        <f t="shared" si="47"/>
        <v>261</v>
      </c>
      <c r="AD82" s="33">
        <f t="shared" si="47"/>
        <v>125</v>
      </c>
      <c r="AE82" s="33">
        <f t="shared" si="47"/>
        <v>255</v>
      </c>
      <c r="AF82" s="33">
        <f t="shared" si="47"/>
        <v>199</v>
      </c>
      <c r="AG82" s="33">
        <f t="shared" si="47"/>
        <v>227.27</v>
      </c>
      <c r="AH82" s="33">
        <f t="shared" si="47"/>
        <v>71.38</v>
      </c>
      <c r="AI82" s="33">
        <f t="shared" si="47"/>
        <v>59.25</v>
      </c>
      <c r="AJ82" s="33">
        <f t="shared" si="47"/>
        <v>43.4</v>
      </c>
      <c r="AK82" s="33">
        <f t="shared" si="47"/>
        <v>190</v>
      </c>
      <c r="AL82" s="33">
        <f t="shared" si="47"/>
        <v>207</v>
      </c>
      <c r="AM82" s="33">
        <f t="shared" si="47"/>
        <v>345.99</v>
      </c>
      <c r="AN82" s="33">
        <f t="shared" si="47"/>
        <v>300</v>
      </c>
      <c r="AO82" s="33">
        <f t="shared" si="47"/>
        <v>0</v>
      </c>
      <c r="AP82" s="33">
        <f t="shared" si="47"/>
        <v>216.1</v>
      </c>
      <c r="AQ82" s="33">
        <f t="shared" si="47"/>
        <v>63.75</v>
      </c>
      <c r="AR82" s="33">
        <f t="shared" si="47"/>
        <v>65.33</v>
      </c>
      <c r="AS82" s="33">
        <f t="shared" si="47"/>
        <v>76</v>
      </c>
      <c r="AT82" s="33">
        <f t="shared" si="47"/>
        <v>67.14</v>
      </c>
      <c r="AU82" s="33">
        <f t="shared" si="47"/>
        <v>69.33</v>
      </c>
      <c r="AV82" s="33">
        <f t="shared" si="47"/>
        <v>51.25</v>
      </c>
      <c r="AW82" s="33">
        <f t="shared" si="47"/>
        <v>77.14</v>
      </c>
      <c r="AX82" s="33">
        <f t="shared" si="47"/>
        <v>68</v>
      </c>
      <c r="AY82" s="33">
        <f t="shared" si="47"/>
        <v>60</v>
      </c>
      <c r="AZ82" s="33">
        <f t="shared" si="47"/>
        <v>137.33000000000001</v>
      </c>
      <c r="BA82" s="33">
        <f t="shared" si="47"/>
        <v>296</v>
      </c>
      <c r="BB82" s="33">
        <f t="shared" si="47"/>
        <v>513</v>
      </c>
      <c r="BC82" s="33">
        <f t="shared" si="47"/>
        <v>558</v>
      </c>
      <c r="BD82" s="33">
        <f t="shared" si="47"/>
        <v>261</v>
      </c>
      <c r="BE82" s="33">
        <f t="shared" si="47"/>
        <v>414</v>
      </c>
      <c r="BF82" s="33">
        <f t="shared" si="47"/>
        <v>0</v>
      </c>
      <c r="BG82" s="33">
        <f t="shared" si="47"/>
        <v>27</v>
      </c>
      <c r="BH82" s="33">
        <f t="shared" si="47"/>
        <v>47</v>
      </c>
      <c r="BI82" s="33">
        <f t="shared" si="47"/>
        <v>26</v>
      </c>
      <c r="BJ82" s="33">
        <f t="shared" si="47"/>
        <v>51</v>
      </c>
      <c r="BK82" s="33">
        <f t="shared" si="47"/>
        <v>62</v>
      </c>
      <c r="BL82" s="33">
        <f t="shared" si="47"/>
        <v>314</v>
      </c>
      <c r="BM82" s="33">
        <f t="shared" si="47"/>
        <v>138.88</v>
      </c>
      <c r="BN82" s="33">
        <f t="shared" si="47"/>
        <v>22</v>
      </c>
      <c r="BO82" s="114">
        <f t="shared" ref="BO82" si="48">BO46</f>
        <v>0</v>
      </c>
    </row>
    <row r="83" spans="1:69" ht="17.399999999999999" x14ac:dyDescent="0.35">
      <c r="B83" s="25" t="s">
        <v>32</v>
      </c>
      <c r="C83" s="26" t="s">
        <v>31</v>
      </c>
      <c r="D83" s="27">
        <f t="shared" ref="D83:BN83" si="49">D82/1000</f>
        <v>7.2719999999999993E-2</v>
      </c>
      <c r="E83" s="27">
        <f t="shared" si="49"/>
        <v>7.5999999999999998E-2</v>
      </c>
      <c r="F83" s="27">
        <f t="shared" si="49"/>
        <v>8.5000000000000006E-2</v>
      </c>
      <c r="G83" s="27">
        <f t="shared" si="49"/>
        <v>0.59599999999999997</v>
      </c>
      <c r="H83" s="27">
        <f t="shared" si="49"/>
        <v>1.41</v>
      </c>
      <c r="I83" s="27">
        <f t="shared" si="49"/>
        <v>0.72</v>
      </c>
      <c r="J83" s="27">
        <f t="shared" si="49"/>
        <v>7.492E-2</v>
      </c>
      <c r="K83" s="27">
        <f t="shared" si="49"/>
        <v>0.72869000000000006</v>
      </c>
      <c r="L83" s="27">
        <f t="shared" si="49"/>
        <v>0.21088999999999999</v>
      </c>
      <c r="M83" s="27">
        <f t="shared" si="49"/>
        <v>0.58499999999999996</v>
      </c>
      <c r="N83" s="27">
        <f t="shared" si="49"/>
        <v>0.10438</v>
      </c>
      <c r="O83" s="27">
        <f t="shared" si="49"/>
        <v>0.33124000000000003</v>
      </c>
      <c r="P83" s="27">
        <f t="shared" si="49"/>
        <v>0.37368000000000001</v>
      </c>
      <c r="Q83" s="27">
        <f t="shared" si="49"/>
        <v>0.4</v>
      </c>
      <c r="R83" s="27">
        <f t="shared" si="49"/>
        <v>0</v>
      </c>
      <c r="S83" s="27">
        <f t="shared" si="49"/>
        <v>0</v>
      </c>
      <c r="T83" s="27">
        <f t="shared" si="49"/>
        <v>0</v>
      </c>
      <c r="U83" s="27">
        <f t="shared" si="49"/>
        <v>0.79200000000000004</v>
      </c>
      <c r="V83" s="27">
        <f t="shared" si="49"/>
        <v>0.35255999999999998</v>
      </c>
      <c r="W83" s="27">
        <f>W82/1000</f>
        <v>0.11899999999999999</v>
      </c>
      <c r="X83" s="27">
        <f t="shared" si="49"/>
        <v>1.29E-2</v>
      </c>
      <c r="Y83" s="27">
        <f t="shared" si="49"/>
        <v>0</v>
      </c>
      <c r="Z83" s="27">
        <f t="shared" si="49"/>
        <v>0.45</v>
      </c>
      <c r="AA83" s="27">
        <f t="shared" si="49"/>
        <v>0.38100000000000001</v>
      </c>
      <c r="AB83" s="27">
        <f t="shared" si="49"/>
        <v>0.42899999999999999</v>
      </c>
      <c r="AC83" s="27">
        <f t="shared" si="49"/>
        <v>0.26100000000000001</v>
      </c>
      <c r="AD83" s="27">
        <f t="shared" si="49"/>
        <v>0.125</v>
      </c>
      <c r="AE83" s="27">
        <f t="shared" si="49"/>
        <v>0.255</v>
      </c>
      <c r="AF83" s="27">
        <f t="shared" si="49"/>
        <v>0.19900000000000001</v>
      </c>
      <c r="AG83" s="27">
        <f t="shared" si="49"/>
        <v>0.22727</v>
      </c>
      <c r="AH83" s="27">
        <f t="shared" si="49"/>
        <v>7.1379999999999999E-2</v>
      </c>
      <c r="AI83" s="27">
        <f t="shared" si="49"/>
        <v>5.9249999999999997E-2</v>
      </c>
      <c r="AJ83" s="27">
        <f t="shared" si="49"/>
        <v>4.3400000000000001E-2</v>
      </c>
      <c r="AK83" s="27">
        <f t="shared" si="49"/>
        <v>0.19</v>
      </c>
      <c r="AL83" s="27">
        <f t="shared" si="49"/>
        <v>0.20699999999999999</v>
      </c>
      <c r="AM83" s="27">
        <f t="shared" si="49"/>
        <v>0.34599000000000002</v>
      </c>
      <c r="AN83" s="27">
        <f t="shared" si="49"/>
        <v>0.3</v>
      </c>
      <c r="AO83" s="27">
        <f t="shared" si="49"/>
        <v>0</v>
      </c>
      <c r="AP83" s="27">
        <f t="shared" si="49"/>
        <v>0.21609999999999999</v>
      </c>
      <c r="AQ83" s="27">
        <f t="shared" si="49"/>
        <v>6.3750000000000001E-2</v>
      </c>
      <c r="AR83" s="27">
        <f t="shared" si="49"/>
        <v>6.5329999999999999E-2</v>
      </c>
      <c r="AS83" s="27">
        <f t="shared" si="49"/>
        <v>7.5999999999999998E-2</v>
      </c>
      <c r="AT83" s="27">
        <f t="shared" si="49"/>
        <v>6.7140000000000005E-2</v>
      </c>
      <c r="AU83" s="27">
        <f t="shared" si="49"/>
        <v>6.9330000000000003E-2</v>
      </c>
      <c r="AV83" s="27">
        <f t="shared" si="49"/>
        <v>5.1249999999999997E-2</v>
      </c>
      <c r="AW83" s="27">
        <f t="shared" si="49"/>
        <v>7.714E-2</v>
      </c>
      <c r="AX83" s="27">
        <f t="shared" si="49"/>
        <v>6.8000000000000005E-2</v>
      </c>
      <c r="AY83" s="27">
        <f t="shared" si="49"/>
        <v>0.06</v>
      </c>
      <c r="AZ83" s="27">
        <f t="shared" si="49"/>
        <v>0.13733000000000001</v>
      </c>
      <c r="BA83" s="27">
        <f t="shared" si="49"/>
        <v>0.29599999999999999</v>
      </c>
      <c r="BB83" s="27">
        <f t="shared" si="49"/>
        <v>0.51300000000000001</v>
      </c>
      <c r="BC83" s="27">
        <f t="shared" si="49"/>
        <v>0.55800000000000005</v>
      </c>
      <c r="BD83" s="27">
        <f t="shared" si="49"/>
        <v>0.26100000000000001</v>
      </c>
      <c r="BE83" s="27">
        <f t="shared" si="49"/>
        <v>0.41399999999999998</v>
      </c>
      <c r="BF83" s="27">
        <f t="shared" si="49"/>
        <v>0</v>
      </c>
      <c r="BG83" s="27">
        <f t="shared" si="49"/>
        <v>2.7E-2</v>
      </c>
      <c r="BH83" s="27">
        <f t="shared" si="49"/>
        <v>4.7E-2</v>
      </c>
      <c r="BI83" s="27">
        <f t="shared" si="49"/>
        <v>2.5999999999999999E-2</v>
      </c>
      <c r="BJ83" s="27">
        <f t="shared" si="49"/>
        <v>5.0999999999999997E-2</v>
      </c>
      <c r="BK83" s="27">
        <f t="shared" si="49"/>
        <v>6.2E-2</v>
      </c>
      <c r="BL83" s="27">
        <f t="shared" si="49"/>
        <v>0.314</v>
      </c>
      <c r="BM83" s="27">
        <f t="shared" si="49"/>
        <v>0.13888</v>
      </c>
      <c r="BN83" s="27">
        <f t="shared" si="49"/>
        <v>2.1999999999999999E-2</v>
      </c>
      <c r="BO83" s="114">
        <f t="shared" ref="BO83" si="50">BO82/1000</f>
        <v>0</v>
      </c>
    </row>
    <row r="84" spans="1:69" ht="17.399999999999999" x14ac:dyDescent="0.35">
      <c r="A84" s="34"/>
      <c r="B84" s="35" t="s">
        <v>33</v>
      </c>
      <c r="C84" s="136"/>
      <c r="D84" s="36">
        <f t="shared" ref="D84:BN84" si="51">D80*D82</f>
        <v>63.993600000000001</v>
      </c>
      <c r="E84" s="36">
        <f t="shared" si="51"/>
        <v>90.588959999999986</v>
      </c>
      <c r="F84" s="36">
        <f t="shared" si="51"/>
        <v>18.7</v>
      </c>
      <c r="G84" s="36">
        <f t="shared" si="51"/>
        <v>0</v>
      </c>
      <c r="H84" s="36">
        <f t="shared" si="51"/>
        <v>0</v>
      </c>
      <c r="I84" s="36">
        <f t="shared" si="51"/>
        <v>0</v>
      </c>
      <c r="J84" s="36">
        <f t="shared" si="51"/>
        <v>0</v>
      </c>
      <c r="K84" s="36">
        <f t="shared" si="51"/>
        <v>80.155900000000003</v>
      </c>
      <c r="L84" s="36">
        <f t="shared" si="51"/>
        <v>60.314540000000001</v>
      </c>
      <c r="M84" s="36">
        <f t="shared" si="51"/>
        <v>334.61999999999995</v>
      </c>
      <c r="N84" s="36">
        <f t="shared" si="51"/>
        <v>0</v>
      </c>
      <c r="O84" s="36">
        <f t="shared" si="51"/>
        <v>0</v>
      </c>
      <c r="P84" s="36">
        <f t="shared" si="51"/>
        <v>0</v>
      </c>
      <c r="Q84" s="36">
        <f t="shared" si="51"/>
        <v>0</v>
      </c>
      <c r="R84" s="36">
        <f t="shared" si="51"/>
        <v>0</v>
      </c>
      <c r="S84" s="36">
        <f t="shared" si="51"/>
        <v>0</v>
      </c>
      <c r="T84" s="36">
        <f t="shared" si="51"/>
        <v>0</v>
      </c>
      <c r="U84" s="36">
        <f t="shared" si="51"/>
        <v>0</v>
      </c>
      <c r="V84" s="36">
        <f t="shared" si="51"/>
        <v>0</v>
      </c>
      <c r="W84" s="36">
        <f>W80*W82</f>
        <v>0</v>
      </c>
      <c r="X84" s="36">
        <f t="shared" si="51"/>
        <v>47.3</v>
      </c>
      <c r="Y84" s="36">
        <f t="shared" si="51"/>
        <v>0</v>
      </c>
      <c r="Z84" s="36">
        <f t="shared" si="51"/>
        <v>0</v>
      </c>
      <c r="AA84" s="36">
        <f t="shared" si="51"/>
        <v>0</v>
      </c>
      <c r="AB84" s="36">
        <f t="shared" si="51"/>
        <v>0</v>
      </c>
      <c r="AC84" s="36">
        <f t="shared" si="51"/>
        <v>0</v>
      </c>
      <c r="AD84" s="36">
        <f t="shared" si="51"/>
        <v>0</v>
      </c>
      <c r="AE84" s="36">
        <f t="shared" si="51"/>
        <v>0</v>
      </c>
      <c r="AF84" s="36">
        <f t="shared" si="51"/>
        <v>0</v>
      </c>
      <c r="AG84" s="36">
        <f t="shared" si="51"/>
        <v>118.14858220000001</v>
      </c>
      <c r="AH84" s="36">
        <f t="shared" si="51"/>
        <v>0</v>
      </c>
      <c r="AI84" s="36">
        <f t="shared" si="51"/>
        <v>0</v>
      </c>
      <c r="AJ84" s="36">
        <f t="shared" si="51"/>
        <v>0.57287999999999994</v>
      </c>
      <c r="AK84" s="36">
        <f t="shared" si="51"/>
        <v>0</v>
      </c>
      <c r="AL84" s="36">
        <f t="shared" si="51"/>
        <v>0</v>
      </c>
      <c r="AM84" s="36">
        <f t="shared" si="51"/>
        <v>0</v>
      </c>
      <c r="AN84" s="36">
        <f t="shared" si="51"/>
        <v>0</v>
      </c>
      <c r="AO84" s="36">
        <f t="shared" si="51"/>
        <v>0</v>
      </c>
      <c r="AP84" s="36">
        <f t="shared" si="51"/>
        <v>0</v>
      </c>
      <c r="AQ84" s="36">
        <f t="shared" si="51"/>
        <v>0</v>
      </c>
      <c r="AR84" s="36">
        <f t="shared" si="51"/>
        <v>0</v>
      </c>
      <c r="AS84" s="36">
        <f t="shared" si="51"/>
        <v>0</v>
      </c>
      <c r="AT84" s="36">
        <f t="shared" si="51"/>
        <v>0</v>
      </c>
      <c r="AU84" s="36">
        <f t="shared" si="51"/>
        <v>0</v>
      </c>
      <c r="AV84" s="36">
        <f t="shared" si="51"/>
        <v>0</v>
      </c>
      <c r="AW84" s="36">
        <f t="shared" si="51"/>
        <v>0</v>
      </c>
      <c r="AX84" s="36">
        <f t="shared" si="51"/>
        <v>0</v>
      </c>
      <c r="AY84" s="36">
        <f t="shared" si="51"/>
        <v>0</v>
      </c>
      <c r="AZ84" s="36">
        <f t="shared" si="51"/>
        <v>0</v>
      </c>
      <c r="BA84" s="36">
        <f t="shared" si="51"/>
        <v>0</v>
      </c>
      <c r="BB84" s="36">
        <f t="shared" si="51"/>
        <v>0</v>
      </c>
      <c r="BC84" s="36">
        <f t="shared" si="51"/>
        <v>122.76</v>
      </c>
      <c r="BD84" s="36">
        <f t="shared" si="51"/>
        <v>0</v>
      </c>
      <c r="BE84" s="36">
        <f t="shared" si="51"/>
        <v>637.56000000000006</v>
      </c>
      <c r="BF84" s="36">
        <f t="shared" si="51"/>
        <v>0</v>
      </c>
      <c r="BG84" s="36">
        <f t="shared" si="51"/>
        <v>142.55999999999997</v>
      </c>
      <c r="BH84" s="36">
        <f t="shared" si="51"/>
        <v>10.34</v>
      </c>
      <c r="BI84" s="36">
        <f t="shared" si="51"/>
        <v>11.44</v>
      </c>
      <c r="BJ84" s="36">
        <f t="shared" si="51"/>
        <v>0</v>
      </c>
      <c r="BK84" s="36">
        <f t="shared" si="51"/>
        <v>95.48</v>
      </c>
      <c r="BL84" s="36">
        <f t="shared" si="51"/>
        <v>20.724</v>
      </c>
      <c r="BM84" s="36">
        <f t="shared" si="51"/>
        <v>12.221439999999999</v>
      </c>
      <c r="BN84" s="36">
        <f t="shared" si="51"/>
        <v>2.42</v>
      </c>
      <c r="BO84" s="118">
        <f t="shared" ref="BO84" si="52">BO80*BO82</f>
        <v>0</v>
      </c>
      <c r="BP84" s="37">
        <f>SUM(D84:BN84)</f>
        <v>1869.8999022</v>
      </c>
      <c r="BQ84" s="38">
        <f>BP84/$C$9</f>
        <v>84.995450099999999</v>
      </c>
    </row>
    <row r="85" spans="1:69" ht="17.399999999999999" x14ac:dyDescent="0.35">
      <c r="A85" s="34"/>
      <c r="B85" s="35" t="s">
        <v>34</v>
      </c>
      <c r="C85" s="136"/>
      <c r="D85" s="36">
        <f t="shared" ref="D85:BN85" si="53">D80*D82</f>
        <v>63.993600000000001</v>
      </c>
      <c r="E85" s="36">
        <f t="shared" si="53"/>
        <v>90.588959999999986</v>
      </c>
      <c r="F85" s="36">
        <f t="shared" si="53"/>
        <v>18.7</v>
      </c>
      <c r="G85" s="36">
        <f t="shared" si="53"/>
        <v>0</v>
      </c>
      <c r="H85" s="36">
        <f t="shared" si="53"/>
        <v>0</v>
      </c>
      <c r="I85" s="36">
        <f t="shared" si="53"/>
        <v>0</v>
      </c>
      <c r="J85" s="36">
        <f t="shared" si="53"/>
        <v>0</v>
      </c>
      <c r="K85" s="36">
        <f t="shared" si="53"/>
        <v>80.155900000000003</v>
      </c>
      <c r="L85" s="36">
        <f t="shared" si="53"/>
        <v>60.314540000000001</v>
      </c>
      <c r="M85" s="36">
        <f t="shared" si="53"/>
        <v>334.61999999999995</v>
      </c>
      <c r="N85" s="36">
        <f t="shared" si="53"/>
        <v>0</v>
      </c>
      <c r="O85" s="36">
        <f t="shared" si="53"/>
        <v>0</v>
      </c>
      <c r="P85" s="36">
        <f t="shared" si="53"/>
        <v>0</v>
      </c>
      <c r="Q85" s="36">
        <f t="shared" si="53"/>
        <v>0</v>
      </c>
      <c r="R85" s="36">
        <f t="shared" si="53"/>
        <v>0</v>
      </c>
      <c r="S85" s="36">
        <f t="shared" si="53"/>
        <v>0</v>
      </c>
      <c r="T85" s="36">
        <f t="shared" si="53"/>
        <v>0</v>
      </c>
      <c r="U85" s="36">
        <f t="shared" si="53"/>
        <v>0</v>
      </c>
      <c r="V85" s="36">
        <f t="shared" si="53"/>
        <v>0</v>
      </c>
      <c r="W85" s="36">
        <f>W80*W82</f>
        <v>0</v>
      </c>
      <c r="X85" s="36">
        <f t="shared" si="53"/>
        <v>47.3</v>
      </c>
      <c r="Y85" s="36">
        <f t="shared" si="53"/>
        <v>0</v>
      </c>
      <c r="Z85" s="36">
        <f t="shared" si="53"/>
        <v>0</v>
      </c>
      <c r="AA85" s="36">
        <f t="shared" si="53"/>
        <v>0</v>
      </c>
      <c r="AB85" s="36">
        <f t="shared" si="53"/>
        <v>0</v>
      </c>
      <c r="AC85" s="36">
        <f t="shared" si="53"/>
        <v>0</v>
      </c>
      <c r="AD85" s="36">
        <f t="shared" si="53"/>
        <v>0</v>
      </c>
      <c r="AE85" s="36">
        <f t="shared" si="53"/>
        <v>0</v>
      </c>
      <c r="AF85" s="36">
        <f t="shared" si="53"/>
        <v>0</v>
      </c>
      <c r="AG85" s="36">
        <f t="shared" si="53"/>
        <v>118.14858220000001</v>
      </c>
      <c r="AH85" s="36">
        <f t="shared" si="53"/>
        <v>0</v>
      </c>
      <c r="AI85" s="36">
        <f t="shared" si="53"/>
        <v>0</v>
      </c>
      <c r="AJ85" s="36">
        <f t="shared" si="53"/>
        <v>0.57287999999999994</v>
      </c>
      <c r="AK85" s="36">
        <f t="shared" si="53"/>
        <v>0</v>
      </c>
      <c r="AL85" s="36">
        <f t="shared" si="53"/>
        <v>0</v>
      </c>
      <c r="AM85" s="36">
        <f t="shared" si="53"/>
        <v>0</v>
      </c>
      <c r="AN85" s="36">
        <f t="shared" si="53"/>
        <v>0</v>
      </c>
      <c r="AO85" s="36">
        <f t="shared" si="53"/>
        <v>0</v>
      </c>
      <c r="AP85" s="36">
        <f t="shared" si="53"/>
        <v>0</v>
      </c>
      <c r="AQ85" s="36">
        <f t="shared" si="53"/>
        <v>0</v>
      </c>
      <c r="AR85" s="36">
        <f t="shared" si="53"/>
        <v>0</v>
      </c>
      <c r="AS85" s="36">
        <f t="shared" si="53"/>
        <v>0</v>
      </c>
      <c r="AT85" s="36">
        <f t="shared" si="53"/>
        <v>0</v>
      </c>
      <c r="AU85" s="36">
        <f t="shared" si="53"/>
        <v>0</v>
      </c>
      <c r="AV85" s="36">
        <f t="shared" si="53"/>
        <v>0</v>
      </c>
      <c r="AW85" s="36">
        <f t="shared" si="53"/>
        <v>0</v>
      </c>
      <c r="AX85" s="36">
        <f t="shared" si="53"/>
        <v>0</v>
      </c>
      <c r="AY85" s="36">
        <f t="shared" si="53"/>
        <v>0</v>
      </c>
      <c r="AZ85" s="36">
        <f t="shared" si="53"/>
        <v>0</v>
      </c>
      <c r="BA85" s="36">
        <f t="shared" si="53"/>
        <v>0</v>
      </c>
      <c r="BB85" s="36">
        <f t="shared" si="53"/>
        <v>0</v>
      </c>
      <c r="BC85" s="36">
        <f t="shared" si="53"/>
        <v>122.76</v>
      </c>
      <c r="BD85" s="36">
        <f t="shared" si="53"/>
        <v>0</v>
      </c>
      <c r="BE85" s="36">
        <f t="shared" si="53"/>
        <v>637.56000000000006</v>
      </c>
      <c r="BF85" s="36">
        <f t="shared" si="53"/>
        <v>0</v>
      </c>
      <c r="BG85" s="36">
        <f t="shared" si="53"/>
        <v>142.55999999999997</v>
      </c>
      <c r="BH85" s="36">
        <f t="shared" si="53"/>
        <v>10.34</v>
      </c>
      <c r="BI85" s="36">
        <f t="shared" si="53"/>
        <v>11.44</v>
      </c>
      <c r="BJ85" s="36">
        <f t="shared" si="53"/>
        <v>0</v>
      </c>
      <c r="BK85" s="36">
        <f t="shared" si="53"/>
        <v>95.48</v>
      </c>
      <c r="BL85" s="36">
        <f t="shared" si="53"/>
        <v>20.724</v>
      </c>
      <c r="BM85" s="36">
        <f t="shared" si="53"/>
        <v>12.221439999999999</v>
      </c>
      <c r="BN85" s="36">
        <f t="shared" si="53"/>
        <v>2.42</v>
      </c>
      <c r="BO85" s="118">
        <f t="shared" ref="BO85" si="54">BO80*BO82</f>
        <v>0</v>
      </c>
      <c r="BP85" s="37">
        <f>SUM(D85:BN85)</f>
        <v>1869.8999022</v>
      </c>
      <c r="BQ85" s="38">
        <f>BP85/$C$9</f>
        <v>84.995450099999999</v>
      </c>
    </row>
    <row r="87" spans="1:69" x14ac:dyDescent="0.3">
      <c r="J87" s="1"/>
      <c r="Q87" s="1"/>
      <c r="R87" s="1"/>
      <c r="AF87" s="1"/>
    </row>
    <row r="88" spans="1:69" ht="15" customHeight="1" x14ac:dyDescent="0.3">
      <c r="A88" s="129"/>
      <c r="B88" s="5" t="s">
        <v>4</v>
      </c>
      <c r="C88" s="131" t="s">
        <v>5</v>
      </c>
      <c r="D88" s="131" t="str">
        <f t="shared" ref="D88:BN88" si="55">D54</f>
        <v>Хлеб пшеничный</v>
      </c>
      <c r="E88" s="131" t="str">
        <f t="shared" si="55"/>
        <v>Хлеб ржано-пшеничный</v>
      </c>
      <c r="F88" s="131" t="str">
        <f t="shared" si="55"/>
        <v>Сахар</v>
      </c>
      <c r="G88" s="131" t="str">
        <f t="shared" si="55"/>
        <v>Чай</v>
      </c>
      <c r="H88" s="131" t="str">
        <f t="shared" si="55"/>
        <v>Какао</v>
      </c>
      <c r="I88" s="131" t="str">
        <f t="shared" si="55"/>
        <v>Кофейный напиток</v>
      </c>
      <c r="J88" s="131" t="str">
        <f t="shared" si="55"/>
        <v>Молоко 2,5%</v>
      </c>
      <c r="K88" s="131" t="str">
        <f t="shared" si="55"/>
        <v>Масло сливочное</v>
      </c>
      <c r="L88" s="131" t="str">
        <f t="shared" si="55"/>
        <v>Сметана 15%</v>
      </c>
      <c r="M88" s="131" t="str">
        <f t="shared" si="55"/>
        <v>Молоко сухое</v>
      </c>
      <c r="N88" s="131" t="str">
        <f t="shared" si="55"/>
        <v>Снежок 2,5 %</v>
      </c>
      <c r="O88" s="131" t="str">
        <f t="shared" si="55"/>
        <v>Творог 5%</v>
      </c>
      <c r="P88" s="131" t="str">
        <f t="shared" si="55"/>
        <v>Молоко сгущенное</v>
      </c>
      <c r="Q88" s="131" t="str">
        <f t="shared" si="55"/>
        <v xml:space="preserve">Джем Сава </v>
      </c>
      <c r="R88" s="131" t="str">
        <f t="shared" si="55"/>
        <v>Сыр</v>
      </c>
      <c r="S88" s="131" t="str">
        <f t="shared" si="55"/>
        <v>Зеленый горошек</v>
      </c>
      <c r="T88" s="131" t="str">
        <f t="shared" si="55"/>
        <v>Кукуруза консервирован.</v>
      </c>
      <c r="U88" s="131" t="str">
        <f t="shared" si="55"/>
        <v>Консервы рыбные</v>
      </c>
      <c r="V88" s="131" t="str">
        <f t="shared" si="55"/>
        <v>Огурцы консервирован.</v>
      </c>
      <c r="W88" s="63"/>
      <c r="X88" s="131" t="str">
        <f t="shared" si="55"/>
        <v>Яйцо</v>
      </c>
      <c r="Y88" s="131" t="str">
        <f t="shared" si="55"/>
        <v>Икра кабачковая</v>
      </c>
      <c r="Z88" s="131" t="str">
        <f t="shared" si="55"/>
        <v>Изюм</v>
      </c>
      <c r="AA88" s="131" t="str">
        <f t="shared" si="55"/>
        <v>Курага</v>
      </c>
      <c r="AB88" s="131" t="str">
        <f t="shared" si="55"/>
        <v>Чернослив</v>
      </c>
      <c r="AC88" s="131" t="str">
        <f t="shared" si="55"/>
        <v>Шиповник</v>
      </c>
      <c r="AD88" s="131" t="str">
        <f t="shared" si="55"/>
        <v>Сухофрукты</v>
      </c>
      <c r="AE88" s="131" t="str">
        <f t="shared" si="55"/>
        <v>Ягода свежемороженная</v>
      </c>
      <c r="AF88" s="131" t="str">
        <f t="shared" si="55"/>
        <v>Лимон</v>
      </c>
      <c r="AG88" s="131" t="str">
        <f t="shared" si="55"/>
        <v>Кисель</v>
      </c>
      <c r="AH88" s="131" t="str">
        <f t="shared" si="55"/>
        <v xml:space="preserve">Сок </v>
      </c>
      <c r="AI88" s="131" t="str">
        <f t="shared" si="55"/>
        <v>Макаронные изделия</v>
      </c>
      <c r="AJ88" s="131" t="str">
        <f t="shared" si="55"/>
        <v>Мука</v>
      </c>
      <c r="AK88" s="131" t="str">
        <f t="shared" si="55"/>
        <v>Дрожжи</v>
      </c>
      <c r="AL88" s="131" t="str">
        <f t="shared" si="55"/>
        <v>Печенье</v>
      </c>
      <c r="AM88" s="131" t="str">
        <f t="shared" si="55"/>
        <v>Кукурузные палочки</v>
      </c>
      <c r="AN88" s="131" t="str">
        <f t="shared" si="55"/>
        <v>Вафли</v>
      </c>
      <c r="AO88" s="131" t="str">
        <f t="shared" si="55"/>
        <v>Конфеты</v>
      </c>
      <c r="AP88" s="131" t="str">
        <f t="shared" si="55"/>
        <v>Повидло Сава</v>
      </c>
      <c r="AQ88" s="131" t="str">
        <f t="shared" si="55"/>
        <v>Крупа геркулес</v>
      </c>
      <c r="AR88" s="131" t="str">
        <f t="shared" si="55"/>
        <v>Крупа горох</v>
      </c>
      <c r="AS88" s="131" t="str">
        <f t="shared" si="55"/>
        <v>Крупа гречневая</v>
      </c>
      <c r="AT88" s="131" t="str">
        <f t="shared" si="55"/>
        <v>Крупа кукурузная</v>
      </c>
      <c r="AU88" s="131" t="str">
        <f t="shared" si="55"/>
        <v>Крупа манная</v>
      </c>
      <c r="AV88" s="131" t="str">
        <f t="shared" si="55"/>
        <v>Крупа перловая</v>
      </c>
      <c r="AW88" s="131" t="str">
        <f t="shared" si="55"/>
        <v>Крупа пшеничная</v>
      </c>
      <c r="AX88" s="131" t="str">
        <f t="shared" si="55"/>
        <v>Крупа пшено</v>
      </c>
      <c r="AY88" s="131" t="str">
        <f t="shared" si="55"/>
        <v>Крупа ячневая</v>
      </c>
      <c r="AZ88" s="131" t="str">
        <f t="shared" si="55"/>
        <v>Рис</v>
      </c>
      <c r="BA88" s="131" t="str">
        <f t="shared" si="55"/>
        <v>Цыпленок бройлер</v>
      </c>
      <c r="BB88" s="131" t="str">
        <f t="shared" si="55"/>
        <v>Филе куриное</v>
      </c>
      <c r="BC88" s="131" t="str">
        <f t="shared" si="55"/>
        <v>Фарш говяжий</v>
      </c>
      <c r="BD88" s="131" t="str">
        <f t="shared" si="55"/>
        <v>Печень куриная</v>
      </c>
      <c r="BE88" s="131" t="str">
        <f t="shared" si="55"/>
        <v>Филе минтая</v>
      </c>
      <c r="BF88" s="131" t="str">
        <f t="shared" si="55"/>
        <v>Филе сельди слабосол.</v>
      </c>
      <c r="BG88" s="131" t="str">
        <f t="shared" si="55"/>
        <v>Картофель</v>
      </c>
      <c r="BH88" s="131" t="str">
        <f t="shared" si="55"/>
        <v>Морковь</v>
      </c>
      <c r="BI88" s="131" t="str">
        <f t="shared" si="55"/>
        <v>Лук</v>
      </c>
      <c r="BJ88" s="131" t="str">
        <f t="shared" si="55"/>
        <v>Капуста</v>
      </c>
      <c r="BK88" s="131" t="str">
        <f t="shared" si="55"/>
        <v>Свекла</v>
      </c>
      <c r="BL88" s="131" t="str">
        <f t="shared" si="55"/>
        <v>Томатная паста</v>
      </c>
      <c r="BM88" s="131" t="str">
        <f t="shared" si="55"/>
        <v>Масло растительное</v>
      </c>
      <c r="BN88" s="131" t="str">
        <f t="shared" si="55"/>
        <v>Соль</v>
      </c>
      <c r="BO88" s="133" t="s">
        <v>100</v>
      </c>
      <c r="BP88" s="137" t="s">
        <v>6</v>
      </c>
      <c r="BQ88" s="137" t="s">
        <v>7</v>
      </c>
    </row>
    <row r="89" spans="1:69" ht="30" customHeight="1" x14ac:dyDescent="0.3">
      <c r="A89" s="130"/>
      <c r="B89" s="6" t="s">
        <v>8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64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4"/>
      <c r="BP89" s="138"/>
      <c r="BQ89" s="138"/>
    </row>
    <row r="90" spans="1:69" x14ac:dyDescent="0.3">
      <c r="A90" s="139" t="s">
        <v>22</v>
      </c>
      <c r="B90" s="7" t="s">
        <v>41</v>
      </c>
      <c r="C90" s="125">
        <f>$F$6</f>
        <v>22</v>
      </c>
      <c r="D90" s="7">
        <f t="shared" ref="D90:BN94" si="56">D21</f>
        <v>0</v>
      </c>
      <c r="E90" s="7">
        <f t="shared" si="56"/>
        <v>0</v>
      </c>
      <c r="F90" s="7">
        <f t="shared" si="56"/>
        <v>0.01</v>
      </c>
      <c r="G90" s="7">
        <f t="shared" si="56"/>
        <v>4.0000000000000002E-4</v>
      </c>
      <c r="H90" s="7">
        <f t="shared" si="56"/>
        <v>0</v>
      </c>
      <c r="I90" s="7">
        <f t="shared" si="56"/>
        <v>0</v>
      </c>
      <c r="J90" s="7">
        <f t="shared" si="56"/>
        <v>0</v>
      </c>
      <c r="K90" s="7">
        <f t="shared" si="56"/>
        <v>0</v>
      </c>
      <c r="L90" s="7">
        <f t="shared" si="56"/>
        <v>0</v>
      </c>
      <c r="M90" s="7">
        <f t="shared" si="56"/>
        <v>0</v>
      </c>
      <c r="N90" s="7">
        <f t="shared" si="56"/>
        <v>0</v>
      </c>
      <c r="O90" s="7">
        <f t="shared" si="56"/>
        <v>0</v>
      </c>
      <c r="P90" s="7">
        <f t="shared" si="56"/>
        <v>0</v>
      </c>
      <c r="Q90" s="7">
        <f t="shared" si="56"/>
        <v>0</v>
      </c>
      <c r="R90" s="7">
        <f t="shared" si="56"/>
        <v>0</v>
      </c>
      <c r="S90" s="7">
        <f t="shared" si="56"/>
        <v>0</v>
      </c>
      <c r="T90" s="7">
        <f t="shared" si="56"/>
        <v>0</v>
      </c>
      <c r="U90" s="7">
        <f t="shared" si="56"/>
        <v>0</v>
      </c>
      <c r="V90" s="7">
        <f t="shared" si="56"/>
        <v>0</v>
      </c>
      <c r="W90" s="7">
        <f>W21</f>
        <v>0</v>
      </c>
      <c r="X90" s="7">
        <f t="shared" si="56"/>
        <v>0</v>
      </c>
      <c r="Y90" s="7">
        <f t="shared" si="56"/>
        <v>0</v>
      </c>
      <c r="Z90" s="7">
        <f t="shared" si="56"/>
        <v>0</v>
      </c>
      <c r="AA90" s="7">
        <f t="shared" si="56"/>
        <v>0</v>
      </c>
      <c r="AB90" s="7">
        <f t="shared" si="56"/>
        <v>0</v>
      </c>
      <c r="AC90" s="7">
        <f t="shared" si="56"/>
        <v>0</v>
      </c>
      <c r="AD90" s="7">
        <f t="shared" si="56"/>
        <v>0</v>
      </c>
      <c r="AE90" s="7">
        <f t="shared" si="56"/>
        <v>0</v>
      </c>
      <c r="AF90" s="7">
        <f t="shared" si="56"/>
        <v>6.0000000000000001E-3</v>
      </c>
      <c r="AG90" s="7">
        <f t="shared" si="56"/>
        <v>0</v>
      </c>
      <c r="AH90" s="7">
        <f t="shared" si="56"/>
        <v>0</v>
      </c>
      <c r="AI90" s="7">
        <f t="shared" si="56"/>
        <v>0</v>
      </c>
      <c r="AJ90" s="7">
        <f t="shared" si="56"/>
        <v>0</v>
      </c>
      <c r="AK90" s="7">
        <f t="shared" si="56"/>
        <v>0</v>
      </c>
      <c r="AL90" s="7">
        <f t="shared" si="56"/>
        <v>0</v>
      </c>
      <c r="AM90" s="7">
        <f t="shared" si="56"/>
        <v>0</v>
      </c>
      <c r="AN90" s="7">
        <f t="shared" si="56"/>
        <v>0</v>
      </c>
      <c r="AO90" s="7">
        <f t="shared" si="56"/>
        <v>0</v>
      </c>
      <c r="AP90" s="7">
        <f t="shared" si="56"/>
        <v>0</v>
      </c>
      <c r="AQ90" s="7">
        <f t="shared" si="56"/>
        <v>0</v>
      </c>
      <c r="AR90" s="7">
        <f t="shared" si="56"/>
        <v>0</v>
      </c>
      <c r="AS90" s="7">
        <f t="shared" si="56"/>
        <v>0</v>
      </c>
      <c r="AT90" s="7">
        <f t="shared" si="56"/>
        <v>0</v>
      </c>
      <c r="AU90" s="7">
        <f t="shared" si="56"/>
        <v>0</v>
      </c>
      <c r="AV90" s="7">
        <f t="shared" si="56"/>
        <v>0</v>
      </c>
      <c r="AW90" s="7">
        <f t="shared" si="56"/>
        <v>0</v>
      </c>
      <c r="AX90" s="7">
        <f t="shared" si="56"/>
        <v>0</v>
      </c>
      <c r="AY90" s="7">
        <f t="shared" si="56"/>
        <v>0</v>
      </c>
      <c r="AZ90" s="7">
        <f t="shared" si="56"/>
        <v>0</v>
      </c>
      <c r="BA90" s="7">
        <f t="shared" si="56"/>
        <v>0</v>
      </c>
      <c r="BB90" s="7">
        <f t="shared" si="56"/>
        <v>0</v>
      </c>
      <c r="BC90" s="7">
        <f t="shared" si="56"/>
        <v>0</v>
      </c>
      <c r="BD90" s="7">
        <f t="shared" si="56"/>
        <v>0</v>
      </c>
      <c r="BE90" s="7">
        <f t="shared" si="56"/>
        <v>0</v>
      </c>
      <c r="BF90" s="7">
        <f t="shared" si="56"/>
        <v>0</v>
      </c>
      <c r="BG90" s="7">
        <f t="shared" si="56"/>
        <v>0</v>
      </c>
      <c r="BH90" s="7">
        <f t="shared" si="56"/>
        <v>0</v>
      </c>
      <c r="BI90" s="7">
        <f t="shared" si="56"/>
        <v>0</v>
      </c>
      <c r="BJ90" s="7">
        <f t="shared" si="56"/>
        <v>0</v>
      </c>
      <c r="BK90" s="7">
        <f t="shared" si="56"/>
        <v>0</v>
      </c>
      <c r="BL90" s="7">
        <f t="shared" si="56"/>
        <v>0</v>
      </c>
      <c r="BM90" s="7">
        <f t="shared" si="56"/>
        <v>0</v>
      </c>
      <c r="BN90" s="7">
        <f t="shared" si="56"/>
        <v>0</v>
      </c>
      <c r="BO90" s="113">
        <f t="shared" ref="BO90:BO93" si="57">BO21</f>
        <v>0</v>
      </c>
      <c r="BP90" s="12"/>
      <c r="BQ90" s="13"/>
    </row>
    <row r="91" spans="1:69" ht="15" customHeight="1" x14ac:dyDescent="0.3">
      <c r="A91" s="140"/>
      <c r="B91" s="7" t="s">
        <v>42</v>
      </c>
      <c r="C91" s="126"/>
      <c r="D91" s="7">
        <f t="shared" si="56"/>
        <v>0</v>
      </c>
      <c r="E91" s="7">
        <f t="shared" si="56"/>
        <v>0</v>
      </c>
      <c r="F91" s="7">
        <f t="shared" si="56"/>
        <v>0</v>
      </c>
      <c r="G91" s="7">
        <f t="shared" si="56"/>
        <v>0</v>
      </c>
      <c r="H91" s="7">
        <f t="shared" si="56"/>
        <v>0</v>
      </c>
      <c r="I91" s="7">
        <f t="shared" si="56"/>
        <v>0</v>
      </c>
      <c r="J91" s="7">
        <f t="shared" si="56"/>
        <v>0</v>
      </c>
      <c r="K91" s="7">
        <f t="shared" si="56"/>
        <v>0</v>
      </c>
      <c r="L91" s="7">
        <f t="shared" si="56"/>
        <v>0</v>
      </c>
      <c r="M91" s="7">
        <f t="shared" si="56"/>
        <v>0</v>
      </c>
      <c r="N91" s="7">
        <f t="shared" si="56"/>
        <v>0</v>
      </c>
      <c r="O91" s="7">
        <f t="shared" si="56"/>
        <v>0</v>
      </c>
      <c r="P91" s="7">
        <f t="shared" si="56"/>
        <v>0</v>
      </c>
      <c r="Q91" s="7">
        <f t="shared" si="56"/>
        <v>0</v>
      </c>
      <c r="R91" s="7">
        <f t="shared" si="56"/>
        <v>0</v>
      </c>
      <c r="S91" s="7">
        <f t="shared" si="56"/>
        <v>0</v>
      </c>
      <c r="T91" s="7">
        <f t="shared" si="56"/>
        <v>0</v>
      </c>
      <c r="U91" s="7">
        <f t="shared" si="56"/>
        <v>0</v>
      </c>
      <c r="V91" s="7">
        <f t="shared" si="56"/>
        <v>0</v>
      </c>
      <c r="W91" s="7">
        <f>W22</f>
        <v>0</v>
      </c>
      <c r="X91" s="7">
        <f t="shared" si="56"/>
        <v>0</v>
      </c>
      <c r="Y91" s="7">
        <f t="shared" si="56"/>
        <v>0</v>
      </c>
      <c r="Z91" s="7">
        <f t="shared" si="56"/>
        <v>0</v>
      </c>
      <c r="AA91" s="7">
        <f t="shared" si="56"/>
        <v>0</v>
      </c>
      <c r="AB91" s="7">
        <f t="shared" si="56"/>
        <v>0</v>
      </c>
      <c r="AC91" s="7">
        <f t="shared" si="56"/>
        <v>0</v>
      </c>
      <c r="AD91" s="7">
        <f t="shared" si="56"/>
        <v>0</v>
      </c>
      <c r="AE91" s="7">
        <f t="shared" si="56"/>
        <v>0</v>
      </c>
      <c r="AF91" s="7">
        <f t="shared" si="56"/>
        <v>0</v>
      </c>
      <c r="AG91" s="7">
        <f t="shared" si="56"/>
        <v>0</v>
      </c>
      <c r="AH91" s="7">
        <f t="shared" si="56"/>
        <v>0</v>
      </c>
      <c r="AI91" s="7">
        <f t="shared" si="56"/>
        <v>0</v>
      </c>
      <c r="AJ91" s="7">
        <f t="shared" si="56"/>
        <v>0</v>
      </c>
      <c r="AK91" s="7">
        <f t="shared" si="56"/>
        <v>0</v>
      </c>
      <c r="AL91" s="7">
        <f t="shared" si="56"/>
        <v>0</v>
      </c>
      <c r="AM91" s="7">
        <f t="shared" si="56"/>
        <v>3.0269999999999998E-2</v>
      </c>
      <c r="AN91" s="7">
        <f t="shared" si="56"/>
        <v>0</v>
      </c>
      <c r="AO91" s="7">
        <f t="shared" si="56"/>
        <v>0</v>
      </c>
      <c r="AP91" s="7">
        <f t="shared" si="56"/>
        <v>0</v>
      </c>
      <c r="AQ91" s="7">
        <f t="shared" si="56"/>
        <v>0</v>
      </c>
      <c r="AR91" s="7">
        <f t="shared" si="56"/>
        <v>0</v>
      </c>
      <c r="AS91" s="7">
        <f t="shared" si="56"/>
        <v>0</v>
      </c>
      <c r="AT91" s="7">
        <f t="shared" si="56"/>
        <v>0</v>
      </c>
      <c r="AU91" s="7">
        <f t="shared" si="56"/>
        <v>0</v>
      </c>
      <c r="AV91" s="7">
        <f t="shared" si="56"/>
        <v>0</v>
      </c>
      <c r="AW91" s="7">
        <f t="shared" si="56"/>
        <v>0</v>
      </c>
      <c r="AX91" s="7">
        <f t="shared" si="56"/>
        <v>0</v>
      </c>
      <c r="AY91" s="7">
        <f t="shared" si="56"/>
        <v>0</v>
      </c>
      <c r="AZ91" s="7">
        <f t="shared" si="56"/>
        <v>0</v>
      </c>
      <c r="BA91" s="7">
        <f t="shared" si="56"/>
        <v>0</v>
      </c>
      <c r="BB91" s="7">
        <f t="shared" si="56"/>
        <v>0</v>
      </c>
      <c r="BC91" s="7">
        <f t="shared" si="56"/>
        <v>0</v>
      </c>
      <c r="BD91" s="7">
        <f t="shared" si="56"/>
        <v>0</v>
      </c>
      <c r="BE91" s="7">
        <f t="shared" si="56"/>
        <v>0</v>
      </c>
      <c r="BF91" s="7">
        <f t="shared" si="56"/>
        <v>0</v>
      </c>
      <c r="BG91" s="7">
        <f t="shared" si="56"/>
        <v>0</v>
      </c>
      <c r="BH91" s="7">
        <f t="shared" si="56"/>
        <v>0</v>
      </c>
      <c r="BI91" s="7">
        <f t="shared" si="56"/>
        <v>0</v>
      </c>
      <c r="BJ91" s="7">
        <f t="shared" si="56"/>
        <v>0</v>
      </c>
      <c r="BK91" s="7">
        <f t="shared" si="56"/>
        <v>0</v>
      </c>
      <c r="BL91" s="7">
        <f t="shared" si="56"/>
        <v>0</v>
      </c>
      <c r="BM91" s="7">
        <f t="shared" si="56"/>
        <v>0</v>
      </c>
      <c r="BN91" s="7">
        <f t="shared" si="56"/>
        <v>0</v>
      </c>
      <c r="BO91" s="113">
        <f t="shared" si="57"/>
        <v>0</v>
      </c>
      <c r="BP91" s="12"/>
      <c r="BQ91" s="13"/>
    </row>
    <row r="92" spans="1:69" ht="15" customHeight="1" x14ac:dyDescent="0.3">
      <c r="A92" s="140"/>
      <c r="B92" s="7"/>
      <c r="C92" s="126"/>
      <c r="D92" s="7">
        <f t="shared" si="56"/>
        <v>0</v>
      </c>
      <c r="E92" s="7">
        <f t="shared" si="56"/>
        <v>0</v>
      </c>
      <c r="F92" s="7">
        <f t="shared" si="56"/>
        <v>0</v>
      </c>
      <c r="G92" s="7">
        <f t="shared" si="56"/>
        <v>0</v>
      </c>
      <c r="H92" s="7">
        <f t="shared" si="56"/>
        <v>0</v>
      </c>
      <c r="I92" s="7">
        <f t="shared" si="56"/>
        <v>0</v>
      </c>
      <c r="J92" s="7">
        <f t="shared" si="56"/>
        <v>0</v>
      </c>
      <c r="K92" s="7">
        <f t="shared" si="56"/>
        <v>0</v>
      </c>
      <c r="L92" s="7">
        <f t="shared" si="56"/>
        <v>0</v>
      </c>
      <c r="M92" s="7">
        <f t="shared" si="56"/>
        <v>0</v>
      </c>
      <c r="N92" s="7">
        <f t="shared" si="56"/>
        <v>0</v>
      </c>
      <c r="O92" s="7">
        <f t="shared" si="56"/>
        <v>0</v>
      </c>
      <c r="P92" s="7">
        <f t="shared" si="56"/>
        <v>0</v>
      </c>
      <c r="Q92" s="7">
        <f t="shared" si="56"/>
        <v>0</v>
      </c>
      <c r="R92" s="7">
        <f t="shared" si="56"/>
        <v>0</v>
      </c>
      <c r="S92" s="7">
        <f t="shared" si="56"/>
        <v>0</v>
      </c>
      <c r="T92" s="7">
        <f t="shared" si="56"/>
        <v>0</v>
      </c>
      <c r="U92" s="7">
        <f t="shared" si="56"/>
        <v>0</v>
      </c>
      <c r="V92" s="7">
        <f t="shared" si="56"/>
        <v>0</v>
      </c>
      <c r="W92" s="7">
        <f>W23</f>
        <v>0</v>
      </c>
      <c r="X92" s="7">
        <f t="shared" si="56"/>
        <v>0</v>
      </c>
      <c r="Y92" s="7">
        <f t="shared" si="56"/>
        <v>0</v>
      </c>
      <c r="Z92" s="7">
        <f t="shared" si="56"/>
        <v>0</v>
      </c>
      <c r="AA92" s="7">
        <f t="shared" si="56"/>
        <v>0</v>
      </c>
      <c r="AB92" s="7">
        <f t="shared" si="56"/>
        <v>0</v>
      </c>
      <c r="AC92" s="7">
        <f t="shared" si="56"/>
        <v>0</v>
      </c>
      <c r="AD92" s="7">
        <f t="shared" si="56"/>
        <v>0</v>
      </c>
      <c r="AE92" s="7">
        <f t="shared" si="56"/>
        <v>0</v>
      </c>
      <c r="AF92" s="7">
        <f t="shared" si="56"/>
        <v>0</v>
      </c>
      <c r="AG92" s="7">
        <f t="shared" si="56"/>
        <v>0</v>
      </c>
      <c r="AH92" s="7">
        <f t="shared" si="56"/>
        <v>0</v>
      </c>
      <c r="AI92" s="7">
        <f t="shared" si="56"/>
        <v>0</v>
      </c>
      <c r="AJ92" s="7">
        <f t="shared" si="56"/>
        <v>0</v>
      </c>
      <c r="AK92" s="7">
        <f t="shared" si="56"/>
        <v>0</v>
      </c>
      <c r="AL92" s="7">
        <f t="shared" si="56"/>
        <v>0</v>
      </c>
      <c r="AM92" s="7">
        <f t="shared" si="56"/>
        <v>0</v>
      </c>
      <c r="AN92" s="7">
        <f t="shared" si="56"/>
        <v>0</v>
      </c>
      <c r="AO92" s="7">
        <f t="shared" si="56"/>
        <v>0</v>
      </c>
      <c r="AP92" s="7">
        <f t="shared" si="56"/>
        <v>0</v>
      </c>
      <c r="AQ92" s="7">
        <f t="shared" si="56"/>
        <v>0</v>
      </c>
      <c r="AR92" s="7">
        <f t="shared" si="56"/>
        <v>0</v>
      </c>
      <c r="AS92" s="7">
        <f t="shared" si="56"/>
        <v>0</v>
      </c>
      <c r="AT92" s="7">
        <f t="shared" si="56"/>
        <v>0</v>
      </c>
      <c r="AU92" s="7">
        <f t="shared" si="56"/>
        <v>0</v>
      </c>
      <c r="AV92" s="7">
        <f t="shared" si="56"/>
        <v>0</v>
      </c>
      <c r="AW92" s="7">
        <f t="shared" si="56"/>
        <v>0</v>
      </c>
      <c r="AX92" s="7">
        <f t="shared" si="56"/>
        <v>0</v>
      </c>
      <c r="AY92" s="7">
        <f t="shared" si="56"/>
        <v>0</v>
      </c>
      <c r="AZ92" s="7">
        <f t="shared" si="56"/>
        <v>0</v>
      </c>
      <c r="BA92" s="7">
        <f t="shared" si="56"/>
        <v>0</v>
      </c>
      <c r="BB92" s="7">
        <f t="shared" si="56"/>
        <v>0</v>
      </c>
      <c r="BC92" s="7">
        <f t="shared" si="56"/>
        <v>0</v>
      </c>
      <c r="BD92" s="7">
        <f t="shared" si="56"/>
        <v>0</v>
      </c>
      <c r="BE92" s="7">
        <f t="shared" si="56"/>
        <v>0</v>
      </c>
      <c r="BF92" s="7">
        <f t="shared" si="56"/>
        <v>0</v>
      </c>
      <c r="BG92" s="7">
        <f t="shared" si="56"/>
        <v>0</v>
      </c>
      <c r="BH92" s="7">
        <f t="shared" si="56"/>
        <v>0</v>
      </c>
      <c r="BI92" s="7">
        <f t="shared" si="56"/>
        <v>0</v>
      </c>
      <c r="BJ92" s="7">
        <f t="shared" si="56"/>
        <v>0</v>
      </c>
      <c r="BK92" s="7">
        <f t="shared" si="56"/>
        <v>0</v>
      </c>
      <c r="BL92" s="7">
        <f t="shared" si="56"/>
        <v>0</v>
      </c>
      <c r="BM92" s="7">
        <f t="shared" si="56"/>
        <v>0</v>
      </c>
      <c r="BN92" s="7">
        <f t="shared" si="56"/>
        <v>0</v>
      </c>
      <c r="BO92" s="113">
        <f t="shared" si="57"/>
        <v>0</v>
      </c>
    </row>
    <row r="93" spans="1:69" ht="15" customHeight="1" x14ac:dyDescent="0.3">
      <c r="A93" s="140"/>
      <c r="B93" s="7"/>
      <c r="C93" s="126"/>
      <c r="D93" s="7">
        <f t="shared" si="56"/>
        <v>0</v>
      </c>
      <c r="E93" s="7">
        <f t="shared" si="56"/>
        <v>0</v>
      </c>
      <c r="F93" s="7">
        <f t="shared" si="56"/>
        <v>0</v>
      </c>
      <c r="G93" s="7">
        <f t="shared" si="56"/>
        <v>0</v>
      </c>
      <c r="H93" s="7">
        <f t="shared" si="56"/>
        <v>0</v>
      </c>
      <c r="I93" s="7">
        <f t="shared" si="56"/>
        <v>0</v>
      </c>
      <c r="J93" s="7">
        <f t="shared" si="56"/>
        <v>0</v>
      </c>
      <c r="K93" s="7">
        <f t="shared" si="56"/>
        <v>0</v>
      </c>
      <c r="L93" s="7">
        <f t="shared" si="56"/>
        <v>0</v>
      </c>
      <c r="M93" s="7">
        <f t="shared" si="56"/>
        <v>0</v>
      </c>
      <c r="N93" s="7">
        <f t="shared" si="56"/>
        <v>0</v>
      </c>
      <c r="O93" s="7">
        <f t="shared" si="56"/>
        <v>0</v>
      </c>
      <c r="P93" s="7">
        <f t="shared" si="56"/>
        <v>0</v>
      </c>
      <c r="Q93" s="7">
        <f t="shared" si="56"/>
        <v>0</v>
      </c>
      <c r="R93" s="7">
        <f t="shared" si="56"/>
        <v>0</v>
      </c>
      <c r="S93" s="7">
        <f t="shared" si="56"/>
        <v>0</v>
      </c>
      <c r="T93" s="7">
        <f t="shared" si="56"/>
        <v>0</v>
      </c>
      <c r="U93" s="7">
        <f t="shared" si="56"/>
        <v>0</v>
      </c>
      <c r="V93" s="7">
        <f t="shared" si="56"/>
        <v>0</v>
      </c>
      <c r="W93" s="7">
        <f>W24</f>
        <v>0</v>
      </c>
      <c r="X93" s="7">
        <f t="shared" si="56"/>
        <v>0</v>
      </c>
      <c r="Y93" s="7">
        <f t="shared" si="56"/>
        <v>0</v>
      </c>
      <c r="Z93" s="7">
        <f t="shared" si="56"/>
        <v>0</v>
      </c>
      <c r="AA93" s="7">
        <f t="shared" si="56"/>
        <v>0</v>
      </c>
      <c r="AB93" s="7">
        <f t="shared" si="56"/>
        <v>0</v>
      </c>
      <c r="AC93" s="7">
        <f t="shared" si="56"/>
        <v>0</v>
      </c>
      <c r="AD93" s="7">
        <f t="shared" si="56"/>
        <v>0</v>
      </c>
      <c r="AE93" s="7">
        <f t="shared" si="56"/>
        <v>0</v>
      </c>
      <c r="AF93" s="7">
        <f t="shared" si="56"/>
        <v>0</v>
      </c>
      <c r="AG93" s="7">
        <f t="shared" si="56"/>
        <v>0</v>
      </c>
      <c r="AH93" s="7">
        <f t="shared" si="56"/>
        <v>0</v>
      </c>
      <c r="AI93" s="7">
        <f t="shared" si="56"/>
        <v>0</v>
      </c>
      <c r="AJ93" s="7">
        <f t="shared" si="56"/>
        <v>0</v>
      </c>
      <c r="AK93" s="7">
        <f t="shared" si="56"/>
        <v>0</v>
      </c>
      <c r="AL93" s="7">
        <f t="shared" si="56"/>
        <v>0</v>
      </c>
      <c r="AM93" s="7">
        <f t="shared" si="56"/>
        <v>0</v>
      </c>
      <c r="AN93" s="7">
        <f t="shared" si="56"/>
        <v>0</v>
      </c>
      <c r="AO93" s="7">
        <f t="shared" si="56"/>
        <v>0</v>
      </c>
      <c r="AP93" s="7">
        <f t="shared" si="56"/>
        <v>0</v>
      </c>
      <c r="AQ93" s="7">
        <f t="shared" si="56"/>
        <v>0</v>
      </c>
      <c r="AR93" s="7">
        <f t="shared" si="56"/>
        <v>0</v>
      </c>
      <c r="AS93" s="7">
        <f t="shared" si="56"/>
        <v>0</v>
      </c>
      <c r="AT93" s="7">
        <f t="shared" si="56"/>
        <v>0</v>
      </c>
      <c r="AU93" s="7">
        <f t="shared" si="56"/>
        <v>0</v>
      </c>
      <c r="AV93" s="7">
        <f t="shared" si="56"/>
        <v>0</v>
      </c>
      <c r="AW93" s="7">
        <f t="shared" si="56"/>
        <v>0</v>
      </c>
      <c r="AX93" s="7">
        <f t="shared" si="56"/>
        <v>0</v>
      </c>
      <c r="AY93" s="7">
        <f t="shared" si="56"/>
        <v>0</v>
      </c>
      <c r="AZ93" s="7">
        <f t="shared" si="56"/>
        <v>0</v>
      </c>
      <c r="BA93" s="7">
        <f t="shared" si="56"/>
        <v>0</v>
      </c>
      <c r="BB93" s="7">
        <f t="shared" si="56"/>
        <v>0</v>
      </c>
      <c r="BC93" s="7">
        <f t="shared" si="56"/>
        <v>0</v>
      </c>
      <c r="BD93" s="7">
        <f t="shared" si="56"/>
        <v>0</v>
      </c>
      <c r="BE93" s="7">
        <f t="shared" si="56"/>
        <v>0</v>
      </c>
      <c r="BF93" s="7">
        <f t="shared" si="56"/>
        <v>0</v>
      </c>
      <c r="BG93" s="7">
        <f t="shared" si="56"/>
        <v>0</v>
      </c>
      <c r="BH93" s="7">
        <f t="shared" si="56"/>
        <v>0</v>
      </c>
      <c r="BI93" s="7">
        <f t="shared" si="56"/>
        <v>0</v>
      </c>
      <c r="BJ93" s="7">
        <f t="shared" si="56"/>
        <v>0</v>
      </c>
      <c r="BK93" s="7">
        <f t="shared" si="56"/>
        <v>0</v>
      </c>
      <c r="BL93" s="7">
        <f t="shared" si="56"/>
        <v>0</v>
      </c>
      <c r="BM93" s="7">
        <f t="shared" si="56"/>
        <v>0</v>
      </c>
      <c r="BN93" s="7">
        <f t="shared" si="56"/>
        <v>0</v>
      </c>
      <c r="BO93" s="113">
        <f t="shared" si="57"/>
        <v>0</v>
      </c>
    </row>
    <row r="94" spans="1:69" ht="15" customHeight="1" x14ac:dyDescent="0.3">
      <c r="A94" s="141"/>
      <c r="B94" s="7"/>
      <c r="C94" s="127"/>
      <c r="D94" s="7">
        <f t="shared" si="56"/>
        <v>0</v>
      </c>
      <c r="E94" s="7">
        <f t="shared" si="56"/>
        <v>0</v>
      </c>
      <c r="F94" s="7">
        <f t="shared" si="56"/>
        <v>0</v>
      </c>
      <c r="G94" s="7">
        <f t="shared" si="56"/>
        <v>0</v>
      </c>
      <c r="H94" s="7">
        <f t="shared" si="56"/>
        <v>0</v>
      </c>
      <c r="I94" s="7">
        <f t="shared" si="56"/>
        <v>0</v>
      </c>
      <c r="J94" s="7">
        <f t="shared" si="56"/>
        <v>0</v>
      </c>
      <c r="K94" s="7">
        <f t="shared" ref="K94:BN94" si="58">K25</f>
        <v>0</v>
      </c>
      <c r="L94" s="7">
        <f t="shared" si="58"/>
        <v>0</v>
      </c>
      <c r="M94" s="7">
        <f t="shared" si="58"/>
        <v>0</v>
      </c>
      <c r="N94" s="7">
        <f t="shared" si="58"/>
        <v>0</v>
      </c>
      <c r="O94" s="7">
        <f t="shared" si="58"/>
        <v>0</v>
      </c>
      <c r="P94" s="7">
        <f t="shared" si="58"/>
        <v>0</v>
      </c>
      <c r="Q94" s="7">
        <f t="shared" si="58"/>
        <v>0</v>
      </c>
      <c r="R94" s="7">
        <f t="shared" si="58"/>
        <v>0</v>
      </c>
      <c r="S94" s="7">
        <f t="shared" si="58"/>
        <v>0</v>
      </c>
      <c r="T94" s="7">
        <f t="shared" si="58"/>
        <v>0</v>
      </c>
      <c r="U94" s="7">
        <f t="shared" si="58"/>
        <v>0</v>
      </c>
      <c r="V94" s="7">
        <f t="shared" si="58"/>
        <v>0</v>
      </c>
      <c r="W94" s="7">
        <f>W25</f>
        <v>0</v>
      </c>
      <c r="X94" s="7">
        <f t="shared" si="58"/>
        <v>0</v>
      </c>
      <c r="Y94" s="7">
        <f t="shared" si="58"/>
        <v>0</v>
      </c>
      <c r="Z94" s="7">
        <f t="shared" si="58"/>
        <v>0</v>
      </c>
      <c r="AA94" s="7">
        <f t="shared" si="58"/>
        <v>0</v>
      </c>
      <c r="AB94" s="7">
        <f t="shared" si="58"/>
        <v>0</v>
      </c>
      <c r="AC94" s="7">
        <f t="shared" si="58"/>
        <v>0</v>
      </c>
      <c r="AD94" s="7">
        <f t="shared" si="58"/>
        <v>0</v>
      </c>
      <c r="AE94" s="7">
        <f t="shared" si="58"/>
        <v>0</v>
      </c>
      <c r="AF94" s="7">
        <f t="shared" si="58"/>
        <v>0</v>
      </c>
      <c r="AG94" s="7">
        <f t="shared" si="58"/>
        <v>0</v>
      </c>
      <c r="AH94" s="7">
        <f t="shared" si="58"/>
        <v>0</v>
      </c>
      <c r="AI94" s="7">
        <f t="shared" si="58"/>
        <v>0</v>
      </c>
      <c r="AJ94" s="7">
        <f t="shared" si="58"/>
        <v>0</v>
      </c>
      <c r="AK94" s="7">
        <f t="shared" si="58"/>
        <v>0</v>
      </c>
      <c r="AL94" s="7">
        <f t="shared" si="58"/>
        <v>0</v>
      </c>
      <c r="AM94" s="7">
        <f t="shared" si="58"/>
        <v>0</v>
      </c>
      <c r="AN94" s="7">
        <f t="shared" si="58"/>
        <v>0</v>
      </c>
      <c r="AO94" s="7">
        <f t="shared" si="58"/>
        <v>0</v>
      </c>
      <c r="AP94" s="7">
        <f t="shared" si="58"/>
        <v>0</v>
      </c>
      <c r="AQ94" s="7">
        <f t="shared" si="58"/>
        <v>0</v>
      </c>
      <c r="AR94" s="7">
        <f t="shared" si="58"/>
        <v>0</v>
      </c>
      <c r="AS94" s="7">
        <f t="shared" si="58"/>
        <v>0</v>
      </c>
      <c r="AT94" s="7">
        <f t="shared" si="58"/>
        <v>0</v>
      </c>
      <c r="AU94" s="7">
        <f t="shared" si="58"/>
        <v>0</v>
      </c>
      <c r="AV94" s="7">
        <f t="shared" si="58"/>
        <v>0</v>
      </c>
      <c r="AW94" s="7">
        <f t="shared" si="58"/>
        <v>0</v>
      </c>
      <c r="AX94" s="7">
        <f t="shared" si="58"/>
        <v>0</v>
      </c>
      <c r="AY94" s="7">
        <f t="shared" si="58"/>
        <v>0</v>
      </c>
      <c r="AZ94" s="7">
        <f t="shared" si="58"/>
        <v>0</v>
      </c>
      <c r="BA94" s="7">
        <f t="shared" si="58"/>
        <v>0</v>
      </c>
      <c r="BB94" s="7">
        <f t="shared" si="58"/>
        <v>0</v>
      </c>
      <c r="BC94" s="7">
        <f t="shared" si="58"/>
        <v>0</v>
      </c>
      <c r="BD94" s="7">
        <f t="shared" si="58"/>
        <v>0</v>
      </c>
      <c r="BE94" s="7">
        <f t="shared" si="58"/>
        <v>0</v>
      </c>
      <c r="BF94" s="7">
        <f t="shared" si="58"/>
        <v>0</v>
      </c>
      <c r="BG94" s="7">
        <f t="shared" si="58"/>
        <v>0</v>
      </c>
      <c r="BH94" s="7">
        <f t="shared" si="58"/>
        <v>0</v>
      </c>
      <c r="BI94" s="7">
        <f t="shared" si="58"/>
        <v>0</v>
      </c>
      <c r="BJ94" s="7">
        <f t="shared" si="58"/>
        <v>0</v>
      </c>
      <c r="BK94" s="7">
        <f t="shared" si="58"/>
        <v>0</v>
      </c>
      <c r="BL94" s="7">
        <f t="shared" si="58"/>
        <v>0</v>
      </c>
      <c r="BM94" s="7">
        <f t="shared" si="58"/>
        <v>0</v>
      </c>
      <c r="BN94" s="7">
        <f t="shared" si="58"/>
        <v>0</v>
      </c>
      <c r="BO94" s="113">
        <f t="shared" ref="BO94" si="59">BO25</f>
        <v>0</v>
      </c>
    </row>
    <row r="95" spans="1:69" ht="17.399999999999999" x14ac:dyDescent="0.35">
      <c r="B95" s="25" t="s">
        <v>28</v>
      </c>
      <c r="C95" s="26"/>
      <c r="D95" s="27">
        <f t="shared" ref="D95:BN95" si="60">SUM(D90:D94)</f>
        <v>0</v>
      </c>
      <c r="E95" s="27">
        <f t="shared" si="60"/>
        <v>0</v>
      </c>
      <c r="F95" s="27">
        <f t="shared" si="60"/>
        <v>0.01</v>
      </c>
      <c r="G95" s="27">
        <f t="shared" si="60"/>
        <v>4.0000000000000002E-4</v>
      </c>
      <c r="H95" s="27">
        <f t="shared" si="60"/>
        <v>0</v>
      </c>
      <c r="I95" s="27">
        <f t="shared" si="60"/>
        <v>0</v>
      </c>
      <c r="J95" s="27">
        <f t="shared" si="60"/>
        <v>0</v>
      </c>
      <c r="K95" s="27">
        <f t="shared" si="60"/>
        <v>0</v>
      </c>
      <c r="L95" s="27">
        <f t="shared" si="60"/>
        <v>0</v>
      </c>
      <c r="M95" s="27">
        <f t="shared" si="60"/>
        <v>0</v>
      </c>
      <c r="N95" s="27">
        <f t="shared" si="60"/>
        <v>0</v>
      </c>
      <c r="O95" s="27">
        <f t="shared" si="60"/>
        <v>0</v>
      </c>
      <c r="P95" s="27">
        <f t="shared" si="60"/>
        <v>0</v>
      </c>
      <c r="Q95" s="27">
        <f t="shared" si="60"/>
        <v>0</v>
      </c>
      <c r="R95" s="27">
        <f t="shared" si="60"/>
        <v>0</v>
      </c>
      <c r="S95" s="27">
        <f t="shared" si="60"/>
        <v>0</v>
      </c>
      <c r="T95" s="27">
        <f>SUM(T90:T94)</f>
        <v>0</v>
      </c>
      <c r="U95" s="27">
        <f>SUM(U90:U94)</f>
        <v>0</v>
      </c>
      <c r="V95" s="27">
        <f>SUM(V90:V94)</f>
        <v>0</v>
      </c>
      <c r="W95" s="27">
        <f>SUM(W90:W94)</f>
        <v>0</v>
      </c>
      <c r="X95" s="27">
        <f>SUM(X90:X94)</f>
        <v>0</v>
      </c>
      <c r="Y95" s="27">
        <f t="shared" si="60"/>
        <v>0</v>
      </c>
      <c r="Z95" s="27">
        <f t="shared" si="60"/>
        <v>0</v>
      </c>
      <c r="AA95" s="27">
        <f t="shared" si="60"/>
        <v>0</v>
      </c>
      <c r="AB95" s="27">
        <f t="shared" si="60"/>
        <v>0</v>
      </c>
      <c r="AC95" s="27">
        <f t="shared" si="60"/>
        <v>0</v>
      </c>
      <c r="AD95" s="27">
        <f t="shared" si="60"/>
        <v>0</v>
      </c>
      <c r="AE95" s="27">
        <f t="shared" si="60"/>
        <v>0</v>
      </c>
      <c r="AF95" s="27">
        <f t="shared" si="60"/>
        <v>6.0000000000000001E-3</v>
      </c>
      <c r="AG95" s="27">
        <f t="shared" si="60"/>
        <v>0</v>
      </c>
      <c r="AH95" s="27">
        <f t="shared" si="60"/>
        <v>0</v>
      </c>
      <c r="AI95" s="27">
        <f t="shared" si="60"/>
        <v>0</v>
      </c>
      <c r="AJ95" s="27">
        <f t="shared" si="60"/>
        <v>0</v>
      </c>
      <c r="AK95" s="27">
        <f t="shared" si="60"/>
        <v>0</v>
      </c>
      <c r="AL95" s="27">
        <f t="shared" si="60"/>
        <v>0</v>
      </c>
      <c r="AM95" s="27">
        <f t="shared" si="60"/>
        <v>3.0269999999999998E-2</v>
      </c>
      <c r="AN95" s="27">
        <f t="shared" si="60"/>
        <v>0</v>
      </c>
      <c r="AO95" s="27">
        <f t="shared" si="60"/>
        <v>0</v>
      </c>
      <c r="AP95" s="27">
        <f t="shared" si="60"/>
        <v>0</v>
      </c>
      <c r="AQ95" s="27">
        <f t="shared" si="60"/>
        <v>0</v>
      </c>
      <c r="AR95" s="27">
        <f t="shared" si="60"/>
        <v>0</v>
      </c>
      <c r="AS95" s="27">
        <f t="shared" si="60"/>
        <v>0</v>
      </c>
      <c r="AT95" s="27">
        <f t="shared" si="60"/>
        <v>0</v>
      </c>
      <c r="AU95" s="27">
        <f t="shared" si="60"/>
        <v>0</v>
      </c>
      <c r="AV95" s="27">
        <f t="shared" si="60"/>
        <v>0</v>
      </c>
      <c r="AW95" s="27">
        <f t="shared" si="60"/>
        <v>0</v>
      </c>
      <c r="AX95" s="27">
        <f t="shared" si="60"/>
        <v>0</v>
      </c>
      <c r="AY95" s="27">
        <f t="shared" si="60"/>
        <v>0</v>
      </c>
      <c r="AZ95" s="27">
        <f t="shared" si="60"/>
        <v>0</v>
      </c>
      <c r="BA95" s="27">
        <f t="shared" si="60"/>
        <v>0</v>
      </c>
      <c r="BB95" s="27">
        <f t="shared" si="60"/>
        <v>0</v>
      </c>
      <c r="BC95" s="27">
        <f t="shared" si="60"/>
        <v>0</v>
      </c>
      <c r="BD95" s="27">
        <f t="shared" si="60"/>
        <v>0</v>
      </c>
      <c r="BE95" s="27">
        <f t="shared" si="60"/>
        <v>0</v>
      </c>
      <c r="BF95" s="27">
        <f t="shared" si="60"/>
        <v>0</v>
      </c>
      <c r="BG95" s="27">
        <f t="shared" si="60"/>
        <v>0</v>
      </c>
      <c r="BH95" s="27">
        <f t="shared" si="60"/>
        <v>0</v>
      </c>
      <c r="BI95" s="27">
        <f t="shared" si="60"/>
        <v>0</v>
      </c>
      <c r="BJ95" s="27">
        <f t="shared" si="60"/>
        <v>0</v>
      </c>
      <c r="BK95" s="27">
        <f t="shared" si="60"/>
        <v>0</v>
      </c>
      <c r="BL95" s="27">
        <f t="shared" si="60"/>
        <v>0</v>
      </c>
      <c r="BM95" s="27">
        <f t="shared" si="60"/>
        <v>0</v>
      </c>
      <c r="BN95" s="27">
        <f t="shared" si="60"/>
        <v>0</v>
      </c>
      <c r="BO95" s="114">
        <f t="shared" ref="BO95" si="61">SUM(BO90:BO94)</f>
        <v>0</v>
      </c>
    </row>
    <row r="96" spans="1:69" ht="17.399999999999999" x14ac:dyDescent="0.35">
      <c r="B96" s="25" t="s">
        <v>29</v>
      </c>
      <c r="C96" s="26"/>
      <c r="D96" s="28">
        <f t="shared" ref="D96:BN96" si="62">PRODUCT(D95,$F$6)</f>
        <v>0</v>
      </c>
      <c r="E96" s="28">
        <f t="shared" si="62"/>
        <v>0</v>
      </c>
      <c r="F96" s="28">
        <f t="shared" si="62"/>
        <v>0.22</v>
      </c>
      <c r="G96" s="28">
        <f t="shared" si="62"/>
        <v>8.8000000000000005E-3</v>
      </c>
      <c r="H96" s="28">
        <f t="shared" si="62"/>
        <v>0</v>
      </c>
      <c r="I96" s="28">
        <f t="shared" si="62"/>
        <v>0</v>
      </c>
      <c r="J96" s="28">
        <f t="shared" si="62"/>
        <v>0</v>
      </c>
      <c r="K96" s="28">
        <f t="shared" si="62"/>
        <v>0</v>
      </c>
      <c r="L96" s="28">
        <f t="shared" si="62"/>
        <v>0</v>
      </c>
      <c r="M96" s="28">
        <f t="shared" si="62"/>
        <v>0</v>
      </c>
      <c r="N96" s="28">
        <f t="shared" si="62"/>
        <v>0</v>
      </c>
      <c r="O96" s="28">
        <f t="shared" si="62"/>
        <v>0</v>
      </c>
      <c r="P96" s="28">
        <f t="shared" si="62"/>
        <v>0</v>
      </c>
      <c r="Q96" s="28">
        <f t="shared" si="62"/>
        <v>0</v>
      </c>
      <c r="R96" s="28">
        <f t="shared" si="62"/>
        <v>0</v>
      </c>
      <c r="S96" s="28">
        <f t="shared" si="62"/>
        <v>0</v>
      </c>
      <c r="T96" s="28">
        <f>PRODUCT(T95,$F$6)</f>
        <v>0</v>
      </c>
      <c r="U96" s="28">
        <f>PRODUCT(U95,$F$6)</f>
        <v>0</v>
      </c>
      <c r="V96" s="28">
        <f>PRODUCT(V95,$F$6)</f>
        <v>0</v>
      </c>
      <c r="W96" s="28">
        <f>PRODUCT(W95,$F$6)</f>
        <v>0</v>
      </c>
      <c r="X96" s="28">
        <f>PRODUCT(X95,$F$6)</f>
        <v>0</v>
      </c>
      <c r="Y96" s="28">
        <f t="shared" si="62"/>
        <v>0</v>
      </c>
      <c r="Z96" s="28">
        <f t="shared" si="62"/>
        <v>0</v>
      </c>
      <c r="AA96" s="28">
        <f t="shared" si="62"/>
        <v>0</v>
      </c>
      <c r="AB96" s="28">
        <f t="shared" si="62"/>
        <v>0</v>
      </c>
      <c r="AC96" s="28">
        <f t="shared" si="62"/>
        <v>0</v>
      </c>
      <c r="AD96" s="28">
        <f t="shared" si="62"/>
        <v>0</v>
      </c>
      <c r="AE96" s="28">
        <f t="shared" si="62"/>
        <v>0</v>
      </c>
      <c r="AF96" s="28">
        <f t="shared" si="62"/>
        <v>0.13200000000000001</v>
      </c>
      <c r="AG96" s="28">
        <f t="shared" si="62"/>
        <v>0</v>
      </c>
      <c r="AH96" s="28">
        <f t="shared" si="62"/>
        <v>0</v>
      </c>
      <c r="AI96" s="28">
        <f t="shared" si="62"/>
        <v>0</v>
      </c>
      <c r="AJ96" s="28">
        <f t="shared" si="62"/>
        <v>0</v>
      </c>
      <c r="AK96" s="28">
        <f t="shared" si="62"/>
        <v>0</v>
      </c>
      <c r="AL96" s="28">
        <f t="shared" si="62"/>
        <v>0</v>
      </c>
      <c r="AM96" s="28">
        <f t="shared" si="62"/>
        <v>0.66593999999999998</v>
      </c>
      <c r="AN96" s="28">
        <f t="shared" si="62"/>
        <v>0</v>
      </c>
      <c r="AO96" s="28">
        <f t="shared" si="62"/>
        <v>0</v>
      </c>
      <c r="AP96" s="28">
        <f t="shared" si="62"/>
        <v>0</v>
      </c>
      <c r="AQ96" s="28">
        <f t="shared" si="62"/>
        <v>0</v>
      </c>
      <c r="AR96" s="28">
        <f t="shared" si="62"/>
        <v>0</v>
      </c>
      <c r="AS96" s="28">
        <f t="shared" si="62"/>
        <v>0</v>
      </c>
      <c r="AT96" s="28">
        <f t="shared" si="62"/>
        <v>0</v>
      </c>
      <c r="AU96" s="28">
        <f t="shared" si="62"/>
        <v>0</v>
      </c>
      <c r="AV96" s="28">
        <f t="shared" si="62"/>
        <v>0</v>
      </c>
      <c r="AW96" s="28">
        <f t="shared" si="62"/>
        <v>0</v>
      </c>
      <c r="AX96" s="28">
        <f t="shared" si="62"/>
        <v>0</v>
      </c>
      <c r="AY96" s="28">
        <f t="shared" si="62"/>
        <v>0</v>
      </c>
      <c r="AZ96" s="28">
        <f t="shared" si="62"/>
        <v>0</v>
      </c>
      <c r="BA96" s="28">
        <f t="shared" si="62"/>
        <v>0</v>
      </c>
      <c r="BB96" s="28">
        <f t="shared" si="62"/>
        <v>0</v>
      </c>
      <c r="BC96" s="28">
        <f t="shared" si="62"/>
        <v>0</v>
      </c>
      <c r="BD96" s="28">
        <f t="shared" si="62"/>
        <v>0</v>
      </c>
      <c r="BE96" s="28">
        <f t="shared" si="62"/>
        <v>0</v>
      </c>
      <c r="BF96" s="28">
        <f t="shared" si="62"/>
        <v>0</v>
      </c>
      <c r="BG96" s="28">
        <f t="shared" si="62"/>
        <v>0</v>
      </c>
      <c r="BH96" s="28">
        <f t="shared" si="62"/>
        <v>0</v>
      </c>
      <c r="BI96" s="28">
        <f t="shared" si="62"/>
        <v>0</v>
      </c>
      <c r="BJ96" s="28">
        <f t="shared" si="62"/>
        <v>0</v>
      </c>
      <c r="BK96" s="28">
        <f t="shared" si="62"/>
        <v>0</v>
      </c>
      <c r="BL96" s="28">
        <f t="shared" si="62"/>
        <v>0</v>
      </c>
      <c r="BM96" s="28">
        <f t="shared" si="62"/>
        <v>0</v>
      </c>
      <c r="BN96" s="28">
        <f t="shared" si="62"/>
        <v>0</v>
      </c>
      <c r="BO96" s="115">
        <f t="shared" ref="BO96" si="63">PRODUCT(BO95,$F$6)</f>
        <v>0</v>
      </c>
    </row>
    <row r="98" spans="1:69" ht="17.399999999999999" x14ac:dyDescent="0.35">
      <c r="A98" s="30"/>
      <c r="B98" s="31" t="s">
        <v>30</v>
      </c>
      <c r="C98" s="32" t="s">
        <v>31</v>
      </c>
      <c r="D98" s="33">
        <f t="shared" ref="D98:BN98" si="64">D46</f>
        <v>72.72</v>
      </c>
      <c r="E98" s="33">
        <f t="shared" si="64"/>
        <v>76</v>
      </c>
      <c r="F98" s="33">
        <f t="shared" si="64"/>
        <v>85</v>
      </c>
      <c r="G98" s="33">
        <f t="shared" si="64"/>
        <v>596</v>
      </c>
      <c r="H98" s="33">
        <f t="shared" si="64"/>
        <v>1410</v>
      </c>
      <c r="I98" s="33">
        <f t="shared" si="64"/>
        <v>720</v>
      </c>
      <c r="J98" s="33">
        <f t="shared" si="64"/>
        <v>74.92</v>
      </c>
      <c r="K98" s="33">
        <f t="shared" si="64"/>
        <v>728.69</v>
      </c>
      <c r="L98" s="33">
        <f t="shared" si="64"/>
        <v>210.89</v>
      </c>
      <c r="M98" s="33">
        <f t="shared" si="64"/>
        <v>585</v>
      </c>
      <c r="N98" s="33">
        <f t="shared" si="64"/>
        <v>104.38</v>
      </c>
      <c r="O98" s="33">
        <f t="shared" si="64"/>
        <v>331.24</v>
      </c>
      <c r="P98" s="33">
        <f t="shared" si="64"/>
        <v>373.68</v>
      </c>
      <c r="Q98" s="33">
        <f t="shared" si="64"/>
        <v>400</v>
      </c>
      <c r="R98" s="33">
        <f t="shared" si="64"/>
        <v>0</v>
      </c>
      <c r="S98" s="33">
        <f t="shared" si="64"/>
        <v>0</v>
      </c>
      <c r="T98" s="33">
        <f t="shared" si="64"/>
        <v>0</v>
      </c>
      <c r="U98" s="33">
        <f t="shared" si="64"/>
        <v>792</v>
      </c>
      <c r="V98" s="33">
        <f t="shared" si="64"/>
        <v>352.56</v>
      </c>
      <c r="W98" s="33">
        <f>W46</f>
        <v>119</v>
      </c>
      <c r="X98" s="33">
        <f t="shared" si="64"/>
        <v>12.9</v>
      </c>
      <c r="Y98" s="33">
        <f t="shared" si="64"/>
        <v>0</v>
      </c>
      <c r="Z98" s="33">
        <f t="shared" si="64"/>
        <v>450</v>
      </c>
      <c r="AA98" s="33">
        <f t="shared" si="64"/>
        <v>381</v>
      </c>
      <c r="AB98" s="33">
        <f t="shared" si="64"/>
        <v>429</v>
      </c>
      <c r="AC98" s="33">
        <f t="shared" si="64"/>
        <v>261</v>
      </c>
      <c r="AD98" s="33">
        <f t="shared" si="64"/>
        <v>125</v>
      </c>
      <c r="AE98" s="33">
        <f t="shared" si="64"/>
        <v>255</v>
      </c>
      <c r="AF98" s="33">
        <f t="shared" si="64"/>
        <v>199</v>
      </c>
      <c r="AG98" s="33">
        <f t="shared" si="64"/>
        <v>227.27</v>
      </c>
      <c r="AH98" s="33">
        <f t="shared" si="64"/>
        <v>71.38</v>
      </c>
      <c r="AI98" s="33">
        <f t="shared" si="64"/>
        <v>59.25</v>
      </c>
      <c r="AJ98" s="33">
        <f t="shared" si="64"/>
        <v>43.4</v>
      </c>
      <c r="AK98" s="33">
        <f t="shared" si="64"/>
        <v>190</v>
      </c>
      <c r="AL98" s="33">
        <f t="shared" si="64"/>
        <v>207</v>
      </c>
      <c r="AM98" s="33">
        <f t="shared" si="64"/>
        <v>345.99</v>
      </c>
      <c r="AN98" s="33">
        <f t="shared" si="64"/>
        <v>300</v>
      </c>
      <c r="AO98" s="33">
        <f t="shared" si="64"/>
        <v>0</v>
      </c>
      <c r="AP98" s="33">
        <f t="shared" si="64"/>
        <v>216.1</v>
      </c>
      <c r="AQ98" s="33">
        <f t="shared" si="64"/>
        <v>63.75</v>
      </c>
      <c r="AR98" s="33">
        <f t="shared" si="64"/>
        <v>65.33</v>
      </c>
      <c r="AS98" s="33">
        <f t="shared" si="64"/>
        <v>76</v>
      </c>
      <c r="AT98" s="33">
        <f t="shared" si="64"/>
        <v>67.14</v>
      </c>
      <c r="AU98" s="33">
        <f t="shared" si="64"/>
        <v>69.33</v>
      </c>
      <c r="AV98" s="33">
        <f t="shared" si="64"/>
        <v>51.25</v>
      </c>
      <c r="AW98" s="33">
        <f t="shared" si="64"/>
        <v>77.14</v>
      </c>
      <c r="AX98" s="33">
        <f t="shared" si="64"/>
        <v>68</v>
      </c>
      <c r="AY98" s="33">
        <f t="shared" si="64"/>
        <v>60</v>
      </c>
      <c r="AZ98" s="33">
        <f t="shared" si="64"/>
        <v>137.33000000000001</v>
      </c>
      <c r="BA98" s="33">
        <f t="shared" si="64"/>
        <v>296</v>
      </c>
      <c r="BB98" s="33">
        <f t="shared" si="64"/>
        <v>513</v>
      </c>
      <c r="BC98" s="33">
        <f t="shared" si="64"/>
        <v>558</v>
      </c>
      <c r="BD98" s="33">
        <f t="shared" si="64"/>
        <v>261</v>
      </c>
      <c r="BE98" s="33">
        <f t="shared" si="64"/>
        <v>414</v>
      </c>
      <c r="BF98" s="33">
        <f t="shared" si="64"/>
        <v>0</v>
      </c>
      <c r="BG98" s="33">
        <f t="shared" si="64"/>
        <v>27</v>
      </c>
      <c r="BH98" s="33">
        <f t="shared" si="64"/>
        <v>47</v>
      </c>
      <c r="BI98" s="33">
        <f t="shared" si="64"/>
        <v>26</v>
      </c>
      <c r="BJ98" s="33">
        <f t="shared" si="64"/>
        <v>51</v>
      </c>
      <c r="BK98" s="33">
        <f t="shared" si="64"/>
        <v>62</v>
      </c>
      <c r="BL98" s="33">
        <f t="shared" si="64"/>
        <v>314</v>
      </c>
      <c r="BM98" s="33">
        <f t="shared" si="64"/>
        <v>138.88</v>
      </c>
      <c r="BN98" s="33">
        <f t="shared" si="64"/>
        <v>22</v>
      </c>
      <c r="BO98" s="114">
        <f t="shared" ref="BO98" si="65">BO46</f>
        <v>0</v>
      </c>
    </row>
    <row r="99" spans="1:69" ht="17.399999999999999" x14ac:dyDescent="0.35">
      <c r="B99" s="25" t="s">
        <v>32</v>
      </c>
      <c r="C99" s="26" t="s">
        <v>31</v>
      </c>
      <c r="D99" s="27">
        <f t="shared" ref="D99:BN99" si="66">D98/1000</f>
        <v>7.2719999999999993E-2</v>
      </c>
      <c r="E99" s="27">
        <f t="shared" si="66"/>
        <v>7.5999999999999998E-2</v>
      </c>
      <c r="F99" s="27">
        <f t="shared" si="66"/>
        <v>8.5000000000000006E-2</v>
      </c>
      <c r="G99" s="27">
        <f t="shared" si="66"/>
        <v>0.59599999999999997</v>
      </c>
      <c r="H99" s="27">
        <f t="shared" si="66"/>
        <v>1.41</v>
      </c>
      <c r="I99" s="27">
        <f t="shared" si="66"/>
        <v>0.72</v>
      </c>
      <c r="J99" s="27">
        <f t="shared" si="66"/>
        <v>7.492E-2</v>
      </c>
      <c r="K99" s="27">
        <f t="shared" si="66"/>
        <v>0.72869000000000006</v>
      </c>
      <c r="L99" s="27">
        <f t="shared" si="66"/>
        <v>0.21088999999999999</v>
      </c>
      <c r="M99" s="27">
        <f t="shared" si="66"/>
        <v>0.58499999999999996</v>
      </c>
      <c r="N99" s="27">
        <f t="shared" si="66"/>
        <v>0.10438</v>
      </c>
      <c r="O99" s="27">
        <f t="shared" si="66"/>
        <v>0.33124000000000003</v>
      </c>
      <c r="P99" s="27">
        <f t="shared" si="66"/>
        <v>0.37368000000000001</v>
      </c>
      <c r="Q99" s="27">
        <f t="shared" si="66"/>
        <v>0.4</v>
      </c>
      <c r="R99" s="27">
        <f t="shared" si="66"/>
        <v>0</v>
      </c>
      <c r="S99" s="27">
        <f t="shared" si="66"/>
        <v>0</v>
      </c>
      <c r="T99" s="27">
        <f t="shared" si="66"/>
        <v>0</v>
      </c>
      <c r="U99" s="27">
        <f t="shared" si="66"/>
        <v>0.79200000000000004</v>
      </c>
      <c r="V99" s="27">
        <f t="shared" si="66"/>
        <v>0.35255999999999998</v>
      </c>
      <c r="W99" s="27">
        <f>W98/1000</f>
        <v>0.11899999999999999</v>
      </c>
      <c r="X99" s="27">
        <f t="shared" si="66"/>
        <v>1.29E-2</v>
      </c>
      <c r="Y99" s="27">
        <f t="shared" si="66"/>
        <v>0</v>
      </c>
      <c r="Z99" s="27">
        <f t="shared" si="66"/>
        <v>0.45</v>
      </c>
      <c r="AA99" s="27">
        <f t="shared" si="66"/>
        <v>0.38100000000000001</v>
      </c>
      <c r="AB99" s="27">
        <f t="shared" si="66"/>
        <v>0.42899999999999999</v>
      </c>
      <c r="AC99" s="27">
        <f t="shared" si="66"/>
        <v>0.26100000000000001</v>
      </c>
      <c r="AD99" s="27">
        <f t="shared" si="66"/>
        <v>0.125</v>
      </c>
      <c r="AE99" s="27">
        <f t="shared" si="66"/>
        <v>0.255</v>
      </c>
      <c r="AF99" s="27">
        <f t="shared" si="66"/>
        <v>0.19900000000000001</v>
      </c>
      <c r="AG99" s="27">
        <f t="shared" si="66"/>
        <v>0.22727</v>
      </c>
      <c r="AH99" s="27">
        <f t="shared" si="66"/>
        <v>7.1379999999999999E-2</v>
      </c>
      <c r="AI99" s="27">
        <f t="shared" si="66"/>
        <v>5.9249999999999997E-2</v>
      </c>
      <c r="AJ99" s="27">
        <f t="shared" si="66"/>
        <v>4.3400000000000001E-2</v>
      </c>
      <c r="AK99" s="27">
        <f t="shared" si="66"/>
        <v>0.19</v>
      </c>
      <c r="AL99" s="27">
        <f t="shared" si="66"/>
        <v>0.20699999999999999</v>
      </c>
      <c r="AM99" s="27">
        <f t="shared" si="66"/>
        <v>0.34599000000000002</v>
      </c>
      <c r="AN99" s="27">
        <f t="shared" si="66"/>
        <v>0.3</v>
      </c>
      <c r="AO99" s="27">
        <f t="shared" si="66"/>
        <v>0</v>
      </c>
      <c r="AP99" s="27">
        <f t="shared" si="66"/>
        <v>0.21609999999999999</v>
      </c>
      <c r="AQ99" s="27">
        <f t="shared" si="66"/>
        <v>6.3750000000000001E-2</v>
      </c>
      <c r="AR99" s="27">
        <f t="shared" si="66"/>
        <v>6.5329999999999999E-2</v>
      </c>
      <c r="AS99" s="27">
        <f t="shared" si="66"/>
        <v>7.5999999999999998E-2</v>
      </c>
      <c r="AT99" s="27">
        <f t="shared" si="66"/>
        <v>6.7140000000000005E-2</v>
      </c>
      <c r="AU99" s="27">
        <f t="shared" si="66"/>
        <v>6.9330000000000003E-2</v>
      </c>
      <c r="AV99" s="27">
        <f t="shared" si="66"/>
        <v>5.1249999999999997E-2</v>
      </c>
      <c r="AW99" s="27">
        <f t="shared" si="66"/>
        <v>7.714E-2</v>
      </c>
      <c r="AX99" s="27">
        <f t="shared" si="66"/>
        <v>6.8000000000000005E-2</v>
      </c>
      <c r="AY99" s="27">
        <f t="shared" si="66"/>
        <v>0.06</v>
      </c>
      <c r="AZ99" s="27">
        <f t="shared" si="66"/>
        <v>0.13733000000000001</v>
      </c>
      <c r="BA99" s="27">
        <f t="shared" si="66"/>
        <v>0.29599999999999999</v>
      </c>
      <c r="BB99" s="27">
        <f t="shared" si="66"/>
        <v>0.51300000000000001</v>
      </c>
      <c r="BC99" s="27">
        <f t="shared" si="66"/>
        <v>0.55800000000000005</v>
      </c>
      <c r="BD99" s="27">
        <f t="shared" si="66"/>
        <v>0.26100000000000001</v>
      </c>
      <c r="BE99" s="27">
        <f t="shared" si="66"/>
        <v>0.41399999999999998</v>
      </c>
      <c r="BF99" s="27">
        <f t="shared" si="66"/>
        <v>0</v>
      </c>
      <c r="BG99" s="27">
        <f t="shared" si="66"/>
        <v>2.7E-2</v>
      </c>
      <c r="BH99" s="27">
        <f t="shared" si="66"/>
        <v>4.7E-2</v>
      </c>
      <c r="BI99" s="27">
        <f t="shared" si="66"/>
        <v>2.5999999999999999E-2</v>
      </c>
      <c r="BJ99" s="27">
        <f t="shared" si="66"/>
        <v>5.0999999999999997E-2</v>
      </c>
      <c r="BK99" s="27">
        <f t="shared" si="66"/>
        <v>6.2E-2</v>
      </c>
      <c r="BL99" s="27">
        <f t="shared" si="66"/>
        <v>0.314</v>
      </c>
      <c r="BM99" s="27">
        <f t="shared" si="66"/>
        <v>0.13888</v>
      </c>
      <c r="BN99" s="27">
        <f t="shared" si="66"/>
        <v>2.1999999999999999E-2</v>
      </c>
      <c r="BO99" s="114">
        <f t="shared" ref="BO99" si="67">BO98/1000</f>
        <v>0</v>
      </c>
    </row>
    <row r="100" spans="1:69" ht="17.399999999999999" x14ac:dyDescent="0.35">
      <c r="A100" s="34"/>
      <c r="B100" s="35" t="s">
        <v>33</v>
      </c>
      <c r="C100" s="136"/>
      <c r="D100" s="36">
        <f t="shared" ref="D100:BN100" si="68">D96*D98</f>
        <v>0</v>
      </c>
      <c r="E100" s="36">
        <f t="shared" si="68"/>
        <v>0</v>
      </c>
      <c r="F100" s="36">
        <f t="shared" si="68"/>
        <v>18.7</v>
      </c>
      <c r="G100" s="36">
        <f t="shared" si="68"/>
        <v>5.2448000000000006</v>
      </c>
      <c r="H100" s="36">
        <f t="shared" si="68"/>
        <v>0</v>
      </c>
      <c r="I100" s="36">
        <f t="shared" si="68"/>
        <v>0</v>
      </c>
      <c r="J100" s="36">
        <f t="shared" si="68"/>
        <v>0</v>
      </c>
      <c r="K100" s="36">
        <f t="shared" si="68"/>
        <v>0</v>
      </c>
      <c r="L100" s="36">
        <f t="shared" si="68"/>
        <v>0</v>
      </c>
      <c r="M100" s="36">
        <f t="shared" si="68"/>
        <v>0</v>
      </c>
      <c r="N100" s="36">
        <f t="shared" si="68"/>
        <v>0</v>
      </c>
      <c r="O100" s="36">
        <f t="shared" si="68"/>
        <v>0</v>
      </c>
      <c r="P100" s="36">
        <f t="shared" si="68"/>
        <v>0</v>
      </c>
      <c r="Q100" s="36">
        <f t="shared" si="68"/>
        <v>0</v>
      </c>
      <c r="R100" s="36">
        <f t="shared" si="68"/>
        <v>0</v>
      </c>
      <c r="S100" s="36">
        <f t="shared" si="68"/>
        <v>0</v>
      </c>
      <c r="T100" s="36">
        <f t="shared" si="68"/>
        <v>0</v>
      </c>
      <c r="U100" s="36">
        <f t="shared" si="68"/>
        <v>0</v>
      </c>
      <c r="V100" s="36">
        <f t="shared" si="68"/>
        <v>0</v>
      </c>
      <c r="W100" s="36">
        <f>W96*W98</f>
        <v>0</v>
      </c>
      <c r="X100" s="36">
        <f t="shared" si="68"/>
        <v>0</v>
      </c>
      <c r="Y100" s="36">
        <f t="shared" si="68"/>
        <v>0</v>
      </c>
      <c r="Z100" s="36">
        <f t="shared" si="68"/>
        <v>0</v>
      </c>
      <c r="AA100" s="36">
        <f t="shared" si="68"/>
        <v>0</v>
      </c>
      <c r="AB100" s="36">
        <f t="shared" si="68"/>
        <v>0</v>
      </c>
      <c r="AC100" s="36">
        <f t="shared" si="68"/>
        <v>0</v>
      </c>
      <c r="AD100" s="36">
        <f t="shared" si="68"/>
        <v>0</v>
      </c>
      <c r="AE100" s="36">
        <f t="shared" si="68"/>
        <v>0</v>
      </c>
      <c r="AF100" s="36">
        <f t="shared" si="68"/>
        <v>26.268000000000001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8"/>
        <v>0</v>
      </c>
      <c r="AK100" s="36">
        <f t="shared" si="68"/>
        <v>0</v>
      </c>
      <c r="AL100" s="36">
        <f t="shared" si="68"/>
        <v>0</v>
      </c>
      <c r="AM100" s="36">
        <f t="shared" si="68"/>
        <v>230.40858059999999</v>
      </c>
      <c r="AN100" s="36">
        <f t="shared" si="68"/>
        <v>0</v>
      </c>
      <c r="AO100" s="36">
        <f t="shared" si="68"/>
        <v>0</v>
      </c>
      <c r="AP100" s="36">
        <f t="shared" si="68"/>
        <v>0</v>
      </c>
      <c r="AQ100" s="36">
        <f t="shared" si="68"/>
        <v>0</v>
      </c>
      <c r="AR100" s="36">
        <f t="shared" si="68"/>
        <v>0</v>
      </c>
      <c r="AS100" s="36">
        <f t="shared" si="68"/>
        <v>0</v>
      </c>
      <c r="AT100" s="36">
        <f t="shared" si="68"/>
        <v>0</v>
      </c>
      <c r="AU100" s="36">
        <f t="shared" si="68"/>
        <v>0</v>
      </c>
      <c r="AV100" s="36">
        <f t="shared" si="68"/>
        <v>0</v>
      </c>
      <c r="AW100" s="36">
        <f t="shared" si="68"/>
        <v>0</v>
      </c>
      <c r="AX100" s="36">
        <f t="shared" si="68"/>
        <v>0</v>
      </c>
      <c r="AY100" s="36">
        <f t="shared" si="68"/>
        <v>0</v>
      </c>
      <c r="AZ100" s="36">
        <f t="shared" si="68"/>
        <v>0</v>
      </c>
      <c r="BA100" s="36">
        <f t="shared" si="68"/>
        <v>0</v>
      </c>
      <c r="BB100" s="36">
        <f t="shared" si="68"/>
        <v>0</v>
      </c>
      <c r="BC100" s="36">
        <f t="shared" si="68"/>
        <v>0</v>
      </c>
      <c r="BD100" s="36">
        <f t="shared" si="68"/>
        <v>0</v>
      </c>
      <c r="BE100" s="36">
        <f t="shared" si="68"/>
        <v>0</v>
      </c>
      <c r="BF100" s="36">
        <f t="shared" si="68"/>
        <v>0</v>
      </c>
      <c r="BG100" s="36">
        <f t="shared" si="68"/>
        <v>0</v>
      </c>
      <c r="BH100" s="36">
        <f t="shared" si="68"/>
        <v>0</v>
      </c>
      <c r="BI100" s="36">
        <f t="shared" si="68"/>
        <v>0</v>
      </c>
      <c r="BJ100" s="36">
        <f t="shared" si="68"/>
        <v>0</v>
      </c>
      <c r="BK100" s="36">
        <f t="shared" si="68"/>
        <v>0</v>
      </c>
      <c r="BL100" s="36">
        <f t="shared" si="68"/>
        <v>0</v>
      </c>
      <c r="BM100" s="36">
        <f t="shared" si="68"/>
        <v>0</v>
      </c>
      <c r="BN100" s="36">
        <f t="shared" si="68"/>
        <v>0</v>
      </c>
      <c r="BO100" s="118">
        <f t="shared" ref="BO100" si="69">BO96*BO98</f>
        <v>0</v>
      </c>
      <c r="BP100" s="37">
        <f>SUM(D100:BN100)</f>
        <v>280.62138060000001</v>
      </c>
      <c r="BQ100" s="38">
        <f>BP100/$C$9</f>
        <v>12.755517300000001</v>
      </c>
    </row>
    <row r="101" spans="1:69" ht="17.399999999999999" x14ac:dyDescent="0.35">
      <c r="A101" s="34"/>
      <c r="B101" s="35" t="s">
        <v>34</v>
      </c>
      <c r="C101" s="136"/>
      <c r="D101" s="36">
        <f t="shared" ref="D101:BN101" si="70">D96*D98</f>
        <v>0</v>
      </c>
      <c r="E101" s="36">
        <f t="shared" si="70"/>
        <v>0</v>
      </c>
      <c r="F101" s="36">
        <f t="shared" si="70"/>
        <v>18.7</v>
      </c>
      <c r="G101" s="36">
        <f t="shared" si="70"/>
        <v>5.2448000000000006</v>
      </c>
      <c r="H101" s="36">
        <f t="shared" si="70"/>
        <v>0</v>
      </c>
      <c r="I101" s="36">
        <f t="shared" si="70"/>
        <v>0</v>
      </c>
      <c r="J101" s="36">
        <f t="shared" si="70"/>
        <v>0</v>
      </c>
      <c r="K101" s="36">
        <f t="shared" si="70"/>
        <v>0</v>
      </c>
      <c r="L101" s="36">
        <f t="shared" si="70"/>
        <v>0</v>
      </c>
      <c r="M101" s="36">
        <f t="shared" si="70"/>
        <v>0</v>
      </c>
      <c r="N101" s="36">
        <f t="shared" si="70"/>
        <v>0</v>
      </c>
      <c r="O101" s="36">
        <f t="shared" si="70"/>
        <v>0</v>
      </c>
      <c r="P101" s="36">
        <f t="shared" si="70"/>
        <v>0</v>
      </c>
      <c r="Q101" s="36">
        <f t="shared" si="70"/>
        <v>0</v>
      </c>
      <c r="R101" s="36">
        <f t="shared" si="70"/>
        <v>0</v>
      </c>
      <c r="S101" s="36">
        <f t="shared" si="70"/>
        <v>0</v>
      </c>
      <c r="T101" s="36">
        <f t="shared" si="70"/>
        <v>0</v>
      </c>
      <c r="U101" s="36">
        <f t="shared" si="70"/>
        <v>0</v>
      </c>
      <c r="V101" s="36">
        <f t="shared" si="70"/>
        <v>0</v>
      </c>
      <c r="W101" s="36">
        <f>W96*W98</f>
        <v>0</v>
      </c>
      <c r="X101" s="36">
        <f t="shared" si="70"/>
        <v>0</v>
      </c>
      <c r="Y101" s="36">
        <f t="shared" si="70"/>
        <v>0</v>
      </c>
      <c r="Z101" s="36">
        <f t="shared" si="70"/>
        <v>0</v>
      </c>
      <c r="AA101" s="36">
        <f t="shared" si="70"/>
        <v>0</v>
      </c>
      <c r="AB101" s="36">
        <f t="shared" si="70"/>
        <v>0</v>
      </c>
      <c r="AC101" s="36">
        <f t="shared" si="70"/>
        <v>0</v>
      </c>
      <c r="AD101" s="36">
        <f t="shared" si="70"/>
        <v>0</v>
      </c>
      <c r="AE101" s="36">
        <f t="shared" si="70"/>
        <v>0</v>
      </c>
      <c r="AF101" s="36">
        <f t="shared" si="70"/>
        <v>26.268000000000001</v>
      </c>
      <c r="AG101" s="36">
        <f t="shared" si="70"/>
        <v>0</v>
      </c>
      <c r="AH101" s="36">
        <f t="shared" si="70"/>
        <v>0</v>
      </c>
      <c r="AI101" s="36">
        <f t="shared" si="70"/>
        <v>0</v>
      </c>
      <c r="AJ101" s="36">
        <f t="shared" si="70"/>
        <v>0</v>
      </c>
      <c r="AK101" s="36">
        <f t="shared" si="70"/>
        <v>0</v>
      </c>
      <c r="AL101" s="36">
        <f t="shared" si="70"/>
        <v>0</v>
      </c>
      <c r="AM101" s="36">
        <f t="shared" si="70"/>
        <v>230.40858059999999</v>
      </c>
      <c r="AN101" s="36">
        <f t="shared" si="70"/>
        <v>0</v>
      </c>
      <c r="AO101" s="36">
        <f t="shared" si="70"/>
        <v>0</v>
      </c>
      <c r="AP101" s="36">
        <f t="shared" si="70"/>
        <v>0</v>
      </c>
      <c r="AQ101" s="36">
        <f t="shared" si="70"/>
        <v>0</v>
      </c>
      <c r="AR101" s="36">
        <f t="shared" si="70"/>
        <v>0</v>
      </c>
      <c r="AS101" s="36">
        <f t="shared" si="70"/>
        <v>0</v>
      </c>
      <c r="AT101" s="36">
        <f t="shared" si="70"/>
        <v>0</v>
      </c>
      <c r="AU101" s="36">
        <f t="shared" si="70"/>
        <v>0</v>
      </c>
      <c r="AV101" s="36">
        <f t="shared" si="70"/>
        <v>0</v>
      </c>
      <c r="AW101" s="36">
        <f t="shared" si="70"/>
        <v>0</v>
      </c>
      <c r="AX101" s="36">
        <f t="shared" si="70"/>
        <v>0</v>
      </c>
      <c r="AY101" s="36">
        <f t="shared" si="70"/>
        <v>0</v>
      </c>
      <c r="AZ101" s="36">
        <f t="shared" si="70"/>
        <v>0</v>
      </c>
      <c r="BA101" s="36">
        <f t="shared" si="70"/>
        <v>0</v>
      </c>
      <c r="BB101" s="36">
        <f t="shared" si="70"/>
        <v>0</v>
      </c>
      <c r="BC101" s="36">
        <f t="shared" si="70"/>
        <v>0</v>
      </c>
      <c r="BD101" s="36">
        <f t="shared" si="70"/>
        <v>0</v>
      </c>
      <c r="BE101" s="36">
        <f t="shared" si="70"/>
        <v>0</v>
      </c>
      <c r="BF101" s="36">
        <f t="shared" si="70"/>
        <v>0</v>
      </c>
      <c r="BG101" s="36">
        <f t="shared" si="70"/>
        <v>0</v>
      </c>
      <c r="BH101" s="36">
        <f t="shared" si="70"/>
        <v>0</v>
      </c>
      <c r="BI101" s="36">
        <f t="shared" si="70"/>
        <v>0</v>
      </c>
      <c r="BJ101" s="36">
        <f t="shared" si="70"/>
        <v>0</v>
      </c>
      <c r="BK101" s="36">
        <f t="shared" si="70"/>
        <v>0</v>
      </c>
      <c r="BL101" s="36">
        <f t="shared" si="70"/>
        <v>0</v>
      </c>
      <c r="BM101" s="36">
        <f t="shared" si="70"/>
        <v>0</v>
      </c>
      <c r="BN101" s="36">
        <f t="shared" si="70"/>
        <v>0</v>
      </c>
      <c r="BO101" s="118">
        <f t="shared" ref="BO101" si="71">BO96*BO98</f>
        <v>0</v>
      </c>
      <c r="BP101" s="37">
        <f>SUM(D101:BN101)</f>
        <v>280.62138060000001</v>
      </c>
      <c r="BQ101" s="38">
        <f>BP101/$C$9</f>
        <v>12.755517300000001</v>
      </c>
    </row>
    <row r="103" spans="1:69" x14ac:dyDescent="0.3">
      <c r="J103" s="1"/>
      <c r="Q103" s="1"/>
      <c r="R103" s="1"/>
      <c r="AF103" s="1"/>
    </row>
    <row r="104" spans="1:69" ht="15" customHeight="1" x14ac:dyDescent="0.3">
      <c r="A104" s="129"/>
      <c r="B104" s="5" t="s">
        <v>4</v>
      </c>
      <c r="C104" s="131" t="s">
        <v>5</v>
      </c>
      <c r="D104" s="131" t="str">
        <f t="shared" ref="D104:BN104" si="72">D54</f>
        <v>Хлеб пшеничный</v>
      </c>
      <c r="E104" s="131" t="str">
        <f t="shared" si="72"/>
        <v>Хлеб ржано-пшеничный</v>
      </c>
      <c r="F104" s="131" t="str">
        <f t="shared" si="72"/>
        <v>Сахар</v>
      </c>
      <c r="G104" s="131" t="str">
        <f t="shared" si="72"/>
        <v>Чай</v>
      </c>
      <c r="H104" s="131" t="str">
        <f t="shared" si="72"/>
        <v>Какао</v>
      </c>
      <c r="I104" s="131" t="str">
        <f t="shared" si="72"/>
        <v>Кофейный напиток</v>
      </c>
      <c r="J104" s="131" t="str">
        <f t="shared" si="72"/>
        <v>Молоко 2,5%</v>
      </c>
      <c r="K104" s="131" t="str">
        <f t="shared" si="72"/>
        <v>Масло сливочное</v>
      </c>
      <c r="L104" s="131" t="str">
        <f t="shared" si="72"/>
        <v>Сметана 15%</v>
      </c>
      <c r="M104" s="131" t="str">
        <f t="shared" si="72"/>
        <v>Молоко сухое</v>
      </c>
      <c r="N104" s="131" t="str">
        <f t="shared" si="72"/>
        <v>Снежок 2,5 %</v>
      </c>
      <c r="O104" s="131" t="str">
        <f t="shared" si="72"/>
        <v>Творог 5%</v>
      </c>
      <c r="P104" s="131" t="str">
        <f t="shared" si="72"/>
        <v>Молоко сгущенное</v>
      </c>
      <c r="Q104" s="131" t="str">
        <f t="shared" si="72"/>
        <v xml:space="preserve">Джем Сава </v>
      </c>
      <c r="R104" s="131" t="str">
        <f t="shared" si="72"/>
        <v>Сыр</v>
      </c>
      <c r="S104" s="131" t="str">
        <f t="shared" si="72"/>
        <v>Зеленый горошек</v>
      </c>
      <c r="T104" s="131" t="str">
        <f t="shared" si="72"/>
        <v>Кукуруза консервирован.</v>
      </c>
      <c r="U104" s="131" t="str">
        <f t="shared" si="72"/>
        <v>Консервы рыбные</v>
      </c>
      <c r="V104" s="131" t="str">
        <f t="shared" si="72"/>
        <v>Огурцы консервирован.</v>
      </c>
      <c r="W104" s="131" t="str">
        <f>W54</f>
        <v>Огурцы свежие</v>
      </c>
      <c r="X104" s="131" t="str">
        <f t="shared" si="72"/>
        <v>Яйцо</v>
      </c>
      <c r="Y104" s="131" t="str">
        <f t="shared" si="72"/>
        <v>Икра кабачковая</v>
      </c>
      <c r="Z104" s="131" t="str">
        <f t="shared" si="72"/>
        <v>Изюм</v>
      </c>
      <c r="AA104" s="131" t="str">
        <f t="shared" si="72"/>
        <v>Курага</v>
      </c>
      <c r="AB104" s="131" t="str">
        <f t="shared" si="72"/>
        <v>Чернослив</v>
      </c>
      <c r="AC104" s="131" t="str">
        <f t="shared" si="72"/>
        <v>Шиповник</v>
      </c>
      <c r="AD104" s="131" t="str">
        <f t="shared" si="72"/>
        <v>Сухофрукты</v>
      </c>
      <c r="AE104" s="131" t="str">
        <f t="shared" si="72"/>
        <v>Ягода свежемороженная</v>
      </c>
      <c r="AF104" s="131" t="str">
        <f t="shared" si="72"/>
        <v>Лимон</v>
      </c>
      <c r="AG104" s="131" t="str">
        <f t="shared" si="72"/>
        <v>Кисель</v>
      </c>
      <c r="AH104" s="131" t="str">
        <f t="shared" si="72"/>
        <v xml:space="preserve">Сок </v>
      </c>
      <c r="AI104" s="131" t="str">
        <f t="shared" si="72"/>
        <v>Макаронные изделия</v>
      </c>
      <c r="AJ104" s="131" t="str">
        <f t="shared" si="72"/>
        <v>Мука</v>
      </c>
      <c r="AK104" s="131" t="str">
        <f t="shared" si="72"/>
        <v>Дрожжи</v>
      </c>
      <c r="AL104" s="131" t="str">
        <f t="shared" si="72"/>
        <v>Печенье</v>
      </c>
      <c r="AM104" s="131" t="str">
        <f t="shared" si="72"/>
        <v>Кукурузные палочки</v>
      </c>
      <c r="AN104" s="131" t="str">
        <f t="shared" si="72"/>
        <v>Вафли</v>
      </c>
      <c r="AO104" s="131" t="str">
        <f t="shared" si="72"/>
        <v>Конфеты</v>
      </c>
      <c r="AP104" s="131" t="str">
        <f t="shared" si="72"/>
        <v>Повидло Сава</v>
      </c>
      <c r="AQ104" s="131" t="str">
        <f t="shared" si="72"/>
        <v>Крупа геркулес</v>
      </c>
      <c r="AR104" s="131" t="str">
        <f t="shared" si="72"/>
        <v>Крупа горох</v>
      </c>
      <c r="AS104" s="131" t="str">
        <f t="shared" si="72"/>
        <v>Крупа гречневая</v>
      </c>
      <c r="AT104" s="131" t="str">
        <f t="shared" si="72"/>
        <v>Крупа кукурузная</v>
      </c>
      <c r="AU104" s="131" t="str">
        <f t="shared" si="72"/>
        <v>Крупа манная</v>
      </c>
      <c r="AV104" s="131" t="str">
        <f t="shared" si="72"/>
        <v>Крупа перловая</v>
      </c>
      <c r="AW104" s="131" t="str">
        <f t="shared" si="72"/>
        <v>Крупа пшеничная</v>
      </c>
      <c r="AX104" s="131" t="str">
        <f t="shared" si="72"/>
        <v>Крупа пшено</v>
      </c>
      <c r="AY104" s="131" t="str">
        <f t="shared" si="72"/>
        <v>Крупа ячневая</v>
      </c>
      <c r="AZ104" s="131" t="str">
        <f t="shared" si="72"/>
        <v>Рис</v>
      </c>
      <c r="BA104" s="131" t="str">
        <f t="shared" si="72"/>
        <v>Цыпленок бройлер</v>
      </c>
      <c r="BB104" s="131" t="str">
        <f t="shared" si="72"/>
        <v>Филе куриное</v>
      </c>
      <c r="BC104" s="131" t="str">
        <f t="shared" si="72"/>
        <v>Фарш говяжий</v>
      </c>
      <c r="BD104" s="131" t="str">
        <f t="shared" si="72"/>
        <v>Печень куриная</v>
      </c>
      <c r="BE104" s="131" t="str">
        <f t="shared" si="72"/>
        <v>Филе минтая</v>
      </c>
      <c r="BF104" s="131" t="str">
        <f t="shared" si="72"/>
        <v>Филе сельди слабосол.</v>
      </c>
      <c r="BG104" s="131" t="str">
        <f t="shared" si="72"/>
        <v>Картофель</v>
      </c>
      <c r="BH104" s="131" t="str">
        <f t="shared" si="72"/>
        <v>Морковь</v>
      </c>
      <c r="BI104" s="131" t="str">
        <f t="shared" si="72"/>
        <v>Лук</v>
      </c>
      <c r="BJ104" s="131" t="str">
        <f t="shared" si="72"/>
        <v>Капуста</v>
      </c>
      <c r="BK104" s="131" t="str">
        <f t="shared" si="72"/>
        <v>Свекла</v>
      </c>
      <c r="BL104" s="131" t="str">
        <f t="shared" si="72"/>
        <v>Томатная паста</v>
      </c>
      <c r="BM104" s="131" t="str">
        <f t="shared" si="72"/>
        <v>Масло растительное</v>
      </c>
      <c r="BN104" s="131" t="str">
        <f t="shared" si="72"/>
        <v>Соль</v>
      </c>
      <c r="BO104" s="133" t="str">
        <f t="shared" ref="BO104" si="73">BO54</f>
        <v>Аскорбиновая кислота</v>
      </c>
      <c r="BP104" s="137" t="s">
        <v>6</v>
      </c>
      <c r="BQ104" s="137" t="s">
        <v>7</v>
      </c>
    </row>
    <row r="105" spans="1:69" ht="30" customHeight="1" x14ac:dyDescent="0.3">
      <c r="A105" s="130"/>
      <c r="B105" s="6" t="s">
        <v>8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4"/>
      <c r="BP105" s="138"/>
      <c r="BQ105" s="138"/>
    </row>
    <row r="106" spans="1:69" ht="15" customHeight="1" x14ac:dyDescent="0.3">
      <c r="A106" s="139" t="s">
        <v>25</v>
      </c>
      <c r="B106" s="24" t="s">
        <v>43</v>
      </c>
      <c r="C106" s="125">
        <f>$F$6</f>
        <v>22</v>
      </c>
      <c r="D106" s="7">
        <f t="shared" ref="D106:BN110" si="74">D26</f>
        <v>0</v>
      </c>
      <c r="E106" s="7">
        <f t="shared" si="74"/>
        <v>0</v>
      </c>
      <c r="F106" s="7">
        <f t="shared" si="74"/>
        <v>0</v>
      </c>
      <c r="G106" s="7">
        <f t="shared" si="74"/>
        <v>0</v>
      </c>
      <c r="H106" s="7">
        <f t="shared" si="74"/>
        <v>0</v>
      </c>
      <c r="I106" s="7">
        <f t="shared" si="74"/>
        <v>0</v>
      </c>
      <c r="J106" s="7">
        <f t="shared" si="74"/>
        <v>0</v>
      </c>
      <c r="K106" s="7">
        <f t="shared" si="74"/>
        <v>4.0000000000000001E-3</v>
      </c>
      <c r="L106" s="7">
        <f t="shared" si="74"/>
        <v>0</v>
      </c>
      <c r="M106" s="7">
        <f t="shared" si="74"/>
        <v>0</v>
      </c>
      <c r="N106" s="7">
        <f t="shared" si="74"/>
        <v>0</v>
      </c>
      <c r="O106" s="7">
        <f t="shared" si="74"/>
        <v>0</v>
      </c>
      <c r="P106" s="7">
        <f t="shared" si="74"/>
        <v>0</v>
      </c>
      <c r="Q106" s="7">
        <f t="shared" si="74"/>
        <v>0</v>
      </c>
      <c r="R106" s="7">
        <f t="shared" si="74"/>
        <v>0</v>
      </c>
      <c r="S106" s="7">
        <f t="shared" si="74"/>
        <v>0</v>
      </c>
      <c r="T106" s="7">
        <f t="shared" si="74"/>
        <v>0</v>
      </c>
      <c r="U106" s="7">
        <f t="shared" si="74"/>
        <v>0</v>
      </c>
      <c r="V106" s="7">
        <f t="shared" si="74"/>
        <v>0</v>
      </c>
      <c r="W106" s="7">
        <f>W26</f>
        <v>0</v>
      </c>
      <c r="X106" s="7">
        <f t="shared" si="74"/>
        <v>0</v>
      </c>
      <c r="Y106" s="7">
        <f t="shared" si="74"/>
        <v>0</v>
      </c>
      <c r="Z106" s="7">
        <f t="shared" si="74"/>
        <v>0</v>
      </c>
      <c r="AA106" s="7">
        <f t="shared" si="74"/>
        <v>0</v>
      </c>
      <c r="AB106" s="7">
        <f t="shared" si="74"/>
        <v>0</v>
      </c>
      <c r="AC106" s="7">
        <f t="shared" si="74"/>
        <v>0</v>
      </c>
      <c r="AD106" s="7">
        <f t="shared" si="74"/>
        <v>0</v>
      </c>
      <c r="AE106" s="7">
        <f t="shared" si="74"/>
        <v>0</v>
      </c>
      <c r="AF106" s="7">
        <f t="shared" si="74"/>
        <v>0</v>
      </c>
      <c r="AG106" s="7">
        <f t="shared" si="74"/>
        <v>0</v>
      </c>
      <c r="AH106" s="7">
        <f t="shared" si="74"/>
        <v>0</v>
      </c>
      <c r="AI106" s="7">
        <f t="shared" si="74"/>
        <v>0.03</v>
      </c>
      <c r="AJ106" s="7">
        <f t="shared" si="74"/>
        <v>0</v>
      </c>
      <c r="AK106" s="7">
        <f t="shared" si="74"/>
        <v>0</v>
      </c>
      <c r="AL106" s="7">
        <f t="shared" si="74"/>
        <v>0</v>
      </c>
      <c r="AM106" s="7">
        <f t="shared" si="74"/>
        <v>0</v>
      </c>
      <c r="AN106" s="7">
        <f t="shared" si="74"/>
        <v>0</v>
      </c>
      <c r="AO106" s="7">
        <f t="shared" si="74"/>
        <v>0</v>
      </c>
      <c r="AP106" s="7">
        <f t="shared" si="74"/>
        <v>0</v>
      </c>
      <c r="AQ106" s="7">
        <f t="shared" si="74"/>
        <v>0</v>
      </c>
      <c r="AR106" s="7">
        <f t="shared" si="74"/>
        <v>0</v>
      </c>
      <c r="AS106" s="7">
        <f t="shared" si="74"/>
        <v>0</v>
      </c>
      <c r="AT106" s="7">
        <f t="shared" si="74"/>
        <v>0</v>
      </c>
      <c r="AU106" s="7">
        <f t="shared" si="74"/>
        <v>0</v>
      </c>
      <c r="AV106" s="7">
        <f t="shared" si="74"/>
        <v>0</v>
      </c>
      <c r="AW106" s="7">
        <f t="shared" si="74"/>
        <v>0</v>
      </c>
      <c r="AX106" s="7">
        <f t="shared" si="74"/>
        <v>0</v>
      </c>
      <c r="AY106" s="7">
        <f t="shared" si="74"/>
        <v>0</v>
      </c>
      <c r="AZ106" s="7">
        <f t="shared" si="74"/>
        <v>0</v>
      </c>
      <c r="BA106" s="7">
        <f t="shared" si="74"/>
        <v>0</v>
      </c>
      <c r="BB106" s="7">
        <f t="shared" si="74"/>
        <v>0</v>
      </c>
      <c r="BC106" s="7">
        <f t="shared" si="74"/>
        <v>0</v>
      </c>
      <c r="BD106" s="7">
        <f t="shared" si="74"/>
        <v>0</v>
      </c>
      <c r="BE106" s="7">
        <f t="shared" si="74"/>
        <v>0</v>
      </c>
      <c r="BF106" s="7">
        <f t="shared" si="74"/>
        <v>0</v>
      </c>
      <c r="BG106" s="7">
        <f t="shared" si="74"/>
        <v>0</v>
      </c>
      <c r="BH106" s="7">
        <f t="shared" si="74"/>
        <v>0</v>
      </c>
      <c r="BI106" s="7">
        <f t="shared" si="74"/>
        <v>0</v>
      </c>
      <c r="BJ106" s="7">
        <f t="shared" si="74"/>
        <v>0</v>
      </c>
      <c r="BK106" s="7">
        <f t="shared" si="74"/>
        <v>0</v>
      </c>
      <c r="BL106" s="7">
        <f t="shared" si="74"/>
        <v>0</v>
      </c>
      <c r="BM106" s="7">
        <f t="shared" si="74"/>
        <v>0</v>
      </c>
      <c r="BN106" s="7">
        <f t="shared" si="74"/>
        <v>5.0000000000000001E-4</v>
      </c>
      <c r="BO106" s="113">
        <f t="shared" ref="BO106:BO109" si="75">BO26</f>
        <v>0</v>
      </c>
    </row>
    <row r="107" spans="1:69" ht="15" customHeight="1" x14ac:dyDescent="0.3">
      <c r="A107" s="140"/>
      <c r="B107" t="s">
        <v>19</v>
      </c>
      <c r="C107" s="126"/>
      <c r="D107" s="7">
        <f t="shared" si="74"/>
        <v>0.03</v>
      </c>
      <c r="E107" s="7">
        <f t="shared" si="74"/>
        <v>0</v>
      </c>
      <c r="F107" s="7">
        <f t="shared" si="74"/>
        <v>0</v>
      </c>
      <c r="G107" s="7">
        <f t="shared" si="74"/>
        <v>0</v>
      </c>
      <c r="H107" s="7">
        <f t="shared" si="74"/>
        <v>0</v>
      </c>
      <c r="I107" s="7">
        <f t="shared" si="74"/>
        <v>0</v>
      </c>
      <c r="J107" s="7">
        <f t="shared" si="74"/>
        <v>0</v>
      </c>
      <c r="K107" s="7">
        <f t="shared" si="74"/>
        <v>0</v>
      </c>
      <c r="L107" s="7">
        <f t="shared" si="74"/>
        <v>0</v>
      </c>
      <c r="M107" s="7">
        <f t="shared" si="74"/>
        <v>0</v>
      </c>
      <c r="N107" s="7">
        <f t="shared" si="74"/>
        <v>0</v>
      </c>
      <c r="O107" s="7">
        <f t="shared" si="74"/>
        <v>0</v>
      </c>
      <c r="P107" s="7">
        <f t="shared" si="74"/>
        <v>0</v>
      </c>
      <c r="Q107" s="7">
        <f t="shared" si="74"/>
        <v>0</v>
      </c>
      <c r="R107" s="7">
        <f t="shared" si="74"/>
        <v>0</v>
      </c>
      <c r="S107" s="7">
        <f t="shared" si="74"/>
        <v>0</v>
      </c>
      <c r="T107" s="7">
        <f t="shared" si="74"/>
        <v>0</v>
      </c>
      <c r="U107" s="7">
        <f t="shared" si="74"/>
        <v>0</v>
      </c>
      <c r="V107" s="7">
        <f t="shared" si="74"/>
        <v>0</v>
      </c>
      <c r="W107" s="7">
        <f>W27</f>
        <v>0</v>
      </c>
      <c r="X107" s="7">
        <f t="shared" si="74"/>
        <v>0</v>
      </c>
      <c r="Y107" s="7">
        <f t="shared" si="74"/>
        <v>0</v>
      </c>
      <c r="Z107" s="7">
        <f t="shared" si="74"/>
        <v>0</v>
      </c>
      <c r="AA107" s="7">
        <f t="shared" si="74"/>
        <v>0</v>
      </c>
      <c r="AB107" s="7">
        <f t="shared" si="74"/>
        <v>0</v>
      </c>
      <c r="AC107" s="7">
        <f t="shared" si="74"/>
        <v>0</v>
      </c>
      <c r="AD107" s="7">
        <f t="shared" si="74"/>
        <v>0</v>
      </c>
      <c r="AE107" s="7">
        <f t="shared" si="74"/>
        <v>0</v>
      </c>
      <c r="AF107" s="7">
        <f t="shared" si="74"/>
        <v>0</v>
      </c>
      <c r="AG107" s="7">
        <f t="shared" si="74"/>
        <v>0</v>
      </c>
      <c r="AH107" s="7">
        <f t="shared" si="74"/>
        <v>0</v>
      </c>
      <c r="AI107" s="7">
        <f t="shared" si="74"/>
        <v>0</v>
      </c>
      <c r="AJ107" s="7">
        <f t="shared" si="74"/>
        <v>0</v>
      </c>
      <c r="AK107" s="7">
        <f t="shared" si="74"/>
        <v>0</v>
      </c>
      <c r="AL107" s="7">
        <f t="shared" si="74"/>
        <v>0</v>
      </c>
      <c r="AM107" s="7">
        <f t="shared" si="74"/>
        <v>0</v>
      </c>
      <c r="AN107" s="7">
        <f t="shared" si="74"/>
        <v>0</v>
      </c>
      <c r="AO107" s="7">
        <f t="shared" si="74"/>
        <v>0</v>
      </c>
      <c r="AP107" s="7">
        <f t="shared" si="74"/>
        <v>0</v>
      </c>
      <c r="AQ107" s="7">
        <f t="shared" si="74"/>
        <v>0</v>
      </c>
      <c r="AR107" s="7">
        <f t="shared" si="74"/>
        <v>0</v>
      </c>
      <c r="AS107" s="7">
        <f t="shared" si="74"/>
        <v>0</v>
      </c>
      <c r="AT107" s="7">
        <f t="shared" si="74"/>
        <v>0</v>
      </c>
      <c r="AU107" s="7">
        <f t="shared" si="74"/>
        <v>0</v>
      </c>
      <c r="AV107" s="7">
        <f t="shared" si="74"/>
        <v>0</v>
      </c>
      <c r="AW107" s="7">
        <f t="shared" si="74"/>
        <v>0</v>
      </c>
      <c r="AX107" s="7">
        <f t="shared" si="74"/>
        <v>0</v>
      </c>
      <c r="AY107" s="7">
        <f t="shared" si="74"/>
        <v>0</v>
      </c>
      <c r="AZ107" s="7">
        <f t="shared" si="74"/>
        <v>0</v>
      </c>
      <c r="BA107" s="7">
        <f t="shared" si="74"/>
        <v>0</v>
      </c>
      <c r="BB107" s="7">
        <f t="shared" si="74"/>
        <v>0</v>
      </c>
      <c r="BC107" s="7">
        <f t="shared" si="74"/>
        <v>0</v>
      </c>
      <c r="BD107" s="7">
        <f t="shared" si="74"/>
        <v>0</v>
      </c>
      <c r="BE107" s="7">
        <f t="shared" si="74"/>
        <v>0</v>
      </c>
      <c r="BF107" s="7">
        <f t="shared" si="74"/>
        <v>0</v>
      </c>
      <c r="BG107" s="7">
        <f t="shared" si="74"/>
        <v>0</v>
      </c>
      <c r="BH107" s="7">
        <f t="shared" si="74"/>
        <v>0</v>
      </c>
      <c r="BI107" s="7">
        <f t="shared" si="74"/>
        <v>0</v>
      </c>
      <c r="BJ107" s="7">
        <f t="shared" si="74"/>
        <v>0</v>
      </c>
      <c r="BK107" s="7">
        <f t="shared" si="74"/>
        <v>0</v>
      </c>
      <c r="BL107" s="7">
        <f t="shared" si="74"/>
        <v>0</v>
      </c>
      <c r="BM107" s="7">
        <f t="shared" si="74"/>
        <v>0</v>
      </c>
      <c r="BN107" s="7">
        <f t="shared" si="74"/>
        <v>0</v>
      </c>
      <c r="BO107" s="113">
        <f t="shared" si="75"/>
        <v>0</v>
      </c>
    </row>
    <row r="108" spans="1:69" ht="15" customHeight="1" x14ac:dyDescent="0.3">
      <c r="A108" s="140"/>
      <c r="B108" s="14" t="s">
        <v>27</v>
      </c>
      <c r="C108" s="126"/>
      <c r="D108" s="7">
        <f t="shared" si="74"/>
        <v>0</v>
      </c>
      <c r="E108" s="7">
        <f t="shared" si="74"/>
        <v>0</v>
      </c>
      <c r="F108" s="7">
        <f t="shared" si="74"/>
        <v>0.01</v>
      </c>
      <c r="G108" s="7">
        <f t="shared" si="74"/>
        <v>4.0000000000000002E-4</v>
      </c>
      <c r="H108" s="7">
        <f t="shared" si="74"/>
        <v>0</v>
      </c>
      <c r="I108" s="7">
        <f t="shared" si="74"/>
        <v>0</v>
      </c>
      <c r="J108" s="7">
        <f t="shared" si="74"/>
        <v>0</v>
      </c>
      <c r="K108" s="7">
        <f t="shared" si="74"/>
        <v>0</v>
      </c>
      <c r="L108" s="7">
        <f t="shared" si="74"/>
        <v>0</v>
      </c>
      <c r="M108" s="7">
        <f t="shared" si="74"/>
        <v>0</v>
      </c>
      <c r="N108" s="7">
        <f t="shared" si="74"/>
        <v>0</v>
      </c>
      <c r="O108" s="7">
        <f t="shared" si="74"/>
        <v>0</v>
      </c>
      <c r="P108" s="7">
        <f t="shared" si="74"/>
        <v>0</v>
      </c>
      <c r="Q108" s="7">
        <f t="shared" si="74"/>
        <v>0</v>
      </c>
      <c r="R108" s="7">
        <f t="shared" si="74"/>
        <v>0</v>
      </c>
      <c r="S108" s="7">
        <f t="shared" si="74"/>
        <v>0</v>
      </c>
      <c r="T108" s="7">
        <f t="shared" si="74"/>
        <v>0</v>
      </c>
      <c r="U108" s="7">
        <f t="shared" si="74"/>
        <v>0</v>
      </c>
      <c r="V108" s="7">
        <f t="shared" si="74"/>
        <v>0</v>
      </c>
      <c r="W108" s="7">
        <f>W28</f>
        <v>0</v>
      </c>
      <c r="X108" s="7">
        <f t="shared" si="74"/>
        <v>0</v>
      </c>
      <c r="Y108" s="7">
        <f t="shared" si="74"/>
        <v>0</v>
      </c>
      <c r="Z108" s="7">
        <f t="shared" si="74"/>
        <v>0</v>
      </c>
      <c r="AA108" s="7">
        <f t="shared" si="74"/>
        <v>0</v>
      </c>
      <c r="AB108" s="7">
        <f t="shared" si="74"/>
        <v>0</v>
      </c>
      <c r="AC108" s="7">
        <f t="shared" si="74"/>
        <v>0</v>
      </c>
      <c r="AD108" s="7">
        <f t="shared" si="74"/>
        <v>0</v>
      </c>
      <c r="AE108" s="7">
        <f t="shared" si="74"/>
        <v>0</v>
      </c>
      <c r="AF108" s="7">
        <f t="shared" si="74"/>
        <v>0</v>
      </c>
      <c r="AG108" s="7">
        <f t="shared" si="74"/>
        <v>0</v>
      </c>
      <c r="AH108" s="7">
        <f t="shared" si="74"/>
        <v>0</v>
      </c>
      <c r="AI108" s="7">
        <f t="shared" si="74"/>
        <v>0</v>
      </c>
      <c r="AJ108" s="7">
        <f t="shared" si="74"/>
        <v>0</v>
      </c>
      <c r="AK108" s="7">
        <f t="shared" si="74"/>
        <v>0</v>
      </c>
      <c r="AL108" s="7">
        <f t="shared" si="74"/>
        <v>0</v>
      </c>
      <c r="AM108" s="7">
        <f t="shared" si="74"/>
        <v>0</v>
      </c>
      <c r="AN108" s="7">
        <f t="shared" si="74"/>
        <v>0</v>
      </c>
      <c r="AO108" s="7">
        <f t="shared" si="74"/>
        <v>0</v>
      </c>
      <c r="AP108" s="7">
        <f t="shared" si="74"/>
        <v>0</v>
      </c>
      <c r="AQ108" s="7">
        <f t="shared" si="74"/>
        <v>0</v>
      </c>
      <c r="AR108" s="7">
        <f t="shared" si="74"/>
        <v>0</v>
      </c>
      <c r="AS108" s="7">
        <f t="shared" si="74"/>
        <v>0</v>
      </c>
      <c r="AT108" s="7">
        <f t="shared" si="74"/>
        <v>0</v>
      </c>
      <c r="AU108" s="7">
        <f t="shared" si="74"/>
        <v>0</v>
      </c>
      <c r="AV108" s="7">
        <f t="shared" si="74"/>
        <v>0</v>
      </c>
      <c r="AW108" s="7">
        <f t="shared" si="74"/>
        <v>0</v>
      </c>
      <c r="AX108" s="7">
        <f t="shared" si="74"/>
        <v>0</v>
      </c>
      <c r="AY108" s="7">
        <f t="shared" si="74"/>
        <v>0</v>
      </c>
      <c r="AZ108" s="7">
        <f t="shared" si="74"/>
        <v>0</v>
      </c>
      <c r="BA108" s="7">
        <f t="shared" si="74"/>
        <v>0</v>
      </c>
      <c r="BB108" s="7">
        <f t="shared" si="74"/>
        <v>0</v>
      </c>
      <c r="BC108" s="7">
        <f t="shared" si="74"/>
        <v>0</v>
      </c>
      <c r="BD108" s="7">
        <f t="shared" si="74"/>
        <v>0</v>
      </c>
      <c r="BE108" s="7">
        <f t="shared" si="74"/>
        <v>0</v>
      </c>
      <c r="BF108" s="7">
        <f t="shared" si="74"/>
        <v>0</v>
      </c>
      <c r="BG108" s="7">
        <f t="shared" si="74"/>
        <v>0</v>
      </c>
      <c r="BH108" s="7">
        <f t="shared" si="74"/>
        <v>0</v>
      </c>
      <c r="BI108" s="7">
        <f t="shared" si="74"/>
        <v>0</v>
      </c>
      <c r="BJ108" s="7">
        <f t="shared" si="74"/>
        <v>0</v>
      </c>
      <c r="BK108" s="7">
        <f t="shared" si="74"/>
        <v>0</v>
      </c>
      <c r="BL108" s="7">
        <f t="shared" si="74"/>
        <v>0</v>
      </c>
      <c r="BM108" s="7">
        <f t="shared" si="74"/>
        <v>0</v>
      </c>
      <c r="BN108" s="7">
        <f t="shared" si="74"/>
        <v>0</v>
      </c>
      <c r="BO108" s="113">
        <f t="shared" si="75"/>
        <v>0</v>
      </c>
    </row>
    <row r="109" spans="1:69" ht="15" customHeight="1" x14ac:dyDescent="0.3">
      <c r="A109" s="140"/>
      <c r="B109" s="20"/>
      <c r="C109" s="126"/>
      <c r="D109" s="7">
        <f t="shared" si="74"/>
        <v>0</v>
      </c>
      <c r="E109" s="7">
        <f t="shared" si="74"/>
        <v>0</v>
      </c>
      <c r="F109" s="7">
        <f t="shared" si="74"/>
        <v>0</v>
      </c>
      <c r="G109" s="7">
        <f t="shared" si="74"/>
        <v>0</v>
      </c>
      <c r="H109" s="7">
        <f t="shared" si="74"/>
        <v>0</v>
      </c>
      <c r="I109" s="7">
        <f t="shared" si="74"/>
        <v>0</v>
      </c>
      <c r="J109" s="7">
        <f t="shared" si="74"/>
        <v>0</v>
      </c>
      <c r="K109" s="7">
        <f t="shared" si="74"/>
        <v>0</v>
      </c>
      <c r="L109" s="7">
        <f t="shared" si="74"/>
        <v>0</v>
      </c>
      <c r="M109" s="7">
        <f t="shared" si="74"/>
        <v>0</v>
      </c>
      <c r="N109" s="7">
        <f t="shared" si="74"/>
        <v>0</v>
      </c>
      <c r="O109" s="7">
        <f t="shared" si="74"/>
        <v>0</v>
      </c>
      <c r="P109" s="7">
        <f t="shared" si="74"/>
        <v>0</v>
      </c>
      <c r="Q109" s="7">
        <f t="shared" si="74"/>
        <v>0</v>
      </c>
      <c r="R109" s="7">
        <f t="shared" si="74"/>
        <v>0</v>
      </c>
      <c r="S109" s="7">
        <f t="shared" si="74"/>
        <v>0</v>
      </c>
      <c r="T109" s="7">
        <f t="shared" si="74"/>
        <v>0</v>
      </c>
      <c r="U109" s="7">
        <f t="shared" si="74"/>
        <v>0</v>
      </c>
      <c r="V109" s="7">
        <f t="shared" si="74"/>
        <v>0</v>
      </c>
      <c r="W109" s="7">
        <f>W29</f>
        <v>0</v>
      </c>
      <c r="X109" s="7">
        <f t="shared" si="74"/>
        <v>0</v>
      </c>
      <c r="Y109" s="7">
        <f t="shared" si="74"/>
        <v>0</v>
      </c>
      <c r="Z109" s="7">
        <f t="shared" si="74"/>
        <v>0</v>
      </c>
      <c r="AA109" s="7">
        <f t="shared" si="74"/>
        <v>0</v>
      </c>
      <c r="AB109" s="7">
        <f t="shared" si="74"/>
        <v>0</v>
      </c>
      <c r="AC109" s="7">
        <f t="shared" si="74"/>
        <v>0</v>
      </c>
      <c r="AD109" s="7">
        <f t="shared" si="74"/>
        <v>0</v>
      </c>
      <c r="AE109" s="7">
        <f t="shared" si="74"/>
        <v>0</v>
      </c>
      <c r="AF109" s="7">
        <f t="shared" si="74"/>
        <v>0</v>
      </c>
      <c r="AG109" s="7">
        <f t="shared" si="74"/>
        <v>0</v>
      </c>
      <c r="AH109" s="7">
        <f t="shared" si="74"/>
        <v>0</v>
      </c>
      <c r="AI109" s="7">
        <f t="shared" si="74"/>
        <v>0</v>
      </c>
      <c r="AJ109" s="7">
        <f t="shared" si="74"/>
        <v>0</v>
      </c>
      <c r="AK109" s="7">
        <f t="shared" si="74"/>
        <v>0</v>
      </c>
      <c r="AL109" s="7">
        <f t="shared" si="74"/>
        <v>0</v>
      </c>
      <c r="AM109" s="7">
        <f t="shared" si="74"/>
        <v>0</v>
      </c>
      <c r="AN109" s="7">
        <f t="shared" si="74"/>
        <v>0</v>
      </c>
      <c r="AO109" s="7">
        <f t="shared" si="74"/>
        <v>0</v>
      </c>
      <c r="AP109" s="7">
        <f t="shared" si="74"/>
        <v>0</v>
      </c>
      <c r="AQ109" s="7">
        <f t="shared" si="74"/>
        <v>0</v>
      </c>
      <c r="AR109" s="7">
        <f t="shared" si="74"/>
        <v>0</v>
      </c>
      <c r="AS109" s="7">
        <f t="shared" si="74"/>
        <v>0</v>
      </c>
      <c r="AT109" s="7">
        <f t="shared" si="74"/>
        <v>0</v>
      </c>
      <c r="AU109" s="7">
        <f t="shared" si="74"/>
        <v>0</v>
      </c>
      <c r="AV109" s="7">
        <f t="shared" si="74"/>
        <v>0</v>
      </c>
      <c r="AW109" s="7">
        <f t="shared" si="74"/>
        <v>0</v>
      </c>
      <c r="AX109" s="7">
        <f t="shared" si="74"/>
        <v>0</v>
      </c>
      <c r="AY109" s="7">
        <f t="shared" si="74"/>
        <v>0</v>
      </c>
      <c r="AZ109" s="7">
        <f t="shared" si="74"/>
        <v>0</v>
      </c>
      <c r="BA109" s="7">
        <f t="shared" si="74"/>
        <v>0</v>
      </c>
      <c r="BB109" s="7">
        <f t="shared" si="74"/>
        <v>0</v>
      </c>
      <c r="BC109" s="7">
        <f t="shared" si="74"/>
        <v>0</v>
      </c>
      <c r="BD109" s="7">
        <f t="shared" si="74"/>
        <v>0</v>
      </c>
      <c r="BE109" s="7">
        <f t="shared" si="74"/>
        <v>0</v>
      </c>
      <c r="BF109" s="7">
        <f t="shared" si="74"/>
        <v>0</v>
      </c>
      <c r="BG109" s="7">
        <f t="shared" si="74"/>
        <v>0</v>
      </c>
      <c r="BH109" s="7">
        <f t="shared" si="74"/>
        <v>0</v>
      </c>
      <c r="BI109" s="7">
        <f t="shared" si="74"/>
        <v>0</v>
      </c>
      <c r="BJ109" s="7">
        <f t="shared" si="74"/>
        <v>0</v>
      </c>
      <c r="BK109" s="7">
        <f t="shared" si="74"/>
        <v>0</v>
      </c>
      <c r="BL109" s="7">
        <f t="shared" si="74"/>
        <v>0</v>
      </c>
      <c r="BM109" s="7">
        <f t="shared" si="74"/>
        <v>0</v>
      </c>
      <c r="BN109" s="7">
        <f t="shared" si="74"/>
        <v>0</v>
      </c>
      <c r="BO109" s="113">
        <f t="shared" si="75"/>
        <v>0</v>
      </c>
    </row>
    <row r="110" spans="1:69" ht="15" customHeight="1" x14ac:dyDescent="0.3">
      <c r="A110" s="141"/>
      <c r="B110" s="7"/>
      <c r="C110" s="127"/>
      <c r="D110" s="7">
        <f t="shared" si="74"/>
        <v>0</v>
      </c>
      <c r="E110" s="7">
        <f t="shared" si="74"/>
        <v>0</v>
      </c>
      <c r="F110" s="7">
        <f t="shared" si="74"/>
        <v>0</v>
      </c>
      <c r="G110" s="7">
        <f t="shared" si="74"/>
        <v>0</v>
      </c>
      <c r="H110" s="7">
        <f t="shared" si="74"/>
        <v>0</v>
      </c>
      <c r="I110" s="7">
        <f t="shared" si="74"/>
        <v>0</v>
      </c>
      <c r="J110" s="7">
        <f t="shared" si="74"/>
        <v>0</v>
      </c>
      <c r="K110" s="7">
        <f t="shared" ref="K110:BN110" si="76">K30</f>
        <v>0</v>
      </c>
      <c r="L110" s="7">
        <f t="shared" si="76"/>
        <v>0</v>
      </c>
      <c r="M110" s="7">
        <f t="shared" si="76"/>
        <v>0</v>
      </c>
      <c r="N110" s="7">
        <f t="shared" si="76"/>
        <v>0</v>
      </c>
      <c r="O110" s="7">
        <f t="shared" si="76"/>
        <v>0</v>
      </c>
      <c r="P110" s="7">
        <f t="shared" si="76"/>
        <v>0</v>
      </c>
      <c r="Q110" s="7">
        <f t="shared" si="76"/>
        <v>0</v>
      </c>
      <c r="R110" s="7">
        <f t="shared" si="76"/>
        <v>0</v>
      </c>
      <c r="S110" s="7">
        <f t="shared" si="76"/>
        <v>0</v>
      </c>
      <c r="T110" s="7">
        <f t="shared" si="76"/>
        <v>0</v>
      </c>
      <c r="U110" s="7">
        <f t="shared" si="76"/>
        <v>0</v>
      </c>
      <c r="V110" s="7">
        <f t="shared" si="76"/>
        <v>0</v>
      </c>
      <c r="W110" s="7">
        <f>W30</f>
        <v>0</v>
      </c>
      <c r="X110" s="7">
        <f t="shared" si="76"/>
        <v>0</v>
      </c>
      <c r="Y110" s="7">
        <f t="shared" si="76"/>
        <v>0</v>
      </c>
      <c r="Z110" s="7">
        <f t="shared" si="76"/>
        <v>0</v>
      </c>
      <c r="AA110" s="7">
        <f t="shared" si="76"/>
        <v>0</v>
      </c>
      <c r="AB110" s="7">
        <f t="shared" si="76"/>
        <v>0</v>
      </c>
      <c r="AC110" s="7">
        <f t="shared" si="76"/>
        <v>0</v>
      </c>
      <c r="AD110" s="7">
        <f t="shared" si="76"/>
        <v>0</v>
      </c>
      <c r="AE110" s="7">
        <f t="shared" si="76"/>
        <v>0</v>
      </c>
      <c r="AF110" s="7">
        <f t="shared" si="76"/>
        <v>0</v>
      </c>
      <c r="AG110" s="7">
        <f t="shared" si="76"/>
        <v>0</v>
      </c>
      <c r="AH110" s="7">
        <f t="shared" si="76"/>
        <v>0</v>
      </c>
      <c r="AI110" s="7">
        <f t="shared" si="76"/>
        <v>0</v>
      </c>
      <c r="AJ110" s="7">
        <f t="shared" si="76"/>
        <v>0</v>
      </c>
      <c r="AK110" s="7">
        <f t="shared" si="76"/>
        <v>0</v>
      </c>
      <c r="AL110" s="7">
        <f t="shared" si="76"/>
        <v>0</v>
      </c>
      <c r="AM110" s="7">
        <f t="shared" si="76"/>
        <v>0</v>
      </c>
      <c r="AN110" s="7">
        <f t="shared" si="76"/>
        <v>0</v>
      </c>
      <c r="AO110" s="7">
        <f t="shared" si="76"/>
        <v>0</v>
      </c>
      <c r="AP110" s="7">
        <f t="shared" si="76"/>
        <v>0</v>
      </c>
      <c r="AQ110" s="7">
        <f t="shared" si="76"/>
        <v>0</v>
      </c>
      <c r="AR110" s="7">
        <f t="shared" si="76"/>
        <v>0</v>
      </c>
      <c r="AS110" s="7">
        <f t="shared" si="76"/>
        <v>0</v>
      </c>
      <c r="AT110" s="7">
        <f t="shared" si="76"/>
        <v>0</v>
      </c>
      <c r="AU110" s="7">
        <f t="shared" si="76"/>
        <v>0</v>
      </c>
      <c r="AV110" s="7">
        <f t="shared" si="76"/>
        <v>0</v>
      </c>
      <c r="AW110" s="7">
        <f t="shared" si="76"/>
        <v>0</v>
      </c>
      <c r="AX110" s="7">
        <f t="shared" si="76"/>
        <v>0</v>
      </c>
      <c r="AY110" s="7">
        <f t="shared" si="76"/>
        <v>0</v>
      </c>
      <c r="AZ110" s="7">
        <f t="shared" si="76"/>
        <v>0</v>
      </c>
      <c r="BA110" s="7">
        <f t="shared" si="76"/>
        <v>0</v>
      </c>
      <c r="BB110" s="7">
        <f t="shared" si="76"/>
        <v>0</v>
      </c>
      <c r="BC110" s="7">
        <f t="shared" si="76"/>
        <v>0</v>
      </c>
      <c r="BD110" s="7">
        <f t="shared" si="76"/>
        <v>0</v>
      </c>
      <c r="BE110" s="7">
        <f t="shared" si="76"/>
        <v>0</v>
      </c>
      <c r="BF110" s="7">
        <f t="shared" si="76"/>
        <v>0</v>
      </c>
      <c r="BG110" s="7">
        <f t="shared" si="76"/>
        <v>0</v>
      </c>
      <c r="BH110" s="7">
        <f t="shared" si="76"/>
        <v>0</v>
      </c>
      <c r="BI110" s="7">
        <f t="shared" si="76"/>
        <v>0</v>
      </c>
      <c r="BJ110" s="7">
        <f t="shared" si="76"/>
        <v>0</v>
      </c>
      <c r="BK110" s="7">
        <f t="shared" si="76"/>
        <v>0</v>
      </c>
      <c r="BL110" s="7">
        <f t="shared" si="76"/>
        <v>0</v>
      </c>
      <c r="BM110" s="7">
        <f t="shared" si="76"/>
        <v>0</v>
      </c>
      <c r="BN110" s="7">
        <f t="shared" si="76"/>
        <v>0</v>
      </c>
      <c r="BO110" s="113">
        <f t="shared" ref="BO110" si="77">BO30</f>
        <v>0</v>
      </c>
    </row>
    <row r="111" spans="1:69" ht="17.399999999999999" x14ac:dyDescent="0.35">
      <c r="B111" s="25" t="s">
        <v>28</v>
      </c>
      <c r="C111" s="26"/>
      <c r="D111" s="27">
        <f t="shared" ref="D111:BN111" si="78">SUM(D106:D110)</f>
        <v>0.03</v>
      </c>
      <c r="E111" s="27">
        <f t="shared" si="78"/>
        <v>0</v>
      </c>
      <c r="F111" s="27">
        <f t="shared" si="78"/>
        <v>0.01</v>
      </c>
      <c r="G111" s="27">
        <f t="shared" si="78"/>
        <v>4.0000000000000002E-4</v>
      </c>
      <c r="H111" s="27">
        <f t="shared" si="78"/>
        <v>0</v>
      </c>
      <c r="I111" s="27">
        <f t="shared" si="78"/>
        <v>0</v>
      </c>
      <c r="J111" s="27">
        <f t="shared" si="78"/>
        <v>0</v>
      </c>
      <c r="K111" s="27">
        <f t="shared" si="78"/>
        <v>4.0000000000000001E-3</v>
      </c>
      <c r="L111" s="27">
        <f t="shared" si="78"/>
        <v>0</v>
      </c>
      <c r="M111" s="27">
        <f t="shared" si="78"/>
        <v>0</v>
      </c>
      <c r="N111" s="27">
        <f t="shared" si="78"/>
        <v>0</v>
      </c>
      <c r="O111" s="27">
        <f t="shared" si="78"/>
        <v>0</v>
      </c>
      <c r="P111" s="27">
        <f t="shared" si="78"/>
        <v>0</v>
      </c>
      <c r="Q111" s="27">
        <f t="shared" si="78"/>
        <v>0</v>
      </c>
      <c r="R111" s="27">
        <f t="shared" si="78"/>
        <v>0</v>
      </c>
      <c r="S111" s="27">
        <f t="shared" si="78"/>
        <v>0</v>
      </c>
      <c r="T111" s="27">
        <f t="shared" si="78"/>
        <v>0</v>
      </c>
      <c r="U111" s="27">
        <f t="shared" si="78"/>
        <v>0</v>
      </c>
      <c r="V111" s="27">
        <f t="shared" si="78"/>
        <v>0</v>
      </c>
      <c r="W111" s="27">
        <f>SUM(W106:W110)</f>
        <v>0</v>
      </c>
      <c r="X111" s="27">
        <f t="shared" si="78"/>
        <v>0</v>
      </c>
      <c r="Y111" s="27">
        <f t="shared" si="78"/>
        <v>0</v>
      </c>
      <c r="Z111" s="27">
        <f t="shared" si="78"/>
        <v>0</v>
      </c>
      <c r="AA111" s="27">
        <f t="shared" si="78"/>
        <v>0</v>
      </c>
      <c r="AB111" s="27">
        <f t="shared" si="78"/>
        <v>0</v>
      </c>
      <c r="AC111" s="27">
        <f t="shared" si="78"/>
        <v>0</v>
      </c>
      <c r="AD111" s="27">
        <f t="shared" si="78"/>
        <v>0</v>
      </c>
      <c r="AE111" s="27">
        <f t="shared" si="78"/>
        <v>0</v>
      </c>
      <c r="AF111" s="27">
        <f t="shared" si="78"/>
        <v>0</v>
      </c>
      <c r="AG111" s="27">
        <f t="shared" si="78"/>
        <v>0</v>
      </c>
      <c r="AH111" s="27">
        <f t="shared" si="78"/>
        <v>0</v>
      </c>
      <c r="AI111" s="27">
        <f t="shared" si="78"/>
        <v>0.03</v>
      </c>
      <c r="AJ111" s="27">
        <f t="shared" si="78"/>
        <v>0</v>
      </c>
      <c r="AK111" s="27">
        <f t="shared" si="78"/>
        <v>0</v>
      </c>
      <c r="AL111" s="27">
        <f t="shared" si="78"/>
        <v>0</v>
      </c>
      <c r="AM111" s="27">
        <f t="shared" si="78"/>
        <v>0</v>
      </c>
      <c r="AN111" s="27">
        <f t="shared" si="78"/>
        <v>0</v>
      </c>
      <c r="AO111" s="27">
        <f t="shared" si="78"/>
        <v>0</v>
      </c>
      <c r="AP111" s="27">
        <f t="shared" si="78"/>
        <v>0</v>
      </c>
      <c r="AQ111" s="27">
        <f t="shared" si="78"/>
        <v>0</v>
      </c>
      <c r="AR111" s="27">
        <f t="shared" si="78"/>
        <v>0</v>
      </c>
      <c r="AS111" s="27">
        <f t="shared" si="78"/>
        <v>0</v>
      </c>
      <c r="AT111" s="27">
        <f t="shared" si="78"/>
        <v>0</v>
      </c>
      <c r="AU111" s="27">
        <f t="shared" si="78"/>
        <v>0</v>
      </c>
      <c r="AV111" s="27">
        <f t="shared" si="78"/>
        <v>0</v>
      </c>
      <c r="AW111" s="27">
        <f t="shared" si="78"/>
        <v>0</v>
      </c>
      <c r="AX111" s="27">
        <f t="shared" si="78"/>
        <v>0</v>
      </c>
      <c r="AY111" s="27">
        <f t="shared" si="78"/>
        <v>0</v>
      </c>
      <c r="AZ111" s="27">
        <f t="shared" si="78"/>
        <v>0</v>
      </c>
      <c r="BA111" s="27">
        <f t="shared" si="78"/>
        <v>0</v>
      </c>
      <c r="BB111" s="27">
        <f t="shared" si="78"/>
        <v>0</v>
      </c>
      <c r="BC111" s="27">
        <f t="shared" si="78"/>
        <v>0</v>
      </c>
      <c r="BD111" s="27">
        <f t="shared" si="78"/>
        <v>0</v>
      </c>
      <c r="BE111" s="27">
        <f t="shared" si="78"/>
        <v>0</v>
      </c>
      <c r="BF111" s="27">
        <f t="shared" si="78"/>
        <v>0</v>
      </c>
      <c r="BG111" s="27">
        <f t="shared" si="78"/>
        <v>0</v>
      </c>
      <c r="BH111" s="27">
        <f t="shared" si="78"/>
        <v>0</v>
      </c>
      <c r="BI111" s="27">
        <f t="shared" si="78"/>
        <v>0</v>
      </c>
      <c r="BJ111" s="27">
        <f t="shared" si="78"/>
        <v>0</v>
      </c>
      <c r="BK111" s="27">
        <f t="shared" si="78"/>
        <v>0</v>
      </c>
      <c r="BL111" s="27">
        <f t="shared" si="78"/>
        <v>0</v>
      </c>
      <c r="BM111" s="27">
        <f t="shared" si="78"/>
        <v>0</v>
      </c>
      <c r="BN111" s="27">
        <f t="shared" si="78"/>
        <v>5.0000000000000001E-4</v>
      </c>
      <c r="BO111" s="114">
        <f t="shared" ref="BO111" si="79">SUM(BO106:BO110)</f>
        <v>0</v>
      </c>
    </row>
    <row r="112" spans="1:69" ht="17.399999999999999" x14ac:dyDescent="0.35">
      <c r="B112" s="25" t="s">
        <v>29</v>
      </c>
      <c r="C112" s="26"/>
      <c r="D112" s="28">
        <f t="shared" ref="D112:BN112" si="80">PRODUCT(D111,$F$6)</f>
        <v>0.65999999999999992</v>
      </c>
      <c r="E112" s="28">
        <f t="shared" si="80"/>
        <v>0</v>
      </c>
      <c r="F112" s="28">
        <f t="shared" si="80"/>
        <v>0.22</v>
      </c>
      <c r="G112" s="28">
        <f t="shared" si="80"/>
        <v>8.8000000000000005E-3</v>
      </c>
      <c r="H112" s="28">
        <f t="shared" si="80"/>
        <v>0</v>
      </c>
      <c r="I112" s="28">
        <f t="shared" si="80"/>
        <v>0</v>
      </c>
      <c r="J112" s="28">
        <f t="shared" si="80"/>
        <v>0</v>
      </c>
      <c r="K112" s="28">
        <f t="shared" si="80"/>
        <v>8.7999999999999995E-2</v>
      </c>
      <c r="L112" s="28">
        <f t="shared" si="80"/>
        <v>0</v>
      </c>
      <c r="M112" s="28">
        <f t="shared" si="80"/>
        <v>0</v>
      </c>
      <c r="N112" s="28">
        <f t="shared" si="80"/>
        <v>0</v>
      </c>
      <c r="O112" s="28">
        <f t="shared" si="80"/>
        <v>0</v>
      </c>
      <c r="P112" s="28">
        <f t="shared" si="80"/>
        <v>0</v>
      </c>
      <c r="Q112" s="28">
        <f t="shared" si="80"/>
        <v>0</v>
      </c>
      <c r="R112" s="28">
        <f t="shared" si="80"/>
        <v>0</v>
      </c>
      <c r="S112" s="28">
        <f t="shared" si="80"/>
        <v>0</v>
      </c>
      <c r="T112" s="28">
        <f t="shared" si="80"/>
        <v>0</v>
      </c>
      <c r="U112" s="28">
        <f t="shared" si="80"/>
        <v>0</v>
      </c>
      <c r="V112" s="28">
        <f t="shared" si="80"/>
        <v>0</v>
      </c>
      <c r="W112" s="28">
        <f>PRODUCT(W111,$F$6)</f>
        <v>0</v>
      </c>
      <c r="X112" s="28">
        <f t="shared" si="80"/>
        <v>0</v>
      </c>
      <c r="Y112" s="28">
        <f t="shared" si="80"/>
        <v>0</v>
      </c>
      <c r="Z112" s="28">
        <f t="shared" si="80"/>
        <v>0</v>
      </c>
      <c r="AA112" s="28">
        <f t="shared" si="80"/>
        <v>0</v>
      </c>
      <c r="AB112" s="28">
        <f t="shared" si="80"/>
        <v>0</v>
      </c>
      <c r="AC112" s="28">
        <f t="shared" si="80"/>
        <v>0</v>
      </c>
      <c r="AD112" s="28">
        <f t="shared" si="80"/>
        <v>0</v>
      </c>
      <c r="AE112" s="28">
        <f t="shared" si="80"/>
        <v>0</v>
      </c>
      <c r="AF112" s="28">
        <f t="shared" si="80"/>
        <v>0</v>
      </c>
      <c r="AG112" s="28">
        <f t="shared" si="80"/>
        <v>0</v>
      </c>
      <c r="AH112" s="28">
        <f t="shared" si="80"/>
        <v>0</v>
      </c>
      <c r="AI112" s="28">
        <f t="shared" si="80"/>
        <v>0.65999999999999992</v>
      </c>
      <c r="AJ112" s="28">
        <f t="shared" si="80"/>
        <v>0</v>
      </c>
      <c r="AK112" s="28">
        <f t="shared" si="80"/>
        <v>0</v>
      </c>
      <c r="AL112" s="28">
        <f t="shared" si="80"/>
        <v>0</v>
      </c>
      <c r="AM112" s="28">
        <f t="shared" si="80"/>
        <v>0</v>
      </c>
      <c r="AN112" s="28">
        <f t="shared" si="80"/>
        <v>0</v>
      </c>
      <c r="AO112" s="28">
        <f t="shared" si="80"/>
        <v>0</v>
      </c>
      <c r="AP112" s="28">
        <f t="shared" si="80"/>
        <v>0</v>
      </c>
      <c r="AQ112" s="28">
        <f t="shared" si="80"/>
        <v>0</v>
      </c>
      <c r="AR112" s="28">
        <f t="shared" si="80"/>
        <v>0</v>
      </c>
      <c r="AS112" s="28">
        <f t="shared" si="80"/>
        <v>0</v>
      </c>
      <c r="AT112" s="28">
        <f t="shared" si="80"/>
        <v>0</v>
      </c>
      <c r="AU112" s="28">
        <f t="shared" si="80"/>
        <v>0</v>
      </c>
      <c r="AV112" s="28">
        <f t="shared" si="80"/>
        <v>0</v>
      </c>
      <c r="AW112" s="28">
        <f t="shared" si="80"/>
        <v>0</v>
      </c>
      <c r="AX112" s="28">
        <f t="shared" si="80"/>
        <v>0</v>
      </c>
      <c r="AY112" s="28">
        <f t="shared" si="80"/>
        <v>0</v>
      </c>
      <c r="AZ112" s="28">
        <f t="shared" si="80"/>
        <v>0</v>
      </c>
      <c r="BA112" s="28">
        <f t="shared" si="80"/>
        <v>0</v>
      </c>
      <c r="BB112" s="28">
        <f t="shared" si="80"/>
        <v>0</v>
      </c>
      <c r="BC112" s="28">
        <f t="shared" si="80"/>
        <v>0</v>
      </c>
      <c r="BD112" s="28">
        <f t="shared" si="80"/>
        <v>0</v>
      </c>
      <c r="BE112" s="28">
        <f t="shared" si="80"/>
        <v>0</v>
      </c>
      <c r="BF112" s="28">
        <f t="shared" si="80"/>
        <v>0</v>
      </c>
      <c r="BG112" s="28">
        <f t="shared" si="80"/>
        <v>0</v>
      </c>
      <c r="BH112" s="28">
        <f t="shared" si="80"/>
        <v>0</v>
      </c>
      <c r="BI112" s="28">
        <f t="shared" si="80"/>
        <v>0</v>
      </c>
      <c r="BJ112" s="28">
        <f t="shared" si="80"/>
        <v>0</v>
      </c>
      <c r="BK112" s="28">
        <f t="shared" si="80"/>
        <v>0</v>
      </c>
      <c r="BL112" s="28">
        <f t="shared" si="80"/>
        <v>0</v>
      </c>
      <c r="BM112" s="28">
        <f t="shared" si="80"/>
        <v>0</v>
      </c>
      <c r="BN112" s="28">
        <f t="shared" si="80"/>
        <v>1.0999999999999999E-2</v>
      </c>
      <c r="BO112" s="115">
        <f t="shared" ref="BO112" si="81">PRODUCT(BO111,$F$6)</f>
        <v>0</v>
      </c>
    </row>
    <row r="114" spans="1:69" ht="17.399999999999999" x14ac:dyDescent="0.35">
      <c r="A114" s="30"/>
      <c r="B114" s="31" t="s">
        <v>30</v>
      </c>
      <c r="C114" s="32" t="s">
        <v>31</v>
      </c>
      <c r="D114" s="33">
        <f t="shared" ref="D114:BN114" si="82">D46</f>
        <v>72.72</v>
      </c>
      <c r="E114" s="33">
        <f t="shared" si="82"/>
        <v>76</v>
      </c>
      <c r="F114" s="33">
        <f t="shared" si="82"/>
        <v>85</v>
      </c>
      <c r="G114" s="33">
        <f t="shared" si="82"/>
        <v>596</v>
      </c>
      <c r="H114" s="33">
        <f t="shared" si="82"/>
        <v>1410</v>
      </c>
      <c r="I114" s="33">
        <f t="shared" si="82"/>
        <v>720</v>
      </c>
      <c r="J114" s="33">
        <f t="shared" si="82"/>
        <v>74.92</v>
      </c>
      <c r="K114" s="33">
        <f t="shared" si="82"/>
        <v>728.69</v>
      </c>
      <c r="L114" s="33">
        <f t="shared" si="82"/>
        <v>210.89</v>
      </c>
      <c r="M114" s="33">
        <f t="shared" si="82"/>
        <v>585</v>
      </c>
      <c r="N114" s="33">
        <f t="shared" si="82"/>
        <v>104.38</v>
      </c>
      <c r="O114" s="33">
        <f t="shared" si="82"/>
        <v>331.24</v>
      </c>
      <c r="P114" s="33">
        <f t="shared" si="82"/>
        <v>373.68</v>
      </c>
      <c r="Q114" s="33">
        <f t="shared" si="82"/>
        <v>400</v>
      </c>
      <c r="R114" s="33">
        <f t="shared" si="82"/>
        <v>0</v>
      </c>
      <c r="S114" s="33">
        <f t="shared" si="82"/>
        <v>0</v>
      </c>
      <c r="T114" s="33">
        <f t="shared" si="82"/>
        <v>0</v>
      </c>
      <c r="U114" s="33">
        <f t="shared" si="82"/>
        <v>792</v>
      </c>
      <c r="V114" s="33">
        <f t="shared" si="82"/>
        <v>352.56</v>
      </c>
      <c r="W114" s="33">
        <f>W46</f>
        <v>119</v>
      </c>
      <c r="X114" s="33">
        <f t="shared" si="82"/>
        <v>12.9</v>
      </c>
      <c r="Y114" s="33">
        <f t="shared" si="82"/>
        <v>0</v>
      </c>
      <c r="Z114" s="33">
        <f t="shared" si="82"/>
        <v>450</v>
      </c>
      <c r="AA114" s="33">
        <f t="shared" si="82"/>
        <v>381</v>
      </c>
      <c r="AB114" s="33">
        <f t="shared" si="82"/>
        <v>429</v>
      </c>
      <c r="AC114" s="33">
        <f t="shared" si="82"/>
        <v>261</v>
      </c>
      <c r="AD114" s="33">
        <f t="shared" si="82"/>
        <v>125</v>
      </c>
      <c r="AE114" s="33">
        <f t="shared" si="82"/>
        <v>255</v>
      </c>
      <c r="AF114" s="33">
        <f t="shared" si="82"/>
        <v>199</v>
      </c>
      <c r="AG114" s="33">
        <f t="shared" si="82"/>
        <v>227.27</v>
      </c>
      <c r="AH114" s="33">
        <f t="shared" si="82"/>
        <v>71.38</v>
      </c>
      <c r="AI114" s="33">
        <f t="shared" si="82"/>
        <v>59.25</v>
      </c>
      <c r="AJ114" s="33">
        <f t="shared" si="82"/>
        <v>43.4</v>
      </c>
      <c r="AK114" s="33">
        <f t="shared" si="82"/>
        <v>190</v>
      </c>
      <c r="AL114" s="33">
        <f t="shared" si="82"/>
        <v>207</v>
      </c>
      <c r="AM114" s="33">
        <f t="shared" si="82"/>
        <v>345.99</v>
      </c>
      <c r="AN114" s="33">
        <f t="shared" si="82"/>
        <v>300</v>
      </c>
      <c r="AO114" s="33">
        <f t="shared" si="82"/>
        <v>0</v>
      </c>
      <c r="AP114" s="33">
        <f t="shared" si="82"/>
        <v>216.1</v>
      </c>
      <c r="AQ114" s="33">
        <f t="shared" si="82"/>
        <v>63.75</v>
      </c>
      <c r="AR114" s="33">
        <f t="shared" si="82"/>
        <v>65.33</v>
      </c>
      <c r="AS114" s="33">
        <f t="shared" si="82"/>
        <v>76</v>
      </c>
      <c r="AT114" s="33">
        <f t="shared" si="82"/>
        <v>67.14</v>
      </c>
      <c r="AU114" s="33">
        <f t="shared" si="82"/>
        <v>69.33</v>
      </c>
      <c r="AV114" s="33">
        <f t="shared" si="82"/>
        <v>51.25</v>
      </c>
      <c r="AW114" s="33">
        <f t="shared" si="82"/>
        <v>77.14</v>
      </c>
      <c r="AX114" s="33">
        <f t="shared" si="82"/>
        <v>68</v>
      </c>
      <c r="AY114" s="33">
        <f t="shared" si="82"/>
        <v>60</v>
      </c>
      <c r="AZ114" s="33">
        <f t="shared" si="82"/>
        <v>137.33000000000001</v>
      </c>
      <c r="BA114" s="33">
        <f t="shared" si="82"/>
        <v>296</v>
      </c>
      <c r="BB114" s="33">
        <f t="shared" si="82"/>
        <v>513</v>
      </c>
      <c r="BC114" s="33">
        <f t="shared" si="82"/>
        <v>558</v>
      </c>
      <c r="BD114" s="33">
        <f t="shared" si="82"/>
        <v>261</v>
      </c>
      <c r="BE114" s="33">
        <f t="shared" si="82"/>
        <v>414</v>
      </c>
      <c r="BF114" s="33">
        <f t="shared" si="82"/>
        <v>0</v>
      </c>
      <c r="BG114" s="33">
        <f t="shared" si="82"/>
        <v>27</v>
      </c>
      <c r="BH114" s="33">
        <f t="shared" si="82"/>
        <v>47</v>
      </c>
      <c r="BI114" s="33">
        <f t="shared" si="82"/>
        <v>26</v>
      </c>
      <c r="BJ114" s="33">
        <f t="shared" si="82"/>
        <v>51</v>
      </c>
      <c r="BK114" s="33">
        <f t="shared" si="82"/>
        <v>62</v>
      </c>
      <c r="BL114" s="33">
        <f t="shared" si="82"/>
        <v>314</v>
      </c>
      <c r="BM114" s="33">
        <f t="shared" si="82"/>
        <v>138.88</v>
      </c>
      <c r="BN114" s="33">
        <f t="shared" si="82"/>
        <v>22</v>
      </c>
      <c r="BO114" s="114">
        <f t="shared" ref="BO114" si="83">BO46</f>
        <v>0</v>
      </c>
    </row>
    <row r="115" spans="1:69" ht="17.399999999999999" x14ac:dyDescent="0.35">
      <c r="B115" s="25" t="s">
        <v>32</v>
      </c>
      <c r="C115" s="26" t="s">
        <v>31</v>
      </c>
      <c r="D115" s="27">
        <f t="shared" ref="D115:BN115" si="84">D114/1000</f>
        <v>7.2719999999999993E-2</v>
      </c>
      <c r="E115" s="27">
        <f t="shared" si="84"/>
        <v>7.5999999999999998E-2</v>
      </c>
      <c r="F115" s="27">
        <f t="shared" si="84"/>
        <v>8.5000000000000006E-2</v>
      </c>
      <c r="G115" s="27">
        <f t="shared" si="84"/>
        <v>0.59599999999999997</v>
      </c>
      <c r="H115" s="27">
        <f t="shared" si="84"/>
        <v>1.41</v>
      </c>
      <c r="I115" s="27">
        <f t="shared" si="84"/>
        <v>0.72</v>
      </c>
      <c r="J115" s="27">
        <f t="shared" si="84"/>
        <v>7.492E-2</v>
      </c>
      <c r="K115" s="27">
        <f t="shared" si="84"/>
        <v>0.72869000000000006</v>
      </c>
      <c r="L115" s="27">
        <f t="shared" si="84"/>
        <v>0.21088999999999999</v>
      </c>
      <c r="M115" s="27">
        <f t="shared" si="84"/>
        <v>0.58499999999999996</v>
      </c>
      <c r="N115" s="27">
        <f t="shared" si="84"/>
        <v>0.10438</v>
      </c>
      <c r="O115" s="27">
        <f t="shared" si="84"/>
        <v>0.33124000000000003</v>
      </c>
      <c r="P115" s="27">
        <f t="shared" si="84"/>
        <v>0.37368000000000001</v>
      </c>
      <c r="Q115" s="27">
        <f t="shared" si="84"/>
        <v>0.4</v>
      </c>
      <c r="R115" s="27">
        <f t="shared" si="84"/>
        <v>0</v>
      </c>
      <c r="S115" s="27">
        <f t="shared" si="84"/>
        <v>0</v>
      </c>
      <c r="T115" s="27">
        <f t="shared" si="84"/>
        <v>0</v>
      </c>
      <c r="U115" s="27">
        <f t="shared" si="84"/>
        <v>0.79200000000000004</v>
      </c>
      <c r="V115" s="27">
        <f t="shared" si="84"/>
        <v>0.35255999999999998</v>
      </c>
      <c r="W115" s="27">
        <f>W114/1000</f>
        <v>0.11899999999999999</v>
      </c>
      <c r="X115" s="27">
        <f t="shared" si="84"/>
        <v>1.29E-2</v>
      </c>
      <c r="Y115" s="27">
        <f t="shared" si="84"/>
        <v>0</v>
      </c>
      <c r="Z115" s="27">
        <f t="shared" si="84"/>
        <v>0.45</v>
      </c>
      <c r="AA115" s="27">
        <f t="shared" si="84"/>
        <v>0.38100000000000001</v>
      </c>
      <c r="AB115" s="27">
        <f t="shared" si="84"/>
        <v>0.42899999999999999</v>
      </c>
      <c r="AC115" s="27">
        <f t="shared" si="84"/>
        <v>0.26100000000000001</v>
      </c>
      <c r="AD115" s="27">
        <f t="shared" si="84"/>
        <v>0.125</v>
      </c>
      <c r="AE115" s="27">
        <f t="shared" si="84"/>
        <v>0.255</v>
      </c>
      <c r="AF115" s="27">
        <f t="shared" si="84"/>
        <v>0.19900000000000001</v>
      </c>
      <c r="AG115" s="27">
        <f t="shared" si="84"/>
        <v>0.22727</v>
      </c>
      <c r="AH115" s="27">
        <f t="shared" si="84"/>
        <v>7.1379999999999999E-2</v>
      </c>
      <c r="AI115" s="27">
        <f t="shared" si="84"/>
        <v>5.9249999999999997E-2</v>
      </c>
      <c r="AJ115" s="27">
        <f t="shared" si="84"/>
        <v>4.3400000000000001E-2</v>
      </c>
      <c r="AK115" s="27">
        <f t="shared" si="84"/>
        <v>0.19</v>
      </c>
      <c r="AL115" s="27">
        <f t="shared" si="84"/>
        <v>0.20699999999999999</v>
      </c>
      <c r="AM115" s="27">
        <f t="shared" si="84"/>
        <v>0.34599000000000002</v>
      </c>
      <c r="AN115" s="27">
        <f t="shared" si="84"/>
        <v>0.3</v>
      </c>
      <c r="AO115" s="27">
        <f t="shared" si="84"/>
        <v>0</v>
      </c>
      <c r="AP115" s="27">
        <f t="shared" si="84"/>
        <v>0.21609999999999999</v>
      </c>
      <c r="AQ115" s="27">
        <f t="shared" si="84"/>
        <v>6.3750000000000001E-2</v>
      </c>
      <c r="AR115" s="27">
        <f t="shared" si="84"/>
        <v>6.5329999999999999E-2</v>
      </c>
      <c r="AS115" s="27">
        <f t="shared" si="84"/>
        <v>7.5999999999999998E-2</v>
      </c>
      <c r="AT115" s="27">
        <f t="shared" si="84"/>
        <v>6.7140000000000005E-2</v>
      </c>
      <c r="AU115" s="27">
        <f t="shared" si="84"/>
        <v>6.9330000000000003E-2</v>
      </c>
      <c r="AV115" s="27">
        <f t="shared" si="84"/>
        <v>5.1249999999999997E-2</v>
      </c>
      <c r="AW115" s="27">
        <f t="shared" si="84"/>
        <v>7.714E-2</v>
      </c>
      <c r="AX115" s="27">
        <f t="shared" si="84"/>
        <v>6.8000000000000005E-2</v>
      </c>
      <c r="AY115" s="27">
        <f t="shared" si="84"/>
        <v>0.06</v>
      </c>
      <c r="AZ115" s="27">
        <f t="shared" si="84"/>
        <v>0.13733000000000001</v>
      </c>
      <c r="BA115" s="27">
        <f t="shared" si="84"/>
        <v>0.29599999999999999</v>
      </c>
      <c r="BB115" s="27">
        <f t="shared" si="84"/>
        <v>0.51300000000000001</v>
      </c>
      <c r="BC115" s="27">
        <f t="shared" si="84"/>
        <v>0.55800000000000005</v>
      </c>
      <c r="BD115" s="27">
        <f t="shared" si="84"/>
        <v>0.26100000000000001</v>
      </c>
      <c r="BE115" s="27">
        <f t="shared" si="84"/>
        <v>0.41399999999999998</v>
      </c>
      <c r="BF115" s="27">
        <f t="shared" si="84"/>
        <v>0</v>
      </c>
      <c r="BG115" s="27">
        <f t="shared" si="84"/>
        <v>2.7E-2</v>
      </c>
      <c r="BH115" s="27">
        <f t="shared" si="84"/>
        <v>4.7E-2</v>
      </c>
      <c r="BI115" s="27">
        <f t="shared" si="84"/>
        <v>2.5999999999999999E-2</v>
      </c>
      <c r="BJ115" s="27">
        <f t="shared" si="84"/>
        <v>5.0999999999999997E-2</v>
      </c>
      <c r="BK115" s="27">
        <f t="shared" si="84"/>
        <v>6.2E-2</v>
      </c>
      <c r="BL115" s="27">
        <f t="shared" si="84"/>
        <v>0.314</v>
      </c>
      <c r="BM115" s="27">
        <f t="shared" si="84"/>
        <v>0.13888</v>
      </c>
      <c r="BN115" s="27">
        <f t="shared" si="84"/>
        <v>2.1999999999999999E-2</v>
      </c>
      <c r="BO115" s="114">
        <f t="shared" ref="BO115" si="85">BO114/1000</f>
        <v>0</v>
      </c>
    </row>
    <row r="116" spans="1:69" ht="17.399999999999999" x14ac:dyDescent="0.35">
      <c r="A116" s="34"/>
      <c r="B116" s="35" t="s">
        <v>33</v>
      </c>
      <c r="C116" s="136"/>
      <c r="D116" s="36">
        <f t="shared" ref="D116:BN116" si="86">D112*D114</f>
        <v>47.995199999999997</v>
      </c>
      <c r="E116" s="36">
        <f t="shared" si="86"/>
        <v>0</v>
      </c>
      <c r="F116" s="36">
        <f t="shared" si="86"/>
        <v>18.7</v>
      </c>
      <c r="G116" s="36">
        <f t="shared" si="86"/>
        <v>5.2448000000000006</v>
      </c>
      <c r="H116" s="36">
        <f t="shared" si="86"/>
        <v>0</v>
      </c>
      <c r="I116" s="36">
        <f t="shared" si="86"/>
        <v>0</v>
      </c>
      <c r="J116" s="36">
        <f t="shared" si="86"/>
        <v>0</v>
      </c>
      <c r="K116" s="36">
        <f t="shared" si="86"/>
        <v>64.124719999999996</v>
      </c>
      <c r="L116" s="36">
        <f t="shared" si="86"/>
        <v>0</v>
      </c>
      <c r="M116" s="36">
        <f t="shared" si="86"/>
        <v>0</v>
      </c>
      <c r="N116" s="36">
        <f t="shared" si="86"/>
        <v>0</v>
      </c>
      <c r="O116" s="36">
        <f t="shared" si="86"/>
        <v>0</v>
      </c>
      <c r="P116" s="36">
        <f t="shared" si="86"/>
        <v>0</v>
      </c>
      <c r="Q116" s="36">
        <f t="shared" si="86"/>
        <v>0</v>
      </c>
      <c r="R116" s="36">
        <f t="shared" si="86"/>
        <v>0</v>
      </c>
      <c r="S116" s="36">
        <f t="shared" si="86"/>
        <v>0</v>
      </c>
      <c r="T116" s="36">
        <f t="shared" si="86"/>
        <v>0</v>
      </c>
      <c r="U116" s="36">
        <f t="shared" si="86"/>
        <v>0</v>
      </c>
      <c r="V116" s="36">
        <f t="shared" si="86"/>
        <v>0</v>
      </c>
      <c r="W116" s="36">
        <f>W112*W114</f>
        <v>0</v>
      </c>
      <c r="X116" s="36">
        <f t="shared" si="86"/>
        <v>0</v>
      </c>
      <c r="Y116" s="36">
        <f t="shared" si="86"/>
        <v>0</v>
      </c>
      <c r="Z116" s="36">
        <f t="shared" si="86"/>
        <v>0</v>
      </c>
      <c r="AA116" s="36">
        <f t="shared" si="86"/>
        <v>0</v>
      </c>
      <c r="AB116" s="36">
        <f t="shared" si="86"/>
        <v>0</v>
      </c>
      <c r="AC116" s="36">
        <f t="shared" si="86"/>
        <v>0</v>
      </c>
      <c r="AD116" s="36">
        <f t="shared" si="86"/>
        <v>0</v>
      </c>
      <c r="AE116" s="36">
        <f t="shared" si="86"/>
        <v>0</v>
      </c>
      <c r="AF116" s="36">
        <f t="shared" si="86"/>
        <v>0</v>
      </c>
      <c r="AG116" s="36">
        <f t="shared" si="86"/>
        <v>0</v>
      </c>
      <c r="AH116" s="36">
        <f t="shared" si="86"/>
        <v>0</v>
      </c>
      <c r="AI116" s="36">
        <f t="shared" si="86"/>
        <v>39.104999999999997</v>
      </c>
      <c r="AJ116" s="36">
        <f t="shared" si="86"/>
        <v>0</v>
      </c>
      <c r="AK116" s="36">
        <f t="shared" si="86"/>
        <v>0</v>
      </c>
      <c r="AL116" s="36">
        <f t="shared" si="86"/>
        <v>0</v>
      </c>
      <c r="AM116" s="36">
        <f t="shared" si="86"/>
        <v>0</v>
      </c>
      <c r="AN116" s="36">
        <f t="shared" si="86"/>
        <v>0</v>
      </c>
      <c r="AO116" s="36">
        <f t="shared" si="86"/>
        <v>0</v>
      </c>
      <c r="AP116" s="36">
        <f t="shared" si="86"/>
        <v>0</v>
      </c>
      <c r="AQ116" s="36">
        <f t="shared" si="86"/>
        <v>0</v>
      </c>
      <c r="AR116" s="36">
        <f t="shared" si="86"/>
        <v>0</v>
      </c>
      <c r="AS116" s="36">
        <f t="shared" si="86"/>
        <v>0</v>
      </c>
      <c r="AT116" s="36">
        <f t="shared" si="86"/>
        <v>0</v>
      </c>
      <c r="AU116" s="36">
        <f t="shared" si="86"/>
        <v>0</v>
      </c>
      <c r="AV116" s="36">
        <f t="shared" si="86"/>
        <v>0</v>
      </c>
      <c r="AW116" s="36">
        <f t="shared" si="86"/>
        <v>0</v>
      </c>
      <c r="AX116" s="36">
        <f t="shared" si="86"/>
        <v>0</v>
      </c>
      <c r="AY116" s="36">
        <f t="shared" si="86"/>
        <v>0</v>
      </c>
      <c r="AZ116" s="36">
        <f t="shared" si="86"/>
        <v>0</v>
      </c>
      <c r="BA116" s="36">
        <f t="shared" si="86"/>
        <v>0</v>
      </c>
      <c r="BB116" s="36">
        <f t="shared" si="86"/>
        <v>0</v>
      </c>
      <c r="BC116" s="36">
        <f t="shared" si="86"/>
        <v>0</v>
      </c>
      <c r="BD116" s="36">
        <f t="shared" si="86"/>
        <v>0</v>
      </c>
      <c r="BE116" s="36">
        <f t="shared" si="86"/>
        <v>0</v>
      </c>
      <c r="BF116" s="36">
        <f t="shared" si="86"/>
        <v>0</v>
      </c>
      <c r="BG116" s="36">
        <f t="shared" si="86"/>
        <v>0</v>
      </c>
      <c r="BH116" s="36">
        <f t="shared" si="86"/>
        <v>0</v>
      </c>
      <c r="BI116" s="36">
        <f t="shared" si="86"/>
        <v>0</v>
      </c>
      <c r="BJ116" s="36">
        <f t="shared" si="86"/>
        <v>0</v>
      </c>
      <c r="BK116" s="36">
        <f t="shared" si="86"/>
        <v>0</v>
      </c>
      <c r="BL116" s="36">
        <f t="shared" si="86"/>
        <v>0</v>
      </c>
      <c r="BM116" s="36">
        <f t="shared" si="86"/>
        <v>0</v>
      </c>
      <c r="BN116" s="36">
        <f t="shared" si="86"/>
        <v>0.24199999999999999</v>
      </c>
      <c r="BO116" s="118">
        <f t="shared" ref="BO116" si="87">BO112*BO114</f>
        <v>0</v>
      </c>
      <c r="BP116" s="37">
        <f>SUM(D116:BN116)</f>
        <v>175.41171999999997</v>
      </c>
      <c r="BQ116" s="38">
        <f>BP116/$C$9</f>
        <v>7.9732599999999989</v>
      </c>
    </row>
    <row r="117" spans="1:69" ht="17.399999999999999" x14ac:dyDescent="0.35">
      <c r="A117" s="34"/>
      <c r="B117" s="35" t="s">
        <v>34</v>
      </c>
      <c r="C117" s="136"/>
      <c r="D117" s="36">
        <f t="shared" ref="D117:BN117" si="88">D112*D114</f>
        <v>47.995199999999997</v>
      </c>
      <c r="E117" s="36">
        <f t="shared" si="88"/>
        <v>0</v>
      </c>
      <c r="F117" s="36">
        <f t="shared" si="88"/>
        <v>18.7</v>
      </c>
      <c r="G117" s="36">
        <f t="shared" si="88"/>
        <v>5.2448000000000006</v>
      </c>
      <c r="H117" s="36">
        <f t="shared" si="88"/>
        <v>0</v>
      </c>
      <c r="I117" s="36">
        <f t="shared" si="88"/>
        <v>0</v>
      </c>
      <c r="J117" s="36">
        <f t="shared" si="88"/>
        <v>0</v>
      </c>
      <c r="K117" s="36">
        <f t="shared" si="88"/>
        <v>64.124719999999996</v>
      </c>
      <c r="L117" s="36">
        <f t="shared" si="88"/>
        <v>0</v>
      </c>
      <c r="M117" s="36">
        <f t="shared" si="88"/>
        <v>0</v>
      </c>
      <c r="N117" s="36">
        <f t="shared" si="88"/>
        <v>0</v>
      </c>
      <c r="O117" s="36">
        <f t="shared" si="88"/>
        <v>0</v>
      </c>
      <c r="P117" s="36">
        <f t="shared" si="88"/>
        <v>0</v>
      </c>
      <c r="Q117" s="36">
        <f t="shared" si="88"/>
        <v>0</v>
      </c>
      <c r="R117" s="36">
        <f t="shared" si="88"/>
        <v>0</v>
      </c>
      <c r="S117" s="36">
        <f t="shared" si="88"/>
        <v>0</v>
      </c>
      <c r="T117" s="36">
        <f t="shared" si="88"/>
        <v>0</v>
      </c>
      <c r="U117" s="36">
        <f t="shared" si="88"/>
        <v>0</v>
      </c>
      <c r="V117" s="36">
        <f t="shared" si="88"/>
        <v>0</v>
      </c>
      <c r="W117" s="36">
        <f>W112*W114</f>
        <v>0</v>
      </c>
      <c r="X117" s="36">
        <f t="shared" si="88"/>
        <v>0</v>
      </c>
      <c r="Y117" s="36">
        <f t="shared" si="88"/>
        <v>0</v>
      </c>
      <c r="Z117" s="36">
        <f t="shared" si="88"/>
        <v>0</v>
      </c>
      <c r="AA117" s="36">
        <f t="shared" si="88"/>
        <v>0</v>
      </c>
      <c r="AB117" s="36">
        <f t="shared" si="88"/>
        <v>0</v>
      </c>
      <c r="AC117" s="36">
        <f t="shared" si="88"/>
        <v>0</v>
      </c>
      <c r="AD117" s="36">
        <f t="shared" si="88"/>
        <v>0</v>
      </c>
      <c r="AE117" s="36">
        <f t="shared" si="88"/>
        <v>0</v>
      </c>
      <c r="AF117" s="36">
        <f t="shared" si="88"/>
        <v>0</v>
      </c>
      <c r="AG117" s="36">
        <f t="shared" si="88"/>
        <v>0</v>
      </c>
      <c r="AH117" s="36">
        <f t="shared" si="88"/>
        <v>0</v>
      </c>
      <c r="AI117" s="36">
        <f t="shared" si="88"/>
        <v>39.104999999999997</v>
      </c>
      <c r="AJ117" s="36">
        <f t="shared" si="88"/>
        <v>0</v>
      </c>
      <c r="AK117" s="36">
        <f t="shared" si="88"/>
        <v>0</v>
      </c>
      <c r="AL117" s="36">
        <f t="shared" si="88"/>
        <v>0</v>
      </c>
      <c r="AM117" s="36">
        <f t="shared" si="88"/>
        <v>0</v>
      </c>
      <c r="AN117" s="36">
        <f t="shared" si="88"/>
        <v>0</v>
      </c>
      <c r="AO117" s="36">
        <f t="shared" si="88"/>
        <v>0</v>
      </c>
      <c r="AP117" s="36">
        <f t="shared" si="88"/>
        <v>0</v>
      </c>
      <c r="AQ117" s="36">
        <f t="shared" si="88"/>
        <v>0</v>
      </c>
      <c r="AR117" s="36">
        <f t="shared" si="88"/>
        <v>0</v>
      </c>
      <c r="AS117" s="36">
        <f t="shared" si="88"/>
        <v>0</v>
      </c>
      <c r="AT117" s="36">
        <f t="shared" si="88"/>
        <v>0</v>
      </c>
      <c r="AU117" s="36">
        <f t="shared" si="88"/>
        <v>0</v>
      </c>
      <c r="AV117" s="36">
        <f t="shared" si="88"/>
        <v>0</v>
      </c>
      <c r="AW117" s="36">
        <f t="shared" si="88"/>
        <v>0</v>
      </c>
      <c r="AX117" s="36">
        <f t="shared" si="88"/>
        <v>0</v>
      </c>
      <c r="AY117" s="36">
        <f t="shared" si="88"/>
        <v>0</v>
      </c>
      <c r="AZ117" s="36">
        <f t="shared" si="88"/>
        <v>0</v>
      </c>
      <c r="BA117" s="36">
        <f t="shared" si="88"/>
        <v>0</v>
      </c>
      <c r="BB117" s="36">
        <f t="shared" si="88"/>
        <v>0</v>
      </c>
      <c r="BC117" s="36">
        <f t="shared" si="88"/>
        <v>0</v>
      </c>
      <c r="BD117" s="36">
        <f t="shared" si="88"/>
        <v>0</v>
      </c>
      <c r="BE117" s="36">
        <f t="shared" si="88"/>
        <v>0</v>
      </c>
      <c r="BF117" s="36">
        <f t="shared" si="88"/>
        <v>0</v>
      </c>
      <c r="BG117" s="36">
        <f t="shared" si="88"/>
        <v>0</v>
      </c>
      <c r="BH117" s="36">
        <f t="shared" si="88"/>
        <v>0</v>
      </c>
      <c r="BI117" s="36">
        <f t="shared" si="88"/>
        <v>0</v>
      </c>
      <c r="BJ117" s="36">
        <f t="shared" si="88"/>
        <v>0</v>
      </c>
      <c r="BK117" s="36">
        <f t="shared" si="88"/>
        <v>0</v>
      </c>
      <c r="BL117" s="36">
        <f t="shared" si="88"/>
        <v>0</v>
      </c>
      <c r="BM117" s="36">
        <f t="shared" si="88"/>
        <v>0</v>
      </c>
      <c r="BN117" s="36">
        <f t="shared" si="88"/>
        <v>0.24199999999999999</v>
      </c>
      <c r="BO117" s="118">
        <f t="shared" ref="BO117" si="89">BO112*BO114</f>
        <v>0</v>
      </c>
      <c r="BP117" s="37">
        <f>SUM(D117:BN117)</f>
        <v>175.41171999999997</v>
      </c>
      <c r="BQ117" s="38">
        <f>BP117/$C$9</f>
        <v>7.9732599999999989</v>
      </c>
    </row>
    <row r="121" spans="1:69" x14ac:dyDescent="0.3">
      <c r="BJ121" s="40">
        <f>BQ67</f>
        <v>24.503078399999996</v>
      </c>
    </row>
    <row r="122" spans="1:69" x14ac:dyDescent="0.3">
      <c r="BJ122" s="40">
        <f>BQ85</f>
        <v>84.995450099999999</v>
      </c>
    </row>
    <row r="123" spans="1:69" x14ac:dyDescent="0.3">
      <c r="BJ123" s="40">
        <f>BQ101</f>
        <v>12.755517300000001</v>
      </c>
    </row>
    <row r="124" spans="1:69" x14ac:dyDescent="0.3">
      <c r="BJ124" s="40">
        <f>BQ117</f>
        <v>7.9732599999999989</v>
      </c>
    </row>
  </sheetData>
  <mergeCells count="359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8:C49"/>
    <mergeCell ref="A54:A55"/>
    <mergeCell ref="C54:C55"/>
    <mergeCell ref="D54:D55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AO54:AO55"/>
    <mergeCell ref="AP54:AP55"/>
    <mergeCell ref="AQ54:AQ55"/>
    <mergeCell ref="C66:C67"/>
    <mergeCell ref="A70:A71"/>
    <mergeCell ref="C70:C71"/>
    <mergeCell ref="D70:D71"/>
    <mergeCell ref="E70:E71"/>
    <mergeCell ref="F70:F71"/>
    <mergeCell ref="BM54:BM55"/>
    <mergeCell ref="BN54:BN55"/>
    <mergeCell ref="BP54:BP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Z70:Z71"/>
    <mergeCell ref="AA70:AA71"/>
    <mergeCell ref="AB70:AB71"/>
    <mergeCell ref="AC70:AC71"/>
    <mergeCell ref="AD70:AD71"/>
    <mergeCell ref="AE70:AE71"/>
    <mergeCell ref="S70:S71"/>
    <mergeCell ref="T70:T71"/>
    <mergeCell ref="U70:U71"/>
    <mergeCell ref="V70:V71"/>
    <mergeCell ref="X70:X71"/>
    <mergeCell ref="Y70:Y71"/>
    <mergeCell ref="AL70:AL71"/>
    <mergeCell ref="AM70:AM71"/>
    <mergeCell ref="AN70:AN71"/>
    <mergeCell ref="AO70:AO71"/>
    <mergeCell ref="AP70:AP71"/>
    <mergeCell ref="AQ70:AQ71"/>
    <mergeCell ref="AF70:AF71"/>
    <mergeCell ref="AG70:AG71"/>
    <mergeCell ref="AH70:AH71"/>
    <mergeCell ref="AI70:AI71"/>
    <mergeCell ref="AJ70:AJ71"/>
    <mergeCell ref="AK70:AK71"/>
    <mergeCell ref="AZ70:AZ71"/>
    <mergeCell ref="BA70:BA71"/>
    <mergeCell ref="BB70:BB71"/>
    <mergeCell ref="BC70:BC71"/>
    <mergeCell ref="AR70:AR71"/>
    <mergeCell ref="AS70:AS71"/>
    <mergeCell ref="AT70:AT71"/>
    <mergeCell ref="AU70:AU71"/>
    <mergeCell ref="AV70:AV71"/>
    <mergeCell ref="AW70:AW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G88:G89"/>
    <mergeCell ref="BJ70:BJ71"/>
    <mergeCell ref="BK70:BK71"/>
    <mergeCell ref="BL70:BL71"/>
    <mergeCell ref="BM70:BM71"/>
    <mergeCell ref="BN70:BN71"/>
    <mergeCell ref="BP70:BP71"/>
    <mergeCell ref="BD70:BD71"/>
    <mergeCell ref="BE70:BE71"/>
    <mergeCell ref="BF70:BF71"/>
    <mergeCell ref="BG70:BG71"/>
    <mergeCell ref="BH70:BH71"/>
    <mergeCell ref="BI70:BI71"/>
    <mergeCell ref="AX70:AX71"/>
    <mergeCell ref="AY70:AY71"/>
    <mergeCell ref="N88:N89"/>
    <mergeCell ref="O88:O89"/>
    <mergeCell ref="P88:P89"/>
    <mergeCell ref="Q88:Q89"/>
    <mergeCell ref="R88:R89"/>
    <mergeCell ref="S88:S89"/>
    <mergeCell ref="H88:H89"/>
    <mergeCell ref="I88:I89"/>
    <mergeCell ref="J88:J89"/>
    <mergeCell ref="K88:K89"/>
    <mergeCell ref="L88:L89"/>
    <mergeCell ref="M88:M89"/>
    <mergeCell ref="AA88:AA89"/>
    <mergeCell ref="AB88:AB89"/>
    <mergeCell ref="AC88:AC89"/>
    <mergeCell ref="AD88:AD89"/>
    <mergeCell ref="AE88:AE89"/>
    <mergeCell ref="AF88:AF89"/>
    <mergeCell ref="T88:T89"/>
    <mergeCell ref="U88:U89"/>
    <mergeCell ref="V88:V89"/>
    <mergeCell ref="X88:X89"/>
    <mergeCell ref="Y88:Y89"/>
    <mergeCell ref="Z88:Z89"/>
    <mergeCell ref="AP88:AP89"/>
    <mergeCell ref="AQ88:AQ89"/>
    <mergeCell ref="AR88:AR89"/>
    <mergeCell ref="AG88:AG89"/>
    <mergeCell ref="AH88:AH89"/>
    <mergeCell ref="AI88:AI89"/>
    <mergeCell ref="AJ88:AJ89"/>
    <mergeCell ref="AK88:AK89"/>
    <mergeCell ref="AL88:AL89"/>
    <mergeCell ref="BN88:BN89"/>
    <mergeCell ref="BP88:BP89"/>
    <mergeCell ref="BQ88:BQ89"/>
    <mergeCell ref="BE88:BE89"/>
    <mergeCell ref="BF88:BF89"/>
    <mergeCell ref="BG88:BG89"/>
    <mergeCell ref="BH88:BH89"/>
    <mergeCell ref="BI88:BI89"/>
    <mergeCell ref="BJ88:BJ89"/>
    <mergeCell ref="A90:A94"/>
    <mergeCell ref="C90:C94"/>
    <mergeCell ref="C100:C101"/>
    <mergeCell ref="A104:A105"/>
    <mergeCell ref="C104:C105"/>
    <mergeCell ref="D104:D105"/>
    <mergeCell ref="BK88:BK89"/>
    <mergeCell ref="BL88:BL89"/>
    <mergeCell ref="BM88:BM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K104:K105"/>
    <mergeCell ref="L104:L105"/>
    <mergeCell ref="M104:M105"/>
    <mergeCell ref="N104:N105"/>
    <mergeCell ref="O104:O105"/>
    <mergeCell ref="P104:P105"/>
    <mergeCell ref="E104:E105"/>
    <mergeCell ref="F104:F105"/>
    <mergeCell ref="G104:G105"/>
    <mergeCell ref="H104:H105"/>
    <mergeCell ref="I104:I105"/>
    <mergeCell ref="J104:J105"/>
    <mergeCell ref="W104:W105"/>
    <mergeCell ref="X104:X105"/>
    <mergeCell ref="Y104:Y105"/>
    <mergeCell ref="Z104:Z105"/>
    <mergeCell ref="AA104:AA105"/>
    <mergeCell ref="AB104:AB105"/>
    <mergeCell ref="Q104:Q105"/>
    <mergeCell ref="R104:R105"/>
    <mergeCell ref="S104:S105"/>
    <mergeCell ref="T104:T105"/>
    <mergeCell ref="U104:U105"/>
    <mergeCell ref="V104:V105"/>
    <mergeCell ref="BQ104:BQ105"/>
    <mergeCell ref="A106:A110"/>
    <mergeCell ref="C106:C110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BO7:BO8"/>
    <mergeCell ref="BO104:BO105"/>
    <mergeCell ref="BO54:BO55"/>
    <mergeCell ref="BO70:BO71"/>
    <mergeCell ref="BO88:BO89"/>
    <mergeCell ref="C116:C117"/>
    <mergeCell ref="BM104:BM105"/>
    <mergeCell ref="BN104:BN105"/>
    <mergeCell ref="BP104:BP105"/>
    <mergeCell ref="AR104:AR105"/>
    <mergeCell ref="AS104:AS105"/>
    <mergeCell ref="AT104:AT105"/>
    <mergeCell ref="AI104:AI105"/>
    <mergeCell ref="AJ104:AJ105"/>
    <mergeCell ref="AK104:AK105"/>
    <mergeCell ref="AL104:AL105"/>
    <mergeCell ref="AM104:AM105"/>
    <mergeCell ref="AN104:AN105"/>
    <mergeCell ref="AC104:AC105"/>
    <mergeCell ref="AD104:AD105"/>
    <mergeCell ref="AE104:AE105"/>
    <mergeCell ref="AF104:AF105"/>
    <mergeCell ref="AG104:AG105"/>
    <mergeCell ref="AH104:AH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E23" sqref="E23"/>
    </sheetView>
  </sheetViews>
  <sheetFormatPr defaultRowHeight="14.4" x14ac:dyDescent="0.3"/>
  <cols>
    <col min="1" max="1" width="4.33203125" customWidth="1"/>
    <col min="2" max="2" width="32.6640625" customWidth="1"/>
    <col min="3" max="3" width="8.5546875" customWidth="1"/>
    <col min="4" max="4" width="3.6640625" customWidth="1"/>
    <col min="5" max="5" width="32.6640625" customWidth="1"/>
    <col min="6" max="6" width="7.6640625" customWidth="1"/>
    <col min="7" max="7" width="8.88671875" customWidth="1"/>
    <col min="8" max="8" width="3.6640625" customWidth="1"/>
    <col min="9" max="9" width="32.6640625" customWidth="1"/>
    <col min="10" max="10" width="8.6640625" customWidth="1"/>
  </cols>
  <sheetData>
    <row r="1" spans="1:22" ht="59.25" customHeight="1" x14ac:dyDescent="0.35">
      <c r="A1" s="166" t="s">
        <v>68</v>
      </c>
      <c r="B1" s="166"/>
      <c r="C1" s="170"/>
      <c r="D1" s="167" t="s">
        <v>68</v>
      </c>
      <c r="E1" s="168"/>
      <c r="F1" s="168"/>
      <c r="G1" s="168"/>
      <c r="H1" s="169" t="s">
        <v>68</v>
      </c>
      <c r="I1" s="166"/>
      <c r="J1" s="166"/>
      <c r="K1" s="65"/>
      <c r="L1" s="172"/>
      <c r="M1" s="172"/>
      <c r="N1" s="172"/>
      <c r="O1" s="172"/>
      <c r="P1" s="135"/>
      <c r="Q1" s="135"/>
      <c r="R1" s="135"/>
      <c r="S1" s="135"/>
      <c r="T1" s="171"/>
      <c r="U1" s="171"/>
      <c r="V1" s="13"/>
    </row>
    <row r="2" spans="1:22" ht="30.75" customHeight="1" x14ac:dyDescent="0.35">
      <c r="A2" s="163" t="s">
        <v>46</v>
      </c>
      <c r="B2" s="163"/>
      <c r="C2" s="164"/>
      <c r="D2" s="165" t="s">
        <v>47</v>
      </c>
      <c r="E2" s="163"/>
      <c r="F2" s="163"/>
      <c r="G2" s="164"/>
      <c r="H2" s="163" t="s">
        <v>48</v>
      </c>
      <c r="I2" s="163"/>
      <c r="J2" s="164"/>
      <c r="K2" s="65"/>
      <c r="L2" s="172" t="s">
        <v>9</v>
      </c>
      <c r="M2" s="172"/>
      <c r="N2" s="172" t="s">
        <v>13</v>
      </c>
      <c r="O2" s="172"/>
      <c r="P2" s="135" t="s">
        <v>22</v>
      </c>
      <c r="Q2" s="135"/>
      <c r="R2" s="135" t="s">
        <v>25</v>
      </c>
      <c r="S2" s="135"/>
      <c r="T2" s="171" t="s">
        <v>49</v>
      </c>
      <c r="U2" s="171"/>
      <c r="V2" s="13"/>
    </row>
    <row r="3" spans="1:22" ht="30.75" customHeight="1" x14ac:dyDescent="0.3">
      <c r="A3" s="66"/>
      <c r="B3" s="78">
        <f>E3</f>
        <v>45495</v>
      </c>
      <c r="C3" s="67" t="s">
        <v>50</v>
      </c>
      <c r="D3" s="66"/>
      <c r="E3" s="78">
        <f>'3-7 лет (день 1)'!J6</f>
        <v>45495</v>
      </c>
      <c r="F3" s="67" t="s">
        <v>50</v>
      </c>
      <c r="G3" s="67" t="s">
        <v>51</v>
      </c>
      <c r="H3" s="66"/>
      <c r="I3" s="78">
        <f>E3</f>
        <v>45495</v>
      </c>
      <c r="J3" s="67" t="s">
        <v>51</v>
      </c>
      <c r="K3" s="13"/>
      <c r="L3" s="68">
        <f>F4</f>
        <v>19.989879999999999</v>
      </c>
      <c r="M3" s="68">
        <f>G4</f>
        <v>24.503078399999996</v>
      </c>
      <c r="N3" s="68">
        <f>F9</f>
        <v>59.595378142857143</v>
      </c>
      <c r="O3" s="68">
        <f>G9</f>
        <v>84.995450099999999</v>
      </c>
      <c r="P3" s="68">
        <f>F17</f>
        <v>11.195530000000002</v>
      </c>
      <c r="Q3" s="68">
        <f>G17</f>
        <v>12.755517300000001</v>
      </c>
      <c r="R3" s="7">
        <f>F22</f>
        <v>6.2877700000000001</v>
      </c>
      <c r="S3" s="7">
        <f>G22</f>
        <v>7.9732599999999989</v>
      </c>
      <c r="T3" s="69">
        <f>L3+N3+P3+R3</f>
        <v>97.068558142857142</v>
      </c>
      <c r="U3" s="69">
        <f>M3+O3+Q3+S3</f>
        <v>130.22730580000001</v>
      </c>
    </row>
    <row r="4" spans="1:22" ht="15" customHeight="1" x14ac:dyDescent="0.3">
      <c r="A4" s="124" t="s">
        <v>9</v>
      </c>
      <c r="B4" s="7" t="str">
        <f>E4</f>
        <v>Кукурузная каша молочная</v>
      </c>
      <c r="C4" s="156">
        <f>F4</f>
        <v>19.989879999999999</v>
      </c>
      <c r="D4" s="124" t="s">
        <v>9</v>
      </c>
      <c r="E4" s="7" t="s">
        <v>10</v>
      </c>
      <c r="F4" s="156">
        <f>'1-3 года (день 1 )'!BQ66</f>
        <v>19.989879999999999</v>
      </c>
      <c r="G4" s="156">
        <f>'3-7 лет (день 1)'!BQ67</f>
        <v>24.503078399999996</v>
      </c>
      <c r="H4" s="124" t="s">
        <v>9</v>
      </c>
      <c r="I4" s="7" t="str">
        <f>E4</f>
        <v>Кукурузная каша молочная</v>
      </c>
      <c r="J4" s="156">
        <f>G4</f>
        <v>24.503078399999996</v>
      </c>
    </row>
    <row r="5" spans="1:22" ht="15" customHeight="1" x14ac:dyDescent="0.3">
      <c r="A5" s="124"/>
      <c r="B5" s="10" t="str">
        <f>E5</f>
        <v>Бутерброд с маслом</v>
      </c>
      <c r="C5" s="157"/>
      <c r="D5" s="124"/>
      <c r="E5" s="10" t="s">
        <v>11</v>
      </c>
      <c r="F5" s="157"/>
      <c r="G5" s="157"/>
      <c r="H5" s="124"/>
      <c r="I5" s="7" t="str">
        <f>E5</f>
        <v>Бутерброд с маслом</v>
      </c>
      <c r="J5" s="157"/>
    </row>
    <row r="6" spans="1:22" ht="15" customHeight="1" x14ac:dyDescent="0.3">
      <c r="A6" s="124"/>
      <c r="B6" s="10" t="str">
        <f>E6</f>
        <v>Какао с молоком</v>
      </c>
      <c r="C6" s="157"/>
      <c r="D6" s="124"/>
      <c r="E6" s="7" t="s">
        <v>12</v>
      </c>
      <c r="F6" s="157"/>
      <c r="G6" s="157"/>
      <c r="H6" s="124"/>
      <c r="I6" s="7" t="str">
        <f>E6</f>
        <v>Какао с молоком</v>
      </c>
      <c r="J6" s="157"/>
    </row>
    <row r="7" spans="1:22" ht="15" customHeight="1" x14ac:dyDescent="0.3">
      <c r="A7" s="124"/>
      <c r="B7" s="7"/>
      <c r="C7" s="157"/>
      <c r="D7" s="124"/>
      <c r="E7" s="7"/>
      <c r="F7" s="157"/>
      <c r="G7" s="157"/>
      <c r="H7" s="124"/>
      <c r="I7" s="7"/>
      <c r="J7" s="157"/>
    </row>
    <row r="8" spans="1:22" ht="15" customHeight="1" x14ac:dyDescent="0.3">
      <c r="A8" s="124"/>
      <c r="B8" s="7"/>
      <c r="C8" s="158"/>
      <c r="D8" s="124"/>
      <c r="E8" s="7"/>
      <c r="F8" s="158"/>
      <c r="G8" s="158"/>
      <c r="H8" s="124"/>
      <c r="I8" s="7"/>
      <c r="J8" s="158"/>
    </row>
    <row r="9" spans="1:22" ht="15" customHeight="1" x14ac:dyDescent="0.3">
      <c r="A9" s="124" t="s">
        <v>13</v>
      </c>
      <c r="B9" s="7" t="str">
        <f>E9</f>
        <v xml:space="preserve">Салат из зеленого горошка </v>
      </c>
      <c r="C9" s="159">
        <f>F9</f>
        <v>59.595378142857143</v>
      </c>
      <c r="D9" s="124" t="s">
        <v>13</v>
      </c>
      <c r="E9" s="7" t="s">
        <v>14</v>
      </c>
      <c r="F9" s="159">
        <f>'1-3 года (день 1 )'!BQ84</f>
        <v>59.595378142857143</v>
      </c>
      <c r="G9" s="159">
        <f>'3-7 лет (день 1)'!BQ85</f>
        <v>84.995450099999999</v>
      </c>
      <c r="H9" s="124" t="s">
        <v>13</v>
      </c>
      <c r="I9" s="7" t="str">
        <f t="shared" ref="I9:I18" si="0">E9</f>
        <v xml:space="preserve">Салат из зеленого горошка </v>
      </c>
      <c r="J9" s="159">
        <f>G9</f>
        <v>84.995450099999999</v>
      </c>
    </row>
    <row r="10" spans="1:22" ht="15" customHeight="1" x14ac:dyDescent="0.3">
      <c r="A10" s="124"/>
      <c r="B10" s="7" t="str">
        <f t="shared" ref="B10:B18" si="1">E10</f>
        <v>Свекольник</v>
      </c>
      <c r="C10" s="160"/>
      <c r="D10" s="124"/>
      <c r="E10" s="47" t="s">
        <v>15</v>
      </c>
      <c r="F10" s="160"/>
      <c r="G10" s="160"/>
      <c r="H10" s="124"/>
      <c r="I10" s="7" t="str">
        <f t="shared" si="0"/>
        <v>Свекольник</v>
      </c>
      <c r="J10" s="160"/>
    </row>
    <row r="11" spans="1:22" ht="15" customHeight="1" x14ac:dyDescent="0.3">
      <c r="A11" s="124"/>
      <c r="B11" s="7" t="str">
        <f t="shared" si="1"/>
        <v>Суфле рыбное</v>
      </c>
      <c r="C11" s="160"/>
      <c r="D11" s="124"/>
      <c r="E11" s="7" t="s">
        <v>16</v>
      </c>
      <c r="F11" s="160"/>
      <c r="G11" s="160"/>
      <c r="H11" s="124"/>
      <c r="I11" s="7" t="str">
        <f t="shared" si="0"/>
        <v>Суфле рыбное</v>
      </c>
      <c r="J11" s="160"/>
    </row>
    <row r="12" spans="1:22" ht="15" customHeight="1" x14ac:dyDescent="0.3">
      <c r="A12" s="124"/>
      <c r="B12" s="7" t="str">
        <f t="shared" si="1"/>
        <v>Соус сметанный</v>
      </c>
      <c r="C12" s="160"/>
      <c r="D12" s="124"/>
      <c r="E12" s="7" t="s">
        <v>17</v>
      </c>
      <c r="F12" s="160"/>
      <c r="G12" s="160"/>
      <c r="H12" s="124"/>
      <c r="I12" s="7" t="str">
        <f t="shared" si="0"/>
        <v>Соус сметанный</v>
      </c>
      <c r="J12" s="160"/>
      <c r="L12">
        <v>20.852627272727272</v>
      </c>
      <c r="M12">
        <v>17.970377272727273</v>
      </c>
      <c r="N12" t="e">
        <f>#REF!</f>
        <v>#REF!</v>
      </c>
    </row>
    <row r="13" spans="1:22" ht="15" customHeight="1" x14ac:dyDescent="0.3">
      <c r="A13" s="124"/>
      <c r="B13" s="7" t="str">
        <f t="shared" si="1"/>
        <v>Картофельное пюре</v>
      </c>
      <c r="C13" s="160"/>
      <c r="D13" s="124"/>
      <c r="E13" s="20" t="s">
        <v>18</v>
      </c>
      <c r="F13" s="160"/>
      <c r="G13" s="160"/>
      <c r="H13" s="124"/>
      <c r="I13" s="7" t="str">
        <f t="shared" si="0"/>
        <v>Картофельное пюре</v>
      </c>
      <c r="J13" s="160"/>
      <c r="L13">
        <v>52.446211537337668</v>
      </c>
      <c r="M13">
        <v>51.966752489543218</v>
      </c>
      <c r="N13" t="e">
        <f>#REF!</f>
        <v>#REF!</v>
      </c>
    </row>
    <row r="14" spans="1:22" ht="15" customHeight="1" x14ac:dyDescent="0.3">
      <c r="A14" s="124"/>
      <c r="B14" s="7" t="str">
        <f t="shared" si="1"/>
        <v>Хлеб пшеничный</v>
      </c>
      <c r="C14" s="160"/>
      <c r="D14" s="124"/>
      <c r="E14" s="14" t="s">
        <v>19</v>
      </c>
      <c r="F14" s="160"/>
      <c r="G14" s="160"/>
      <c r="H14" s="124"/>
      <c r="I14" s="7" t="str">
        <f t="shared" si="0"/>
        <v>Хлеб пшеничный</v>
      </c>
      <c r="J14" s="160"/>
      <c r="L14">
        <v>6.7329663022857131</v>
      </c>
      <c r="M14">
        <v>6.6081615424137938</v>
      </c>
    </row>
    <row r="15" spans="1:22" ht="15" customHeight="1" x14ac:dyDescent="0.3">
      <c r="A15" s="124"/>
      <c r="B15" s="14" t="str">
        <f t="shared" si="1"/>
        <v>Хлеб ржано-пшеничный</v>
      </c>
      <c r="C15" s="160"/>
      <c r="D15" s="124"/>
      <c r="E15" s="14" t="s">
        <v>20</v>
      </c>
      <c r="F15" s="160"/>
      <c r="G15" s="160"/>
      <c r="H15" s="124"/>
      <c r="I15" s="14" t="str">
        <f t="shared" si="0"/>
        <v>Хлеб ржано-пшеничный</v>
      </c>
      <c r="J15" s="160"/>
      <c r="L15">
        <v>8.2743081974181827</v>
      </c>
      <c r="M15">
        <v>8.2791081974181822</v>
      </c>
    </row>
    <row r="16" spans="1:22" ht="15" customHeight="1" x14ac:dyDescent="0.3">
      <c r="A16" s="124"/>
      <c r="B16" s="14" t="str">
        <f t="shared" si="1"/>
        <v>Кисель</v>
      </c>
      <c r="C16" s="161"/>
      <c r="D16" s="124"/>
      <c r="E16" s="14" t="s">
        <v>21</v>
      </c>
      <c r="F16" s="161"/>
      <c r="G16" s="161"/>
      <c r="H16" s="124"/>
      <c r="I16" s="14" t="str">
        <f t="shared" si="0"/>
        <v>Кисель</v>
      </c>
      <c r="J16" s="161"/>
    </row>
    <row r="17" spans="1:15" ht="15" customHeight="1" x14ac:dyDescent="0.3">
      <c r="A17" s="124" t="s">
        <v>22</v>
      </c>
      <c r="B17" s="7" t="str">
        <f t="shared" si="1"/>
        <v>Снежок</v>
      </c>
      <c r="C17" s="156">
        <f>F17</f>
        <v>11.195530000000002</v>
      </c>
      <c r="D17" s="124" t="s">
        <v>22</v>
      </c>
      <c r="E17" s="7" t="s">
        <v>23</v>
      </c>
      <c r="F17" s="156">
        <f>'1-3 года (день 1 )'!BQ100</f>
        <v>11.195530000000002</v>
      </c>
      <c r="G17" s="156">
        <f>'3-7 лет (день 1)'!BQ101</f>
        <v>12.755517300000001</v>
      </c>
      <c r="H17" s="124" t="s">
        <v>22</v>
      </c>
      <c r="I17" s="7" t="str">
        <f t="shared" si="0"/>
        <v>Снежок</v>
      </c>
      <c r="J17" s="156">
        <f>G17</f>
        <v>12.755517300000001</v>
      </c>
    </row>
    <row r="18" spans="1:15" ht="15" customHeight="1" x14ac:dyDescent="0.3">
      <c r="A18" s="124"/>
      <c r="B18" s="7" t="str">
        <f t="shared" si="1"/>
        <v>Манник со сгущенным молоком</v>
      </c>
      <c r="C18" s="157"/>
      <c r="D18" s="124"/>
      <c r="E18" s="21" t="s">
        <v>24</v>
      </c>
      <c r="F18" s="157"/>
      <c r="G18" s="157"/>
      <c r="H18" s="124"/>
      <c r="I18" s="7" t="str">
        <f t="shared" si="0"/>
        <v>Манник со сгущенным молоком</v>
      </c>
      <c r="J18" s="157"/>
    </row>
    <row r="19" spans="1:15" ht="15" customHeight="1" x14ac:dyDescent="0.3">
      <c r="A19" s="124"/>
      <c r="B19" s="7"/>
      <c r="C19" s="157"/>
      <c r="D19" s="124"/>
      <c r="E19" s="7"/>
      <c r="F19" s="157"/>
      <c r="G19" s="157"/>
      <c r="H19" s="124"/>
      <c r="I19" s="7"/>
      <c r="J19" s="157"/>
    </row>
    <row r="20" spans="1:15" ht="15" customHeight="1" x14ac:dyDescent="0.3">
      <c r="A20" s="124"/>
      <c r="B20" s="7"/>
      <c r="C20" s="157"/>
      <c r="D20" s="124"/>
      <c r="E20" s="7"/>
      <c r="F20" s="157"/>
      <c r="G20" s="157"/>
      <c r="H20" s="124"/>
      <c r="I20" s="7"/>
      <c r="J20" s="157"/>
    </row>
    <row r="21" spans="1:15" ht="15" customHeight="1" x14ac:dyDescent="0.3">
      <c r="A21" s="124"/>
      <c r="B21" s="7"/>
      <c r="C21" s="158"/>
      <c r="D21" s="124"/>
      <c r="E21" s="7"/>
      <c r="F21" s="158"/>
      <c r="G21" s="158"/>
      <c r="H21" s="124"/>
      <c r="I21" s="7"/>
      <c r="J21" s="158"/>
    </row>
    <row r="22" spans="1:15" ht="15" customHeight="1" x14ac:dyDescent="0.3">
      <c r="A22" s="124" t="s">
        <v>25</v>
      </c>
      <c r="B22" s="24" t="str">
        <f>E22</f>
        <v>Макароны отварные с маслом</v>
      </c>
      <c r="C22" s="156">
        <f>F22</f>
        <v>6.2877700000000001</v>
      </c>
      <c r="D22" s="124" t="s">
        <v>25</v>
      </c>
      <c r="E22" s="24" t="s">
        <v>26</v>
      </c>
      <c r="F22" s="156">
        <f>'1-3 года (день 1 )'!BQ116</f>
        <v>6.2877700000000001</v>
      </c>
      <c r="G22" s="156">
        <f>'3-7 лет (день 1)'!BQ117</f>
        <v>7.9732599999999989</v>
      </c>
      <c r="H22" s="124" t="s">
        <v>25</v>
      </c>
      <c r="I22" s="24" t="str">
        <f>E22</f>
        <v>Макароны отварные с маслом</v>
      </c>
      <c r="J22" s="156">
        <f>G22</f>
        <v>7.9732599999999989</v>
      </c>
    </row>
    <row r="23" spans="1:15" ht="15" customHeight="1" x14ac:dyDescent="0.3">
      <c r="A23" s="124"/>
      <c r="B23" s="24" t="str">
        <f>E23</f>
        <v>Хлеб пшеничный</v>
      </c>
      <c r="C23" s="157"/>
      <c r="D23" s="124"/>
      <c r="E23" t="s">
        <v>19</v>
      </c>
      <c r="F23" s="157"/>
      <c r="G23" s="157"/>
      <c r="H23" s="124"/>
      <c r="I23" s="24" t="str">
        <f>E23</f>
        <v>Хлеб пшеничный</v>
      </c>
      <c r="J23" s="157"/>
      <c r="L23">
        <v>16.067958181818181</v>
      </c>
      <c r="M23">
        <v>13.887438181818181</v>
      </c>
    </row>
    <row r="24" spans="1:15" ht="15" customHeight="1" x14ac:dyDescent="0.3">
      <c r="A24" s="124"/>
      <c r="B24" s="24" t="str">
        <f>E24</f>
        <v>Чай с сахаром</v>
      </c>
      <c r="C24" s="157"/>
      <c r="D24" s="124"/>
      <c r="E24" s="14" t="s">
        <v>27</v>
      </c>
      <c r="F24" s="157"/>
      <c r="G24" s="157"/>
      <c r="H24" s="124"/>
      <c r="I24" s="24" t="str">
        <f>E24</f>
        <v>Чай с сахаром</v>
      </c>
      <c r="J24" s="157"/>
      <c r="L24">
        <v>42.215963415584412</v>
      </c>
      <c r="M24">
        <v>41.756410082251087</v>
      </c>
    </row>
    <row r="25" spans="1:15" ht="15" customHeight="1" x14ac:dyDescent="0.3">
      <c r="A25" s="124"/>
      <c r="B25" s="14">
        <f>E25</f>
        <v>0</v>
      </c>
      <c r="C25" s="157"/>
      <c r="D25" s="124"/>
      <c r="E25" s="20"/>
      <c r="F25" s="157"/>
      <c r="G25" s="157"/>
      <c r="H25" s="124"/>
      <c r="I25" s="14">
        <f>E25</f>
        <v>0</v>
      </c>
      <c r="J25" s="157"/>
      <c r="L25">
        <v>5.93879</v>
      </c>
      <c r="M25">
        <v>5.9194566666666661</v>
      </c>
    </row>
    <row r="26" spans="1:15" ht="15" customHeight="1" x14ac:dyDescent="0.3">
      <c r="A26" s="124"/>
      <c r="B26" s="7"/>
      <c r="C26" s="158"/>
      <c r="D26" s="124"/>
      <c r="E26" s="7"/>
      <c r="F26" s="158"/>
      <c r="G26" s="158"/>
      <c r="H26" s="124"/>
      <c r="I26" s="7"/>
      <c r="J26" s="158"/>
      <c r="L26">
        <v>7.0714281818181819</v>
      </c>
      <c r="M26">
        <v>7.0754281818181815</v>
      </c>
    </row>
    <row r="27" spans="1:15" ht="17.399999999999999" x14ac:dyDescent="0.35">
      <c r="A27" s="148" t="s">
        <v>49</v>
      </c>
      <c r="B27" s="149"/>
      <c r="C27" s="70">
        <f>C4+C9+C17+C22</f>
        <v>97.068558142857142</v>
      </c>
      <c r="D27" s="148" t="s">
        <v>49</v>
      </c>
      <c r="E27" s="149"/>
      <c r="F27" s="70">
        <f>F4+F9+F17+F22</f>
        <v>97.068558142857142</v>
      </c>
      <c r="G27" s="70">
        <f>G4+G9+G17+G22</f>
        <v>130.22730580000001</v>
      </c>
      <c r="H27" s="148" t="s">
        <v>49</v>
      </c>
      <c r="I27" s="149"/>
      <c r="J27" s="70">
        <f>J4+J9+J17+J22</f>
        <v>130.22730580000001</v>
      </c>
    </row>
    <row r="28" spans="1:15" ht="15" customHeight="1" x14ac:dyDescent="0.3"/>
    <row r="29" spans="1:15" ht="59.25" customHeight="1" x14ac:dyDescent="0.3">
      <c r="A29" s="166" t="s">
        <v>68</v>
      </c>
      <c r="B29" s="166"/>
      <c r="C29" s="166"/>
      <c r="D29" s="167" t="s">
        <v>68</v>
      </c>
      <c r="E29" s="168"/>
      <c r="F29" s="168"/>
      <c r="G29" s="168"/>
      <c r="H29" s="169" t="s">
        <v>68</v>
      </c>
      <c r="I29" s="166"/>
      <c r="J29" s="170"/>
      <c r="K29" s="65"/>
      <c r="L29" s="65"/>
      <c r="M29" s="162"/>
      <c r="N29" s="162"/>
      <c r="O29" s="162"/>
    </row>
    <row r="30" spans="1:15" ht="30.75" customHeight="1" x14ac:dyDescent="0.3">
      <c r="A30" s="163" t="s">
        <v>52</v>
      </c>
      <c r="B30" s="163"/>
      <c r="C30" s="164"/>
      <c r="D30" s="165" t="s">
        <v>53</v>
      </c>
      <c r="E30" s="163"/>
      <c r="F30" s="163"/>
      <c r="G30" s="164"/>
      <c r="H30" s="165" t="s">
        <v>54</v>
      </c>
      <c r="I30" s="163"/>
      <c r="J30" s="164"/>
      <c r="K30" s="65"/>
      <c r="L30" s="65"/>
      <c r="M30" s="71"/>
      <c r="N30" s="71"/>
      <c r="O30" s="71"/>
    </row>
    <row r="31" spans="1:15" ht="30.75" customHeight="1" x14ac:dyDescent="0.3">
      <c r="A31" s="66"/>
      <c r="B31" s="79">
        <f>E3</f>
        <v>45495</v>
      </c>
      <c r="C31" s="67" t="s">
        <v>51</v>
      </c>
      <c r="D31" s="66"/>
      <c r="E31" s="78">
        <f>E3</f>
        <v>45495</v>
      </c>
      <c r="F31" s="82" t="str">
        <f>F3</f>
        <v>1,5-2 года</v>
      </c>
      <c r="G31" s="83" t="str">
        <f>G3</f>
        <v>3-7 лет</v>
      </c>
      <c r="H31" s="66"/>
      <c r="I31" s="80">
        <f>E3</f>
        <v>45495</v>
      </c>
      <c r="J31" s="72" t="s">
        <v>51</v>
      </c>
      <c r="K31" s="13"/>
      <c r="L31" s="13"/>
    </row>
    <row r="32" spans="1:15" ht="15" customHeight="1" x14ac:dyDescent="0.3">
      <c r="A32" s="124" t="s">
        <v>9</v>
      </c>
      <c r="B32" s="7" t="str">
        <f>E4</f>
        <v>Кукурузная каша молочная</v>
      </c>
      <c r="C32" s="156">
        <f>G4</f>
        <v>24.503078399999996</v>
      </c>
      <c r="D32" s="124" t="s">
        <v>9</v>
      </c>
      <c r="E32" s="7" t="str">
        <f>'3-7 лет (день 1)'!B9</f>
        <v>Кукурузная каша молочная</v>
      </c>
      <c r="F32" s="150">
        <f>F4</f>
        <v>19.989879999999999</v>
      </c>
      <c r="G32" s="150">
        <f>G4</f>
        <v>24.503078399999996</v>
      </c>
      <c r="H32" s="124" t="s">
        <v>9</v>
      </c>
      <c r="I32" s="7" t="str">
        <f>I4</f>
        <v>Кукурузная каша молочная</v>
      </c>
      <c r="J32" s="156">
        <f>F32</f>
        <v>19.989879999999999</v>
      </c>
    </row>
    <row r="33" spans="1:10" ht="15" customHeight="1" x14ac:dyDescent="0.3">
      <c r="A33" s="124"/>
      <c r="B33" s="7" t="str">
        <f>E5</f>
        <v>Бутерброд с маслом</v>
      </c>
      <c r="C33" s="157"/>
      <c r="D33" s="124"/>
      <c r="E33" s="7" t="str">
        <f>'3-7 лет (день 1)'!B10</f>
        <v>Бутерброд с джемом</v>
      </c>
      <c r="F33" s="151"/>
      <c r="G33" s="151"/>
      <c r="H33" s="124"/>
      <c r="I33" s="7" t="str">
        <f>I5</f>
        <v>Бутерброд с маслом</v>
      </c>
      <c r="J33" s="157"/>
    </row>
    <row r="34" spans="1:10" ht="15" customHeight="1" x14ac:dyDescent="0.3">
      <c r="A34" s="124"/>
      <c r="B34" s="7" t="str">
        <f>E6</f>
        <v>Какао с молоком</v>
      </c>
      <c r="C34" s="157"/>
      <c r="D34" s="124"/>
      <c r="E34" s="7" t="str">
        <f>'3-7 лет (день 1)'!B11</f>
        <v>Какао с молоком</v>
      </c>
      <c r="F34" s="151"/>
      <c r="G34" s="151"/>
      <c r="H34" s="124"/>
      <c r="I34" s="7" t="str">
        <f>I6</f>
        <v>Какао с молоком</v>
      </c>
      <c r="J34" s="157"/>
    </row>
    <row r="35" spans="1:10" ht="15" customHeight="1" x14ac:dyDescent="0.3">
      <c r="A35" s="124"/>
      <c r="B35" s="7"/>
      <c r="C35" s="157"/>
      <c r="D35" s="124"/>
      <c r="E35" s="7"/>
      <c r="F35" s="151"/>
      <c r="G35" s="151"/>
      <c r="H35" s="124"/>
      <c r="I35" s="7"/>
      <c r="J35" s="157"/>
    </row>
    <row r="36" spans="1:10" ht="15" customHeight="1" x14ac:dyDescent="0.3">
      <c r="A36" s="124"/>
      <c r="B36" s="7"/>
      <c r="C36" s="158"/>
      <c r="D36" s="124"/>
      <c r="E36" s="7"/>
      <c r="F36" s="152"/>
      <c r="G36" s="152"/>
      <c r="H36" s="124"/>
      <c r="I36" s="7"/>
      <c r="J36" s="158"/>
    </row>
    <row r="37" spans="1:10" ht="15" customHeight="1" x14ac:dyDescent="0.3">
      <c r="A37" s="124" t="s">
        <v>13</v>
      </c>
      <c r="B37" s="7" t="str">
        <f t="shared" ref="B37:B46" si="2">E9</f>
        <v xml:space="preserve">Салат из зеленого горошка </v>
      </c>
      <c r="C37" s="159">
        <f>G9</f>
        <v>84.995450099999999</v>
      </c>
      <c r="D37" s="124" t="s">
        <v>13</v>
      </c>
      <c r="E37" s="7" t="e">
        <f>'3-7 лет (день 1)'!#REF!</f>
        <v>#REF!</v>
      </c>
      <c r="F37" s="153">
        <f>F9</f>
        <v>59.595378142857143</v>
      </c>
      <c r="G37" s="153">
        <f>G9</f>
        <v>84.995450099999999</v>
      </c>
      <c r="H37" s="124" t="s">
        <v>13</v>
      </c>
      <c r="I37" s="7" t="str">
        <f t="shared" ref="I37:I42" si="3">I9</f>
        <v xml:space="preserve">Салат из зеленого горошка </v>
      </c>
      <c r="J37" s="159">
        <f>F37</f>
        <v>59.595378142857143</v>
      </c>
    </row>
    <row r="38" spans="1:10" ht="15" customHeight="1" x14ac:dyDescent="0.3">
      <c r="A38" s="124"/>
      <c r="B38" s="7" t="str">
        <f t="shared" si="2"/>
        <v>Свекольник</v>
      </c>
      <c r="C38" s="160"/>
      <c r="D38" s="124"/>
      <c r="E38" s="7" t="str">
        <f>'3-7 лет (день 1)'!B14</f>
        <v>Свекольник</v>
      </c>
      <c r="F38" s="154"/>
      <c r="G38" s="154"/>
      <c r="H38" s="124"/>
      <c r="I38" s="7" t="str">
        <f t="shared" si="3"/>
        <v>Свекольник</v>
      </c>
      <c r="J38" s="160"/>
    </row>
    <row r="39" spans="1:10" ht="15" customHeight="1" x14ac:dyDescent="0.3">
      <c r="A39" s="124"/>
      <c r="B39" s="7" t="str">
        <f t="shared" si="2"/>
        <v>Суфле рыбное</v>
      </c>
      <c r="C39" s="160"/>
      <c r="D39" s="124"/>
      <c r="E39" s="7" t="str">
        <f>'3-7 лет (день 1)'!B15</f>
        <v>Суфле рыбное</v>
      </c>
      <c r="F39" s="154"/>
      <c r="G39" s="154"/>
      <c r="H39" s="124"/>
      <c r="I39" s="7" t="str">
        <f t="shared" si="3"/>
        <v>Суфле рыбное</v>
      </c>
      <c r="J39" s="160"/>
    </row>
    <row r="40" spans="1:10" ht="15" customHeight="1" x14ac:dyDescent="0.3">
      <c r="A40" s="124"/>
      <c r="B40" s="7" t="str">
        <f t="shared" si="2"/>
        <v>Соус сметанный</v>
      </c>
      <c r="C40" s="160"/>
      <c r="D40" s="124"/>
      <c r="E40" s="7" t="str">
        <f>'3-7 лет (день 1)'!B16</f>
        <v>Соус сметанный</v>
      </c>
      <c r="F40" s="154"/>
      <c r="G40" s="154"/>
      <c r="H40" s="124"/>
      <c r="I40" s="7" t="str">
        <f t="shared" si="3"/>
        <v>Соус сметанный</v>
      </c>
      <c r="J40" s="160"/>
    </row>
    <row r="41" spans="1:10" ht="15" customHeight="1" x14ac:dyDescent="0.3">
      <c r="A41" s="124"/>
      <c r="B41" s="7" t="str">
        <f t="shared" si="2"/>
        <v>Картофельное пюре</v>
      </c>
      <c r="C41" s="160"/>
      <c r="D41" s="124"/>
      <c r="E41" s="7" t="str">
        <f>'3-7 лет (день 1)'!B17</f>
        <v>Картофельное пюре</v>
      </c>
      <c r="F41" s="154"/>
      <c r="G41" s="154"/>
      <c r="H41" s="124"/>
      <c r="I41" s="7" t="str">
        <f t="shared" si="3"/>
        <v>Картофельное пюре</v>
      </c>
      <c r="J41" s="160"/>
    </row>
    <row r="42" spans="1:10" ht="15" customHeight="1" x14ac:dyDescent="0.3">
      <c r="A42" s="124"/>
      <c r="B42" s="7" t="str">
        <f t="shared" si="2"/>
        <v>Хлеб пшеничный</v>
      </c>
      <c r="C42" s="160"/>
      <c r="D42" s="124"/>
      <c r="E42" s="7" t="str">
        <f>'3-7 лет (день 1)'!B18</f>
        <v>Хлеб пшеничный</v>
      </c>
      <c r="F42" s="154"/>
      <c r="G42" s="154"/>
      <c r="H42" s="124"/>
      <c r="I42" s="7" t="str">
        <f t="shared" si="3"/>
        <v>Хлеб пшеничный</v>
      </c>
      <c r="J42" s="160"/>
    </row>
    <row r="43" spans="1:10" ht="15" customHeight="1" x14ac:dyDescent="0.3">
      <c r="A43" s="124"/>
      <c r="B43" s="14" t="str">
        <f t="shared" si="2"/>
        <v>Хлеб ржано-пшеничный</v>
      </c>
      <c r="C43" s="160"/>
      <c r="D43" s="124"/>
      <c r="E43" s="7" t="str">
        <f>'3-7 лет (день 1)'!B19</f>
        <v>Хлеб ржано-пшеничный</v>
      </c>
      <c r="F43" s="154"/>
      <c r="G43" s="154"/>
      <c r="H43" s="124"/>
      <c r="I43" s="14" t="str">
        <f>E15</f>
        <v>Хлеб ржано-пшеничный</v>
      </c>
      <c r="J43" s="160"/>
    </row>
    <row r="44" spans="1:10" ht="15" customHeight="1" x14ac:dyDescent="0.3">
      <c r="A44" s="124"/>
      <c r="B44" s="14" t="str">
        <f t="shared" si="2"/>
        <v>Кисель</v>
      </c>
      <c r="C44" s="161"/>
      <c r="D44" s="124"/>
      <c r="E44" s="7" t="str">
        <f>'3-7 лет (день 1)'!B20</f>
        <v>Кисель</v>
      </c>
      <c r="F44" s="155"/>
      <c r="G44" s="155"/>
      <c r="H44" s="124"/>
      <c r="I44" s="14" t="str">
        <f>I16</f>
        <v>Кисель</v>
      </c>
      <c r="J44" s="161"/>
    </row>
    <row r="45" spans="1:10" ht="15" customHeight="1" x14ac:dyDescent="0.3">
      <c r="A45" s="124" t="s">
        <v>22</v>
      </c>
      <c r="B45" s="7" t="str">
        <f t="shared" si="2"/>
        <v>Снежок</v>
      </c>
      <c r="C45" s="156">
        <f>G17</f>
        <v>12.755517300000001</v>
      </c>
      <c r="D45" s="124" t="s">
        <v>22</v>
      </c>
      <c r="E45" s="7" t="str">
        <f>'3-7 лет (день 1)'!B21</f>
        <v>Чай с лимоном</v>
      </c>
      <c r="F45" s="150">
        <f>F17</f>
        <v>11.195530000000002</v>
      </c>
      <c r="G45" s="150">
        <f>G17</f>
        <v>12.755517300000001</v>
      </c>
      <c r="H45" s="124" t="s">
        <v>22</v>
      </c>
      <c r="I45" s="7" t="str">
        <f>I17</f>
        <v>Снежок</v>
      </c>
      <c r="J45" s="156">
        <f>F45</f>
        <v>11.195530000000002</v>
      </c>
    </row>
    <row r="46" spans="1:10" ht="15" customHeight="1" x14ac:dyDescent="0.3">
      <c r="A46" s="124"/>
      <c r="B46" s="7" t="str">
        <f t="shared" si="2"/>
        <v>Манник со сгущенным молоком</v>
      </c>
      <c r="C46" s="157"/>
      <c r="D46" s="124"/>
      <c r="E46" s="7" t="str">
        <f>'3-7 лет (день 1)'!B22</f>
        <v>Кукурузные палочки</v>
      </c>
      <c r="F46" s="151"/>
      <c r="G46" s="151"/>
      <c r="H46" s="124"/>
      <c r="I46" s="7" t="str">
        <f>I18</f>
        <v>Манник со сгущенным молоком</v>
      </c>
      <c r="J46" s="157"/>
    </row>
    <row r="47" spans="1:10" ht="15" customHeight="1" x14ac:dyDescent="0.3">
      <c r="A47" s="124"/>
      <c r="B47" s="7"/>
      <c r="C47" s="157"/>
      <c r="D47" s="124"/>
      <c r="E47" s="7"/>
      <c r="F47" s="151"/>
      <c r="G47" s="151"/>
      <c r="H47" s="124"/>
      <c r="I47" s="7"/>
      <c r="J47" s="157"/>
    </row>
    <row r="48" spans="1:10" ht="15" customHeight="1" x14ac:dyDescent="0.3">
      <c r="A48" s="124"/>
      <c r="B48" s="7"/>
      <c r="C48" s="157"/>
      <c r="D48" s="124"/>
      <c r="E48" s="7"/>
      <c r="F48" s="151"/>
      <c r="G48" s="151"/>
      <c r="H48" s="124"/>
      <c r="I48" s="7"/>
      <c r="J48" s="157"/>
    </row>
    <row r="49" spans="1:10" ht="15" customHeight="1" x14ac:dyDescent="0.3">
      <c r="A49" s="124"/>
      <c r="B49" s="7"/>
      <c r="C49" s="158"/>
      <c r="D49" s="124"/>
      <c r="E49" s="7"/>
      <c r="F49" s="152"/>
      <c r="G49" s="152"/>
      <c r="H49" s="124"/>
      <c r="I49" s="7"/>
      <c r="J49" s="158"/>
    </row>
    <row r="50" spans="1:10" ht="15" customHeight="1" x14ac:dyDescent="0.3">
      <c r="A50" s="124" t="s">
        <v>25</v>
      </c>
      <c r="B50" s="24" t="str">
        <f>E22</f>
        <v>Макароны отварные с маслом</v>
      </c>
      <c r="C50" s="156">
        <f>G22</f>
        <v>7.9732599999999989</v>
      </c>
      <c r="D50" s="124" t="s">
        <v>25</v>
      </c>
      <c r="E50" s="24" t="str">
        <f>'3-7 лет (день 1)'!B26</f>
        <v>Макароны отварные с маслом</v>
      </c>
      <c r="F50" s="150">
        <f>F22</f>
        <v>6.2877700000000001</v>
      </c>
      <c r="G50" s="150">
        <f>G22</f>
        <v>7.9732599999999989</v>
      </c>
      <c r="H50" s="124" t="s">
        <v>25</v>
      </c>
      <c r="I50" s="24" t="str">
        <f>I22</f>
        <v>Макароны отварные с маслом</v>
      </c>
      <c r="J50" s="156">
        <f>F50</f>
        <v>6.2877700000000001</v>
      </c>
    </row>
    <row r="51" spans="1:10" ht="15" customHeight="1" x14ac:dyDescent="0.3">
      <c r="A51" s="124"/>
      <c r="B51" s="24" t="str">
        <f>E23</f>
        <v>Хлеб пшеничный</v>
      </c>
      <c r="C51" s="157"/>
      <c r="D51" s="124"/>
      <c r="E51" s="24" t="str">
        <f>'3-7 лет (день 1)'!B27</f>
        <v>Хлеб пшеничный</v>
      </c>
      <c r="F51" s="151"/>
      <c r="G51" s="151"/>
      <c r="H51" s="124"/>
      <c r="I51" s="24" t="str">
        <f>I23</f>
        <v>Хлеб пшеничный</v>
      </c>
      <c r="J51" s="157"/>
    </row>
    <row r="52" spans="1:10" ht="15" customHeight="1" x14ac:dyDescent="0.3">
      <c r="A52" s="124"/>
      <c r="B52" s="24" t="str">
        <f>E24</f>
        <v>Чай с сахаром</v>
      </c>
      <c r="C52" s="157"/>
      <c r="D52" s="124"/>
      <c r="E52" s="24" t="str">
        <f>'3-7 лет (день 1)'!B28</f>
        <v>Чай с сахаром</v>
      </c>
      <c r="F52" s="151"/>
      <c r="G52" s="151"/>
      <c r="H52" s="124"/>
      <c r="I52" s="24" t="str">
        <f>I24</f>
        <v>Чай с сахаром</v>
      </c>
      <c r="J52" s="157"/>
    </row>
    <row r="53" spans="1:10" ht="15" customHeight="1" x14ac:dyDescent="0.3">
      <c r="A53" s="124"/>
      <c r="B53" s="14">
        <f>E53</f>
        <v>0</v>
      </c>
      <c r="C53" s="157"/>
      <c r="D53" s="124"/>
      <c r="E53" s="14">
        <f>E25</f>
        <v>0</v>
      </c>
      <c r="F53" s="151"/>
      <c r="G53" s="151"/>
      <c r="H53" s="124"/>
      <c r="I53" s="14">
        <f>E25</f>
        <v>0</v>
      </c>
      <c r="J53" s="157"/>
    </row>
    <row r="54" spans="1:10" ht="15" customHeight="1" x14ac:dyDescent="0.3">
      <c r="A54" s="124"/>
      <c r="B54" s="7"/>
      <c r="C54" s="158"/>
      <c r="D54" s="124"/>
      <c r="E54" s="7"/>
      <c r="F54" s="152"/>
      <c r="G54" s="152"/>
      <c r="H54" s="124"/>
      <c r="I54" s="7"/>
      <c r="J54" s="158"/>
    </row>
    <row r="55" spans="1:10" ht="17.399999999999999" x14ac:dyDescent="0.35">
      <c r="A55" s="148" t="s">
        <v>49</v>
      </c>
      <c r="B55" s="149"/>
      <c r="C55" s="73">
        <f>C32+C37+C45+C50</f>
        <v>130.22730580000001</v>
      </c>
      <c r="D55" s="22"/>
      <c r="E55" s="74" t="s">
        <v>49</v>
      </c>
      <c r="F55" s="81">
        <f>F32+F37+F45+F50</f>
        <v>97.068558142857142</v>
      </c>
      <c r="G55" s="81">
        <f>G32+G37+G45+G50</f>
        <v>130.22730580000001</v>
      </c>
      <c r="H55" s="148" t="s">
        <v>49</v>
      </c>
      <c r="I55" s="149"/>
      <c r="J55" s="70">
        <f>J32+J37+J45+J50</f>
        <v>97.068558142857142</v>
      </c>
    </row>
    <row r="56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H37:H44"/>
    <mergeCell ref="J37:J44"/>
    <mergeCell ref="M29:O29"/>
    <mergeCell ref="A30:C30"/>
    <mergeCell ref="D30:G30"/>
    <mergeCell ref="H30:J30"/>
    <mergeCell ref="A32:A36"/>
    <mergeCell ref="C32:C36"/>
    <mergeCell ref="D32:D36"/>
    <mergeCell ref="H32:H36"/>
    <mergeCell ref="J32:J36"/>
    <mergeCell ref="J50:J54"/>
    <mergeCell ref="G50:G54"/>
    <mergeCell ref="A45:A49"/>
    <mergeCell ref="C45:C49"/>
    <mergeCell ref="D45:D49"/>
    <mergeCell ref="H45:H49"/>
    <mergeCell ref="J45:J49"/>
    <mergeCell ref="A55:B55"/>
    <mergeCell ref="H55:I55"/>
    <mergeCell ref="F32:F36"/>
    <mergeCell ref="F37:F44"/>
    <mergeCell ref="F45:F49"/>
    <mergeCell ref="F50:F54"/>
    <mergeCell ref="G32:G36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opLeftCell="A4" workbookViewId="0">
      <selection activeCell="K20" sqref="K20"/>
    </sheetView>
  </sheetViews>
  <sheetFormatPr defaultRowHeight="14.4" x14ac:dyDescent="0.3"/>
  <cols>
    <col min="1" max="1" width="12.21875" style="90" customWidth="1"/>
    <col min="2" max="2" width="24.6640625" style="90" customWidth="1"/>
    <col min="3" max="3" width="9.33203125" style="90" customWidth="1"/>
    <col min="4" max="4" width="7.88671875" style="90" customWidth="1"/>
    <col min="5" max="5" width="7.6640625" style="90" customWidth="1"/>
    <col min="6" max="6" width="11.5546875" style="90" customWidth="1"/>
    <col min="7" max="12" width="9.109375" style="90" customWidth="1"/>
    <col min="13" max="13" width="12" style="90" customWidth="1"/>
    <col min="14" max="14" width="8.88671875" style="90"/>
    <col min="15" max="15" width="9.109375" style="90" customWidth="1"/>
    <col min="16" max="16384" width="8.88671875" style="90"/>
  </cols>
  <sheetData>
    <row r="1" spans="1:15" x14ac:dyDescent="0.3">
      <c r="J1" s="176" t="s">
        <v>76</v>
      </c>
      <c r="K1" s="176"/>
      <c r="L1" s="176"/>
      <c r="M1" s="176"/>
    </row>
    <row r="2" spans="1:15" x14ac:dyDescent="0.3">
      <c r="J2" s="176" t="s">
        <v>77</v>
      </c>
      <c r="K2" s="176"/>
      <c r="L2" s="176"/>
      <c r="M2" s="176"/>
    </row>
    <row r="3" spans="1:15" x14ac:dyDescent="0.3">
      <c r="J3" s="176" t="s">
        <v>78</v>
      </c>
      <c r="K3" s="176"/>
      <c r="L3" s="176"/>
      <c r="M3" s="176"/>
    </row>
    <row r="4" spans="1:15" ht="21" customHeight="1" x14ac:dyDescent="0.3">
      <c r="A4" s="89"/>
      <c r="B4" s="89"/>
      <c r="C4" s="89"/>
      <c r="D4" s="89"/>
      <c r="E4" s="89"/>
      <c r="J4" s="177" t="s">
        <v>104</v>
      </c>
      <c r="K4" s="177"/>
      <c r="L4" s="177"/>
      <c r="M4" s="177"/>
    </row>
    <row r="5" spans="1:15" ht="24" customHeight="1" x14ac:dyDescent="0.3">
      <c r="B5" s="98"/>
      <c r="C5" s="98"/>
      <c r="D5" s="98"/>
      <c r="E5" s="178" t="s">
        <v>99</v>
      </c>
      <c r="F5" s="178"/>
      <c r="G5" s="178">
        <f>'3-7 лет (день 1)'!J6</f>
        <v>45495</v>
      </c>
      <c r="H5" s="178"/>
      <c r="I5" s="98"/>
      <c r="J5" s="98"/>
      <c r="K5" s="98"/>
      <c r="L5" s="98"/>
      <c r="M5" s="98"/>
    </row>
    <row r="6" spans="1:15" ht="31.5" customHeight="1" x14ac:dyDescent="0.3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5" ht="20.399999999999999" x14ac:dyDescent="0.3">
      <c r="A7" s="92" t="s">
        <v>92</v>
      </c>
      <c r="B7" s="173" t="s">
        <v>93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O7" s="13"/>
    </row>
    <row r="8" spans="1:15" ht="28.2" x14ac:dyDescent="0.3">
      <c r="A8" s="102" t="s">
        <v>9</v>
      </c>
      <c r="B8" s="94" t="str">
        <f>'1-3 года (день 1 )'!B9</f>
        <v>Кукурузная каша молочная</v>
      </c>
      <c r="C8" s="100">
        <v>150</v>
      </c>
      <c r="D8" s="100">
        <v>4.37</v>
      </c>
      <c r="E8" s="100">
        <v>5.45</v>
      </c>
      <c r="F8" s="100">
        <v>19.170000000000002</v>
      </c>
      <c r="G8" s="100">
        <v>144</v>
      </c>
      <c r="H8" s="100">
        <v>137.53</v>
      </c>
      <c r="I8" s="100">
        <v>0.48</v>
      </c>
      <c r="J8" s="100">
        <v>0.06</v>
      </c>
      <c r="K8" s="100">
        <v>0.05</v>
      </c>
      <c r="L8" s="100">
        <v>1.47</v>
      </c>
      <c r="M8" s="100">
        <v>91</v>
      </c>
      <c r="O8" s="99"/>
    </row>
    <row r="9" spans="1:15" ht="18" customHeight="1" x14ac:dyDescent="0.3">
      <c r="A9" s="103"/>
      <c r="B9" s="94" t="s">
        <v>37</v>
      </c>
      <c r="C9" s="101" t="s">
        <v>109</v>
      </c>
      <c r="D9" s="100">
        <v>1.54</v>
      </c>
      <c r="E9" s="100">
        <v>0.16</v>
      </c>
      <c r="F9" s="100">
        <v>13.16</v>
      </c>
      <c r="G9" s="100">
        <v>61</v>
      </c>
      <c r="H9" s="100">
        <v>4.5999999999999996</v>
      </c>
      <c r="I9" s="100">
        <v>0.27</v>
      </c>
      <c r="J9" s="100">
        <v>0.02</v>
      </c>
      <c r="K9" s="100">
        <v>0</v>
      </c>
      <c r="L9" s="100">
        <v>0.01</v>
      </c>
      <c r="M9" s="100">
        <v>2</v>
      </c>
      <c r="O9" s="13"/>
    </row>
    <row r="10" spans="1:15" ht="18" customHeight="1" x14ac:dyDescent="0.3">
      <c r="A10" s="103"/>
      <c r="B10" s="94" t="str">
        <f>'1-3 года (день 1 )'!B11</f>
        <v>Какао с молоком</v>
      </c>
      <c r="C10" s="100">
        <v>150</v>
      </c>
      <c r="D10" s="100">
        <v>1.25</v>
      </c>
      <c r="E10" s="100">
        <v>1.33</v>
      </c>
      <c r="F10" s="100">
        <v>10.08</v>
      </c>
      <c r="G10" s="100">
        <v>50</v>
      </c>
      <c r="H10" s="100">
        <v>83.33</v>
      </c>
      <c r="I10" s="100">
        <v>0.01</v>
      </c>
      <c r="J10" s="100">
        <v>0.02</v>
      </c>
      <c r="K10" s="100">
        <v>0.01</v>
      </c>
      <c r="L10" s="100">
        <v>0.54</v>
      </c>
      <c r="M10" s="100">
        <v>248</v>
      </c>
      <c r="O10" s="13"/>
    </row>
    <row r="11" spans="1:15" x14ac:dyDescent="0.3">
      <c r="A11" s="102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O11" s="13"/>
    </row>
    <row r="12" spans="1:15" hidden="1" x14ac:dyDescent="0.3">
      <c r="A12" s="102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x14ac:dyDescent="0.3">
      <c r="A13" s="102" t="s">
        <v>13</v>
      </c>
      <c r="B13" s="94" t="str">
        <f>'3-7 лет (день 1)'!B14</f>
        <v>Свекольник</v>
      </c>
      <c r="C13" s="100">
        <v>200</v>
      </c>
      <c r="D13" s="100">
        <v>3.38</v>
      </c>
      <c r="E13" s="100">
        <v>5.2</v>
      </c>
      <c r="F13" s="100">
        <v>11.03</v>
      </c>
      <c r="G13" s="100">
        <v>116.11</v>
      </c>
      <c r="H13" s="100">
        <v>38.04</v>
      </c>
      <c r="I13" s="100">
        <v>1.31</v>
      </c>
      <c r="J13" s="100">
        <v>7.0000000000000007E-2</v>
      </c>
      <c r="K13" s="100">
        <v>0.05</v>
      </c>
      <c r="L13" s="100">
        <v>7.97</v>
      </c>
      <c r="M13" s="100">
        <v>34</v>
      </c>
    </row>
    <row r="14" spans="1:15" x14ac:dyDescent="0.3">
      <c r="A14" s="103"/>
      <c r="B14" s="94" t="str">
        <f>'3-7 лет (день 1)'!B15</f>
        <v>Суфле рыбное</v>
      </c>
      <c r="C14" s="100">
        <v>70</v>
      </c>
      <c r="D14" s="100">
        <v>4.55</v>
      </c>
      <c r="E14" s="100">
        <v>7.44</v>
      </c>
      <c r="F14" s="100">
        <v>13.3</v>
      </c>
      <c r="G14" s="100">
        <v>135.88999999999999</v>
      </c>
      <c r="H14" s="100">
        <v>31.59</v>
      </c>
      <c r="I14" s="100">
        <v>0.5</v>
      </c>
      <c r="J14" s="100">
        <v>0.03</v>
      </c>
      <c r="K14" s="100">
        <v>0.06</v>
      </c>
      <c r="L14" s="100">
        <v>0.04</v>
      </c>
      <c r="M14" s="100">
        <v>146</v>
      </c>
    </row>
    <row r="15" spans="1:15" x14ac:dyDescent="0.3">
      <c r="A15" s="103"/>
      <c r="B15" s="94" t="str">
        <f>'3-7 лет (день 1)'!B16</f>
        <v>Соус сметанный</v>
      </c>
      <c r="C15" s="100">
        <v>20</v>
      </c>
      <c r="D15" s="100">
        <v>0.3</v>
      </c>
      <c r="E15" s="100">
        <v>3.37</v>
      </c>
      <c r="F15" s="100">
        <v>1.08</v>
      </c>
      <c r="G15" s="100">
        <v>30</v>
      </c>
      <c r="H15" s="100">
        <v>8.35</v>
      </c>
      <c r="I15" s="100">
        <v>0.03</v>
      </c>
      <c r="J15" s="100">
        <v>0</v>
      </c>
      <c r="K15" s="100">
        <v>7.0000000000000007E-2</v>
      </c>
      <c r="L15" s="100">
        <v>0.04</v>
      </c>
      <c r="M15" s="100">
        <v>226</v>
      </c>
    </row>
    <row r="16" spans="1:15" x14ac:dyDescent="0.3">
      <c r="A16" s="103"/>
      <c r="B16" s="94" t="str">
        <f>'3-7 лет (день 1)'!B17</f>
        <v>Картофельное пюре</v>
      </c>
      <c r="C16" s="100">
        <v>120</v>
      </c>
      <c r="D16" s="100">
        <v>2.44</v>
      </c>
      <c r="E16" s="100">
        <v>4.1900000000000004</v>
      </c>
      <c r="F16" s="100">
        <v>14.45</v>
      </c>
      <c r="G16" s="100">
        <v>113.6</v>
      </c>
      <c r="H16" s="100">
        <v>36.94</v>
      </c>
      <c r="I16" s="100">
        <v>0.85</v>
      </c>
      <c r="J16" s="100">
        <v>0.11</v>
      </c>
      <c r="K16" s="100">
        <v>0.08</v>
      </c>
      <c r="L16" s="100">
        <v>14.36</v>
      </c>
      <c r="M16" s="100">
        <v>206</v>
      </c>
    </row>
    <row r="17" spans="1:13" x14ac:dyDescent="0.3">
      <c r="A17" s="103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 x14ac:dyDescent="0.3">
      <c r="A18" s="103"/>
      <c r="B18" s="94" t="str">
        <f>'3-7 лет (день 1)'!B19</f>
        <v>Хлеб ржано-пшеничный</v>
      </c>
      <c r="C18" s="100">
        <v>40</v>
      </c>
      <c r="D18" s="100">
        <v>2.64</v>
      </c>
      <c r="E18" s="100">
        <v>0.48</v>
      </c>
      <c r="F18" s="100">
        <v>13.36</v>
      </c>
      <c r="G18" s="100">
        <v>69.599999999999994</v>
      </c>
      <c r="H18" s="100">
        <v>14</v>
      </c>
      <c r="I18" s="100">
        <v>1.56</v>
      </c>
      <c r="J18" s="100">
        <v>7.1999999999999995E-2</v>
      </c>
      <c r="K18" s="100">
        <v>3.2000000000000001E-2</v>
      </c>
      <c r="L18" s="100">
        <v>0</v>
      </c>
      <c r="M18" s="100"/>
    </row>
    <row r="19" spans="1:13" x14ac:dyDescent="0.3">
      <c r="A19" s="103"/>
      <c r="B19" s="94" t="str">
        <f>'3-7 лет (день 1)'!B20</f>
        <v>Кисель</v>
      </c>
      <c r="C19" s="100">
        <v>150</v>
      </c>
      <c r="D19" s="100">
        <v>0</v>
      </c>
      <c r="E19" s="100">
        <v>0</v>
      </c>
      <c r="F19" s="100">
        <v>13.5</v>
      </c>
      <c r="G19" s="100">
        <v>46.5</v>
      </c>
      <c r="H19" s="100">
        <v>0.37</v>
      </c>
      <c r="I19" s="100">
        <v>0.06</v>
      </c>
      <c r="J19" s="100">
        <v>0</v>
      </c>
      <c r="K19" s="100">
        <v>0</v>
      </c>
      <c r="L19" s="100">
        <v>0</v>
      </c>
      <c r="M19" s="100">
        <v>233</v>
      </c>
    </row>
    <row r="20" spans="1:13" x14ac:dyDescent="0.3">
      <c r="A20" s="103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3">
      <c r="A21" s="102" t="s">
        <v>22</v>
      </c>
      <c r="B21" s="94" t="s">
        <v>41</v>
      </c>
      <c r="C21" s="100" t="s">
        <v>111</v>
      </c>
      <c r="D21" s="100">
        <v>0.04</v>
      </c>
      <c r="E21" s="100">
        <v>0</v>
      </c>
      <c r="F21" s="100">
        <v>9.1</v>
      </c>
      <c r="G21" s="100">
        <v>35</v>
      </c>
      <c r="H21" s="100">
        <v>1.87</v>
      </c>
      <c r="I21" s="100">
        <v>0.08</v>
      </c>
      <c r="J21" s="100">
        <v>0</v>
      </c>
      <c r="K21" s="100">
        <v>0</v>
      </c>
      <c r="L21" s="100">
        <v>0</v>
      </c>
      <c r="M21" s="100" t="s">
        <v>112</v>
      </c>
    </row>
    <row r="22" spans="1:13" ht="28.8" customHeight="1" x14ac:dyDescent="0.3">
      <c r="A22" s="103"/>
      <c r="B22" s="94" t="str">
        <f>'3-7 лет (день 1)'!B22</f>
        <v>Кукурузные палочки</v>
      </c>
      <c r="C22" s="100">
        <v>7</v>
      </c>
      <c r="D22" s="100">
        <v>0.53200000000000003</v>
      </c>
      <c r="E22" s="100">
        <v>0.7</v>
      </c>
      <c r="F22" s="100">
        <v>5.2</v>
      </c>
      <c r="G22" s="100">
        <v>29.2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/>
    </row>
    <row r="23" spans="1:13" hidden="1" x14ac:dyDescent="0.3">
      <c r="A23" s="103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 x14ac:dyDescent="0.3">
      <c r="A24" s="102" t="s">
        <v>25</v>
      </c>
      <c r="B24" s="94" t="str">
        <f>'3-7 лет (день 1)'!B26</f>
        <v>Макароны отварные с маслом</v>
      </c>
      <c r="C24" s="100">
        <v>120</v>
      </c>
      <c r="D24" s="100">
        <v>2.7</v>
      </c>
      <c r="E24" s="100">
        <v>2.2799999999999998</v>
      </c>
      <c r="F24" s="100">
        <v>51.18</v>
      </c>
      <c r="G24" s="100">
        <v>156.18</v>
      </c>
      <c r="H24" s="100">
        <v>18.93</v>
      </c>
      <c r="I24" s="100">
        <v>0.3</v>
      </c>
      <c r="J24" s="100">
        <v>0.1</v>
      </c>
      <c r="K24" s="100">
        <v>0.05</v>
      </c>
      <c r="L24" s="100">
        <v>0.12</v>
      </c>
      <c r="M24" s="100">
        <v>106</v>
      </c>
    </row>
    <row r="25" spans="1:13" ht="18" customHeight="1" x14ac:dyDescent="0.3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5.6" customHeight="1" x14ac:dyDescent="0.3">
      <c r="A26" s="94"/>
      <c r="B26" s="94" t="str">
        <f>'3-7 лет (день 1)'!B28</f>
        <v>Чай с сахаром</v>
      </c>
      <c r="C26" s="100" t="s">
        <v>94</v>
      </c>
      <c r="D26" s="100">
        <v>0</v>
      </c>
      <c r="E26" s="100">
        <v>0</v>
      </c>
      <c r="F26" s="100">
        <v>8.98</v>
      </c>
      <c r="G26" s="100">
        <v>30</v>
      </c>
      <c r="H26" s="100">
        <v>0.27</v>
      </c>
      <c r="I26" s="100">
        <v>0.05</v>
      </c>
      <c r="J26" s="100">
        <v>0</v>
      </c>
      <c r="K26" s="100">
        <v>0</v>
      </c>
      <c r="L26" s="100">
        <v>0.27</v>
      </c>
      <c r="M26" s="100" t="s">
        <v>95</v>
      </c>
    </row>
    <row r="27" spans="1:13" ht="16.2" x14ac:dyDescent="0.35">
      <c r="A27" s="94"/>
      <c r="B27" s="97" t="s">
        <v>96</v>
      </c>
      <c r="C27" s="100"/>
      <c r="D27" s="100">
        <f>SUM(D8:D26)</f>
        <v>27.667000000000002</v>
      </c>
      <c r="E27" s="100">
        <f t="shared" ref="E27:L27" si="0">SUM(E8:E26)</f>
        <v>31.100000000000005</v>
      </c>
      <c r="F27" s="100">
        <f t="shared" si="0"/>
        <v>207.71499999999997</v>
      </c>
      <c r="G27" s="100">
        <f t="shared" si="0"/>
        <v>1137.0800000000002</v>
      </c>
      <c r="H27" s="100">
        <f t="shared" si="0"/>
        <v>387.32</v>
      </c>
      <c r="I27" s="100">
        <f t="shared" si="0"/>
        <v>6.4999999999999991</v>
      </c>
      <c r="J27" s="100">
        <f t="shared" si="0"/>
        <v>0.55700000000000005</v>
      </c>
      <c r="K27" s="100">
        <f t="shared" si="0"/>
        <v>0.41449999999999998</v>
      </c>
      <c r="L27" s="100">
        <f t="shared" si="0"/>
        <v>24.82</v>
      </c>
      <c r="M27" s="100"/>
    </row>
    <row r="29" spans="1:13" x14ac:dyDescent="0.3">
      <c r="A29" s="176" t="s">
        <v>102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C22" sqref="C22:M22"/>
    </sheetView>
  </sheetViews>
  <sheetFormatPr defaultRowHeight="14.4" x14ac:dyDescent="0.3"/>
  <cols>
    <col min="1" max="1" width="12" style="90" customWidth="1"/>
    <col min="2" max="2" width="26" style="90" customWidth="1"/>
    <col min="3" max="3" width="8.88671875" style="90"/>
    <col min="4" max="4" width="8" style="90" customWidth="1"/>
    <col min="5" max="5" width="7.44140625" style="90" customWidth="1"/>
    <col min="6" max="6" width="12.109375" style="90" customWidth="1"/>
    <col min="7" max="12" width="8.88671875" style="90"/>
    <col min="13" max="13" width="12.6640625" style="90" customWidth="1"/>
    <col min="14" max="16384" width="8.88671875" style="90"/>
  </cols>
  <sheetData>
    <row r="1" spans="1:13" x14ac:dyDescent="0.3">
      <c r="J1" s="176" t="s">
        <v>76</v>
      </c>
      <c r="K1" s="176"/>
      <c r="L1" s="176"/>
      <c r="M1" s="176"/>
    </row>
    <row r="2" spans="1:13" x14ac:dyDescent="0.3">
      <c r="J2" s="176" t="s">
        <v>77</v>
      </c>
      <c r="K2" s="176"/>
      <c r="L2" s="176"/>
      <c r="M2" s="176"/>
    </row>
    <row r="3" spans="1:13" x14ac:dyDescent="0.3">
      <c r="J3" s="176" t="s">
        <v>78</v>
      </c>
      <c r="K3" s="176"/>
      <c r="L3" s="176"/>
      <c r="M3" s="176"/>
    </row>
    <row r="4" spans="1:13" ht="21" customHeight="1" x14ac:dyDescent="0.3">
      <c r="A4" s="89"/>
      <c r="B4" s="89"/>
      <c r="C4" s="89"/>
      <c r="D4" s="89"/>
      <c r="E4" s="89"/>
      <c r="J4" s="177" t="s">
        <v>105</v>
      </c>
      <c r="K4" s="177"/>
      <c r="L4" s="177"/>
      <c r="M4" s="177"/>
    </row>
    <row r="5" spans="1:13" ht="24" customHeight="1" x14ac:dyDescent="0.3">
      <c r="B5" s="98"/>
      <c r="C5" s="98"/>
      <c r="D5" s="98"/>
      <c r="E5" s="178" t="s">
        <v>99</v>
      </c>
      <c r="F5" s="178"/>
      <c r="G5" s="178">
        <f>'3-7 лет (день 1)'!J6</f>
        <v>45495</v>
      </c>
      <c r="H5" s="178"/>
      <c r="I5" s="98"/>
      <c r="J5" s="98"/>
      <c r="K5" s="98"/>
      <c r="L5" s="98"/>
      <c r="M5" s="98"/>
    </row>
    <row r="6" spans="1:13" ht="27.6" x14ac:dyDescent="0.3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3" ht="20.399999999999999" x14ac:dyDescent="0.3">
      <c r="A7" s="92" t="s">
        <v>92</v>
      </c>
      <c r="B7" s="173" t="s">
        <v>97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</row>
    <row r="8" spans="1:13" x14ac:dyDescent="0.3">
      <c r="A8" s="93" t="s">
        <v>9</v>
      </c>
      <c r="B8" s="94" t="str">
        <f>'3-7 лет (день 1)'!B9</f>
        <v>Кукурузная каша молочная</v>
      </c>
      <c r="C8" s="100">
        <v>200</v>
      </c>
      <c r="D8" s="100">
        <v>5.83</v>
      </c>
      <c r="E8" s="100">
        <v>7.27</v>
      </c>
      <c r="F8" s="100">
        <v>25.56</v>
      </c>
      <c r="G8" s="100">
        <v>192</v>
      </c>
      <c r="H8" s="100">
        <v>183.3</v>
      </c>
      <c r="I8" s="100">
        <v>0.64</v>
      </c>
      <c r="J8" s="100">
        <v>0.08</v>
      </c>
      <c r="K8" s="100">
        <v>7.0000000000000007E-2</v>
      </c>
      <c r="L8" s="100">
        <v>1.96</v>
      </c>
      <c r="M8" s="100">
        <v>91</v>
      </c>
    </row>
    <row r="9" spans="1:13" x14ac:dyDescent="0.3">
      <c r="A9" s="94"/>
      <c r="B9" s="94" t="s">
        <v>37</v>
      </c>
      <c r="C9" s="101" t="s">
        <v>110</v>
      </c>
      <c r="D9" s="100">
        <v>2.3199999999999998</v>
      </c>
      <c r="E9" s="100">
        <v>0.24</v>
      </c>
      <c r="F9" s="100">
        <v>20.079999999999998</v>
      </c>
      <c r="G9" s="100">
        <v>92</v>
      </c>
      <c r="H9" s="100">
        <v>6.96</v>
      </c>
      <c r="I9" s="100">
        <v>0.41</v>
      </c>
      <c r="J9" s="100">
        <v>0.03</v>
      </c>
      <c r="K9" s="100">
        <v>0.02</v>
      </c>
      <c r="L9" s="100">
        <v>0.01</v>
      </c>
      <c r="M9" s="100">
        <v>2</v>
      </c>
    </row>
    <row r="10" spans="1:13" x14ac:dyDescent="0.3">
      <c r="A10" s="94"/>
      <c r="B10" s="94" t="str">
        <f>'3-7 лет (день 1)'!B11</f>
        <v>Какао с молоком</v>
      </c>
      <c r="C10" s="100">
        <v>180</v>
      </c>
      <c r="D10" s="100">
        <v>1.5</v>
      </c>
      <c r="E10" s="100">
        <v>1.6</v>
      </c>
      <c r="F10" s="100">
        <v>12.1</v>
      </c>
      <c r="G10" s="100">
        <v>60</v>
      </c>
      <c r="H10" s="100">
        <v>100</v>
      </c>
      <c r="I10" s="100">
        <v>0.02</v>
      </c>
      <c r="J10" s="100">
        <v>0.02</v>
      </c>
      <c r="K10" s="100">
        <v>0.01</v>
      </c>
      <c r="L10" s="100">
        <v>0.65</v>
      </c>
      <c r="M10" s="100">
        <v>248</v>
      </c>
    </row>
    <row r="11" spans="1:13" x14ac:dyDescent="0.3">
      <c r="A11" s="93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idden="1" x14ac:dyDescent="0.3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 x14ac:dyDescent="0.3">
      <c r="A13" s="95" t="s">
        <v>13</v>
      </c>
      <c r="B13" s="94" t="str">
        <f>'3-7 лет (день 1)'!B14</f>
        <v>Свекольник</v>
      </c>
      <c r="C13" s="100">
        <v>250</v>
      </c>
      <c r="D13" s="100">
        <v>4.22</v>
      </c>
      <c r="E13" s="100">
        <v>6.5</v>
      </c>
      <c r="F13" s="100">
        <v>13.77</v>
      </c>
      <c r="G13" s="100">
        <v>145</v>
      </c>
      <c r="H13" s="100">
        <v>47.51</v>
      </c>
      <c r="I13" s="100">
        <v>1.64</v>
      </c>
      <c r="J13" s="100">
        <v>0.09</v>
      </c>
      <c r="K13" s="100">
        <v>0.06</v>
      </c>
      <c r="L13" s="100">
        <v>9.9499999999999993</v>
      </c>
      <c r="M13" s="100">
        <v>34</v>
      </c>
    </row>
    <row r="14" spans="1:13" x14ac:dyDescent="0.3">
      <c r="A14" s="94"/>
      <c r="B14" s="94" t="str">
        <f>'3-7 лет (день 1)'!B15</f>
        <v>Суфле рыбное</v>
      </c>
      <c r="C14" s="100">
        <v>80</v>
      </c>
      <c r="D14" s="100">
        <v>9.58</v>
      </c>
      <c r="E14" s="100">
        <v>12.16</v>
      </c>
      <c r="F14" s="100">
        <v>8.06</v>
      </c>
      <c r="G14" s="100">
        <v>179.89</v>
      </c>
      <c r="H14" s="100">
        <v>36.1</v>
      </c>
      <c r="I14" s="100">
        <v>0.56999999999999995</v>
      </c>
      <c r="J14" s="100">
        <v>0.03</v>
      </c>
      <c r="K14" s="100">
        <v>7.0000000000000007E-2</v>
      </c>
      <c r="L14" s="100">
        <v>0.05</v>
      </c>
      <c r="M14" s="100">
        <v>146</v>
      </c>
    </row>
    <row r="15" spans="1:13" x14ac:dyDescent="0.3">
      <c r="A15" s="94"/>
      <c r="B15" s="94" t="str">
        <f>'3-7 лет (день 1)'!B16</f>
        <v>Соус сметанный</v>
      </c>
      <c r="C15" s="100">
        <v>30</v>
      </c>
      <c r="D15" s="100">
        <v>0.45</v>
      </c>
      <c r="E15" s="100">
        <v>5.0599999999999996</v>
      </c>
      <c r="F15" s="100">
        <v>1.62</v>
      </c>
      <c r="G15" s="100">
        <v>45</v>
      </c>
      <c r="H15" s="100">
        <v>12.53</v>
      </c>
      <c r="I15" s="100">
        <v>0.05</v>
      </c>
      <c r="J15" s="100">
        <v>0</v>
      </c>
      <c r="K15" s="100">
        <v>0.1</v>
      </c>
      <c r="L15" s="100">
        <v>0.06</v>
      </c>
      <c r="M15" s="100">
        <v>226</v>
      </c>
    </row>
    <row r="16" spans="1:13" x14ac:dyDescent="0.3">
      <c r="A16" s="94"/>
      <c r="B16" s="94" t="str">
        <f>'3-7 лет (день 1)'!B17</f>
        <v>Картофельное пюре</v>
      </c>
      <c r="C16" s="100">
        <v>150</v>
      </c>
      <c r="D16" s="100">
        <v>3.05</v>
      </c>
      <c r="E16" s="100">
        <v>5.24</v>
      </c>
      <c r="F16" s="100">
        <v>18.059999999999999</v>
      </c>
      <c r="G16" s="100">
        <v>142</v>
      </c>
      <c r="H16" s="100">
        <v>46.18</v>
      </c>
      <c r="I16" s="100">
        <v>1.06</v>
      </c>
      <c r="J16" s="100">
        <v>0.14000000000000001</v>
      </c>
      <c r="K16" s="100">
        <v>0.1</v>
      </c>
      <c r="L16" s="100">
        <v>17.95</v>
      </c>
      <c r="M16" s="100">
        <v>206</v>
      </c>
    </row>
    <row r="17" spans="1:13" x14ac:dyDescent="0.3">
      <c r="A17" s="94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 x14ac:dyDescent="0.3">
      <c r="A18" s="94"/>
      <c r="B18" s="94" t="str">
        <f>'3-7 лет (день 1)'!B19</f>
        <v>Хлеб ржано-пшеничный</v>
      </c>
      <c r="C18" s="100">
        <v>50</v>
      </c>
      <c r="D18" s="100">
        <v>3.3</v>
      </c>
      <c r="E18" s="100">
        <v>0.6</v>
      </c>
      <c r="F18" s="100">
        <v>16.7</v>
      </c>
      <c r="G18" s="100">
        <v>87</v>
      </c>
      <c r="H18" s="100">
        <v>17.5</v>
      </c>
      <c r="I18" s="100">
        <v>1.95</v>
      </c>
      <c r="J18" s="100">
        <v>0.09</v>
      </c>
      <c r="K18" s="100">
        <v>0.04</v>
      </c>
      <c r="L18" s="100">
        <v>0</v>
      </c>
      <c r="M18" s="100"/>
    </row>
    <row r="19" spans="1:13" x14ac:dyDescent="0.3">
      <c r="A19" s="94"/>
      <c r="B19" s="94" t="str">
        <f>'3-7 лет (день 1)'!B20</f>
        <v>Кисель</v>
      </c>
      <c r="C19" s="100">
        <v>200</v>
      </c>
      <c r="D19" s="100">
        <v>0</v>
      </c>
      <c r="E19" s="100">
        <v>0</v>
      </c>
      <c r="F19" s="100">
        <v>18</v>
      </c>
      <c r="G19" s="100">
        <v>60</v>
      </c>
      <c r="H19" s="100">
        <v>0.48</v>
      </c>
      <c r="I19" s="100">
        <v>7.0000000000000007E-2</v>
      </c>
      <c r="J19" s="100">
        <v>0</v>
      </c>
      <c r="K19" s="100">
        <v>0</v>
      </c>
      <c r="L19" s="100">
        <v>0</v>
      </c>
      <c r="M19" s="100">
        <v>233</v>
      </c>
    </row>
    <row r="20" spans="1:13" x14ac:dyDescent="0.3">
      <c r="A20" s="94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3">
      <c r="A21" s="93" t="s">
        <v>22</v>
      </c>
      <c r="B21" s="94" t="s">
        <v>41</v>
      </c>
      <c r="C21" s="100" t="s">
        <v>113</v>
      </c>
      <c r="D21" s="100">
        <v>0.04</v>
      </c>
      <c r="E21" s="100">
        <v>0</v>
      </c>
      <c r="F21" s="100">
        <v>12.13</v>
      </c>
      <c r="G21" s="100">
        <v>47</v>
      </c>
      <c r="H21" s="100">
        <v>2.35</v>
      </c>
      <c r="I21" s="100">
        <v>0.09</v>
      </c>
      <c r="J21" s="100">
        <v>0</v>
      </c>
      <c r="K21" s="100">
        <v>0</v>
      </c>
      <c r="L21" s="100">
        <v>2</v>
      </c>
      <c r="M21" s="100" t="s">
        <v>112</v>
      </c>
    </row>
    <row r="22" spans="1:13" ht="27.6" customHeight="1" x14ac:dyDescent="0.3">
      <c r="A22" s="94"/>
      <c r="B22" s="94" t="str">
        <f>'3-7 лет (день 1)'!B22</f>
        <v>Кукурузные палочки</v>
      </c>
      <c r="C22" s="100">
        <v>20</v>
      </c>
      <c r="D22" s="100">
        <v>1.52</v>
      </c>
      <c r="E22" s="100">
        <v>2</v>
      </c>
      <c r="F22" s="100">
        <v>14.88</v>
      </c>
      <c r="G22" s="100">
        <v>83.44</v>
      </c>
      <c r="H22" s="100">
        <v>0</v>
      </c>
      <c r="I22" s="100">
        <v>0</v>
      </c>
      <c r="J22" s="100">
        <v>0.01</v>
      </c>
      <c r="K22" s="100">
        <v>0.01</v>
      </c>
      <c r="L22" s="100">
        <v>0</v>
      </c>
      <c r="M22" s="100"/>
    </row>
    <row r="23" spans="1:13" x14ac:dyDescent="0.3">
      <c r="A23" s="94"/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ht="28.2" x14ac:dyDescent="0.3">
      <c r="A24" s="93" t="s">
        <v>25</v>
      </c>
      <c r="B24" s="94" t="str">
        <f>'3-7 лет (день 1)'!B26</f>
        <v>Макароны отварные с маслом</v>
      </c>
      <c r="C24" s="100">
        <v>200</v>
      </c>
      <c r="D24" s="100">
        <v>5.78</v>
      </c>
      <c r="E24" s="100">
        <v>4.42</v>
      </c>
      <c r="F24" s="100">
        <v>81.650000000000006</v>
      </c>
      <c r="G24" s="100">
        <v>389.52</v>
      </c>
      <c r="H24" s="100">
        <v>31.55</v>
      </c>
      <c r="I24" s="100">
        <v>0.5</v>
      </c>
      <c r="J24" s="100">
        <v>0.17</v>
      </c>
      <c r="K24" s="100">
        <v>7.0000000000000007E-2</v>
      </c>
      <c r="L24" s="100">
        <v>0.2</v>
      </c>
      <c r="M24" s="100">
        <v>106</v>
      </c>
    </row>
    <row r="25" spans="1:13" ht="19.8" customHeight="1" x14ac:dyDescent="0.3">
      <c r="A25" s="94"/>
      <c r="B25" s="94" t="str">
        <f>'3-7 лет (день 1)'!B27</f>
        <v>Хлеб пшеничный</v>
      </c>
      <c r="C25" s="100">
        <v>30</v>
      </c>
      <c r="D25" s="100">
        <v>2.355</v>
      </c>
      <c r="E25" s="100">
        <v>0.3</v>
      </c>
      <c r="F25" s="100">
        <v>14.475</v>
      </c>
      <c r="G25" s="100">
        <v>72</v>
      </c>
      <c r="H25" s="100">
        <v>6.9</v>
      </c>
      <c r="I25" s="100">
        <v>0.6</v>
      </c>
      <c r="J25" s="100">
        <v>4.4999999999999998E-2</v>
      </c>
      <c r="K25" s="100">
        <v>7.4999999999999997E-3</v>
      </c>
      <c r="L25" s="100">
        <v>0</v>
      </c>
      <c r="M25" s="100"/>
    </row>
    <row r="26" spans="1:13" ht="14.4" customHeight="1" x14ac:dyDescent="0.3">
      <c r="A26" s="94"/>
      <c r="B26" s="94" t="str">
        <f>'3-7 лет (день 1)'!B28</f>
        <v>Чай с сахаром</v>
      </c>
      <c r="C26" s="100" t="s">
        <v>98</v>
      </c>
      <c r="D26" s="100">
        <v>0</v>
      </c>
      <c r="E26" s="100">
        <v>0</v>
      </c>
      <c r="F26" s="100">
        <v>11.98</v>
      </c>
      <c r="G26" s="100">
        <v>43</v>
      </c>
      <c r="H26" s="100">
        <v>0.35</v>
      </c>
      <c r="I26" s="100">
        <v>0.06</v>
      </c>
      <c r="J26" s="100">
        <v>0</v>
      </c>
      <c r="K26" s="100">
        <v>0</v>
      </c>
      <c r="L26" s="100">
        <v>0</v>
      </c>
      <c r="M26" s="100" t="s">
        <v>95</v>
      </c>
    </row>
    <row r="27" spans="1:13" ht="16.2" x14ac:dyDescent="0.35">
      <c r="A27" s="94"/>
      <c r="B27" s="97" t="s">
        <v>96</v>
      </c>
      <c r="C27" s="100"/>
      <c r="D27" s="100">
        <f>SUM(D8:D26)</f>
        <v>41.515000000000001</v>
      </c>
      <c r="E27" s="100">
        <f t="shared" ref="E27:L27" si="0">SUM(E8:E26)</f>
        <v>45.59</v>
      </c>
      <c r="F27" s="100">
        <f t="shared" si="0"/>
        <v>278.71500000000003</v>
      </c>
      <c r="G27" s="100">
        <f t="shared" si="0"/>
        <v>1685.85</v>
      </c>
      <c r="H27" s="100">
        <f t="shared" si="0"/>
        <v>496.31000000000006</v>
      </c>
      <c r="I27" s="100">
        <f t="shared" si="0"/>
        <v>8.06</v>
      </c>
      <c r="J27" s="100">
        <f t="shared" si="0"/>
        <v>0.7350000000000001</v>
      </c>
      <c r="K27" s="100">
        <f t="shared" si="0"/>
        <v>0.5625</v>
      </c>
      <c r="L27" s="100">
        <f t="shared" si="0"/>
        <v>32.830000000000005</v>
      </c>
      <c r="M27" s="100"/>
    </row>
    <row r="29" spans="1:13" x14ac:dyDescent="0.3">
      <c r="A29" s="176" t="s">
        <v>102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4" workbookViewId="0">
      <selection activeCell="F2" sqref="F2:F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3">
        <f>'3-7 лет (день 1)'!J6</f>
        <v>45495</v>
      </c>
      <c r="B1" s="184"/>
      <c r="C1" s="184"/>
      <c r="D1" s="184"/>
      <c r="E1" s="184"/>
      <c r="F1" s="184"/>
      <c r="G1" s="184"/>
    </row>
    <row r="2" spans="1:7" ht="60" customHeight="1" x14ac:dyDescent="0.3">
      <c r="A2" s="185" t="s">
        <v>55</v>
      </c>
      <c r="B2" s="185" t="s">
        <v>56</v>
      </c>
      <c r="C2" s="185" t="s">
        <v>57</v>
      </c>
      <c r="D2" s="185" t="s">
        <v>58</v>
      </c>
      <c r="E2" s="185" t="s">
        <v>59</v>
      </c>
      <c r="F2" s="185" t="s">
        <v>60</v>
      </c>
      <c r="G2" s="187" t="s">
        <v>61</v>
      </c>
    </row>
    <row r="3" spans="1:7" x14ac:dyDescent="0.3">
      <c r="A3" s="186"/>
      <c r="B3" s="186"/>
      <c r="C3" s="186"/>
      <c r="D3" s="186"/>
      <c r="E3" s="186"/>
      <c r="F3" s="186"/>
      <c r="G3" s="188"/>
    </row>
    <row r="4" spans="1:7" ht="33" customHeight="1" x14ac:dyDescent="0.3">
      <c r="A4" s="186"/>
      <c r="B4" s="186"/>
      <c r="C4" s="186"/>
      <c r="D4" s="186"/>
      <c r="E4" s="186"/>
      <c r="F4" s="186"/>
      <c r="G4" s="188"/>
    </row>
    <row r="5" spans="1:7" ht="20.100000000000001" customHeight="1" x14ac:dyDescent="0.3">
      <c r="A5" s="182" t="s">
        <v>62</v>
      </c>
      <c r="B5" s="180">
        <v>0.3611111111111111</v>
      </c>
      <c r="C5" s="7" t="str">
        <f>'3-7 лет (день 1)'!B9</f>
        <v>Кукурузная каша молочная</v>
      </c>
      <c r="D5" s="75" t="s">
        <v>63</v>
      </c>
      <c r="E5" s="75" t="s">
        <v>64</v>
      </c>
      <c r="F5" s="7"/>
      <c r="G5" s="7"/>
    </row>
    <row r="6" spans="1:7" ht="20.100000000000001" customHeight="1" x14ac:dyDescent="0.3">
      <c r="A6" s="182"/>
      <c r="B6" s="180"/>
      <c r="C6" s="7" t="str">
        <f>'3-7 лет (день 1)'!B10</f>
        <v>Бутерброд с джемом</v>
      </c>
      <c r="D6" s="75" t="s">
        <v>63</v>
      </c>
      <c r="E6" s="75" t="s">
        <v>64</v>
      </c>
      <c r="F6" s="7"/>
      <c r="G6" s="7"/>
    </row>
    <row r="7" spans="1:7" ht="20.100000000000001" customHeight="1" x14ac:dyDescent="0.3">
      <c r="A7" s="182"/>
      <c r="B7" s="180"/>
      <c r="C7" s="7" t="str">
        <f>'3-7 лет (день 1)'!B11</f>
        <v>Какао с молоком</v>
      </c>
      <c r="D7" s="75" t="s">
        <v>63</v>
      </c>
      <c r="E7" s="75" t="s">
        <v>64</v>
      </c>
      <c r="F7" s="7"/>
      <c r="G7" s="7"/>
    </row>
    <row r="8" spans="1:7" ht="32.25" customHeight="1" x14ac:dyDescent="0.3">
      <c r="A8" s="179" t="s">
        <v>65</v>
      </c>
      <c r="B8" s="180">
        <v>0.4861111111111111</v>
      </c>
      <c r="C8" s="10" t="str">
        <f>'3-7 лет (день 1)'!B14</f>
        <v>Свекольник</v>
      </c>
      <c r="D8" s="75" t="s">
        <v>63</v>
      </c>
      <c r="E8" s="75" t="s">
        <v>64</v>
      </c>
      <c r="F8" s="7"/>
      <c r="G8" s="7"/>
    </row>
    <row r="9" spans="1:7" ht="20.100000000000001" customHeight="1" x14ac:dyDescent="0.3">
      <c r="A9" s="179"/>
      <c r="B9" s="180"/>
      <c r="C9" s="10" t="str">
        <f>'3-7 лет (день 1)'!B15</f>
        <v>Суфле рыбное</v>
      </c>
      <c r="D9" s="75" t="s">
        <v>63</v>
      </c>
      <c r="E9" s="75" t="s">
        <v>64</v>
      </c>
      <c r="F9" s="7"/>
      <c r="G9" s="7"/>
    </row>
    <row r="10" spans="1:7" ht="20.100000000000001" customHeight="1" x14ac:dyDescent="0.3">
      <c r="A10" s="179"/>
      <c r="B10" s="180"/>
      <c r="C10" s="10" t="str">
        <f>'3-7 лет (день 1)'!B16</f>
        <v>Соус сметанный</v>
      </c>
      <c r="D10" s="75" t="s">
        <v>63</v>
      </c>
      <c r="E10" s="75" t="s">
        <v>64</v>
      </c>
      <c r="F10" s="7"/>
      <c r="G10" s="7"/>
    </row>
    <row r="11" spans="1:7" ht="20.100000000000001" customHeight="1" x14ac:dyDescent="0.3">
      <c r="A11" s="179"/>
      <c r="B11" s="180"/>
      <c r="C11" s="10" t="str">
        <f>'3-7 лет (день 1)'!B17</f>
        <v>Картофельное пюре</v>
      </c>
      <c r="D11" s="75" t="s">
        <v>63</v>
      </c>
      <c r="E11" s="75" t="s">
        <v>64</v>
      </c>
      <c r="F11" s="7"/>
      <c r="G11" s="7"/>
    </row>
    <row r="12" spans="1:7" ht="20.100000000000001" customHeight="1" x14ac:dyDescent="0.3">
      <c r="A12" s="179"/>
      <c r="B12" s="180"/>
      <c r="C12" s="10" t="str">
        <f>'3-7 лет (день 1)'!B18</f>
        <v>Хлеб пшеничный</v>
      </c>
      <c r="D12" s="75" t="s">
        <v>63</v>
      </c>
      <c r="E12" s="75" t="s">
        <v>64</v>
      </c>
      <c r="F12" s="7"/>
      <c r="G12" s="7"/>
    </row>
    <row r="13" spans="1:7" ht="20.100000000000001" customHeight="1" x14ac:dyDescent="0.3">
      <c r="A13" s="179"/>
      <c r="B13" s="180"/>
      <c r="C13" s="10" t="str">
        <f>'3-7 лет (день 1)'!B19</f>
        <v>Хлеб ржано-пшеничный</v>
      </c>
      <c r="D13" s="75" t="s">
        <v>63</v>
      </c>
      <c r="E13" s="75" t="s">
        <v>64</v>
      </c>
      <c r="F13" s="7"/>
      <c r="G13" s="7"/>
    </row>
    <row r="14" spans="1:7" ht="20.100000000000001" customHeight="1" x14ac:dyDescent="0.3">
      <c r="A14" s="179"/>
      <c r="B14" s="180"/>
      <c r="C14" s="10" t="str">
        <f>'3-7 лет (день 1)'!B20</f>
        <v>Кисель</v>
      </c>
      <c r="D14" s="75" t="s">
        <v>63</v>
      </c>
      <c r="E14" s="75" t="s">
        <v>64</v>
      </c>
      <c r="F14" s="7"/>
      <c r="G14" s="7"/>
    </row>
    <row r="15" spans="1:7" ht="20.100000000000001" customHeight="1" x14ac:dyDescent="0.3">
      <c r="A15" s="179"/>
      <c r="B15" s="180"/>
      <c r="C15" s="14"/>
      <c r="D15" s="75"/>
      <c r="E15" s="75"/>
      <c r="F15" s="7"/>
      <c r="G15" s="7"/>
    </row>
    <row r="16" spans="1:7" ht="20.100000000000001" customHeight="1" x14ac:dyDescent="0.3">
      <c r="A16" s="179" t="s">
        <v>66</v>
      </c>
      <c r="B16" s="180">
        <v>0.63888888888888895</v>
      </c>
      <c r="C16" s="7" t="str">
        <f>'3-7 лет (день 1)'!B21</f>
        <v>Чай с лимоном</v>
      </c>
      <c r="D16" s="75" t="s">
        <v>63</v>
      </c>
      <c r="E16" s="75" t="s">
        <v>64</v>
      </c>
      <c r="F16" s="7"/>
      <c r="G16" s="7"/>
    </row>
    <row r="17" spans="1:7" ht="27" customHeight="1" x14ac:dyDescent="0.3">
      <c r="A17" s="179"/>
      <c r="B17" s="181"/>
      <c r="C17" s="7" t="str">
        <f>'3-7 лет (день 1)'!B22</f>
        <v>Кукурузные палочки</v>
      </c>
      <c r="D17" s="75" t="s">
        <v>63</v>
      </c>
      <c r="E17" s="75" t="s">
        <v>64</v>
      </c>
      <c r="F17" s="7"/>
      <c r="G17" s="7"/>
    </row>
    <row r="18" spans="1:7" ht="39.9" customHeight="1" x14ac:dyDescent="0.3">
      <c r="A18" s="179" t="s">
        <v>67</v>
      </c>
      <c r="B18" s="180">
        <v>0.69444444444444453</v>
      </c>
      <c r="C18" s="24" t="str">
        <f>'3-7 лет (день 1)'!B26</f>
        <v>Макароны отварные с маслом</v>
      </c>
      <c r="D18" s="75" t="s">
        <v>63</v>
      </c>
      <c r="E18" s="75" t="s">
        <v>64</v>
      </c>
      <c r="F18" s="7"/>
      <c r="G18" s="7"/>
    </row>
    <row r="19" spans="1:7" ht="20.100000000000001" customHeight="1" x14ac:dyDescent="0.3">
      <c r="A19" s="179"/>
      <c r="B19" s="181"/>
      <c r="C19" s="24" t="str">
        <f>'3-7 лет (день 1)'!B27</f>
        <v>Хлеб пшеничный</v>
      </c>
      <c r="D19" s="75" t="s">
        <v>63</v>
      </c>
      <c r="E19" s="75" t="s">
        <v>64</v>
      </c>
      <c r="F19" s="7"/>
      <c r="G19" s="7"/>
    </row>
    <row r="20" spans="1:7" ht="20.100000000000001" customHeight="1" x14ac:dyDescent="0.3">
      <c r="A20" s="179"/>
      <c r="B20" s="181"/>
      <c r="C20" s="24" t="str">
        <f>'3-7 лет (день 1)'!B28</f>
        <v>Чай с сахаром</v>
      </c>
      <c r="D20" s="75" t="s">
        <v>63</v>
      </c>
      <c r="E20" s="75" t="s">
        <v>64</v>
      </c>
      <c r="F20" s="7"/>
      <c r="G20" s="7"/>
    </row>
    <row r="21" spans="1:7" x14ac:dyDescent="0.3">
      <c r="A21" s="76"/>
    </row>
    <row r="22" spans="1:7" x14ac:dyDescent="0.3">
      <c r="A22" s="76"/>
    </row>
    <row r="23" spans="1:7" x14ac:dyDescent="0.3">
      <c r="A23" s="76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5"/>
    <mergeCell ref="B8:B15"/>
    <mergeCell ref="A16:A17"/>
    <mergeCell ref="B16:B17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zoomScale="96" zoomScaleNormal="96" workbookViewId="0">
      <selection activeCell="G19" sqref="G19"/>
    </sheetView>
  </sheetViews>
  <sheetFormatPr defaultRowHeight="14.4" x14ac:dyDescent="0.3"/>
  <cols>
    <col min="3" max="3" width="27.5546875" customWidth="1"/>
    <col min="4" max="4" width="21" customWidth="1"/>
  </cols>
  <sheetData>
    <row r="2" spans="2:4" x14ac:dyDescent="0.3">
      <c r="B2" s="139" t="s">
        <v>9</v>
      </c>
      <c r="C2" s="84" t="s">
        <v>10</v>
      </c>
      <c r="D2" s="7" t="s">
        <v>69</v>
      </c>
    </row>
    <row r="3" spans="2:4" x14ac:dyDescent="0.3">
      <c r="B3" s="140"/>
      <c r="C3" s="85" t="s">
        <v>11</v>
      </c>
      <c r="D3" s="7" t="s">
        <v>70</v>
      </c>
    </row>
    <row r="4" spans="2:4" x14ac:dyDescent="0.3">
      <c r="B4" s="140"/>
      <c r="C4" s="84" t="s">
        <v>12</v>
      </c>
      <c r="D4" s="7" t="s">
        <v>71</v>
      </c>
    </row>
    <row r="5" spans="2:4" x14ac:dyDescent="0.3">
      <c r="B5" s="140"/>
      <c r="C5" s="84"/>
      <c r="D5" s="7"/>
    </row>
    <row r="6" spans="2:4" x14ac:dyDescent="0.3">
      <c r="B6" s="141"/>
      <c r="C6" s="84"/>
      <c r="D6" s="7"/>
    </row>
    <row r="7" spans="2:4" ht="28.8" x14ac:dyDescent="0.3">
      <c r="B7" s="140" t="s">
        <v>13</v>
      </c>
      <c r="C7" s="86" t="s">
        <v>15</v>
      </c>
      <c r="D7" s="42" t="s">
        <v>73</v>
      </c>
    </row>
    <row r="8" spans="2:4" x14ac:dyDescent="0.3">
      <c r="B8" s="140"/>
      <c r="C8" s="84" t="s">
        <v>16</v>
      </c>
      <c r="D8" s="7"/>
    </row>
    <row r="9" spans="2:4" x14ac:dyDescent="0.3">
      <c r="B9" s="140"/>
      <c r="C9" s="84" t="s">
        <v>17</v>
      </c>
      <c r="D9" s="7" t="s">
        <v>72</v>
      </c>
    </row>
    <row r="10" spans="2:4" x14ac:dyDescent="0.3">
      <c r="B10" s="140"/>
      <c r="C10" s="23" t="s">
        <v>18</v>
      </c>
      <c r="D10" s="7" t="s">
        <v>74</v>
      </c>
    </row>
    <row r="11" spans="2:4" x14ac:dyDescent="0.3">
      <c r="B11" s="140"/>
      <c r="C11" s="15" t="s">
        <v>19</v>
      </c>
      <c r="D11" s="7"/>
    </row>
    <row r="12" spans="2:4" x14ac:dyDescent="0.3">
      <c r="B12" s="140"/>
      <c r="C12" s="15" t="s">
        <v>20</v>
      </c>
      <c r="D12" s="7"/>
    </row>
    <row r="13" spans="2:4" x14ac:dyDescent="0.3">
      <c r="B13" s="141"/>
      <c r="C13" s="15" t="s">
        <v>21</v>
      </c>
      <c r="D13" s="7"/>
    </row>
    <row r="14" spans="2:4" x14ac:dyDescent="0.3">
      <c r="B14" s="139" t="s">
        <v>22</v>
      </c>
      <c r="C14" s="84" t="s">
        <v>23</v>
      </c>
      <c r="D14" s="7" t="s">
        <v>71</v>
      </c>
    </row>
    <row r="15" spans="2:4" ht="28.2" x14ac:dyDescent="0.3">
      <c r="B15" s="140"/>
      <c r="C15" s="87" t="s">
        <v>24</v>
      </c>
      <c r="D15" s="7"/>
    </row>
    <row r="16" spans="2:4" x14ac:dyDescent="0.3">
      <c r="B16" s="140"/>
      <c r="C16" s="84"/>
      <c r="D16" s="7"/>
    </row>
    <row r="17" spans="2:4" x14ac:dyDescent="0.3">
      <c r="B17" s="140"/>
      <c r="C17" s="84"/>
      <c r="D17" s="7"/>
    </row>
    <row r="18" spans="2:4" x14ac:dyDescent="0.3">
      <c r="B18" s="141"/>
      <c r="C18" s="84"/>
      <c r="D18" s="7"/>
    </row>
    <row r="19" spans="2:4" ht="28.8" x14ac:dyDescent="0.3">
      <c r="B19" s="139" t="s">
        <v>25</v>
      </c>
      <c r="C19" s="88" t="s">
        <v>26</v>
      </c>
      <c r="D19" s="7" t="s">
        <v>75</v>
      </c>
    </row>
    <row r="20" spans="2:4" x14ac:dyDescent="0.3">
      <c r="B20" s="140"/>
      <c r="C20" t="s">
        <v>19</v>
      </c>
      <c r="D20" s="7"/>
    </row>
    <row r="21" spans="2:4" x14ac:dyDescent="0.3">
      <c r="B21" s="140"/>
      <c r="C21" s="15" t="s">
        <v>27</v>
      </c>
      <c r="D21" s="7"/>
    </row>
    <row r="22" spans="2:4" x14ac:dyDescent="0.3">
      <c r="B22" s="140"/>
      <c r="C22" s="23"/>
      <c r="D22" s="7"/>
    </row>
    <row r="23" spans="2:4" x14ac:dyDescent="0.3">
      <c r="B23" s="141"/>
      <c r="C23" s="84"/>
      <c r="D23" s="7"/>
    </row>
  </sheetData>
  <mergeCells count="4">
    <mergeCell ref="B2:B6"/>
    <mergeCell ref="B7:B13"/>
    <mergeCell ref="B14:B18"/>
    <mergeCell ref="B19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1-3 года (день 1 )</vt:lpstr>
      <vt:lpstr>3-7 лет (день 1)</vt:lpstr>
      <vt:lpstr>День 1</vt:lpstr>
      <vt:lpstr>День 1 до 3 лет</vt:lpstr>
      <vt:lpstr>День 1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2024-07-24T09:07:26Z</dcterms:modified>
</cp:coreProperties>
</file>